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ruth_ngadze_wur_nl/Documents/2023 Manuscripts/FtFF paper/FtFF paper/Submit version/Rebuttal/"/>
    </mc:Choice>
  </mc:AlternateContent>
  <xr:revisionPtr revIDLastSave="0" documentId="8_{911628D8-E945-4C6B-8F74-0C2900DA7584}" xr6:coauthVersionLast="47" xr6:coauthVersionMax="47" xr10:uidLastSave="{00000000-0000-0000-0000-000000000000}"/>
  <bookViews>
    <workbookView xWindow="-110" yWindow="-110" windowWidth="19420" windowHeight="11620" firstSheet="5" activeTab="7" xr2:uid="{54DA84FE-EC1E-4996-8D8F-8729D62CED42}"/>
  </bookViews>
  <sheets>
    <sheet name="Raw data after digestion" sheetId="11" r:id="rId1"/>
    <sheet name="Gopod S1" sheetId="2" r:id="rId2"/>
    <sheet name="Gopod S2" sheetId="3" r:id="rId3"/>
    <sheet name="Gopod S3" sheetId="5" r:id="rId4"/>
    <sheet name="Gopod S4" sheetId="6" r:id="rId5"/>
    <sheet name="Gopod S5" sheetId="7" r:id="rId6"/>
    <sheet name="Gopod S6" sheetId="8" r:id="rId7"/>
    <sheet name="Graph 100g total starch" sheetId="9" r:id="rId8"/>
    <sheet name="Graph 100g porridge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1" i="11" l="1"/>
  <c r="AV11" i="11"/>
  <c r="AR11" i="11"/>
  <c r="AQ11" i="11"/>
  <c r="AI11" i="11"/>
  <c r="AH11" i="11"/>
  <c r="Z11" i="11"/>
  <c r="Y11" i="11"/>
  <c r="Q11" i="11"/>
  <c r="P11" i="11"/>
  <c r="H11" i="11"/>
  <c r="G11" i="11"/>
  <c r="AW9" i="11"/>
  <c r="AV9" i="11"/>
  <c r="AR9" i="11"/>
  <c r="AQ9" i="11"/>
  <c r="AI9" i="11"/>
  <c r="AH9" i="11"/>
  <c r="Z9" i="11"/>
  <c r="Y9" i="11"/>
  <c r="Q9" i="11"/>
  <c r="P9" i="11"/>
  <c r="H9" i="11"/>
  <c r="G9" i="11"/>
  <c r="AW8" i="11"/>
  <c r="AV8" i="11"/>
  <c r="AR8" i="11"/>
  <c r="AQ8" i="11"/>
  <c r="AI8" i="11"/>
  <c r="AH8" i="11"/>
  <c r="Z8" i="11"/>
  <c r="Y8" i="11"/>
  <c r="Q8" i="11"/>
  <c r="P8" i="11"/>
  <c r="H8" i="11"/>
  <c r="G8" i="11"/>
  <c r="AW7" i="11"/>
  <c r="AV7" i="11"/>
  <c r="AR7" i="11"/>
  <c r="AQ7" i="11"/>
  <c r="AI7" i="11"/>
  <c r="AH7" i="11"/>
  <c r="Z7" i="11"/>
  <c r="Y7" i="11"/>
  <c r="Q7" i="11"/>
  <c r="P7" i="11"/>
  <c r="H7" i="11"/>
  <c r="G7" i="11"/>
  <c r="AW6" i="11"/>
  <c r="AV6" i="11"/>
  <c r="AR6" i="11"/>
  <c r="AQ6" i="11"/>
  <c r="AI6" i="11"/>
  <c r="AH6" i="11"/>
  <c r="Z6" i="11"/>
  <c r="Y6" i="11"/>
  <c r="Q6" i="11"/>
  <c r="P6" i="11"/>
  <c r="H6" i="11"/>
  <c r="G6" i="11"/>
  <c r="AW5" i="11"/>
  <c r="AV5" i="11"/>
  <c r="AR5" i="11"/>
  <c r="AQ5" i="11"/>
  <c r="AI5" i="11"/>
  <c r="AH5" i="11"/>
  <c r="Z5" i="11"/>
  <c r="Y5" i="11"/>
  <c r="Q5" i="11"/>
  <c r="P5" i="11"/>
  <c r="H5" i="11"/>
  <c r="G5" i="11"/>
  <c r="AW4" i="11"/>
  <c r="AV4" i="11"/>
  <c r="AR4" i="11"/>
  <c r="AQ4" i="11"/>
  <c r="AM4" i="11"/>
  <c r="AL4" i="11"/>
  <c r="AI4" i="11"/>
  <c r="AH4" i="11"/>
  <c r="AD4" i="11"/>
  <c r="AC4" i="11"/>
  <c r="Z4" i="11"/>
  <c r="Y4" i="11"/>
  <c r="U4" i="11"/>
  <c r="T4" i="11"/>
  <c r="Q4" i="11"/>
  <c r="P4" i="11"/>
  <c r="L4" i="11"/>
  <c r="K4" i="11"/>
  <c r="H4" i="11"/>
  <c r="G4" i="11"/>
  <c r="C4" i="11"/>
  <c r="B4" i="11"/>
  <c r="AW3" i="11"/>
  <c r="AV3" i="11"/>
  <c r="AR3" i="11"/>
  <c r="AQ3" i="11"/>
  <c r="AM3" i="11"/>
  <c r="AL3" i="11"/>
  <c r="AI3" i="11"/>
  <c r="AH3" i="11"/>
  <c r="AD3" i="11"/>
  <c r="AC3" i="11"/>
  <c r="Z3" i="11"/>
  <c r="Y3" i="11"/>
  <c r="U3" i="11"/>
  <c r="T3" i="11"/>
  <c r="Q3" i="11"/>
  <c r="P3" i="11"/>
  <c r="L3" i="11"/>
  <c r="K3" i="11"/>
  <c r="H3" i="11"/>
  <c r="G3" i="11"/>
  <c r="C3" i="11"/>
  <c r="B3" i="11"/>
  <c r="O2" i="2" l="1"/>
  <c r="L2" i="2"/>
  <c r="S169" i="8" l="1"/>
  <c r="Q169" i="8"/>
  <c r="R169" i="8" s="1"/>
  <c r="P169" i="8"/>
  <c r="O169" i="8"/>
  <c r="L169" i="8"/>
  <c r="J169" i="8"/>
  <c r="T169" i="8" s="1"/>
  <c r="V169" i="8" s="1"/>
  <c r="H169" i="8"/>
  <c r="S168" i="8"/>
  <c r="Q168" i="8"/>
  <c r="R168" i="8" s="1"/>
  <c r="P168" i="8"/>
  <c r="O168" i="8"/>
  <c r="L168" i="8"/>
  <c r="J168" i="8"/>
  <c r="H168" i="8"/>
  <c r="S167" i="8"/>
  <c r="R167" i="8"/>
  <c r="Q167" i="8"/>
  <c r="P167" i="8"/>
  <c r="O167" i="8"/>
  <c r="L167" i="8"/>
  <c r="J167" i="8"/>
  <c r="H167" i="8"/>
  <c r="S166" i="8"/>
  <c r="Q166" i="8"/>
  <c r="R166" i="8" s="1"/>
  <c r="P166" i="8"/>
  <c r="O166" i="8"/>
  <c r="L166" i="8"/>
  <c r="J166" i="8"/>
  <c r="H166" i="8"/>
  <c r="S165" i="8"/>
  <c r="Q165" i="8"/>
  <c r="R165" i="8" s="1"/>
  <c r="P165" i="8"/>
  <c r="O165" i="8"/>
  <c r="L165" i="8"/>
  <c r="J165" i="8"/>
  <c r="H165" i="8"/>
  <c r="S164" i="8"/>
  <c r="Q164" i="8"/>
  <c r="R164" i="8" s="1"/>
  <c r="P164" i="8"/>
  <c r="O164" i="8"/>
  <c r="L164" i="8"/>
  <c r="J164" i="8"/>
  <c r="H164" i="8"/>
  <c r="S163" i="8"/>
  <c r="Q163" i="8"/>
  <c r="R163" i="8" s="1"/>
  <c r="P163" i="8"/>
  <c r="O163" i="8"/>
  <c r="L163" i="8"/>
  <c r="J163" i="8"/>
  <c r="H163" i="8"/>
  <c r="S162" i="8"/>
  <c r="Q162" i="8"/>
  <c r="R162" i="8" s="1"/>
  <c r="P162" i="8"/>
  <c r="O162" i="8"/>
  <c r="L162" i="8"/>
  <c r="J162" i="8"/>
  <c r="H162" i="8"/>
  <c r="S161" i="8"/>
  <c r="Q161" i="8"/>
  <c r="R161" i="8" s="1"/>
  <c r="P161" i="8"/>
  <c r="O161" i="8"/>
  <c r="L161" i="8"/>
  <c r="J161" i="8"/>
  <c r="H161" i="8"/>
  <c r="S160" i="8"/>
  <c r="Q160" i="8"/>
  <c r="R160" i="8" s="1"/>
  <c r="P160" i="8"/>
  <c r="O160" i="8"/>
  <c r="L160" i="8"/>
  <c r="J160" i="8"/>
  <c r="H160" i="8"/>
  <c r="S159" i="8"/>
  <c r="Q159" i="8"/>
  <c r="R159" i="8" s="1"/>
  <c r="P159" i="8"/>
  <c r="O159" i="8"/>
  <c r="L159" i="8"/>
  <c r="J159" i="8"/>
  <c r="H159" i="8"/>
  <c r="S158" i="8"/>
  <c r="Q158" i="8"/>
  <c r="R158" i="8" s="1"/>
  <c r="P158" i="8"/>
  <c r="O158" i="8"/>
  <c r="L158" i="8"/>
  <c r="J158" i="8"/>
  <c r="H158" i="8"/>
  <c r="S157" i="8"/>
  <c r="Q157" i="8"/>
  <c r="R157" i="8" s="1"/>
  <c r="P157" i="8"/>
  <c r="O157" i="8"/>
  <c r="L157" i="8"/>
  <c r="J157" i="8"/>
  <c r="H157" i="8"/>
  <c r="S156" i="8"/>
  <c r="Q156" i="8"/>
  <c r="R156" i="8" s="1"/>
  <c r="P156" i="8"/>
  <c r="O156" i="8"/>
  <c r="L156" i="8"/>
  <c r="J156" i="8"/>
  <c r="H156" i="8"/>
  <c r="S155" i="8"/>
  <c r="R155" i="8"/>
  <c r="Q155" i="8"/>
  <c r="P155" i="8"/>
  <c r="O155" i="8"/>
  <c r="L155" i="8"/>
  <c r="J155" i="8"/>
  <c r="H155" i="8"/>
  <c r="S154" i="8"/>
  <c r="R154" i="8"/>
  <c r="Q154" i="8"/>
  <c r="P154" i="8"/>
  <c r="O154" i="8"/>
  <c r="L154" i="8"/>
  <c r="J154" i="8"/>
  <c r="H154" i="8"/>
  <c r="S153" i="8"/>
  <c r="Q153" i="8"/>
  <c r="R153" i="8" s="1"/>
  <c r="P153" i="8"/>
  <c r="O153" i="8"/>
  <c r="L153" i="8"/>
  <c r="J153" i="8"/>
  <c r="H153" i="8"/>
  <c r="S152" i="8"/>
  <c r="Q152" i="8"/>
  <c r="R152" i="8" s="1"/>
  <c r="P152" i="8"/>
  <c r="O152" i="8"/>
  <c r="L152" i="8"/>
  <c r="J152" i="8"/>
  <c r="H152" i="8"/>
  <c r="S151" i="8"/>
  <c r="Q151" i="8"/>
  <c r="R151" i="8" s="1"/>
  <c r="P151" i="8"/>
  <c r="O151" i="8"/>
  <c r="L151" i="8"/>
  <c r="J151" i="8"/>
  <c r="H151" i="8"/>
  <c r="S150" i="8"/>
  <c r="Q150" i="8"/>
  <c r="R150" i="8" s="1"/>
  <c r="T150" i="8" s="1"/>
  <c r="V150" i="8" s="1"/>
  <c r="P150" i="8"/>
  <c r="O150" i="8"/>
  <c r="L150" i="8"/>
  <c r="J150" i="8"/>
  <c r="H150" i="8"/>
  <c r="S149" i="8"/>
  <c r="Q149" i="8"/>
  <c r="R149" i="8" s="1"/>
  <c r="P149" i="8"/>
  <c r="O149" i="8"/>
  <c r="L149" i="8"/>
  <c r="J149" i="8"/>
  <c r="H149" i="8"/>
  <c r="S148" i="8"/>
  <c r="Q148" i="8"/>
  <c r="R148" i="8" s="1"/>
  <c r="P148" i="8"/>
  <c r="O148" i="8"/>
  <c r="L148" i="8"/>
  <c r="J148" i="8"/>
  <c r="H148" i="8"/>
  <c r="S147" i="8"/>
  <c r="Q147" i="8"/>
  <c r="R147" i="8" s="1"/>
  <c r="P147" i="8"/>
  <c r="O147" i="8"/>
  <c r="L147" i="8"/>
  <c r="J147" i="8"/>
  <c r="H147" i="8"/>
  <c r="S146" i="8"/>
  <c r="Q146" i="8"/>
  <c r="R146" i="8" s="1"/>
  <c r="P146" i="8"/>
  <c r="O146" i="8"/>
  <c r="L146" i="8"/>
  <c r="J146" i="8"/>
  <c r="H146" i="8"/>
  <c r="S145" i="8"/>
  <c r="Q145" i="8"/>
  <c r="R145" i="8" s="1"/>
  <c r="P145" i="8"/>
  <c r="O145" i="8"/>
  <c r="L145" i="8"/>
  <c r="J145" i="8"/>
  <c r="H145" i="8"/>
  <c r="S144" i="8"/>
  <c r="Q144" i="8"/>
  <c r="R144" i="8" s="1"/>
  <c r="P144" i="8"/>
  <c r="O144" i="8"/>
  <c r="L144" i="8"/>
  <c r="J144" i="8"/>
  <c r="H144" i="8"/>
  <c r="S143" i="8"/>
  <c r="Q143" i="8"/>
  <c r="R143" i="8" s="1"/>
  <c r="P143" i="8"/>
  <c r="O143" i="8"/>
  <c r="L143" i="8"/>
  <c r="J143" i="8"/>
  <c r="H143" i="8"/>
  <c r="S142" i="8"/>
  <c r="Q142" i="8"/>
  <c r="R142" i="8" s="1"/>
  <c r="P142" i="8"/>
  <c r="O142" i="8"/>
  <c r="L142" i="8"/>
  <c r="J142" i="8"/>
  <c r="T142" i="8" s="1"/>
  <c r="V142" i="8" s="1"/>
  <c r="H142" i="8"/>
  <c r="S141" i="8"/>
  <c r="Q141" i="8"/>
  <c r="R141" i="8" s="1"/>
  <c r="P141" i="8"/>
  <c r="O141" i="8"/>
  <c r="L141" i="8"/>
  <c r="J141" i="8"/>
  <c r="H141" i="8"/>
  <c r="S140" i="8"/>
  <c r="Q140" i="8"/>
  <c r="R140" i="8" s="1"/>
  <c r="P140" i="8"/>
  <c r="O140" i="8"/>
  <c r="L140" i="8"/>
  <c r="J140" i="8"/>
  <c r="H140" i="8"/>
  <c r="S139" i="8"/>
  <c r="Q139" i="8"/>
  <c r="R139" i="8" s="1"/>
  <c r="P139" i="8"/>
  <c r="O139" i="8"/>
  <c r="L139" i="8"/>
  <c r="J139" i="8"/>
  <c r="H139" i="8"/>
  <c r="S138" i="8"/>
  <c r="Q138" i="8"/>
  <c r="R138" i="8" s="1"/>
  <c r="P138" i="8"/>
  <c r="O138" i="8"/>
  <c r="L138" i="8"/>
  <c r="J138" i="8"/>
  <c r="H138" i="8"/>
  <c r="S137" i="8"/>
  <c r="Q137" i="8"/>
  <c r="R137" i="8" s="1"/>
  <c r="P137" i="8"/>
  <c r="O137" i="8"/>
  <c r="L137" i="8"/>
  <c r="J137" i="8"/>
  <c r="H137" i="8"/>
  <c r="S136" i="8"/>
  <c r="Q136" i="8"/>
  <c r="R136" i="8" s="1"/>
  <c r="P136" i="8"/>
  <c r="O136" i="8"/>
  <c r="L136" i="8"/>
  <c r="J136" i="8"/>
  <c r="H136" i="8"/>
  <c r="S135" i="8"/>
  <c r="Q135" i="8"/>
  <c r="R135" i="8" s="1"/>
  <c r="P135" i="8"/>
  <c r="O135" i="8"/>
  <c r="L135" i="8"/>
  <c r="J135" i="8"/>
  <c r="H135" i="8"/>
  <c r="S134" i="8"/>
  <c r="Q134" i="8"/>
  <c r="R134" i="8" s="1"/>
  <c r="P134" i="8"/>
  <c r="O134" i="8"/>
  <c r="L134" i="8"/>
  <c r="J134" i="8"/>
  <c r="H134" i="8"/>
  <c r="S133" i="8"/>
  <c r="Q133" i="8"/>
  <c r="R133" i="8" s="1"/>
  <c r="P133" i="8"/>
  <c r="O133" i="8"/>
  <c r="L133" i="8"/>
  <c r="J133" i="8"/>
  <c r="H133" i="8"/>
  <c r="S132" i="8"/>
  <c r="Q132" i="8"/>
  <c r="R132" i="8" s="1"/>
  <c r="P132" i="8"/>
  <c r="O132" i="8"/>
  <c r="L132" i="8"/>
  <c r="J132" i="8"/>
  <c r="H132" i="8"/>
  <c r="S131" i="8"/>
  <c r="Q131" i="8"/>
  <c r="R131" i="8" s="1"/>
  <c r="P131" i="8"/>
  <c r="O131" i="8"/>
  <c r="L131" i="8"/>
  <c r="J131" i="8"/>
  <c r="H131" i="8"/>
  <c r="S130" i="8"/>
  <c r="Q130" i="8"/>
  <c r="R130" i="8" s="1"/>
  <c r="P130" i="8"/>
  <c r="O130" i="8"/>
  <c r="L130" i="8"/>
  <c r="J130" i="8"/>
  <c r="H130" i="8"/>
  <c r="S129" i="8"/>
  <c r="Q129" i="8"/>
  <c r="R129" i="8" s="1"/>
  <c r="P129" i="8"/>
  <c r="O129" i="8"/>
  <c r="L129" i="8"/>
  <c r="J129" i="8"/>
  <c r="H129" i="8"/>
  <c r="S128" i="8"/>
  <c r="Q128" i="8"/>
  <c r="R128" i="8" s="1"/>
  <c r="P128" i="8"/>
  <c r="O128" i="8"/>
  <c r="L128" i="8"/>
  <c r="J128" i="8"/>
  <c r="H128" i="8"/>
  <c r="S127" i="8"/>
  <c r="Q127" i="8"/>
  <c r="R127" i="8" s="1"/>
  <c r="P127" i="8"/>
  <c r="O127" i="8"/>
  <c r="L127" i="8"/>
  <c r="J127" i="8"/>
  <c r="H127" i="8"/>
  <c r="S126" i="8"/>
  <c r="Q126" i="8"/>
  <c r="R126" i="8" s="1"/>
  <c r="P126" i="8"/>
  <c r="O126" i="8"/>
  <c r="L126" i="8"/>
  <c r="J126" i="8"/>
  <c r="H126" i="8"/>
  <c r="S125" i="8"/>
  <c r="Q125" i="8"/>
  <c r="R125" i="8" s="1"/>
  <c r="P125" i="8"/>
  <c r="O125" i="8"/>
  <c r="L125" i="8"/>
  <c r="J125" i="8"/>
  <c r="H125" i="8"/>
  <c r="S124" i="8"/>
  <c r="Q124" i="8"/>
  <c r="R124" i="8" s="1"/>
  <c r="P124" i="8"/>
  <c r="O124" i="8"/>
  <c r="L124" i="8"/>
  <c r="J124" i="8"/>
  <c r="H124" i="8"/>
  <c r="S123" i="8"/>
  <c r="Q123" i="8"/>
  <c r="R123" i="8" s="1"/>
  <c r="P123" i="8"/>
  <c r="O123" i="8"/>
  <c r="L123" i="8"/>
  <c r="J123" i="8"/>
  <c r="H123" i="8"/>
  <c r="S122" i="8"/>
  <c r="Q122" i="8"/>
  <c r="R122" i="8" s="1"/>
  <c r="P122" i="8"/>
  <c r="O122" i="8"/>
  <c r="L122" i="8"/>
  <c r="J122" i="8"/>
  <c r="H122" i="8"/>
  <c r="S121" i="8"/>
  <c r="Q121" i="8"/>
  <c r="R121" i="8" s="1"/>
  <c r="P121" i="8"/>
  <c r="O121" i="8"/>
  <c r="L121" i="8"/>
  <c r="J121" i="8"/>
  <c r="H121" i="8"/>
  <c r="S120" i="8"/>
  <c r="Q120" i="8"/>
  <c r="R120" i="8" s="1"/>
  <c r="P120" i="8"/>
  <c r="O120" i="8"/>
  <c r="L120" i="8"/>
  <c r="J120" i="8"/>
  <c r="H120" i="8"/>
  <c r="S119" i="8"/>
  <c r="Q119" i="8"/>
  <c r="R119" i="8" s="1"/>
  <c r="P119" i="8"/>
  <c r="O119" i="8"/>
  <c r="L119" i="8"/>
  <c r="J119" i="8"/>
  <c r="H119" i="8"/>
  <c r="S118" i="8"/>
  <c r="Q118" i="8"/>
  <c r="R118" i="8" s="1"/>
  <c r="P118" i="8"/>
  <c r="O118" i="8"/>
  <c r="L118" i="8"/>
  <c r="J118" i="8"/>
  <c r="H118" i="8"/>
  <c r="S117" i="8"/>
  <c r="Q117" i="8"/>
  <c r="R117" i="8" s="1"/>
  <c r="P117" i="8"/>
  <c r="O117" i="8"/>
  <c r="L117" i="8"/>
  <c r="J117" i="8"/>
  <c r="H117" i="8"/>
  <c r="S116" i="8"/>
  <c r="Q116" i="8"/>
  <c r="R116" i="8" s="1"/>
  <c r="P116" i="8"/>
  <c r="O116" i="8"/>
  <c r="L116" i="8"/>
  <c r="J116" i="8"/>
  <c r="H116" i="8"/>
  <c r="S115" i="8"/>
  <c r="Q115" i="8"/>
  <c r="R115" i="8" s="1"/>
  <c r="P115" i="8"/>
  <c r="O115" i="8"/>
  <c r="L115" i="8"/>
  <c r="J115" i="8"/>
  <c r="H115" i="8"/>
  <c r="S114" i="8"/>
  <c r="Q114" i="8"/>
  <c r="R114" i="8" s="1"/>
  <c r="P114" i="8"/>
  <c r="T114" i="8" s="1"/>
  <c r="V114" i="8" s="1"/>
  <c r="O114" i="8"/>
  <c r="L114" i="8"/>
  <c r="J114" i="8"/>
  <c r="H114" i="8"/>
  <c r="S113" i="8"/>
  <c r="Q113" i="8"/>
  <c r="R113" i="8" s="1"/>
  <c r="P113" i="8"/>
  <c r="O113" i="8"/>
  <c r="L113" i="8"/>
  <c r="J113" i="8"/>
  <c r="H113" i="8"/>
  <c r="S112" i="8"/>
  <c r="Q112" i="8"/>
  <c r="R112" i="8" s="1"/>
  <c r="P112" i="8"/>
  <c r="O112" i="8"/>
  <c r="L112" i="8"/>
  <c r="J112" i="8"/>
  <c r="H112" i="8"/>
  <c r="S111" i="8"/>
  <c r="Q111" i="8"/>
  <c r="R111" i="8" s="1"/>
  <c r="P111" i="8"/>
  <c r="O111" i="8"/>
  <c r="L111" i="8"/>
  <c r="J111" i="8"/>
  <c r="H111" i="8"/>
  <c r="S110" i="8"/>
  <c r="Q110" i="8"/>
  <c r="R110" i="8" s="1"/>
  <c r="P110" i="8"/>
  <c r="O110" i="8"/>
  <c r="L110" i="8"/>
  <c r="J110" i="8"/>
  <c r="H110" i="8"/>
  <c r="S109" i="8"/>
  <c r="Q109" i="8"/>
  <c r="R109" i="8" s="1"/>
  <c r="P109" i="8"/>
  <c r="O109" i="8"/>
  <c r="L109" i="8"/>
  <c r="J109" i="8"/>
  <c r="H109" i="8"/>
  <c r="S108" i="8"/>
  <c r="Q108" i="8"/>
  <c r="R108" i="8" s="1"/>
  <c r="P108" i="8"/>
  <c r="O108" i="8"/>
  <c r="L108" i="8"/>
  <c r="J108" i="8"/>
  <c r="H108" i="8"/>
  <c r="S107" i="8"/>
  <c r="Q107" i="8"/>
  <c r="R107" i="8" s="1"/>
  <c r="P107" i="8"/>
  <c r="O107" i="8"/>
  <c r="L107" i="8"/>
  <c r="J107" i="8"/>
  <c r="H107" i="8"/>
  <c r="S106" i="8"/>
  <c r="Q106" i="8"/>
  <c r="R106" i="8" s="1"/>
  <c r="P106" i="8"/>
  <c r="O106" i="8"/>
  <c r="L106" i="8"/>
  <c r="J106" i="8"/>
  <c r="H106" i="8"/>
  <c r="S105" i="8"/>
  <c r="Q105" i="8"/>
  <c r="R105" i="8" s="1"/>
  <c r="P105" i="8"/>
  <c r="O105" i="8"/>
  <c r="L105" i="8"/>
  <c r="J105" i="8"/>
  <c r="H105" i="8"/>
  <c r="S104" i="8"/>
  <c r="Q104" i="8"/>
  <c r="R104" i="8" s="1"/>
  <c r="P104" i="8"/>
  <c r="O104" i="8"/>
  <c r="L104" i="8"/>
  <c r="J104" i="8"/>
  <c r="H104" i="8"/>
  <c r="S103" i="8"/>
  <c r="Q103" i="8"/>
  <c r="R103" i="8" s="1"/>
  <c r="P103" i="8"/>
  <c r="O103" i="8"/>
  <c r="L103" i="8"/>
  <c r="J103" i="8"/>
  <c r="H103" i="8"/>
  <c r="S102" i="8"/>
  <c r="Q102" i="8"/>
  <c r="R102" i="8" s="1"/>
  <c r="P102" i="8"/>
  <c r="O102" i="8"/>
  <c r="L102" i="8"/>
  <c r="J102" i="8"/>
  <c r="H102" i="8"/>
  <c r="S101" i="8"/>
  <c r="Q101" i="8"/>
  <c r="R101" i="8" s="1"/>
  <c r="P101" i="8"/>
  <c r="O101" i="8"/>
  <c r="L101" i="8"/>
  <c r="J101" i="8"/>
  <c r="H101" i="8"/>
  <c r="S100" i="8"/>
  <c r="Q100" i="8"/>
  <c r="R100" i="8" s="1"/>
  <c r="P100" i="8"/>
  <c r="O100" i="8"/>
  <c r="L100" i="8"/>
  <c r="J100" i="8"/>
  <c r="H100" i="8"/>
  <c r="S99" i="8"/>
  <c r="Q99" i="8"/>
  <c r="R99" i="8" s="1"/>
  <c r="P99" i="8"/>
  <c r="O99" i="8"/>
  <c r="L99" i="8"/>
  <c r="J99" i="8"/>
  <c r="H99" i="8"/>
  <c r="S98" i="8"/>
  <c r="Q98" i="8"/>
  <c r="R98" i="8" s="1"/>
  <c r="P98" i="8"/>
  <c r="O98" i="8"/>
  <c r="L98" i="8"/>
  <c r="J98" i="8"/>
  <c r="H98" i="8"/>
  <c r="S97" i="8"/>
  <c r="Q97" i="8"/>
  <c r="R97" i="8" s="1"/>
  <c r="P97" i="8"/>
  <c r="O97" i="8"/>
  <c r="L97" i="8"/>
  <c r="J97" i="8"/>
  <c r="H97" i="8"/>
  <c r="S96" i="8"/>
  <c r="Q96" i="8"/>
  <c r="R96" i="8" s="1"/>
  <c r="P96" i="8"/>
  <c r="O96" i="8"/>
  <c r="L96" i="8"/>
  <c r="J96" i="8"/>
  <c r="H96" i="8"/>
  <c r="S95" i="8"/>
  <c r="Q95" i="8"/>
  <c r="R95" i="8" s="1"/>
  <c r="P95" i="8"/>
  <c r="O95" i="8"/>
  <c r="L95" i="8"/>
  <c r="J95" i="8"/>
  <c r="H95" i="8"/>
  <c r="S94" i="8"/>
  <c r="Q94" i="8"/>
  <c r="R94" i="8" s="1"/>
  <c r="P94" i="8"/>
  <c r="O94" i="8"/>
  <c r="L94" i="8"/>
  <c r="J94" i="8"/>
  <c r="H94" i="8"/>
  <c r="S93" i="8"/>
  <c r="Q93" i="8"/>
  <c r="R93" i="8" s="1"/>
  <c r="P93" i="8"/>
  <c r="O93" i="8"/>
  <c r="L93" i="8"/>
  <c r="J93" i="8"/>
  <c r="H93" i="8"/>
  <c r="S92" i="8"/>
  <c r="Q92" i="8"/>
  <c r="R92" i="8" s="1"/>
  <c r="P92" i="8"/>
  <c r="O92" i="8"/>
  <c r="L92" i="8"/>
  <c r="J92" i="8"/>
  <c r="H92" i="8"/>
  <c r="S91" i="8"/>
  <c r="Q91" i="8"/>
  <c r="R91" i="8" s="1"/>
  <c r="P91" i="8"/>
  <c r="O91" i="8"/>
  <c r="L91" i="8"/>
  <c r="J91" i="8"/>
  <c r="H91" i="8"/>
  <c r="S90" i="8"/>
  <c r="Q90" i="8"/>
  <c r="R90" i="8" s="1"/>
  <c r="P90" i="8"/>
  <c r="O90" i="8"/>
  <c r="L90" i="8"/>
  <c r="J90" i="8"/>
  <c r="H90" i="8"/>
  <c r="S89" i="8"/>
  <c r="Q89" i="8"/>
  <c r="R89" i="8" s="1"/>
  <c r="P89" i="8"/>
  <c r="O89" i="8"/>
  <c r="L89" i="8"/>
  <c r="J89" i="8"/>
  <c r="H89" i="8"/>
  <c r="S88" i="8"/>
  <c r="Q88" i="8"/>
  <c r="R88" i="8" s="1"/>
  <c r="P88" i="8"/>
  <c r="O88" i="8"/>
  <c r="L88" i="8"/>
  <c r="J88" i="8"/>
  <c r="H88" i="8"/>
  <c r="S87" i="8"/>
  <c r="R87" i="8"/>
  <c r="Q87" i="8"/>
  <c r="P87" i="8"/>
  <c r="O87" i="8"/>
  <c r="L87" i="8"/>
  <c r="J87" i="8"/>
  <c r="H87" i="8"/>
  <c r="S86" i="8"/>
  <c r="R86" i="8"/>
  <c r="Q86" i="8"/>
  <c r="P86" i="8"/>
  <c r="O86" i="8"/>
  <c r="L86" i="8"/>
  <c r="J86" i="8"/>
  <c r="H86" i="8"/>
  <c r="S85" i="8"/>
  <c r="R85" i="8"/>
  <c r="Q85" i="8"/>
  <c r="P85" i="8"/>
  <c r="O85" i="8"/>
  <c r="L85" i="8"/>
  <c r="J85" i="8"/>
  <c r="H85" i="8"/>
  <c r="S84" i="8"/>
  <c r="Q84" i="8"/>
  <c r="R84" i="8" s="1"/>
  <c r="P84" i="8"/>
  <c r="O84" i="8"/>
  <c r="L84" i="8"/>
  <c r="J84" i="8"/>
  <c r="H84" i="8"/>
  <c r="S83" i="8"/>
  <c r="Q83" i="8"/>
  <c r="R83" i="8" s="1"/>
  <c r="P83" i="8"/>
  <c r="O83" i="8"/>
  <c r="L83" i="8"/>
  <c r="J83" i="8"/>
  <c r="H83" i="8"/>
  <c r="S82" i="8"/>
  <c r="R82" i="8"/>
  <c r="T82" i="8" s="1"/>
  <c r="V82" i="8" s="1"/>
  <c r="Q82" i="8"/>
  <c r="P82" i="8"/>
  <c r="O82" i="8"/>
  <c r="L82" i="8"/>
  <c r="J82" i="8"/>
  <c r="H82" i="8"/>
  <c r="S81" i="8"/>
  <c r="R81" i="8"/>
  <c r="Q81" i="8"/>
  <c r="P81" i="8"/>
  <c r="O81" i="8"/>
  <c r="L81" i="8"/>
  <c r="J81" i="8"/>
  <c r="H81" i="8"/>
  <c r="S80" i="8"/>
  <c r="Q80" i="8"/>
  <c r="R80" i="8" s="1"/>
  <c r="P80" i="8"/>
  <c r="O80" i="8"/>
  <c r="L80" i="8"/>
  <c r="J80" i="8"/>
  <c r="H80" i="8"/>
  <c r="S79" i="8"/>
  <c r="Q79" i="8"/>
  <c r="R79" i="8" s="1"/>
  <c r="P79" i="8"/>
  <c r="O79" i="8"/>
  <c r="L79" i="8"/>
  <c r="J79" i="8"/>
  <c r="H79" i="8"/>
  <c r="S78" i="8"/>
  <c r="R78" i="8"/>
  <c r="T78" i="8" s="1"/>
  <c r="V78" i="8" s="1"/>
  <c r="Q78" i="8"/>
  <c r="P78" i="8"/>
  <c r="O78" i="8"/>
  <c r="L78" i="8"/>
  <c r="J78" i="8"/>
  <c r="H78" i="8"/>
  <c r="S77" i="8"/>
  <c r="R77" i="8"/>
  <c r="Q77" i="8"/>
  <c r="P77" i="8"/>
  <c r="O77" i="8"/>
  <c r="L77" i="8"/>
  <c r="J77" i="8"/>
  <c r="H77" i="8"/>
  <c r="S76" i="8"/>
  <c r="Q76" i="8"/>
  <c r="R76" i="8" s="1"/>
  <c r="P76" i="8"/>
  <c r="O76" i="8"/>
  <c r="L76" i="8"/>
  <c r="J76" i="8"/>
  <c r="H76" i="8"/>
  <c r="S75" i="8"/>
  <c r="Q75" i="8"/>
  <c r="R75" i="8" s="1"/>
  <c r="P75" i="8"/>
  <c r="O75" i="8"/>
  <c r="L75" i="8"/>
  <c r="J75" i="8"/>
  <c r="H75" i="8"/>
  <c r="S74" i="8"/>
  <c r="Q74" i="8"/>
  <c r="R74" i="8" s="1"/>
  <c r="P74" i="8"/>
  <c r="O74" i="8"/>
  <c r="L74" i="8"/>
  <c r="J74" i="8"/>
  <c r="H74" i="8"/>
  <c r="S73" i="8"/>
  <c r="Q73" i="8"/>
  <c r="R73" i="8" s="1"/>
  <c r="P73" i="8"/>
  <c r="O73" i="8"/>
  <c r="L73" i="8"/>
  <c r="J73" i="8"/>
  <c r="H73" i="8"/>
  <c r="S72" i="8"/>
  <c r="Q72" i="8"/>
  <c r="R72" i="8" s="1"/>
  <c r="P72" i="8"/>
  <c r="O72" i="8"/>
  <c r="L72" i="8"/>
  <c r="J72" i="8"/>
  <c r="H72" i="8"/>
  <c r="S71" i="8"/>
  <c r="Q71" i="8"/>
  <c r="R71" i="8" s="1"/>
  <c r="P71" i="8"/>
  <c r="O71" i="8"/>
  <c r="L71" i="8"/>
  <c r="J71" i="8"/>
  <c r="H71" i="8"/>
  <c r="S70" i="8"/>
  <c r="Q70" i="8"/>
  <c r="R70" i="8" s="1"/>
  <c r="P70" i="8"/>
  <c r="O70" i="8"/>
  <c r="L70" i="8"/>
  <c r="J70" i="8"/>
  <c r="H70" i="8"/>
  <c r="S69" i="8"/>
  <c r="Q69" i="8"/>
  <c r="R69" i="8" s="1"/>
  <c r="P69" i="8"/>
  <c r="O69" i="8"/>
  <c r="L69" i="8"/>
  <c r="J69" i="8"/>
  <c r="H69" i="8"/>
  <c r="S68" i="8"/>
  <c r="Q68" i="8"/>
  <c r="R68" i="8" s="1"/>
  <c r="P68" i="8"/>
  <c r="O68" i="8"/>
  <c r="L68" i="8"/>
  <c r="J68" i="8"/>
  <c r="H68" i="8"/>
  <c r="S67" i="8"/>
  <c r="Q67" i="8"/>
  <c r="R67" i="8" s="1"/>
  <c r="P67" i="8"/>
  <c r="O67" i="8"/>
  <c r="L67" i="8"/>
  <c r="J67" i="8"/>
  <c r="H67" i="8"/>
  <c r="S66" i="8"/>
  <c r="Q66" i="8"/>
  <c r="R66" i="8" s="1"/>
  <c r="P66" i="8"/>
  <c r="O66" i="8"/>
  <c r="L66" i="8"/>
  <c r="J66" i="8"/>
  <c r="H66" i="8"/>
  <c r="S65" i="8"/>
  <c r="Q65" i="8"/>
  <c r="R65" i="8" s="1"/>
  <c r="P65" i="8"/>
  <c r="O65" i="8"/>
  <c r="L65" i="8"/>
  <c r="J65" i="8"/>
  <c r="H65" i="8"/>
  <c r="S64" i="8"/>
  <c r="Q64" i="8"/>
  <c r="R64" i="8" s="1"/>
  <c r="P64" i="8"/>
  <c r="O64" i="8"/>
  <c r="L64" i="8"/>
  <c r="J64" i="8"/>
  <c r="H64" i="8"/>
  <c r="S63" i="8"/>
  <c r="Q63" i="8"/>
  <c r="R63" i="8" s="1"/>
  <c r="P63" i="8"/>
  <c r="O63" i="8"/>
  <c r="L63" i="8"/>
  <c r="J63" i="8"/>
  <c r="H63" i="8"/>
  <c r="S62" i="8"/>
  <c r="Q62" i="8"/>
  <c r="R62" i="8" s="1"/>
  <c r="P62" i="8"/>
  <c r="O62" i="8"/>
  <c r="L62" i="8"/>
  <c r="J62" i="8"/>
  <c r="H62" i="8"/>
  <c r="S61" i="8"/>
  <c r="Q61" i="8"/>
  <c r="R61" i="8" s="1"/>
  <c r="P61" i="8"/>
  <c r="O61" i="8"/>
  <c r="L61" i="8"/>
  <c r="J61" i="8"/>
  <c r="H61" i="8"/>
  <c r="S60" i="8"/>
  <c r="Q60" i="8"/>
  <c r="R60" i="8" s="1"/>
  <c r="P60" i="8"/>
  <c r="O60" i="8"/>
  <c r="L60" i="8"/>
  <c r="J60" i="8"/>
  <c r="T60" i="8" s="1"/>
  <c r="V60" i="8" s="1"/>
  <c r="H60" i="8"/>
  <c r="S59" i="8"/>
  <c r="Q59" i="8"/>
  <c r="R59" i="8" s="1"/>
  <c r="P59" i="8"/>
  <c r="O59" i="8"/>
  <c r="L59" i="8"/>
  <c r="J59" i="8"/>
  <c r="H59" i="8"/>
  <c r="S58" i="8"/>
  <c r="Q58" i="8"/>
  <c r="R58" i="8" s="1"/>
  <c r="P58" i="8"/>
  <c r="O58" i="8"/>
  <c r="L58" i="8"/>
  <c r="J58" i="8"/>
  <c r="H58" i="8"/>
  <c r="S57" i="8"/>
  <c r="Q57" i="8"/>
  <c r="R57" i="8" s="1"/>
  <c r="P57" i="8"/>
  <c r="O57" i="8"/>
  <c r="L57" i="8"/>
  <c r="J57" i="8"/>
  <c r="H57" i="8"/>
  <c r="S56" i="8"/>
  <c r="Q56" i="8"/>
  <c r="R56" i="8" s="1"/>
  <c r="P56" i="8"/>
  <c r="O56" i="8"/>
  <c r="L56" i="8"/>
  <c r="J56" i="8"/>
  <c r="H56" i="8"/>
  <c r="S55" i="8"/>
  <c r="Q55" i="8"/>
  <c r="R55" i="8" s="1"/>
  <c r="P55" i="8"/>
  <c r="O55" i="8"/>
  <c r="L55" i="8"/>
  <c r="J55" i="8"/>
  <c r="H55" i="8"/>
  <c r="S54" i="8"/>
  <c r="Q54" i="8"/>
  <c r="R54" i="8" s="1"/>
  <c r="P54" i="8"/>
  <c r="O54" i="8"/>
  <c r="L54" i="8"/>
  <c r="J54" i="8"/>
  <c r="H54" i="8"/>
  <c r="S53" i="8"/>
  <c r="Q53" i="8"/>
  <c r="R53" i="8" s="1"/>
  <c r="P53" i="8"/>
  <c r="O53" i="8"/>
  <c r="L53" i="8"/>
  <c r="J53" i="8"/>
  <c r="H53" i="8"/>
  <c r="S52" i="8"/>
  <c r="Q52" i="8"/>
  <c r="R52" i="8" s="1"/>
  <c r="P52" i="8"/>
  <c r="O52" i="8"/>
  <c r="L52" i="8"/>
  <c r="J52" i="8"/>
  <c r="H52" i="8"/>
  <c r="S51" i="8"/>
  <c r="Q51" i="8"/>
  <c r="R51" i="8" s="1"/>
  <c r="P51" i="8"/>
  <c r="O51" i="8"/>
  <c r="L51" i="8"/>
  <c r="J51" i="8"/>
  <c r="H51" i="8"/>
  <c r="S50" i="8"/>
  <c r="Q50" i="8"/>
  <c r="R50" i="8" s="1"/>
  <c r="P50" i="8"/>
  <c r="O50" i="8"/>
  <c r="L50" i="8"/>
  <c r="J50" i="8"/>
  <c r="H50" i="8"/>
  <c r="S49" i="8"/>
  <c r="Q49" i="8"/>
  <c r="R49" i="8" s="1"/>
  <c r="P49" i="8"/>
  <c r="O49" i="8"/>
  <c r="L49" i="8"/>
  <c r="J49" i="8"/>
  <c r="H49" i="8"/>
  <c r="S48" i="8"/>
  <c r="Q48" i="8"/>
  <c r="R48" i="8" s="1"/>
  <c r="P48" i="8"/>
  <c r="O48" i="8"/>
  <c r="L48" i="8"/>
  <c r="J48" i="8"/>
  <c r="H48" i="8"/>
  <c r="S47" i="8"/>
  <c r="Q47" i="8"/>
  <c r="R47" i="8" s="1"/>
  <c r="P47" i="8"/>
  <c r="O47" i="8"/>
  <c r="L47" i="8"/>
  <c r="J47" i="8"/>
  <c r="H47" i="8"/>
  <c r="S46" i="8"/>
  <c r="Q46" i="8"/>
  <c r="R46" i="8" s="1"/>
  <c r="P46" i="8"/>
  <c r="O46" i="8"/>
  <c r="L46" i="8"/>
  <c r="J46" i="8"/>
  <c r="H46" i="8"/>
  <c r="S45" i="8"/>
  <c r="Q45" i="8"/>
  <c r="R45" i="8" s="1"/>
  <c r="P45" i="8"/>
  <c r="O45" i="8"/>
  <c r="L45" i="8"/>
  <c r="J45" i="8"/>
  <c r="H45" i="8"/>
  <c r="S44" i="8"/>
  <c r="Q44" i="8"/>
  <c r="R44" i="8" s="1"/>
  <c r="P44" i="8"/>
  <c r="O44" i="8"/>
  <c r="L44" i="8"/>
  <c r="J44" i="8"/>
  <c r="H44" i="8"/>
  <c r="S43" i="8"/>
  <c r="Q43" i="8"/>
  <c r="R43" i="8" s="1"/>
  <c r="P43" i="8"/>
  <c r="O43" i="8"/>
  <c r="L43" i="8"/>
  <c r="J43" i="8"/>
  <c r="H43" i="8"/>
  <c r="S42" i="8"/>
  <c r="Q42" i="8"/>
  <c r="R42" i="8" s="1"/>
  <c r="P42" i="8"/>
  <c r="O42" i="8"/>
  <c r="L42" i="8"/>
  <c r="J42" i="8"/>
  <c r="H42" i="8"/>
  <c r="S41" i="8"/>
  <c r="Q41" i="8"/>
  <c r="R41" i="8" s="1"/>
  <c r="P41" i="8"/>
  <c r="O41" i="8"/>
  <c r="L41" i="8"/>
  <c r="J41" i="8"/>
  <c r="H41" i="8"/>
  <c r="S40" i="8"/>
  <c r="Q40" i="8"/>
  <c r="R40" i="8" s="1"/>
  <c r="P40" i="8"/>
  <c r="O40" i="8"/>
  <c r="L40" i="8"/>
  <c r="J40" i="8"/>
  <c r="H40" i="8"/>
  <c r="S39" i="8"/>
  <c r="Q39" i="8"/>
  <c r="R39" i="8" s="1"/>
  <c r="P39" i="8"/>
  <c r="O39" i="8"/>
  <c r="L39" i="8"/>
  <c r="J39" i="8"/>
  <c r="H39" i="8"/>
  <c r="S38" i="8"/>
  <c r="Q38" i="8"/>
  <c r="R38" i="8" s="1"/>
  <c r="P38" i="8"/>
  <c r="O38" i="8"/>
  <c r="L38" i="8"/>
  <c r="J38" i="8"/>
  <c r="H38" i="8"/>
  <c r="S37" i="8"/>
  <c r="Q37" i="8"/>
  <c r="R37" i="8" s="1"/>
  <c r="P37" i="8"/>
  <c r="O37" i="8"/>
  <c r="L37" i="8"/>
  <c r="J37" i="8"/>
  <c r="H37" i="8"/>
  <c r="S36" i="8"/>
  <c r="Q36" i="8"/>
  <c r="R36" i="8" s="1"/>
  <c r="P36" i="8"/>
  <c r="O36" i="8"/>
  <c r="L36" i="8"/>
  <c r="J36" i="8"/>
  <c r="H36" i="8"/>
  <c r="S35" i="8"/>
  <c r="R35" i="8"/>
  <c r="Q35" i="8"/>
  <c r="P35" i="8"/>
  <c r="O35" i="8"/>
  <c r="L35" i="8"/>
  <c r="J35" i="8"/>
  <c r="H35" i="8"/>
  <c r="S34" i="8"/>
  <c r="R34" i="8"/>
  <c r="Q34" i="8"/>
  <c r="P34" i="8"/>
  <c r="O34" i="8"/>
  <c r="L34" i="8"/>
  <c r="J34" i="8"/>
  <c r="H34" i="8"/>
  <c r="S33" i="8"/>
  <c r="R33" i="8"/>
  <c r="Q33" i="8"/>
  <c r="P33" i="8"/>
  <c r="O33" i="8"/>
  <c r="L33" i="8"/>
  <c r="J33" i="8"/>
  <c r="H33" i="8"/>
  <c r="S32" i="8"/>
  <c r="Q32" i="8"/>
  <c r="R32" i="8" s="1"/>
  <c r="P32" i="8"/>
  <c r="O32" i="8"/>
  <c r="L32" i="8"/>
  <c r="J32" i="8"/>
  <c r="H32" i="8"/>
  <c r="S31" i="8"/>
  <c r="Q31" i="8"/>
  <c r="R31" i="8" s="1"/>
  <c r="P31" i="8"/>
  <c r="O31" i="8"/>
  <c r="L31" i="8"/>
  <c r="J31" i="8"/>
  <c r="H31" i="8"/>
  <c r="S30" i="8"/>
  <c r="Q30" i="8"/>
  <c r="R30" i="8" s="1"/>
  <c r="P30" i="8"/>
  <c r="O30" i="8"/>
  <c r="L30" i="8"/>
  <c r="J30" i="8"/>
  <c r="H30" i="8"/>
  <c r="S29" i="8"/>
  <c r="Q29" i="8"/>
  <c r="R29" i="8" s="1"/>
  <c r="P29" i="8"/>
  <c r="O29" i="8"/>
  <c r="L29" i="8"/>
  <c r="J29" i="8"/>
  <c r="H29" i="8"/>
  <c r="S28" i="8"/>
  <c r="Q28" i="8"/>
  <c r="R28" i="8" s="1"/>
  <c r="P28" i="8"/>
  <c r="O28" i="8"/>
  <c r="L28" i="8"/>
  <c r="J28" i="8"/>
  <c r="H28" i="8"/>
  <c r="S27" i="8"/>
  <c r="Q27" i="8"/>
  <c r="R27" i="8" s="1"/>
  <c r="P27" i="8"/>
  <c r="O27" i="8"/>
  <c r="L27" i="8"/>
  <c r="J27" i="8"/>
  <c r="H27" i="8"/>
  <c r="S26" i="8"/>
  <c r="Q26" i="8"/>
  <c r="R26" i="8" s="1"/>
  <c r="P26" i="8"/>
  <c r="O26" i="8"/>
  <c r="L26" i="8"/>
  <c r="J26" i="8"/>
  <c r="H26" i="8"/>
  <c r="S25" i="8"/>
  <c r="Q25" i="8"/>
  <c r="R25" i="8" s="1"/>
  <c r="P25" i="8"/>
  <c r="O25" i="8"/>
  <c r="L25" i="8"/>
  <c r="J25" i="8"/>
  <c r="H25" i="8"/>
  <c r="S24" i="8"/>
  <c r="Q24" i="8"/>
  <c r="R24" i="8" s="1"/>
  <c r="P24" i="8"/>
  <c r="O24" i="8"/>
  <c r="L24" i="8"/>
  <c r="J24" i="8"/>
  <c r="H24" i="8"/>
  <c r="S23" i="8"/>
  <c r="Q23" i="8"/>
  <c r="R23" i="8" s="1"/>
  <c r="P23" i="8"/>
  <c r="O23" i="8"/>
  <c r="L23" i="8"/>
  <c r="J23" i="8"/>
  <c r="H23" i="8"/>
  <c r="S22" i="8"/>
  <c r="Q22" i="8"/>
  <c r="R22" i="8" s="1"/>
  <c r="P22" i="8"/>
  <c r="O22" i="8"/>
  <c r="L22" i="8"/>
  <c r="J22" i="8"/>
  <c r="H22" i="8"/>
  <c r="S21" i="8"/>
  <c r="Q21" i="8"/>
  <c r="R21" i="8" s="1"/>
  <c r="P21" i="8"/>
  <c r="O21" i="8"/>
  <c r="L21" i="8"/>
  <c r="J21" i="8"/>
  <c r="H21" i="8"/>
  <c r="S20" i="8"/>
  <c r="Q20" i="8"/>
  <c r="R20" i="8" s="1"/>
  <c r="P20" i="8"/>
  <c r="O20" i="8"/>
  <c r="L20" i="8"/>
  <c r="J20" i="8"/>
  <c r="H20" i="8"/>
  <c r="S19" i="8"/>
  <c r="Q19" i="8"/>
  <c r="R19" i="8" s="1"/>
  <c r="P19" i="8"/>
  <c r="O19" i="8"/>
  <c r="L19" i="8"/>
  <c r="J19" i="8"/>
  <c r="H19" i="8"/>
  <c r="S18" i="8"/>
  <c r="Q18" i="8"/>
  <c r="R18" i="8" s="1"/>
  <c r="P18" i="8"/>
  <c r="O18" i="8"/>
  <c r="L18" i="8"/>
  <c r="J18" i="8"/>
  <c r="H18" i="8"/>
  <c r="S17" i="8"/>
  <c r="Q17" i="8"/>
  <c r="R17" i="8" s="1"/>
  <c r="P17" i="8"/>
  <c r="O17" i="8"/>
  <c r="L17" i="8"/>
  <c r="J17" i="8"/>
  <c r="H17" i="8"/>
  <c r="S16" i="8"/>
  <c r="Q16" i="8"/>
  <c r="R16" i="8" s="1"/>
  <c r="P16" i="8"/>
  <c r="O16" i="8"/>
  <c r="L16" i="8"/>
  <c r="J16" i="8"/>
  <c r="H16" i="8"/>
  <c r="S15" i="8"/>
  <c r="Q15" i="8"/>
  <c r="R15" i="8" s="1"/>
  <c r="P15" i="8"/>
  <c r="O15" i="8"/>
  <c r="L15" i="8"/>
  <c r="J15" i="8"/>
  <c r="H15" i="8"/>
  <c r="S14" i="8"/>
  <c r="Q14" i="8"/>
  <c r="R14" i="8" s="1"/>
  <c r="P14" i="8"/>
  <c r="O14" i="8"/>
  <c r="L14" i="8"/>
  <c r="J14" i="8"/>
  <c r="H14" i="8"/>
  <c r="S13" i="8"/>
  <c r="Q13" i="8"/>
  <c r="R13" i="8" s="1"/>
  <c r="P13" i="8"/>
  <c r="O13" i="8"/>
  <c r="L13" i="8"/>
  <c r="J13" i="8"/>
  <c r="H13" i="8"/>
  <c r="S12" i="8"/>
  <c r="Q12" i="8"/>
  <c r="R12" i="8" s="1"/>
  <c r="P12" i="8"/>
  <c r="O12" i="8"/>
  <c r="L12" i="8"/>
  <c r="J12" i="8"/>
  <c r="H12" i="8"/>
  <c r="S11" i="8"/>
  <c r="Q11" i="8"/>
  <c r="R11" i="8" s="1"/>
  <c r="P11" i="8"/>
  <c r="O11" i="8"/>
  <c r="L11" i="8"/>
  <c r="J11" i="8"/>
  <c r="H11" i="8"/>
  <c r="S10" i="8"/>
  <c r="Q10" i="8"/>
  <c r="R10" i="8" s="1"/>
  <c r="P10" i="8"/>
  <c r="O10" i="8"/>
  <c r="L10" i="8"/>
  <c r="J10" i="8"/>
  <c r="H10" i="8"/>
  <c r="S9" i="8"/>
  <c r="Q9" i="8"/>
  <c r="R9" i="8" s="1"/>
  <c r="P9" i="8"/>
  <c r="O9" i="8"/>
  <c r="L9" i="8"/>
  <c r="J9" i="8"/>
  <c r="H9" i="8"/>
  <c r="S8" i="8"/>
  <c r="Q8" i="8"/>
  <c r="R8" i="8" s="1"/>
  <c r="P8" i="8"/>
  <c r="O8" i="8"/>
  <c r="L8" i="8"/>
  <c r="J8" i="8"/>
  <c r="H8" i="8"/>
  <c r="S7" i="8"/>
  <c r="Q7" i="8"/>
  <c r="R7" i="8" s="1"/>
  <c r="P7" i="8"/>
  <c r="O7" i="8"/>
  <c r="L7" i="8"/>
  <c r="J7" i="8"/>
  <c r="H7" i="8"/>
  <c r="S6" i="8"/>
  <c r="R6" i="8"/>
  <c r="Q6" i="8"/>
  <c r="P6" i="8"/>
  <c r="O6" i="8"/>
  <c r="L6" i="8"/>
  <c r="J6" i="8"/>
  <c r="H6" i="8"/>
  <c r="S5" i="8"/>
  <c r="Q5" i="8"/>
  <c r="R5" i="8" s="1"/>
  <c r="P5" i="8"/>
  <c r="O5" i="8"/>
  <c r="L5" i="8"/>
  <c r="J5" i="8"/>
  <c r="H5" i="8"/>
  <c r="S4" i="8"/>
  <c r="Q4" i="8"/>
  <c r="R4" i="8" s="1"/>
  <c r="P4" i="8"/>
  <c r="O4" i="8"/>
  <c r="L4" i="8"/>
  <c r="J4" i="8"/>
  <c r="H4" i="8"/>
  <c r="S3" i="8"/>
  <c r="Q3" i="8"/>
  <c r="R3" i="8" s="1"/>
  <c r="P3" i="8"/>
  <c r="O3" i="8"/>
  <c r="L3" i="8"/>
  <c r="J3" i="8"/>
  <c r="H3" i="8"/>
  <c r="S2" i="8"/>
  <c r="Q2" i="8"/>
  <c r="R2" i="8" s="1"/>
  <c r="P2" i="8"/>
  <c r="O2" i="8"/>
  <c r="L2" i="8"/>
  <c r="J2" i="8"/>
  <c r="H2" i="8"/>
  <c r="S169" i="7"/>
  <c r="Q169" i="7"/>
  <c r="R169" i="7" s="1"/>
  <c r="P169" i="7"/>
  <c r="O169" i="7"/>
  <c r="L169" i="7"/>
  <c r="J169" i="7"/>
  <c r="H169" i="7"/>
  <c r="S168" i="7"/>
  <c r="Q168" i="7"/>
  <c r="R168" i="7" s="1"/>
  <c r="P168" i="7"/>
  <c r="O168" i="7"/>
  <c r="L168" i="7"/>
  <c r="J168" i="7"/>
  <c r="H168" i="7"/>
  <c r="S167" i="7"/>
  <c r="Q167" i="7"/>
  <c r="R167" i="7" s="1"/>
  <c r="P167" i="7"/>
  <c r="O167" i="7"/>
  <c r="L167" i="7"/>
  <c r="J167" i="7"/>
  <c r="H167" i="7"/>
  <c r="S166" i="7"/>
  <c r="Q166" i="7"/>
  <c r="R166" i="7" s="1"/>
  <c r="P166" i="7"/>
  <c r="T166" i="7" s="1"/>
  <c r="V166" i="7" s="1"/>
  <c r="O166" i="7"/>
  <c r="L166" i="7"/>
  <c r="J166" i="7"/>
  <c r="H166" i="7"/>
  <c r="S165" i="7"/>
  <c r="Q165" i="7"/>
  <c r="R165" i="7" s="1"/>
  <c r="P165" i="7"/>
  <c r="O165" i="7"/>
  <c r="L165" i="7"/>
  <c r="J165" i="7"/>
  <c r="H165" i="7"/>
  <c r="S164" i="7"/>
  <c r="Q164" i="7"/>
  <c r="R164" i="7" s="1"/>
  <c r="P164" i="7"/>
  <c r="O164" i="7"/>
  <c r="L164" i="7"/>
  <c r="J164" i="7"/>
  <c r="H164" i="7"/>
  <c r="S163" i="7"/>
  <c r="Q163" i="7"/>
  <c r="R163" i="7" s="1"/>
  <c r="P163" i="7"/>
  <c r="O163" i="7"/>
  <c r="L163" i="7"/>
  <c r="J163" i="7"/>
  <c r="H163" i="7"/>
  <c r="S162" i="7"/>
  <c r="Q162" i="7"/>
  <c r="R162" i="7" s="1"/>
  <c r="P162" i="7"/>
  <c r="O162" i="7"/>
  <c r="L162" i="7"/>
  <c r="J162" i="7"/>
  <c r="H162" i="7"/>
  <c r="S161" i="7"/>
  <c r="Q161" i="7"/>
  <c r="R161" i="7" s="1"/>
  <c r="P161" i="7"/>
  <c r="O161" i="7"/>
  <c r="L161" i="7"/>
  <c r="J161" i="7"/>
  <c r="H161" i="7"/>
  <c r="S160" i="7"/>
  <c r="Q160" i="7"/>
  <c r="R160" i="7" s="1"/>
  <c r="P160" i="7"/>
  <c r="O160" i="7"/>
  <c r="L160" i="7"/>
  <c r="J160" i="7"/>
  <c r="H160" i="7"/>
  <c r="S159" i="7"/>
  <c r="Q159" i="7"/>
  <c r="R159" i="7" s="1"/>
  <c r="P159" i="7"/>
  <c r="O159" i="7"/>
  <c r="L159" i="7"/>
  <c r="J159" i="7"/>
  <c r="H159" i="7"/>
  <c r="S158" i="7"/>
  <c r="Q158" i="7"/>
  <c r="R158" i="7" s="1"/>
  <c r="P158" i="7"/>
  <c r="O158" i="7"/>
  <c r="L158" i="7"/>
  <c r="J158" i="7"/>
  <c r="H158" i="7"/>
  <c r="S157" i="7"/>
  <c r="Q157" i="7"/>
  <c r="R157" i="7" s="1"/>
  <c r="P157" i="7"/>
  <c r="O157" i="7"/>
  <c r="L157" i="7"/>
  <c r="J157" i="7"/>
  <c r="H157" i="7"/>
  <c r="S156" i="7"/>
  <c r="Q156" i="7"/>
  <c r="R156" i="7" s="1"/>
  <c r="P156" i="7"/>
  <c r="O156" i="7"/>
  <c r="L156" i="7"/>
  <c r="J156" i="7"/>
  <c r="H156" i="7"/>
  <c r="S155" i="7"/>
  <c r="Q155" i="7"/>
  <c r="R155" i="7" s="1"/>
  <c r="T155" i="7" s="1"/>
  <c r="V155" i="7" s="1"/>
  <c r="P155" i="7"/>
  <c r="O155" i="7"/>
  <c r="L155" i="7"/>
  <c r="J155" i="7"/>
  <c r="H155" i="7"/>
  <c r="S154" i="7"/>
  <c r="Q154" i="7"/>
  <c r="R154" i="7" s="1"/>
  <c r="P154" i="7"/>
  <c r="O154" i="7"/>
  <c r="L154" i="7"/>
  <c r="J154" i="7"/>
  <c r="H154" i="7"/>
  <c r="S153" i="7"/>
  <c r="Q153" i="7"/>
  <c r="R153" i="7" s="1"/>
  <c r="P153" i="7"/>
  <c r="O153" i="7"/>
  <c r="L153" i="7"/>
  <c r="J153" i="7"/>
  <c r="H153" i="7"/>
  <c r="S152" i="7"/>
  <c r="Q152" i="7"/>
  <c r="R152" i="7" s="1"/>
  <c r="P152" i="7"/>
  <c r="O152" i="7"/>
  <c r="L152" i="7"/>
  <c r="J152" i="7"/>
  <c r="H152" i="7"/>
  <c r="S151" i="7"/>
  <c r="Q151" i="7"/>
  <c r="R151" i="7" s="1"/>
  <c r="P151" i="7"/>
  <c r="O151" i="7"/>
  <c r="L151" i="7"/>
  <c r="J151" i="7"/>
  <c r="H151" i="7"/>
  <c r="S150" i="7"/>
  <c r="Q150" i="7"/>
  <c r="R150" i="7" s="1"/>
  <c r="P150" i="7"/>
  <c r="O150" i="7"/>
  <c r="L150" i="7"/>
  <c r="J150" i="7"/>
  <c r="H150" i="7"/>
  <c r="S149" i="7"/>
  <c r="Q149" i="7"/>
  <c r="R149" i="7" s="1"/>
  <c r="P149" i="7"/>
  <c r="O149" i="7"/>
  <c r="L149" i="7"/>
  <c r="J149" i="7"/>
  <c r="H149" i="7"/>
  <c r="S148" i="7"/>
  <c r="Q148" i="7"/>
  <c r="R148" i="7" s="1"/>
  <c r="P148" i="7"/>
  <c r="O148" i="7"/>
  <c r="L148" i="7"/>
  <c r="J148" i="7"/>
  <c r="H148" i="7"/>
  <c r="S147" i="7"/>
  <c r="R147" i="7"/>
  <c r="Q147" i="7"/>
  <c r="P147" i="7"/>
  <c r="O147" i="7"/>
  <c r="L147" i="7"/>
  <c r="J147" i="7"/>
  <c r="H147" i="7"/>
  <c r="S146" i="7"/>
  <c r="Q146" i="7"/>
  <c r="R146" i="7" s="1"/>
  <c r="P146" i="7"/>
  <c r="O146" i="7"/>
  <c r="L146" i="7"/>
  <c r="J146" i="7"/>
  <c r="H146" i="7"/>
  <c r="S145" i="7"/>
  <c r="Q145" i="7"/>
  <c r="R145" i="7" s="1"/>
  <c r="P145" i="7"/>
  <c r="O145" i="7"/>
  <c r="L145" i="7"/>
  <c r="J145" i="7"/>
  <c r="H145" i="7"/>
  <c r="S144" i="7"/>
  <c r="Q144" i="7"/>
  <c r="R144" i="7" s="1"/>
  <c r="P144" i="7"/>
  <c r="O144" i="7"/>
  <c r="L144" i="7"/>
  <c r="J144" i="7"/>
  <c r="H144" i="7"/>
  <c r="S143" i="7"/>
  <c r="Q143" i="7"/>
  <c r="R143" i="7" s="1"/>
  <c r="T143" i="7" s="1"/>
  <c r="V143" i="7" s="1"/>
  <c r="P143" i="7"/>
  <c r="O143" i="7"/>
  <c r="L143" i="7"/>
  <c r="J143" i="7"/>
  <c r="H143" i="7"/>
  <c r="S142" i="7"/>
  <c r="Q142" i="7"/>
  <c r="R142" i="7" s="1"/>
  <c r="P142" i="7"/>
  <c r="O142" i="7"/>
  <c r="L142" i="7"/>
  <c r="J142" i="7"/>
  <c r="H142" i="7"/>
  <c r="S141" i="7"/>
  <c r="Q141" i="7"/>
  <c r="R141" i="7" s="1"/>
  <c r="P141" i="7"/>
  <c r="O141" i="7"/>
  <c r="L141" i="7"/>
  <c r="J141" i="7"/>
  <c r="H141" i="7"/>
  <c r="S140" i="7"/>
  <c r="Q140" i="7"/>
  <c r="R140" i="7" s="1"/>
  <c r="P140" i="7"/>
  <c r="O140" i="7"/>
  <c r="L140" i="7"/>
  <c r="J140" i="7"/>
  <c r="H140" i="7"/>
  <c r="S139" i="7"/>
  <c r="Q139" i="7"/>
  <c r="R139" i="7" s="1"/>
  <c r="P139" i="7"/>
  <c r="O139" i="7"/>
  <c r="L139" i="7"/>
  <c r="J139" i="7"/>
  <c r="H139" i="7"/>
  <c r="S138" i="7"/>
  <c r="Q138" i="7"/>
  <c r="R138" i="7" s="1"/>
  <c r="P138" i="7"/>
  <c r="O138" i="7"/>
  <c r="L138" i="7"/>
  <c r="J138" i="7"/>
  <c r="H138" i="7"/>
  <c r="S137" i="7"/>
  <c r="Q137" i="7"/>
  <c r="R137" i="7" s="1"/>
  <c r="P137" i="7"/>
  <c r="O137" i="7"/>
  <c r="L137" i="7"/>
  <c r="J137" i="7"/>
  <c r="H137" i="7"/>
  <c r="S136" i="7"/>
  <c r="Q136" i="7"/>
  <c r="R136" i="7" s="1"/>
  <c r="P136" i="7"/>
  <c r="O136" i="7"/>
  <c r="L136" i="7"/>
  <c r="J136" i="7"/>
  <c r="H136" i="7"/>
  <c r="S135" i="7"/>
  <c r="Q135" i="7"/>
  <c r="R135" i="7" s="1"/>
  <c r="P135" i="7"/>
  <c r="O135" i="7"/>
  <c r="L135" i="7"/>
  <c r="J135" i="7"/>
  <c r="H135" i="7"/>
  <c r="S134" i="7"/>
  <c r="Q134" i="7"/>
  <c r="R134" i="7" s="1"/>
  <c r="P134" i="7"/>
  <c r="O134" i="7"/>
  <c r="L134" i="7"/>
  <c r="J134" i="7"/>
  <c r="H134" i="7"/>
  <c r="S133" i="7"/>
  <c r="Q133" i="7"/>
  <c r="R133" i="7" s="1"/>
  <c r="P133" i="7"/>
  <c r="O133" i="7"/>
  <c r="L133" i="7"/>
  <c r="J133" i="7"/>
  <c r="H133" i="7"/>
  <c r="S132" i="7"/>
  <c r="Q132" i="7"/>
  <c r="R132" i="7" s="1"/>
  <c r="P132" i="7"/>
  <c r="O132" i="7"/>
  <c r="L132" i="7"/>
  <c r="J132" i="7"/>
  <c r="H132" i="7"/>
  <c r="S131" i="7"/>
  <c r="Q131" i="7"/>
  <c r="R131" i="7" s="1"/>
  <c r="T131" i="7" s="1"/>
  <c r="V131" i="7" s="1"/>
  <c r="P131" i="7"/>
  <c r="O131" i="7"/>
  <c r="L131" i="7"/>
  <c r="J131" i="7"/>
  <c r="H131" i="7"/>
  <c r="S130" i="7"/>
  <c r="Q130" i="7"/>
  <c r="R130" i="7" s="1"/>
  <c r="P130" i="7"/>
  <c r="O130" i="7"/>
  <c r="L130" i="7"/>
  <c r="J130" i="7"/>
  <c r="H130" i="7"/>
  <c r="S129" i="7"/>
  <c r="Q129" i="7"/>
  <c r="R129" i="7" s="1"/>
  <c r="P129" i="7"/>
  <c r="O129" i="7"/>
  <c r="L129" i="7"/>
  <c r="J129" i="7"/>
  <c r="H129" i="7"/>
  <c r="S128" i="7"/>
  <c r="Q128" i="7"/>
  <c r="R128" i="7" s="1"/>
  <c r="P128" i="7"/>
  <c r="O128" i="7"/>
  <c r="L128" i="7"/>
  <c r="J128" i="7"/>
  <c r="H128" i="7"/>
  <c r="S127" i="7"/>
  <c r="Q127" i="7"/>
  <c r="R127" i="7" s="1"/>
  <c r="P127" i="7"/>
  <c r="O127" i="7"/>
  <c r="L127" i="7"/>
  <c r="J127" i="7"/>
  <c r="H127" i="7"/>
  <c r="S126" i="7"/>
  <c r="Q126" i="7"/>
  <c r="R126" i="7" s="1"/>
  <c r="P126" i="7"/>
  <c r="O126" i="7"/>
  <c r="L126" i="7"/>
  <c r="J126" i="7"/>
  <c r="H126" i="7"/>
  <c r="S125" i="7"/>
  <c r="Q125" i="7"/>
  <c r="R125" i="7" s="1"/>
  <c r="P125" i="7"/>
  <c r="O125" i="7"/>
  <c r="L125" i="7"/>
  <c r="J125" i="7"/>
  <c r="H125" i="7"/>
  <c r="S124" i="7"/>
  <c r="Q124" i="7"/>
  <c r="R124" i="7" s="1"/>
  <c r="P124" i="7"/>
  <c r="O124" i="7"/>
  <c r="L124" i="7"/>
  <c r="J124" i="7"/>
  <c r="H124" i="7"/>
  <c r="S123" i="7"/>
  <c r="Q123" i="7"/>
  <c r="R123" i="7" s="1"/>
  <c r="P123" i="7"/>
  <c r="O123" i="7"/>
  <c r="L123" i="7"/>
  <c r="J123" i="7"/>
  <c r="H123" i="7"/>
  <c r="S122" i="7"/>
  <c r="Q122" i="7"/>
  <c r="R122" i="7" s="1"/>
  <c r="P122" i="7"/>
  <c r="O122" i="7"/>
  <c r="L122" i="7"/>
  <c r="J122" i="7"/>
  <c r="H122" i="7"/>
  <c r="S121" i="7"/>
  <c r="Q121" i="7"/>
  <c r="R121" i="7" s="1"/>
  <c r="P121" i="7"/>
  <c r="O121" i="7"/>
  <c r="L121" i="7"/>
  <c r="J121" i="7"/>
  <c r="H121" i="7"/>
  <c r="S120" i="7"/>
  <c r="Q120" i="7"/>
  <c r="R120" i="7" s="1"/>
  <c r="P120" i="7"/>
  <c r="O120" i="7"/>
  <c r="L120" i="7"/>
  <c r="J120" i="7"/>
  <c r="H120" i="7"/>
  <c r="S119" i="7"/>
  <c r="Q119" i="7"/>
  <c r="R119" i="7" s="1"/>
  <c r="P119" i="7"/>
  <c r="O119" i="7"/>
  <c r="L119" i="7"/>
  <c r="J119" i="7"/>
  <c r="H119" i="7"/>
  <c r="S118" i="7"/>
  <c r="Q118" i="7"/>
  <c r="R118" i="7" s="1"/>
  <c r="P118" i="7"/>
  <c r="O118" i="7"/>
  <c r="L118" i="7"/>
  <c r="J118" i="7"/>
  <c r="H118" i="7"/>
  <c r="S117" i="7"/>
  <c r="R117" i="7"/>
  <c r="Q117" i="7"/>
  <c r="P117" i="7"/>
  <c r="O117" i="7"/>
  <c r="L117" i="7"/>
  <c r="J117" i="7"/>
  <c r="H117" i="7"/>
  <c r="S116" i="7"/>
  <c r="Q116" i="7"/>
  <c r="R116" i="7" s="1"/>
  <c r="P116" i="7"/>
  <c r="O116" i="7"/>
  <c r="L116" i="7"/>
  <c r="J116" i="7"/>
  <c r="H116" i="7"/>
  <c r="S115" i="7"/>
  <c r="Q115" i="7"/>
  <c r="R115" i="7" s="1"/>
  <c r="P115" i="7"/>
  <c r="O115" i="7"/>
  <c r="L115" i="7"/>
  <c r="J115" i="7"/>
  <c r="H115" i="7"/>
  <c r="S114" i="7"/>
  <c r="Q114" i="7"/>
  <c r="R114" i="7" s="1"/>
  <c r="P114" i="7"/>
  <c r="O114" i="7"/>
  <c r="L114" i="7"/>
  <c r="J114" i="7"/>
  <c r="H114" i="7"/>
  <c r="S113" i="7"/>
  <c r="Q113" i="7"/>
  <c r="R113" i="7" s="1"/>
  <c r="P113" i="7"/>
  <c r="O113" i="7"/>
  <c r="L113" i="7"/>
  <c r="J113" i="7"/>
  <c r="H113" i="7"/>
  <c r="S112" i="7"/>
  <c r="Q112" i="7"/>
  <c r="R112" i="7" s="1"/>
  <c r="P112" i="7"/>
  <c r="O112" i="7"/>
  <c r="L112" i="7"/>
  <c r="J112" i="7"/>
  <c r="H112" i="7"/>
  <c r="S111" i="7"/>
  <c r="Q111" i="7"/>
  <c r="R111" i="7" s="1"/>
  <c r="P111" i="7"/>
  <c r="O111" i="7"/>
  <c r="L111" i="7"/>
  <c r="J111" i="7"/>
  <c r="H111" i="7"/>
  <c r="S110" i="7"/>
  <c r="Q110" i="7"/>
  <c r="R110" i="7" s="1"/>
  <c r="P110" i="7"/>
  <c r="O110" i="7"/>
  <c r="L110" i="7"/>
  <c r="J110" i="7"/>
  <c r="H110" i="7"/>
  <c r="S109" i="7"/>
  <c r="Q109" i="7"/>
  <c r="R109" i="7" s="1"/>
  <c r="P109" i="7"/>
  <c r="O109" i="7"/>
  <c r="L109" i="7"/>
  <c r="J109" i="7"/>
  <c r="H109" i="7"/>
  <c r="S108" i="7"/>
  <c r="Q108" i="7"/>
  <c r="R108" i="7" s="1"/>
  <c r="P108" i="7"/>
  <c r="O108" i="7"/>
  <c r="L108" i="7"/>
  <c r="J108" i="7"/>
  <c r="H108" i="7"/>
  <c r="S107" i="7"/>
  <c r="Q107" i="7"/>
  <c r="R107" i="7" s="1"/>
  <c r="P107" i="7"/>
  <c r="O107" i="7"/>
  <c r="L107" i="7"/>
  <c r="J107" i="7"/>
  <c r="H107" i="7"/>
  <c r="S106" i="7"/>
  <c r="Q106" i="7"/>
  <c r="R106" i="7" s="1"/>
  <c r="P106" i="7"/>
  <c r="O106" i="7"/>
  <c r="L106" i="7"/>
  <c r="J106" i="7"/>
  <c r="H106" i="7"/>
  <c r="S105" i="7"/>
  <c r="Q105" i="7"/>
  <c r="R105" i="7" s="1"/>
  <c r="P105" i="7"/>
  <c r="O105" i="7"/>
  <c r="L105" i="7"/>
  <c r="J105" i="7"/>
  <c r="H105" i="7"/>
  <c r="S104" i="7"/>
  <c r="Q104" i="7"/>
  <c r="R104" i="7" s="1"/>
  <c r="P104" i="7"/>
  <c r="O104" i="7"/>
  <c r="L104" i="7"/>
  <c r="J104" i="7"/>
  <c r="H104" i="7"/>
  <c r="S103" i="7"/>
  <c r="Q103" i="7"/>
  <c r="R103" i="7" s="1"/>
  <c r="P103" i="7"/>
  <c r="O103" i="7"/>
  <c r="L103" i="7"/>
  <c r="J103" i="7"/>
  <c r="H103" i="7"/>
  <c r="S102" i="7"/>
  <c r="Q102" i="7"/>
  <c r="R102" i="7" s="1"/>
  <c r="P102" i="7"/>
  <c r="O102" i="7"/>
  <c r="L102" i="7"/>
  <c r="J102" i="7"/>
  <c r="H102" i="7"/>
  <c r="S101" i="7"/>
  <c r="Q101" i="7"/>
  <c r="R101" i="7" s="1"/>
  <c r="P101" i="7"/>
  <c r="O101" i="7"/>
  <c r="L101" i="7"/>
  <c r="J101" i="7"/>
  <c r="H101" i="7"/>
  <c r="S100" i="7"/>
  <c r="Q100" i="7"/>
  <c r="R100" i="7" s="1"/>
  <c r="P100" i="7"/>
  <c r="O100" i="7"/>
  <c r="L100" i="7"/>
  <c r="J100" i="7"/>
  <c r="H100" i="7"/>
  <c r="S99" i="7"/>
  <c r="Q99" i="7"/>
  <c r="R99" i="7" s="1"/>
  <c r="P99" i="7"/>
  <c r="O99" i="7"/>
  <c r="L99" i="7"/>
  <c r="J99" i="7"/>
  <c r="H99" i="7"/>
  <c r="S98" i="7"/>
  <c r="Q98" i="7"/>
  <c r="R98" i="7" s="1"/>
  <c r="P98" i="7"/>
  <c r="O98" i="7"/>
  <c r="L98" i="7"/>
  <c r="J98" i="7"/>
  <c r="H98" i="7"/>
  <c r="S97" i="7"/>
  <c r="Q97" i="7"/>
  <c r="R97" i="7" s="1"/>
  <c r="P97" i="7"/>
  <c r="O97" i="7"/>
  <c r="L97" i="7"/>
  <c r="J97" i="7"/>
  <c r="H97" i="7"/>
  <c r="S96" i="7"/>
  <c r="Q96" i="7"/>
  <c r="R96" i="7" s="1"/>
  <c r="P96" i="7"/>
  <c r="O96" i="7"/>
  <c r="L96" i="7"/>
  <c r="J96" i="7"/>
  <c r="H96" i="7"/>
  <c r="S95" i="7"/>
  <c r="Q95" i="7"/>
  <c r="R95" i="7" s="1"/>
  <c r="P95" i="7"/>
  <c r="O95" i="7"/>
  <c r="L95" i="7"/>
  <c r="J95" i="7"/>
  <c r="H95" i="7"/>
  <c r="S94" i="7"/>
  <c r="Q94" i="7"/>
  <c r="R94" i="7" s="1"/>
  <c r="P94" i="7"/>
  <c r="O94" i="7"/>
  <c r="L94" i="7"/>
  <c r="J94" i="7"/>
  <c r="H94" i="7"/>
  <c r="S93" i="7"/>
  <c r="Q93" i="7"/>
  <c r="R93" i="7" s="1"/>
  <c r="P93" i="7"/>
  <c r="O93" i="7"/>
  <c r="L93" i="7"/>
  <c r="J93" i="7"/>
  <c r="H93" i="7"/>
  <c r="S92" i="7"/>
  <c r="Q92" i="7"/>
  <c r="R92" i="7" s="1"/>
  <c r="P92" i="7"/>
  <c r="O92" i="7"/>
  <c r="L92" i="7"/>
  <c r="J92" i="7"/>
  <c r="H92" i="7"/>
  <c r="S91" i="7"/>
  <c r="Q91" i="7"/>
  <c r="R91" i="7" s="1"/>
  <c r="P91" i="7"/>
  <c r="O91" i="7"/>
  <c r="L91" i="7"/>
  <c r="J91" i="7"/>
  <c r="H91" i="7"/>
  <c r="S90" i="7"/>
  <c r="Q90" i="7"/>
  <c r="R90" i="7" s="1"/>
  <c r="P90" i="7"/>
  <c r="O90" i="7"/>
  <c r="L90" i="7"/>
  <c r="J90" i="7"/>
  <c r="H90" i="7"/>
  <c r="S89" i="7"/>
  <c r="Q89" i="7"/>
  <c r="R89" i="7" s="1"/>
  <c r="P89" i="7"/>
  <c r="O89" i="7"/>
  <c r="L89" i="7"/>
  <c r="J89" i="7"/>
  <c r="H89" i="7"/>
  <c r="S88" i="7"/>
  <c r="Q88" i="7"/>
  <c r="R88" i="7" s="1"/>
  <c r="P88" i="7"/>
  <c r="O88" i="7"/>
  <c r="L88" i="7"/>
  <c r="J88" i="7"/>
  <c r="H88" i="7"/>
  <c r="S87" i="7"/>
  <c r="Q87" i="7"/>
  <c r="R87" i="7" s="1"/>
  <c r="P87" i="7"/>
  <c r="O87" i="7"/>
  <c r="L87" i="7"/>
  <c r="J87" i="7"/>
  <c r="H87" i="7"/>
  <c r="S86" i="7"/>
  <c r="Q86" i="7"/>
  <c r="R86" i="7" s="1"/>
  <c r="P86" i="7"/>
  <c r="O86" i="7"/>
  <c r="L86" i="7"/>
  <c r="J86" i="7"/>
  <c r="H86" i="7"/>
  <c r="S85" i="7"/>
  <c r="Q85" i="7"/>
  <c r="R85" i="7" s="1"/>
  <c r="P85" i="7"/>
  <c r="O85" i="7"/>
  <c r="L85" i="7"/>
  <c r="J85" i="7"/>
  <c r="H85" i="7"/>
  <c r="S84" i="7"/>
  <c r="Q84" i="7"/>
  <c r="R84" i="7" s="1"/>
  <c r="P84" i="7"/>
  <c r="O84" i="7"/>
  <c r="L84" i="7"/>
  <c r="J84" i="7"/>
  <c r="H84" i="7"/>
  <c r="S83" i="7"/>
  <c r="Q83" i="7"/>
  <c r="R83" i="7" s="1"/>
  <c r="P83" i="7"/>
  <c r="O83" i="7"/>
  <c r="L83" i="7"/>
  <c r="J83" i="7"/>
  <c r="H83" i="7"/>
  <c r="S82" i="7"/>
  <c r="Q82" i="7"/>
  <c r="R82" i="7" s="1"/>
  <c r="P82" i="7"/>
  <c r="O82" i="7"/>
  <c r="L82" i="7"/>
  <c r="J82" i="7"/>
  <c r="H82" i="7"/>
  <c r="S81" i="7"/>
  <c r="Q81" i="7"/>
  <c r="R81" i="7" s="1"/>
  <c r="P81" i="7"/>
  <c r="O81" i="7"/>
  <c r="L81" i="7"/>
  <c r="J81" i="7"/>
  <c r="H81" i="7"/>
  <c r="S80" i="7"/>
  <c r="R80" i="7"/>
  <c r="Q80" i="7"/>
  <c r="P80" i="7"/>
  <c r="O80" i="7"/>
  <c r="L80" i="7"/>
  <c r="J80" i="7"/>
  <c r="H80" i="7"/>
  <c r="S79" i="7"/>
  <c r="Q79" i="7"/>
  <c r="R79" i="7" s="1"/>
  <c r="P79" i="7"/>
  <c r="O79" i="7"/>
  <c r="L79" i="7"/>
  <c r="J79" i="7"/>
  <c r="H79" i="7"/>
  <c r="S78" i="7"/>
  <c r="Q78" i="7"/>
  <c r="R78" i="7" s="1"/>
  <c r="P78" i="7"/>
  <c r="O78" i="7"/>
  <c r="L78" i="7"/>
  <c r="J78" i="7"/>
  <c r="H78" i="7"/>
  <c r="S77" i="7"/>
  <c r="Q77" i="7"/>
  <c r="R77" i="7" s="1"/>
  <c r="P77" i="7"/>
  <c r="O77" i="7"/>
  <c r="L77" i="7"/>
  <c r="J77" i="7"/>
  <c r="H77" i="7"/>
  <c r="S76" i="7"/>
  <c r="Q76" i="7"/>
  <c r="R76" i="7" s="1"/>
  <c r="P76" i="7"/>
  <c r="O76" i="7"/>
  <c r="L76" i="7"/>
  <c r="J76" i="7"/>
  <c r="H76" i="7"/>
  <c r="S75" i="7"/>
  <c r="Q75" i="7"/>
  <c r="R75" i="7" s="1"/>
  <c r="P75" i="7"/>
  <c r="O75" i="7"/>
  <c r="L75" i="7"/>
  <c r="J75" i="7"/>
  <c r="H75" i="7"/>
  <c r="S74" i="7"/>
  <c r="Q74" i="7"/>
  <c r="R74" i="7" s="1"/>
  <c r="P74" i="7"/>
  <c r="O74" i="7"/>
  <c r="L74" i="7"/>
  <c r="J74" i="7"/>
  <c r="H74" i="7"/>
  <c r="S73" i="7"/>
  <c r="Q73" i="7"/>
  <c r="R73" i="7" s="1"/>
  <c r="P73" i="7"/>
  <c r="O73" i="7"/>
  <c r="L73" i="7"/>
  <c r="J73" i="7"/>
  <c r="H73" i="7"/>
  <c r="S72" i="7"/>
  <c r="Q72" i="7"/>
  <c r="R72" i="7" s="1"/>
  <c r="P72" i="7"/>
  <c r="O72" i="7"/>
  <c r="L72" i="7"/>
  <c r="J72" i="7"/>
  <c r="H72" i="7"/>
  <c r="S71" i="7"/>
  <c r="Q71" i="7"/>
  <c r="R71" i="7" s="1"/>
  <c r="P71" i="7"/>
  <c r="O71" i="7"/>
  <c r="L71" i="7"/>
  <c r="J71" i="7"/>
  <c r="H71" i="7"/>
  <c r="S70" i="7"/>
  <c r="Q70" i="7"/>
  <c r="R70" i="7" s="1"/>
  <c r="P70" i="7"/>
  <c r="O70" i="7"/>
  <c r="L70" i="7"/>
  <c r="J70" i="7"/>
  <c r="H70" i="7"/>
  <c r="S69" i="7"/>
  <c r="Q69" i="7"/>
  <c r="R69" i="7" s="1"/>
  <c r="P69" i="7"/>
  <c r="O69" i="7"/>
  <c r="L69" i="7"/>
  <c r="J69" i="7"/>
  <c r="H69" i="7"/>
  <c r="S68" i="7"/>
  <c r="Q68" i="7"/>
  <c r="R68" i="7" s="1"/>
  <c r="P68" i="7"/>
  <c r="O68" i="7"/>
  <c r="L68" i="7"/>
  <c r="J68" i="7"/>
  <c r="H68" i="7"/>
  <c r="S67" i="7"/>
  <c r="Q67" i="7"/>
  <c r="R67" i="7" s="1"/>
  <c r="P67" i="7"/>
  <c r="O67" i="7"/>
  <c r="L67" i="7"/>
  <c r="J67" i="7"/>
  <c r="H67" i="7"/>
  <c r="S66" i="7"/>
  <c r="Q66" i="7"/>
  <c r="R66" i="7" s="1"/>
  <c r="P66" i="7"/>
  <c r="O66" i="7"/>
  <c r="L66" i="7"/>
  <c r="J66" i="7"/>
  <c r="H66" i="7"/>
  <c r="S65" i="7"/>
  <c r="Q65" i="7"/>
  <c r="R65" i="7" s="1"/>
  <c r="P65" i="7"/>
  <c r="O65" i="7"/>
  <c r="L65" i="7"/>
  <c r="J65" i="7"/>
  <c r="H65" i="7"/>
  <c r="S64" i="7"/>
  <c r="Q64" i="7"/>
  <c r="R64" i="7" s="1"/>
  <c r="P64" i="7"/>
  <c r="O64" i="7"/>
  <c r="L64" i="7"/>
  <c r="J64" i="7"/>
  <c r="H64" i="7"/>
  <c r="S63" i="7"/>
  <c r="R63" i="7"/>
  <c r="Q63" i="7"/>
  <c r="P63" i="7"/>
  <c r="O63" i="7"/>
  <c r="L63" i="7"/>
  <c r="J63" i="7"/>
  <c r="H63" i="7"/>
  <c r="S62" i="7"/>
  <c r="Q62" i="7"/>
  <c r="R62" i="7" s="1"/>
  <c r="P62" i="7"/>
  <c r="O62" i="7"/>
  <c r="L62" i="7"/>
  <c r="J62" i="7"/>
  <c r="H62" i="7"/>
  <c r="S61" i="7"/>
  <c r="Q61" i="7"/>
  <c r="R61" i="7" s="1"/>
  <c r="P61" i="7"/>
  <c r="O61" i="7"/>
  <c r="L61" i="7"/>
  <c r="J61" i="7"/>
  <c r="H61" i="7"/>
  <c r="S60" i="7"/>
  <c r="Q60" i="7"/>
  <c r="R60" i="7" s="1"/>
  <c r="P60" i="7"/>
  <c r="O60" i="7"/>
  <c r="L60" i="7"/>
  <c r="J60" i="7"/>
  <c r="H60" i="7"/>
  <c r="S59" i="7"/>
  <c r="Q59" i="7"/>
  <c r="R59" i="7" s="1"/>
  <c r="P59" i="7"/>
  <c r="O59" i="7"/>
  <c r="L59" i="7"/>
  <c r="J59" i="7"/>
  <c r="H59" i="7"/>
  <c r="S58" i="7"/>
  <c r="Q58" i="7"/>
  <c r="R58" i="7" s="1"/>
  <c r="P58" i="7"/>
  <c r="O58" i="7"/>
  <c r="L58" i="7"/>
  <c r="J58" i="7"/>
  <c r="H58" i="7"/>
  <c r="S57" i="7"/>
  <c r="Q57" i="7"/>
  <c r="R57" i="7" s="1"/>
  <c r="P57" i="7"/>
  <c r="O57" i="7"/>
  <c r="L57" i="7"/>
  <c r="J57" i="7"/>
  <c r="H57" i="7"/>
  <c r="S56" i="7"/>
  <c r="Q56" i="7"/>
  <c r="R56" i="7" s="1"/>
  <c r="P56" i="7"/>
  <c r="O56" i="7"/>
  <c r="L56" i="7"/>
  <c r="J56" i="7"/>
  <c r="H56" i="7"/>
  <c r="S55" i="7"/>
  <c r="Q55" i="7"/>
  <c r="R55" i="7" s="1"/>
  <c r="P55" i="7"/>
  <c r="O55" i="7"/>
  <c r="L55" i="7"/>
  <c r="J55" i="7"/>
  <c r="H55" i="7"/>
  <c r="S54" i="7"/>
  <c r="Q54" i="7"/>
  <c r="R54" i="7" s="1"/>
  <c r="P54" i="7"/>
  <c r="O54" i="7"/>
  <c r="L54" i="7"/>
  <c r="J54" i="7"/>
  <c r="H54" i="7"/>
  <c r="S53" i="7"/>
  <c r="Q53" i="7"/>
  <c r="R53" i="7" s="1"/>
  <c r="P53" i="7"/>
  <c r="O53" i="7"/>
  <c r="L53" i="7"/>
  <c r="J53" i="7"/>
  <c r="H53" i="7"/>
  <c r="S52" i="7"/>
  <c r="Q52" i="7"/>
  <c r="R52" i="7" s="1"/>
  <c r="P52" i="7"/>
  <c r="O52" i="7"/>
  <c r="L52" i="7"/>
  <c r="J52" i="7"/>
  <c r="H52" i="7"/>
  <c r="S51" i="7"/>
  <c r="Q51" i="7"/>
  <c r="R51" i="7" s="1"/>
  <c r="P51" i="7"/>
  <c r="O51" i="7"/>
  <c r="L51" i="7"/>
  <c r="J51" i="7"/>
  <c r="H51" i="7"/>
  <c r="S50" i="7"/>
  <c r="Q50" i="7"/>
  <c r="R50" i="7" s="1"/>
  <c r="P50" i="7"/>
  <c r="O50" i="7"/>
  <c r="L50" i="7"/>
  <c r="J50" i="7"/>
  <c r="H50" i="7"/>
  <c r="S49" i="7"/>
  <c r="Q49" i="7"/>
  <c r="R49" i="7" s="1"/>
  <c r="P49" i="7"/>
  <c r="O49" i="7"/>
  <c r="L49" i="7"/>
  <c r="J49" i="7"/>
  <c r="H49" i="7"/>
  <c r="S48" i="7"/>
  <c r="Q48" i="7"/>
  <c r="R48" i="7" s="1"/>
  <c r="P48" i="7"/>
  <c r="O48" i="7"/>
  <c r="L48" i="7"/>
  <c r="J48" i="7"/>
  <c r="H48" i="7"/>
  <c r="S47" i="7"/>
  <c r="Q47" i="7"/>
  <c r="R47" i="7" s="1"/>
  <c r="P47" i="7"/>
  <c r="O47" i="7"/>
  <c r="L47" i="7"/>
  <c r="J47" i="7"/>
  <c r="H47" i="7"/>
  <c r="S46" i="7"/>
  <c r="Q46" i="7"/>
  <c r="R46" i="7" s="1"/>
  <c r="P46" i="7"/>
  <c r="O46" i="7"/>
  <c r="L46" i="7"/>
  <c r="J46" i="7"/>
  <c r="H46" i="7"/>
  <c r="S45" i="7"/>
  <c r="Q45" i="7"/>
  <c r="R45" i="7" s="1"/>
  <c r="P45" i="7"/>
  <c r="O45" i="7"/>
  <c r="L45" i="7"/>
  <c r="J45" i="7"/>
  <c r="H45" i="7"/>
  <c r="S44" i="7"/>
  <c r="Q44" i="7"/>
  <c r="R44" i="7" s="1"/>
  <c r="P44" i="7"/>
  <c r="O44" i="7"/>
  <c r="L44" i="7"/>
  <c r="J44" i="7"/>
  <c r="H44" i="7"/>
  <c r="S43" i="7"/>
  <c r="Q43" i="7"/>
  <c r="R43" i="7" s="1"/>
  <c r="P43" i="7"/>
  <c r="O43" i="7"/>
  <c r="L43" i="7"/>
  <c r="J43" i="7"/>
  <c r="H43" i="7"/>
  <c r="S42" i="7"/>
  <c r="Q42" i="7"/>
  <c r="R42" i="7" s="1"/>
  <c r="P42" i="7"/>
  <c r="O42" i="7"/>
  <c r="L42" i="7"/>
  <c r="J42" i="7"/>
  <c r="H42" i="7"/>
  <c r="S41" i="7"/>
  <c r="Q41" i="7"/>
  <c r="R41" i="7" s="1"/>
  <c r="P41" i="7"/>
  <c r="O41" i="7"/>
  <c r="L41" i="7"/>
  <c r="J41" i="7"/>
  <c r="H41" i="7"/>
  <c r="S40" i="7"/>
  <c r="Q40" i="7"/>
  <c r="R40" i="7" s="1"/>
  <c r="P40" i="7"/>
  <c r="O40" i="7"/>
  <c r="L40" i="7"/>
  <c r="J40" i="7"/>
  <c r="H40" i="7"/>
  <c r="S39" i="7"/>
  <c r="Q39" i="7"/>
  <c r="R39" i="7" s="1"/>
  <c r="P39" i="7"/>
  <c r="O39" i="7"/>
  <c r="L39" i="7"/>
  <c r="J39" i="7"/>
  <c r="H39" i="7"/>
  <c r="S38" i="7"/>
  <c r="Q38" i="7"/>
  <c r="R38" i="7" s="1"/>
  <c r="P38" i="7"/>
  <c r="O38" i="7"/>
  <c r="L38" i="7"/>
  <c r="J38" i="7"/>
  <c r="H38" i="7"/>
  <c r="S37" i="7"/>
  <c r="Q37" i="7"/>
  <c r="R37" i="7" s="1"/>
  <c r="P37" i="7"/>
  <c r="O37" i="7"/>
  <c r="L37" i="7"/>
  <c r="J37" i="7"/>
  <c r="H37" i="7"/>
  <c r="S36" i="7"/>
  <c r="Q36" i="7"/>
  <c r="R36" i="7" s="1"/>
  <c r="P36" i="7"/>
  <c r="O36" i="7"/>
  <c r="L36" i="7"/>
  <c r="J36" i="7"/>
  <c r="H36" i="7"/>
  <c r="S35" i="7"/>
  <c r="Q35" i="7"/>
  <c r="R35" i="7" s="1"/>
  <c r="P35" i="7"/>
  <c r="O35" i="7"/>
  <c r="L35" i="7"/>
  <c r="J35" i="7"/>
  <c r="H35" i="7"/>
  <c r="S34" i="7"/>
  <c r="Q34" i="7"/>
  <c r="R34" i="7" s="1"/>
  <c r="P34" i="7"/>
  <c r="O34" i="7"/>
  <c r="L34" i="7"/>
  <c r="J34" i="7"/>
  <c r="T34" i="7" s="1"/>
  <c r="V34" i="7" s="1"/>
  <c r="H34" i="7"/>
  <c r="S33" i="7"/>
  <c r="Q33" i="7"/>
  <c r="R33" i="7" s="1"/>
  <c r="P33" i="7"/>
  <c r="O33" i="7"/>
  <c r="L33" i="7"/>
  <c r="J33" i="7"/>
  <c r="H33" i="7"/>
  <c r="S32" i="7"/>
  <c r="Q32" i="7"/>
  <c r="R32" i="7" s="1"/>
  <c r="P32" i="7"/>
  <c r="O32" i="7"/>
  <c r="L32" i="7"/>
  <c r="J32" i="7"/>
  <c r="H32" i="7"/>
  <c r="S31" i="7"/>
  <c r="Q31" i="7"/>
  <c r="R31" i="7" s="1"/>
  <c r="P31" i="7"/>
  <c r="O31" i="7"/>
  <c r="L31" i="7"/>
  <c r="J31" i="7"/>
  <c r="H31" i="7"/>
  <c r="S30" i="7"/>
  <c r="Q30" i="7"/>
  <c r="R30" i="7" s="1"/>
  <c r="P30" i="7"/>
  <c r="O30" i="7"/>
  <c r="L30" i="7"/>
  <c r="J30" i="7"/>
  <c r="H30" i="7"/>
  <c r="S29" i="7"/>
  <c r="Q29" i="7"/>
  <c r="R29" i="7" s="1"/>
  <c r="P29" i="7"/>
  <c r="O29" i="7"/>
  <c r="L29" i="7"/>
  <c r="J29" i="7"/>
  <c r="H29" i="7"/>
  <c r="S28" i="7"/>
  <c r="Q28" i="7"/>
  <c r="R28" i="7" s="1"/>
  <c r="P28" i="7"/>
  <c r="O28" i="7"/>
  <c r="L28" i="7"/>
  <c r="J28" i="7"/>
  <c r="H28" i="7"/>
  <c r="S27" i="7"/>
  <c r="Q27" i="7"/>
  <c r="R27" i="7" s="1"/>
  <c r="P27" i="7"/>
  <c r="O27" i="7"/>
  <c r="L27" i="7"/>
  <c r="J27" i="7"/>
  <c r="H27" i="7"/>
  <c r="S26" i="7"/>
  <c r="Q26" i="7"/>
  <c r="R26" i="7" s="1"/>
  <c r="P26" i="7"/>
  <c r="O26" i="7"/>
  <c r="L26" i="7"/>
  <c r="J26" i="7"/>
  <c r="H26" i="7"/>
  <c r="S25" i="7"/>
  <c r="Q25" i="7"/>
  <c r="R25" i="7" s="1"/>
  <c r="P25" i="7"/>
  <c r="O25" i="7"/>
  <c r="L25" i="7"/>
  <c r="J25" i="7"/>
  <c r="H25" i="7"/>
  <c r="S24" i="7"/>
  <c r="Q24" i="7"/>
  <c r="R24" i="7" s="1"/>
  <c r="P24" i="7"/>
  <c r="O24" i="7"/>
  <c r="L24" i="7"/>
  <c r="J24" i="7"/>
  <c r="H24" i="7"/>
  <c r="S23" i="7"/>
  <c r="Q23" i="7"/>
  <c r="R23" i="7" s="1"/>
  <c r="P23" i="7"/>
  <c r="O23" i="7"/>
  <c r="L23" i="7"/>
  <c r="J23" i="7"/>
  <c r="H23" i="7"/>
  <c r="S22" i="7"/>
  <c r="Q22" i="7"/>
  <c r="R22" i="7" s="1"/>
  <c r="P22" i="7"/>
  <c r="O22" i="7"/>
  <c r="L22" i="7"/>
  <c r="J22" i="7"/>
  <c r="T22" i="7" s="1"/>
  <c r="V22" i="7" s="1"/>
  <c r="H22" i="7"/>
  <c r="S21" i="7"/>
  <c r="Q21" i="7"/>
  <c r="R21" i="7" s="1"/>
  <c r="P21" i="7"/>
  <c r="O21" i="7"/>
  <c r="L21" i="7"/>
  <c r="J21" i="7"/>
  <c r="H21" i="7"/>
  <c r="S20" i="7"/>
  <c r="Q20" i="7"/>
  <c r="R20" i="7" s="1"/>
  <c r="P20" i="7"/>
  <c r="O20" i="7"/>
  <c r="L20" i="7"/>
  <c r="J20" i="7"/>
  <c r="H20" i="7"/>
  <c r="S19" i="7"/>
  <c r="Q19" i="7"/>
  <c r="R19" i="7" s="1"/>
  <c r="P19" i="7"/>
  <c r="O19" i="7"/>
  <c r="L19" i="7"/>
  <c r="J19" i="7"/>
  <c r="H19" i="7"/>
  <c r="S18" i="7"/>
  <c r="Q18" i="7"/>
  <c r="R18" i="7" s="1"/>
  <c r="P18" i="7"/>
  <c r="O18" i="7"/>
  <c r="L18" i="7"/>
  <c r="J18" i="7"/>
  <c r="H18" i="7"/>
  <c r="S17" i="7"/>
  <c r="Q17" i="7"/>
  <c r="R17" i="7" s="1"/>
  <c r="P17" i="7"/>
  <c r="O17" i="7"/>
  <c r="L17" i="7"/>
  <c r="J17" i="7"/>
  <c r="H17" i="7"/>
  <c r="S16" i="7"/>
  <c r="Q16" i="7"/>
  <c r="R16" i="7" s="1"/>
  <c r="P16" i="7"/>
  <c r="O16" i="7"/>
  <c r="L16" i="7"/>
  <c r="J16" i="7"/>
  <c r="H16" i="7"/>
  <c r="S15" i="7"/>
  <c r="R15" i="7"/>
  <c r="Q15" i="7"/>
  <c r="P15" i="7"/>
  <c r="O15" i="7"/>
  <c r="L15" i="7"/>
  <c r="J15" i="7"/>
  <c r="H15" i="7"/>
  <c r="S14" i="7"/>
  <c r="Q14" i="7"/>
  <c r="R14" i="7" s="1"/>
  <c r="P14" i="7"/>
  <c r="O14" i="7"/>
  <c r="L14" i="7"/>
  <c r="J14" i="7"/>
  <c r="H14" i="7"/>
  <c r="S13" i="7"/>
  <c r="Q13" i="7"/>
  <c r="R13" i="7" s="1"/>
  <c r="P13" i="7"/>
  <c r="O13" i="7"/>
  <c r="L13" i="7"/>
  <c r="J13" i="7"/>
  <c r="H13" i="7"/>
  <c r="S12" i="7"/>
  <c r="Q12" i="7"/>
  <c r="R12" i="7" s="1"/>
  <c r="P12" i="7"/>
  <c r="O12" i="7"/>
  <c r="L12" i="7"/>
  <c r="J12" i="7"/>
  <c r="H12" i="7"/>
  <c r="S11" i="7"/>
  <c r="Q11" i="7"/>
  <c r="R11" i="7" s="1"/>
  <c r="P11" i="7"/>
  <c r="O11" i="7"/>
  <c r="L11" i="7"/>
  <c r="J11" i="7"/>
  <c r="H11" i="7"/>
  <c r="S10" i="7"/>
  <c r="Q10" i="7"/>
  <c r="R10" i="7" s="1"/>
  <c r="P10" i="7"/>
  <c r="O10" i="7"/>
  <c r="L10" i="7"/>
  <c r="J10" i="7"/>
  <c r="H10" i="7"/>
  <c r="S9" i="7"/>
  <c r="Q9" i="7"/>
  <c r="R9" i="7" s="1"/>
  <c r="P9" i="7"/>
  <c r="O9" i="7"/>
  <c r="L9" i="7"/>
  <c r="J9" i="7"/>
  <c r="H9" i="7"/>
  <c r="S8" i="7"/>
  <c r="Q8" i="7"/>
  <c r="R8" i="7" s="1"/>
  <c r="P8" i="7"/>
  <c r="O8" i="7"/>
  <c r="L8" i="7"/>
  <c r="J8" i="7"/>
  <c r="H8" i="7"/>
  <c r="S7" i="7"/>
  <c r="Q7" i="7"/>
  <c r="R7" i="7" s="1"/>
  <c r="P7" i="7"/>
  <c r="O7" i="7"/>
  <c r="L7" i="7"/>
  <c r="J7" i="7"/>
  <c r="H7" i="7"/>
  <c r="S6" i="7"/>
  <c r="Q6" i="7"/>
  <c r="R6" i="7" s="1"/>
  <c r="P6" i="7"/>
  <c r="O6" i="7"/>
  <c r="L6" i="7"/>
  <c r="J6" i="7"/>
  <c r="H6" i="7"/>
  <c r="S5" i="7"/>
  <c r="R5" i="7"/>
  <c r="Q5" i="7"/>
  <c r="P5" i="7"/>
  <c r="O5" i="7"/>
  <c r="L5" i="7"/>
  <c r="J5" i="7"/>
  <c r="H5" i="7"/>
  <c r="S4" i="7"/>
  <c r="R4" i="7"/>
  <c r="Q4" i="7"/>
  <c r="P4" i="7"/>
  <c r="O4" i="7"/>
  <c r="L4" i="7"/>
  <c r="J4" i="7"/>
  <c r="H4" i="7"/>
  <c r="S3" i="7"/>
  <c r="Q3" i="7"/>
  <c r="R3" i="7" s="1"/>
  <c r="P3" i="7"/>
  <c r="O3" i="7"/>
  <c r="L3" i="7"/>
  <c r="J3" i="7"/>
  <c r="H3" i="7"/>
  <c r="S2" i="7"/>
  <c r="Q2" i="7"/>
  <c r="R2" i="7" s="1"/>
  <c r="P2" i="7"/>
  <c r="O2" i="7"/>
  <c r="L2" i="7"/>
  <c r="J2" i="7"/>
  <c r="H2" i="7"/>
  <c r="S169" i="6"/>
  <c r="Q169" i="6"/>
  <c r="R169" i="6" s="1"/>
  <c r="P169" i="6"/>
  <c r="O169" i="6"/>
  <c r="L169" i="6"/>
  <c r="J169" i="6"/>
  <c r="H169" i="6"/>
  <c r="S168" i="6"/>
  <c r="Q168" i="6"/>
  <c r="R168" i="6" s="1"/>
  <c r="P168" i="6"/>
  <c r="O168" i="6"/>
  <c r="L168" i="6"/>
  <c r="J168" i="6"/>
  <c r="H168" i="6"/>
  <c r="S167" i="6"/>
  <c r="Q167" i="6"/>
  <c r="R167" i="6" s="1"/>
  <c r="P167" i="6"/>
  <c r="O167" i="6"/>
  <c r="L167" i="6"/>
  <c r="J167" i="6"/>
  <c r="H167" i="6"/>
  <c r="S166" i="6"/>
  <c r="Q166" i="6"/>
  <c r="R166" i="6" s="1"/>
  <c r="P166" i="6"/>
  <c r="O166" i="6"/>
  <c r="L166" i="6"/>
  <c r="J166" i="6"/>
  <c r="H166" i="6"/>
  <c r="S165" i="6"/>
  <c r="Q165" i="6"/>
  <c r="R165" i="6" s="1"/>
  <c r="P165" i="6"/>
  <c r="O165" i="6"/>
  <c r="L165" i="6"/>
  <c r="J165" i="6"/>
  <c r="H165" i="6"/>
  <c r="S164" i="6"/>
  <c r="Q164" i="6"/>
  <c r="R164" i="6" s="1"/>
  <c r="P164" i="6"/>
  <c r="O164" i="6"/>
  <c r="L164" i="6"/>
  <c r="J164" i="6"/>
  <c r="H164" i="6"/>
  <c r="S163" i="6"/>
  <c r="Q163" i="6"/>
  <c r="R163" i="6" s="1"/>
  <c r="P163" i="6"/>
  <c r="O163" i="6"/>
  <c r="L163" i="6"/>
  <c r="J163" i="6"/>
  <c r="H163" i="6"/>
  <c r="S162" i="6"/>
  <c r="Q162" i="6"/>
  <c r="R162" i="6" s="1"/>
  <c r="P162" i="6"/>
  <c r="O162" i="6"/>
  <c r="L162" i="6"/>
  <c r="J162" i="6"/>
  <c r="H162" i="6"/>
  <c r="S161" i="6"/>
  <c r="Q161" i="6"/>
  <c r="R161" i="6" s="1"/>
  <c r="P161" i="6"/>
  <c r="O161" i="6"/>
  <c r="L161" i="6"/>
  <c r="J161" i="6"/>
  <c r="H161" i="6"/>
  <c r="S160" i="6"/>
  <c r="Q160" i="6"/>
  <c r="R160" i="6" s="1"/>
  <c r="P160" i="6"/>
  <c r="O160" i="6"/>
  <c r="L160" i="6"/>
  <c r="J160" i="6"/>
  <c r="H160" i="6"/>
  <c r="S159" i="6"/>
  <c r="Q159" i="6"/>
  <c r="R159" i="6" s="1"/>
  <c r="P159" i="6"/>
  <c r="O159" i="6"/>
  <c r="L159" i="6"/>
  <c r="J159" i="6"/>
  <c r="H159" i="6"/>
  <c r="S158" i="6"/>
  <c r="Q158" i="6"/>
  <c r="R158" i="6" s="1"/>
  <c r="P158" i="6"/>
  <c r="O158" i="6"/>
  <c r="L158" i="6"/>
  <c r="J158" i="6"/>
  <c r="H158" i="6"/>
  <c r="S157" i="6"/>
  <c r="Q157" i="6"/>
  <c r="R157" i="6" s="1"/>
  <c r="P157" i="6"/>
  <c r="O157" i="6"/>
  <c r="L157" i="6"/>
  <c r="J157" i="6"/>
  <c r="H157" i="6"/>
  <c r="S156" i="6"/>
  <c r="Q156" i="6"/>
  <c r="R156" i="6" s="1"/>
  <c r="P156" i="6"/>
  <c r="O156" i="6"/>
  <c r="L156" i="6"/>
  <c r="J156" i="6"/>
  <c r="H156" i="6"/>
  <c r="S155" i="6"/>
  <c r="Q155" i="6"/>
  <c r="R155" i="6" s="1"/>
  <c r="P155" i="6"/>
  <c r="O155" i="6"/>
  <c r="L155" i="6"/>
  <c r="J155" i="6"/>
  <c r="H155" i="6"/>
  <c r="S154" i="6"/>
  <c r="Q154" i="6"/>
  <c r="R154" i="6" s="1"/>
  <c r="P154" i="6"/>
  <c r="O154" i="6"/>
  <c r="L154" i="6"/>
  <c r="J154" i="6"/>
  <c r="H154" i="6"/>
  <c r="S153" i="6"/>
  <c r="Q153" i="6"/>
  <c r="R153" i="6" s="1"/>
  <c r="P153" i="6"/>
  <c r="O153" i="6"/>
  <c r="L153" i="6"/>
  <c r="J153" i="6"/>
  <c r="H153" i="6"/>
  <c r="S152" i="6"/>
  <c r="Q152" i="6"/>
  <c r="R152" i="6" s="1"/>
  <c r="P152" i="6"/>
  <c r="O152" i="6"/>
  <c r="L152" i="6"/>
  <c r="J152" i="6"/>
  <c r="H152" i="6"/>
  <c r="S151" i="6"/>
  <c r="Q151" i="6"/>
  <c r="R151" i="6" s="1"/>
  <c r="P151" i="6"/>
  <c r="O151" i="6"/>
  <c r="L151" i="6"/>
  <c r="J151" i="6"/>
  <c r="H151" i="6"/>
  <c r="S150" i="6"/>
  <c r="Q150" i="6"/>
  <c r="R150" i="6" s="1"/>
  <c r="P150" i="6"/>
  <c r="O150" i="6"/>
  <c r="L150" i="6"/>
  <c r="J150" i="6"/>
  <c r="H150" i="6"/>
  <c r="S149" i="6"/>
  <c r="Q149" i="6"/>
  <c r="R149" i="6" s="1"/>
  <c r="P149" i="6"/>
  <c r="O149" i="6"/>
  <c r="L149" i="6"/>
  <c r="J149" i="6"/>
  <c r="H149" i="6"/>
  <c r="S148" i="6"/>
  <c r="Q148" i="6"/>
  <c r="R148" i="6" s="1"/>
  <c r="P148" i="6"/>
  <c r="O148" i="6"/>
  <c r="L148" i="6"/>
  <c r="J148" i="6"/>
  <c r="H148" i="6"/>
  <c r="S147" i="6"/>
  <c r="Q147" i="6"/>
  <c r="R147" i="6" s="1"/>
  <c r="P147" i="6"/>
  <c r="O147" i="6"/>
  <c r="L147" i="6"/>
  <c r="J147" i="6"/>
  <c r="H147" i="6"/>
  <c r="S146" i="6"/>
  <c r="Q146" i="6"/>
  <c r="R146" i="6" s="1"/>
  <c r="P146" i="6"/>
  <c r="O146" i="6"/>
  <c r="L146" i="6"/>
  <c r="J146" i="6"/>
  <c r="H146" i="6"/>
  <c r="S145" i="6"/>
  <c r="Q145" i="6"/>
  <c r="R145" i="6" s="1"/>
  <c r="P145" i="6"/>
  <c r="O145" i="6"/>
  <c r="L145" i="6"/>
  <c r="J145" i="6"/>
  <c r="H145" i="6"/>
  <c r="S144" i="6"/>
  <c r="Q144" i="6"/>
  <c r="R144" i="6" s="1"/>
  <c r="P144" i="6"/>
  <c r="O144" i="6"/>
  <c r="L144" i="6"/>
  <c r="J144" i="6"/>
  <c r="H144" i="6"/>
  <c r="S143" i="6"/>
  <c r="Q143" i="6"/>
  <c r="R143" i="6" s="1"/>
  <c r="P143" i="6"/>
  <c r="O143" i="6"/>
  <c r="L143" i="6"/>
  <c r="J143" i="6"/>
  <c r="H143" i="6"/>
  <c r="S142" i="6"/>
  <c r="Q142" i="6"/>
  <c r="R142" i="6" s="1"/>
  <c r="P142" i="6"/>
  <c r="O142" i="6"/>
  <c r="L142" i="6"/>
  <c r="J142" i="6"/>
  <c r="H142" i="6"/>
  <c r="S141" i="6"/>
  <c r="Q141" i="6"/>
  <c r="R141" i="6" s="1"/>
  <c r="P141" i="6"/>
  <c r="O141" i="6"/>
  <c r="L141" i="6"/>
  <c r="J141" i="6"/>
  <c r="H141" i="6"/>
  <c r="S140" i="6"/>
  <c r="Q140" i="6"/>
  <c r="R140" i="6" s="1"/>
  <c r="P140" i="6"/>
  <c r="O140" i="6"/>
  <c r="L140" i="6"/>
  <c r="J140" i="6"/>
  <c r="H140" i="6"/>
  <c r="S139" i="6"/>
  <c r="Q139" i="6"/>
  <c r="R139" i="6" s="1"/>
  <c r="P139" i="6"/>
  <c r="O139" i="6"/>
  <c r="L139" i="6"/>
  <c r="J139" i="6"/>
  <c r="H139" i="6"/>
  <c r="S138" i="6"/>
  <c r="Q138" i="6"/>
  <c r="R138" i="6" s="1"/>
  <c r="P138" i="6"/>
  <c r="O138" i="6"/>
  <c r="L138" i="6"/>
  <c r="J138" i="6"/>
  <c r="H138" i="6"/>
  <c r="S137" i="6"/>
  <c r="R137" i="6"/>
  <c r="Q137" i="6"/>
  <c r="P137" i="6"/>
  <c r="O137" i="6"/>
  <c r="L137" i="6"/>
  <c r="J137" i="6"/>
  <c r="H137" i="6"/>
  <c r="S136" i="6"/>
  <c r="Q136" i="6"/>
  <c r="R136" i="6" s="1"/>
  <c r="P136" i="6"/>
  <c r="O136" i="6"/>
  <c r="L136" i="6"/>
  <c r="J136" i="6"/>
  <c r="H136" i="6"/>
  <c r="S135" i="6"/>
  <c r="Q135" i="6"/>
  <c r="R135" i="6" s="1"/>
  <c r="P135" i="6"/>
  <c r="O135" i="6"/>
  <c r="L135" i="6"/>
  <c r="J135" i="6"/>
  <c r="H135" i="6"/>
  <c r="S134" i="6"/>
  <c r="Q134" i="6"/>
  <c r="R134" i="6" s="1"/>
  <c r="P134" i="6"/>
  <c r="O134" i="6"/>
  <c r="L134" i="6"/>
  <c r="J134" i="6"/>
  <c r="H134" i="6"/>
  <c r="S133" i="6"/>
  <c r="Q133" i="6"/>
  <c r="R133" i="6" s="1"/>
  <c r="P133" i="6"/>
  <c r="O133" i="6"/>
  <c r="L133" i="6"/>
  <c r="J133" i="6"/>
  <c r="H133" i="6"/>
  <c r="S132" i="6"/>
  <c r="Q132" i="6"/>
  <c r="R132" i="6" s="1"/>
  <c r="P132" i="6"/>
  <c r="O132" i="6"/>
  <c r="L132" i="6"/>
  <c r="J132" i="6"/>
  <c r="H132" i="6"/>
  <c r="S131" i="6"/>
  <c r="Q131" i="6"/>
  <c r="R131" i="6" s="1"/>
  <c r="P131" i="6"/>
  <c r="O131" i="6"/>
  <c r="L131" i="6"/>
  <c r="J131" i="6"/>
  <c r="H131" i="6"/>
  <c r="S130" i="6"/>
  <c r="Q130" i="6"/>
  <c r="R130" i="6" s="1"/>
  <c r="P130" i="6"/>
  <c r="O130" i="6"/>
  <c r="L130" i="6"/>
  <c r="J130" i="6"/>
  <c r="H130" i="6"/>
  <c r="S129" i="6"/>
  <c r="Q129" i="6"/>
  <c r="R129" i="6" s="1"/>
  <c r="P129" i="6"/>
  <c r="O129" i="6"/>
  <c r="L129" i="6"/>
  <c r="J129" i="6"/>
  <c r="H129" i="6"/>
  <c r="S128" i="6"/>
  <c r="Q128" i="6"/>
  <c r="R128" i="6" s="1"/>
  <c r="P128" i="6"/>
  <c r="O128" i="6"/>
  <c r="L128" i="6"/>
  <c r="J128" i="6"/>
  <c r="H128" i="6"/>
  <c r="S127" i="6"/>
  <c r="Q127" i="6"/>
  <c r="R127" i="6" s="1"/>
  <c r="P127" i="6"/>
  <c r="O127" i="6"/>
  <c r="L127" i="6"/>
  <c r="J127" i="6"/>
  <c r="H127" i="6"/>
  <c r="S126" i="6"/>
  <c r="Q126" i="6"/>
  <c r="R126" i="6" s="1"/>
  <c r="P126" i="6"/>
  <c r="O126" i="6"/>
  <c r="L126" i="6"/>
  <c r="J126" i="6"/>
  <c r="H126" i="6"/>
  <c r="S125" i="6"/>
  <c r="Q125" i="6"/>
  <c r="R125" i="6" s="1"/>
  <c r="P125" i="6"/>
  <c r="O125" i="6"/>
  <c r="L125" i="6"/>
  <c r="J125" i="6"/>
  <c r="H125" i="6"/>
  <c r="S124" i="6"/>
  <c r="Q124" i="6"/>
  <c r="R124" i="6" s="1"/>
  <c r="P124" i="6"/>
  <c r="O124" i="6"/>
  <c r="L124" i="6"/>
  <c r="J124" i="6"/>
  <c r="H124" i="6"/>
  <c r="S123" i="6"/>
  <c r="R123" i="6"/>
  <c r="Q123" i="6"/>
  <c r="P123" i="6"/>
  <c r="O123" i="6"/>
  <c r="L123" i="6"/>
  <c r="J123" i="6"/>
  <c r="H123" i="6"/>
  <c r="S122" i="6"/>
  <c r="R122" i="6"/>
  <c r="Q122" i="6"/>
  <c r="P122" i="6"/>
  <c r="O122" i="6"/>
  <c r="L122" i="6"/>
  <c r="J122" i="6"/>
  <c r="H122" i="6"/>
  <c r="S121" i="6"/>
  <c r="R121" i="6"/>
  <c r="Q121" i="6"/>
  <c r="P121" i="6"/>
  <c r="O121" i="6"/>
  <c r="L121" i="6"/>
  <c r="J121" i="6"/>
  <c r="H121" i="6"/>
  <c r="S120" i="6"/>
  <c r="Q120" i="6"/>
  <c r="R120" i="6" s="1"/>
  <c r="P120" i="6"/>
  <c r="O120" i="6"/>
  <c r="L120" i="6"/>
  <c r="J120" i="6"/>
  <c r="H120" i="6"/>
  <c r="S119" i="6"/>
  <c r="Q119" i="6"/>
  <c r="R119" i="6" s="1"/>
  <c r="P119" i="6"/>
  <c r="O119" i="6"/>
  <c r="L119" i="6"/>
  <c r="J119" i="6"/>
  <c r="H119" i="6"/>
  <c r="S118" i="6"/>
  <c r="Q118" i="6"/>
  <c r="R118" i="6" s="1"/>
  <c r="P118" i="6"/>
  <c r="O118" i="6"/>
  <c r="L118" i="6"/>
  <c r="J118" i="6"/>
  <c r="H118" i="6"/>
  <c r="S117" i="6"/>
  <c r="Q117" i="6"/>
  <c r="R117" i="6" s="1"/>
  <c r="P117" i="6"/>
  <c r="O117" i="6"/>
  <c r="L117" i="6"/>
  <c r="J117" i="6"/>
  <c r="H117" i="6"/>
  <c r="S116" i="6"/>
  <c r="Q116" i="6"/>
  <c r="R116" i="6" s="1"/>
  <c r="P116" i="6"/>
  <c r="O116" i="6"/>
  <c r="L116" i="6"/>
  <c r="J116" i="6"/>
  <c r="H116" i="6"/>
  <c r="S115" i="6"/>
  <c r="Q115" i="6"/>
  <c r="R115" i="6" s="1"/>
  <c r="P115" i="6"/>
  <c r="O115" i="6"/>
  <c r="L115" i="6"/>
  <c r="J115" i="6"/>
  <c r="H115" i="6"/>
  <c r="S114" i="6"/>
  <c r="Q114" i="6"/>
  <c r="R114" i="6" s="1"/>
  <c r="P114" i="6"/>
  <c r="O114" i="6"/>
  <c r="L114" i="6"/>
  <c r="J114" i="6"/>
  <c r="H114" i="6"/>
  <c r="S113" i="6"/>
  <c r="Q113" i="6"/>
  <c r="R113" i="6" s="1"/>
  <c r="P113" i="6"/>
  <c r="O113" i="6"/>
  <c r="L113" i="6"/>
  <c r="J113" i="6"/>
  <c r="H113" i="6"/>
  <c r="S112" i="6"/>
  <c r="Q112" i="6"/>
  <c r="R112" i="6" s="1"/>
  <c r="P112" i="6"/>
  <c r="O112" i="6"/>
  <c r="L112" i="6"/>
  <c r="J112" i="6"/>
  <c r="H112" i="6"/>
  <c r="S111" i="6"/>
  <c r="Q111" i="6"/>
  <c r="R111" i="6" s="1"/>
  <c r="P111" i="6"/>
  <c r="O111" i="6"/>
  <c r="L111" i="6"/>
  <c r="J111" i="6"/>
  <c r="H111" i="6"/>
  <c r="S110" i="6"/>
  <c r="Q110" i="6"/>
  <c r="R110" i="6" s="1"/>
  <c r="P110" i="6"/>
  <c r="O110" i="6"/>
  <c r="L110" i="6"/>
  <c r="J110" i="6"/>
  <c r="H110" i="6"/>
  <c r="S109" i="6"/>
  <c r="Q109" i="6"/>
  <c r="R109" i="6" s="1"/>
  <c r="P109" i="6"/>
  <c r="O109" i="6"/>
  <c r="L109" i="6"/>
  <c r="J109" i="6"/>
  <c r="H109" i="6"/>
  <c r="S108" i="6"/>
  <c r="Q108" i="6"/>
  <c r="R108" i="6" s="1"/>
  <c r="P108" i="6"/>
  <c r="O108" i="6"/>
  <c r="L108" i="6"/>
  <c r="J108" i="6"/>
  <c r="H108" i="6"/>
  <c r="S107" i="6"/>
  <c r="Q107" i="6"/>
  <c r="R107" i="6" s="1"/>
  <c r="P107" i="6"/>
  <c r="O107" i="6"/>
  <c r="L107" i="6"/>
  <c r="J107" i="6"/>
  <c r="H107" i="6"/>
  <c r="S106" i="6"/>
  <c r="Q106" i="6"/>
  <c r="R106" i="6" s="1"/>
  <c r="P106" i="6"/>
  <c r="O106" i="6"/>
  <c r="L106" i="6"/>
  <c r="J106" i="6"/>
  <c r="H106" i="6"/>
  <c r="S105" i="6"/>
  <c r="Q105" i="6"/>
  <c r="R105" i="6" s="1"/>
  <c r="P105" i="6"/>
  <c r="O105" i="6"/>
  <c r="L105" i="6"/>
  <c r="J105" i="6"/>
  <c r="H105" i="6"/>
  <c r="S104" i="6"/>
  <c r="Q104" i="6"/>
  <c r="R104" i="6" s="1"/>
  <c r="P104" i="6"/>
  <c r="O104" i="6"/>
  <c r="L104" i="6"/>
  <c r="J104" i="6"/>
  <c r="H104" i="6"/>
  <c r="S103" i="6"/>
  <c r="Q103" i="6"/>
  <c r="R103" i="6" s="1"/>
  <c r="P103" i="6"/>
  <c r="O103" i="6"/>
  <c r="L103" i="6"/>
  <c r="J103" i="6"/>
  <c r="H103" i="6"/>
  <c r="S102" i="6"/>
  <c r="Q102" i="6"/>
  <c r="R102" i="6" s="1"/>
  <c r="P102" i="6"/>
  <c r="O102" i="6"/>
  <c r="L102" i="6"/>
  <c r="J102" i="6"/>
  <c r="H102" i="6"/>
  <c r="S101" i="6"/>
  <c r="Q101" i="6"/>
  <c r="R101" i="6" s="1"/>
  <c r="P101" i="6"/>
  <c r="O101" i="6"/>
  <c r="L101" i="6"/>
  <c r="J101" i="6"/>
  <c r="H101" i="6"/>
  <c r="S100" i="6"/>
  <c r="Q100" i="6"/>
  <c r="R100" i="6" s="1"/>
  <c r="P100" i="6"/>
  <c r="O100" i="6"/>
  <c r="L100" i="6"/>
  <c r="J100" i="6"/>
  <c r="H100" i="6"/>
  <c r="S99" i="6"/>
  <c r="Q99" i="6"/>
  <c r="R99" i="6" s="1"/>
  <c r="P99" i="6"/>
  <c r="O99" i="6"/>
  <c r="L99" i="6"/>
  <c r="J99" i="6"/>
  <c r="H99" i="6"/>
  <c r="S98" i="6"/>
  <c r="Q98" i="6"/>
  <c r="R98" i="6" s="1"/>
  <c r="P98" i="6"/>
  <c r="O98" i="6"/>
  <c r="L98" i="6"/>
  <c r="J98" i="6"/>
  <c r="H98" i="6"/>
  <c r="S97" i="6"/>
  <c r="Q97" i="6"/>
  <c r="R97" i="6" s="1"/>
  <c r="P97" i="6"/>
  <c r="O97" i="6"/>
  <c r="L97" i="6"/>
  <c r="J97" i="6"/>
  <c r="H97" i="6"/>
  <c r="S96" i="6"/>
  <c r="Q96" i="6"/>
  <c r="R96" i="6" s="1"/>
  <c r="P96" i="6"/>
  <c r="O96" i="6"/>
  <c r="L96" i="6"/>
  <c r="J96" i="6"/>
  <c r="H96" i="6"/>
  <c r="S95" i="6"/>
  <c r="Q95" i="6"/>
  <c r="R95" i="6" s="1"/>
  <c r="P95" i="6"/>
  <c r="O95" i="6"/>
  <c r="L95" i="6"/>
  <c r="J95" i="6"/>
  <c r="H95" i="6"/>
  <c r="S94" i="6"/>
  <c r="Q94" i="6"/>
  <c r="R94" i="6" s="1"/>
  <c r="P94" i="6"/>
  <c r="O94" i="6"/>
  <c r="L94" i="6"/>
  <c r="J94" i="6"/>
  <c r="H94" i="6"/>
  <c r="S93" i="6"/>
  <c r="R93" i="6"/>
  <c r="Q93" i="6"/>
  <c r="P93" i="6"/>
  <c r="O93" i="6"/>
  <c r="L93" i="6"/>
  <c r="J93" i="6"/>
  <c r="H93" i="6"/>
  <c r="S92" i="6"/>
  <c r="Q92" i="6"/>
  <c r="R92" i="6" s="1"/>
  <c r="P92" i="6"/>
  <c r="O92" i="6"/>
  <c r="L92" i="6"/>
  <c r="J92" i="6"/>
  <c r="H92" i="6"/>
  <c r="S91" i="6"/>
  <c r="Q91" i="6"/>
  <c r="R91" i="6" s="1"/>
  <c r="P91" i="6"/>
  <c r="O91" i="6"/>
  <c r="L91" i="6"/>
  <c r="J91" i="6"/>
  <c r="H91" i="6"/>
  <c r="S90" i="6"/>
  <c r="Q90" i="6"/>
  <c r="R90" i="6" s="1"/>
  <c r="P90" i="6"/>
  <c r="O90" i="6"/>
  <c r="L90" i="6"/>
  <c r="J90" i="6"/>
  <c r="H90" i="6"/>
  <c r="S89" i="6"/>
  <c r="Q89" i="6"/>
  <c r="R89" i="6" s="1"/>
  <c r="P89" i="6"/>
  <c r="O89" i="6"/>
  <c r="L89" i="6"/>
  <c r="J89" i="6"/>
  <c r="H89" i="6"/>
  <c r="S88" i="6"/>
  <c r="Q88" i="6"/>
  <c r="R88" i="6" s="1"/>
  <c r="P88" i="6"/>
  <c r="O88" i="6"/>
  <c r="L88" i="6"/>
  <c r="J88" i="6"/>
  <c r="H88" i="6"/>
  <c r="S87" i="6"/>
  <c r="Q87" i="6"/>
  <c r="R87" i="6" s="1"/>
  <c r="P87" i="6"/>
  <c r="O87" i="6"/>
  <c r="L87" i="6"/>
  <c r="J87" i="6"/>
  <c r="H87" i="6"/>
  <c r="S86" i="6"/>
  <c r="Q86" i="6"/>
  <c r="R86" i="6" s="1"/>
  <c r="P86" i="6"/>
  <c r="O86" i="6"/>
  <c r="L86" i="6"/>
  <c r="J86" i="6"/>
  <c r="H86" i="6"/>
  <c r="S85" i="6"/>
  <c r="Q85" i="6"/>
  <c r="R85" i="6" s="1"/>
  <c r="P85" i="6"/>
  <c r="O85" i="6"/>
  <c r="L85" i="6"/>
  <c r="J85" i="6"/>
  <c r="H85" i="6"/>
  <c r="S84" i="6"/>
  <c r="Q84" i="6"/>
  <c r="R84" i="6" s="1"/>
  <c r="P84" i="6"/>
  <c r="O84" i="6"/>
  <c r="L84" i="6"/>
  <c r="J84" i="6"/>
  <c r="H84" i="6"/>
  <c r="S83" i="6"/>
  <c r="Q83" i="6"/>
  <c r="R83" i="6" s="1"/>
  <c r="P83" i="6"/>
  <c r="O83" i="6"/>
  <c r="L83" i="6"/>
  <c r="J83" i="6"/>
  <c r="H83" i="6"/>
  <c r="S82" i="6"/>
  <c r="Q82" i="6"/>
  <c r="R82" i="6" s="1"/>
  <c r="P82" i="6"/>
  <c r="O82" i="6"/>
  <c r="L82" i="6"/>
  <c r="J82" i="6"/>
  <c r="H82" i="6"/>
  <c r="S81" i="6"/>
  <c r="Q81" i="6"/>
  <c r="R81" i="6" s="1"/>
  <c r="P81" i="6"/>
  <c r="O81" i="6"/>
  <c r="L81" i="6"/>
  <c r="J81" i="6"/>
  <c r="H81" i="6"/>
  <c r="S80" i="6"/>
  <c r="Q80" i="6"/>
  <c r="R80" i="6" s="1"/>
  <c r="P80" i="6"/>
  <c r="O80" i="6"/>
  <c r="L80" i="6"/>
  <c r="J80" i="6"/>
  <c r="H80" i="6"/>
  <c r="S79" i="6"/>
  <c r="Q79" i="6"/>
  <c r="R79" i="6" s="1"/>
  <c r="P79" i="6"/>
  <c r="O79" i="6"/>
  <c r="L79" i="6"/>
  <c r="J79" i="6"/>
  <c r="H79" i="6"/>
  <c r="S78" i="6"/>
  <c r="Q78" i="6"/>
  <c r="R78" i="6" s="1"/>
  <c r="P78" i="6"/>
  <c r="O78" i="6"/>
  <c r="L78" i="6"/>
  <c r="J78" i="6"/>
  <c r="H78" i="6"/>
  <c r="S77" i="6"/>
  <c r="Q77" i="6"/>
  <c r="R77" i="6" s="1"/>
  <c r="P77" i="6"/>
  <c r="O77" i="6"/>
  <c r="L77" i="6"/>
  <c r="J77" i="6"/>
  <c r="H77" i="6"/>
  <c r="S76" i="6"/>
  <c r="Q76" i="6"/>
  <c r="R76" i="6" s="1"/>
  <c r="P76" i="6"/>
  <c r="O76" i="6"/>
  <c r="L76" i="6"/>
  <c r="J76" i="6"/>
  <c r="H76" i="6"/>
  <c r="S75" i="6"/>
  <c r="Q75" i="6"/>
  <c r="R75" i="6" s="1"/>
  <c r="P75" i="6"/>
  <c r="O75" i="6"/>
  <c r="L75" i="6"/>
  <c r="J75" i="6"/>
  <c r="H75" i="6"/>
  <c r="S74" i="6"/>
  <c r="Q74" i="6"/>
  <c r="R74" i="6" s="1"/>
  <c r="P74" i="6"/>
  <c r="O74" i="6"/>
  <c r="L74" i="6"/>
  <c r="J74" i="6"/>
  <c r="H74" i="6"/>
  <c r="S73" i="6"/>
  <c r="Q73" i="6"/>
  <c r="R73" i="6" s="1"/>
  <c r="P73" i="6"/>
  <c r="O73" i="6"/>
  <c r="L73" i="6"/>
  <c r="J73" i="6"/>
  <c r="H73" i="6"/>
  <c r="S72" i="6"/>
  <c r="Q72" i="6"/>
  <c r="R72" i="6" s="1"/>
  <c r="P72" i="6"/>
  <c r="O72" i="6"/>
  <c r="L72" i="6"/>
  <c r="J72" i="6"/>
  <c r="H72" i="6"/>
  <c r="S71" i="6"/>
  <c r="Q71" i="6"/>
  <c r="R71" i="6" s="1"/>
  <c r="P71" i="6"/>
  <c r="O71" i="6"/>
  <c r="L71" i="6"/>
  <c r="J71" i="6"/>
  <c r="H71" i="6"/>
  <c r="S70" i="6"/>
  <c r="Q70" i="6"/>
  <c r="R70" i="6" s="1"/>
  <c r="P70" i="6"/>
  <c r="O70" i="6"/>
  <c r="L70" i="6"/>
  <c r="J70" i="6"/>
  <c r="H70" i="6"/>
  <c r="S69" i="6"/>
  <c r="Q69" i="6"/>
  <c r="R69" i="6" s="1"/>
  <c r="P69" i="6"/>
  <c r="O69" i="6"/>
  <c r="L69" i="6"/>
  <c r="J69" i="6"/>
  <c r="H69" i="6"/>
  <c r="S68" i="6"/>
  <c r="Q68" i="6"/>
  <c r="R68" i="6" s="1"/>
  <c r="P68" i="6"/>
  <c r="O68" i="6"/>
  <c r="L68" i="6"/>
  <c r="J68" i="6"/>
  <c r="H68" i="6"/>
  <c r="S67" i="6"/>
  <c r="Q67" i="6"/>
  <c r="R67" i="6" s="1"/>
  <c r="P67" i="6"/>
  <c r="O67" i="6"/>
  <c r="L67" i="6"/>
  <c r="J67" i="6"/>
  <c r="H67" i="6"/>
  <c r="S66" i="6"/>
  <c r="Q66" i="6"/>
  <c r="R66" i="6" s="1"/>
  <c r="P66" i="6"/>
  <c r="O66" i="6"/>
  <c r="L66" i="6"/>
  <c r="J66" i="6"/>
  <c r="H66" i="6"/>
  <c r="S65" i="6"/>
  <c r="Q65" i="6"/>
  <c r="R65" i="6" s="1"/>
  <c r="P65" i="6"/>
  <c r="O65" i="6"/>
  <c r="L65" i="6"/>
  <c r="J65" i="6"/>
  <c r="H65" i="6"/>
  <c r="S64" i="6"/>
  <c r="Q64" i="6"/>
  <c r="R64" i="6" s="1"/>
  <c r="P64" i="6"/>
  <c r="O64" i="6"/>
  <c r="L64" i="6"/>
  <c r="J64" i="6"/>
  <c r="H64" i="6"/>
  <c r="S63" i="6"/>
  <c r="R63" i="6"/>
  <c r="Q63" i="6"/>
  <c r="P63" i="6"/>
  <c r="O63" i="6"/>
  <c r="L63" i="6"/>
  <c r="J63" i="6"/>
  <c r="H63" i="6"/>
  <c r="S62" i="6"/>
  <c r="R62" i="6"/>
  <c r="Q62" i="6"/>
  <c r="P62" i="6"/>
  <c r="O62" i="6"/>
  <c r="L62" i="6"/>
  <c r="J62" i="6"/>
  <c r="H62" i="6"/>
  <c r="S61" i="6"/>
  <c r="R61" i="6"/>
  <c r="Q61" i="6"/>
  <c r="P61" i="6"/>
  <c r="O61" i="6"/>
  <c r="L61" i="6"/>
  <c r="J61" i="6"/>
  <c r="H61" i="6"/>
  <c r="S60" i="6"/>
  <c r="Q60" i="6"/>
  <c r="R60" i="6" s="1"/>
  <c r="P60" i="6"/>
  <c r="O60" i="6"/>
  <c r="L60" i="6"/>
  <c r="J60" i="6"/>
  <c r="H60" i="6"/>
  <c r="S59" i="6"/>
  <c r="Q59" i="6"/>
  <c r="R59" i="6" s="1"/>
  <c r="P59" i="6"/>
  <c r="O59" i="6"/>
  <c r="L59" i="6"/>
  <c r="J59" i="6"/>
  <c r="H59" i="6"/>
  <c r="S58" i="6"/>
  <c r="Q58" i="6"/>
  <c r="R58" i="6" s="1"/>
  <c r="P58" i="6"/>
  <c r="O58" i="6"/>
  <c r="L58" i="6"/>
  <c r="J58" i="6"/>
  <c r="H58" i="6"/>
  <c r="S57" i="6"/>
  <c r="Q57" i="6"/>
  <c r="R57" i="6" s="1"/>
  <c r="P57" i="6"/>
  <c r="O57" i="6"/>
  <c r="L57" i="6"/>
  <c r="J57" i="6"/>
  <c r="H57" i="6"/>
  <c r="S56" i="6"/>
  <c r="Q56" i="6"/>
  <c r="R56" i="6" s="1"/>
  <c r="P56" i="6"/>
  <c r="O56" i="6"/>
  <c r="L56" i="6"/>
  <c r="J56" i="6"/>
  <c r="H56" i="6"/>
  <c r="S55" i="6"/>
  <c r="Q55" i="6"/>
  <c r="R55" i="6" s="1"/>
  <c r="P55" i="6"/>
  <c r="O55" i="6"/>
  <c r="L55" i="6"/>
  <c r="J55" i="6"/>
  <c r="H55" i="6"/>
  <c r="S54" i="6"/>
  <c r="Q54" i="6"/>
  <c r="R54" i="6" s="1"/>
  <c r="P54" i="6"/>
  <c r="O54" i="6"/>
  <c r="L54" i="6"/>
  <c r="J54" i="6"/>
  <c r="H54" i="6"/>
  <c r="S53" i="6"/>
  <c r="Q53" i="6"/>
  <c r="R53" i="6" s="1"/>
  <c r="P53" i="6"/>
  <c r="O53" i="6"/>
  <c r="L53" i="6"/>
  <c r="J53" i="6"/>
  <c r="H53" i="6"/>
  <c r="S52" i="6"/>
  <c r="Q52" i="6"/>
  <c r="R52" i="6" s="1"/>
  <c r="P52" i="6"/>
  <c r="O52" i="6"/>
  <c r="L52" i="6"/>
  <c r="J52" i="6"/>
  <c r="H52" i="6"/>
  <c r="S51" i="6"/>
  <c r="Q51" i="6"/>
  <c r="R51" i="6" s="1"/>
  <c r="P51" i="6"/>
  <c r="O51" i="6"/>
  <c r="L51" i="6"/>
  <c r="J51" i="6"/>
  <c r="H51" i="6"/>
  <c r="S50" i="6"/>
  <c r="Q50" i="6"/>
  <c r="R50" i="6" s="1"/>
  <c r="P50" i="6"/>
  <c r="O50" i="6"/>
  <c r="L50" i="6"/>
  <c r="J50" i="6"/>
  <c r="H50" i="6"/>
  <c r="S49" i="6"/>
  <c r="Q49" i="6"/>
  <c r="R49" i="6" s="1"/>
  <c r="P49" i="6"/>
  <c r="O49" i="6"/>
  <c r="L49" i="6"/>
  <c r="J49" i="6"/>
  <c r="H49" i="6"/>
  <c r="S48" i="6"/>
  <c r="Q48" i="6"/>
  <c r="R48" i="6" s="1"/>
  <c r="P48" i="6"/>
  <c r="O48" i="6"/>
  <c r="L48" i="6"/>
  <c r="J48" i="6"/>
  <c r="H48" i="6"/>
  <c r="S47" i="6"/>
  <c r="Q47" i="6"/>
  <c r="R47" i="6" s="1"/>
  <c r="P47" i="6"/>
  <c r="O47" i="6"/>
  <c r="L47" i="6"/>
  <c r="J47" i="6"/>
  <c r="H47" i="6"/>
  <c r="S46" i="6"/>
  <c r="Q46" i="6"/>
  <c r="R46" i="6" s="1"/>
  <c r="P46" i="6"/>
  <c r="O46" i="6"/>
  <c r="L46" i="6"/>
  <c r="J46" i="6"/>
  <c r="H46" i="6"/>
  <c r="S45" i="6"/>
  <c r="Q45" i="6"/>
  <c r="R45" i="6" s="1"/>
  <c r="P45" i="6"/>
  <c r="O45" i="6"/>
  <c r="L45" i="6"/>
  <c r="J45" i="6"/>
  <c r="H45" i="6"/>
  <c r="S44" i="6"/>
  <c r="Q44" i="6"/>
  <c r="R44" i="6" s="1"/>
  <c r="P44" i="6"/>
  <c r="O44" i="6"/>
  <c r="L44" i="6"/>
  <c r="J44" i="6"/>
  <c r="H44" i="6"/>
  <c r="S43" i="6"/>
  <c r="Q43" i="6"/>
  <c r="R43" i="6" s="1"/>
  <c r="P43" i="6"/>
  <c r="O43" i="6"/>
  <c r="L43" i="6"/>
  <c r="J43" i="6"/>
  <c r="H43" i="6"/>
  <c r="S42" i="6"/>
  <c r="Q42" i="6"/>
  <c r="R42" i="6" s="1"/>
  <c r="P42" i="6"/>
  <c r="O42" i="6"/>
  <c r="L42" i="6"/>
  <c r="J42" i="6"/>
  <c r="H42" i="6"/>
  <c r="S41" i="6"/>
  <c r="Q41" i="6"/>
  <c r="R41" i="6" s="1"/>
  <c r="P41" i="6"/>
  <c r="O41" i="6"/>
  <c r="L41" i="6"/>
  <c r="J41" i="6"/>
  <c r="H41" i="6"/>
  <c r="S40" i="6"/>
  <c r="Q40" i="6"/>
  <c r="R40" i="6" s="1"/>
  <c r="P40" i="6"/>
  <c r="O40" i="6"/>
  <c r="L40" i="6"/>
  <c r="J40" i="6"/>
  <c r="H40" i="6"/>
  <c r="S39" i="6"/>
  <c r="Q39" i="6"/>
  <c r="R39" i="6" s="1"/>
  <c r="P39" i="6"/>
  <c r="O39" i="6"/>
  <c r="L39" i="6"/>
  <c r="J39" i="6"/>
  <c r="H39" i="6"/>
  <c r="S38" i="6"/>
  <c r="Q38" i="6"/>
  <c r="R38" i="6" s="1"/>
  <c r="P38" i="6"/>
  <c r="O38" i="6"/>
  <c r="L38" i="6"/>
  <c r="J38" i="6"/>
  <c r="H38" i="6"/>
  <c r="S37" i="6"/>
  <c r="Q37" i="6"/>
  <c r="R37" i="6" s="1"/>
  <c r="P37" i="6"/>
  <c r="O37" i="6"/>
  <c r="L37" i="6"/>
  <c r="J37" i="6"/>
  <c r="H37" i="6"/>
  <c r="S36" i="6"/>
  <c r="Q36" i="6"/>
  <c r="R36" i="6" s="1"/>
  <c r="P36" i="6"/>
  <c r="O36" i="6"/>
  <c r="L36" i="6"/>
  <c r="J36" i="6"/>
  <c r="H36" i="6"/>
  <c r="S35" i="6"/>
  <c r="Q35" i="6"/>
  <c r="R35" i="6" s="1"/>
  <c r="P35" i="6"/>
  <c r="O35" i="6"/>
  <c r="L35" i="6"/>
  <c r="J35" i="6"/>
  <c r="H35" i="6"/>
  <c r="S34" i="6"/>
  <c r="Q34" i="6"/>
  <c r="R34" i="6" s="1"/>
  <c r="P34" i="6"/>
  <c r="O34" i="6"/>
  <c r="L34" i="6"/>
  <c r="J34" i="6"/>
  <c r="H34" i="6"/>
  <c r="S33" i="6"/>
  <c r="Q33" i="6"/>
  <c r="R33" i="6" s="1"/>
  <c r="P33" i="6"/>
  <c r="O33" i="6"/>
  <c r="L33" i="6"/>
  <c r="J33" i="6"/>
  <c r="H33" i="6"/>
  <c r="S32" i="6"/>
  <c r="Q32" i="6"/>
  <c r="R32" i="6" s="1"/>
  <c r="P32" i="6"/>
  <c r="O32" i="6"/>
  <c r="L32" i="6"/>
  <c r="J32" i="6"/>
  <c r="H32" i="6"/>
  <c r="S31" i="6"/>
  <c r="Q31" i="6"/>
  <c r="R31" i="6" s="1"/>
  <c r="P31" i="6"/>
  <c r="O31" i="6"/>
  <c r="L31" i="6"/>
  <c r="J31" i="6"/>
  <c r="H31" i="6"/>
  <c r="S30" i="6"/>
  <c r="Q30" i="6"/>
  <c r="R30" i="6" s="1"/>
  <c r="P30" i="6"/>
  <c r="O30" i="6"/>
  <c r="L30" i="6"/>
  <c r="J30" i="6"/>
  <c r="H30" i="6"/>
  <c r="S29" i="6"/>
  <c r="Q29" i="6"/>
  <c r="R29" i="6" s="1"/>
  <c r="P29" i="6"/>
  <c r="O29" i="6"/>
  <c r="L29" i="6"/>
  <c r="J29" i="6"/>
  <c r="H29" i="6"/>
  <c r="S28" i="6"/>
  <c r="Q28" i="6"/>
  <c r="R28" i="6" s="1"/>
  <c r="P28" i="6"/>
  <c r="O28" i="6"/>
  <c r="L28" i="6"/>
  <c r="J28" i="6"/>
  <c r="H28" i="6"/>
  <c r="S27" i="6"/>
  <c r="Q27" i="6"/>
  <c r="R27" i="6" s="1"/>
  <c r="P27" i="6"/>
  <c r="O27" i="6"/>
  <c r="L27" i="6"/>
  <c r="J27" i="6"/>
  <c r="H27" i="6"/>
  <c r="S26" i="6"/>
  <c r="Q26" i="6"/>
  <c r="R26" i="6" s="1"/>
  <c r="P26" i="6"/>
  <c r="O26" i="6"/>
  <c r="L26" i="6"/>
  <c r="J26" i="6"/>
  <c r="H26" i="6"/>
  <c r="S25" i="6"/>
  <c r="Q25" i="6"/>
  <c r="R25" i="6" s="1"/>
  <c r="P25" i="6"/>
  <c r="O25" i="6"/>
  <c r="L25" i="6"/>
  <c r="J25" i="6"/>
  <c r="H25" i="6"/>
  <c r="S24" i="6"/>
  <c r="Q24" i="6"/>
  <c r="R24" i="6" s="1"/>
  <c r="P24" i="6"/>
  <c r="O24" i="6"/>
  <c r="L24" i="6"/>
  <c r="J24" i="6"/>
  <c r="H24" i="6"/>
  <c r="S23" i="6"/>
  <c r="R23" i="6"/>
  <c r="Q23" i="6"/>
  <c r="P23" i="6"/>
  <c r="O23" i="6"/>
  <c r="L23" i="6"/>
  <c r="J23" i="6"/>
  <c r="H23" i="6"/>
  <c r="S22" i="6"/>
  <c r="Q22" i="6"/>
  <c r="R22" i="6" s="1"/>
  <c r="P22" i="6"/>
  <c r="O22" i="6"/>
  <c r="L22" i="6"/>
  <c r="J22" i="6"/>
  <c r="H22" i="6"/>
  <c r="S21" i="6"/>
  <c r="Q21" i="6"/>
  <c r="R21" i="6" s="1"/>
  <c r="P21" i="6"/>
  <c r="O21" i="6"/>
  <c r="L21" i="6"/>
  <c r="J21" i="6"/>
  <c r="H21" i="6"/>
  <c r="S20" i="6"/>
  <c r="Q20" i="6"/>
  <c r="R20" i="6" s="1"/>
  <c r="P20" i="6"/>
  <c r="O20" i="6"/>
  <c r="L20" i="6"/>
  <c r="J20" i="6"/>
  <c r="H20" i="6"/>
  <c r="S19" i="6"/>
  <c r="Q19" i="6"/>
  <c r="R19" i="6" s="1"/>
  <c r="P19" i="6"/>
  <c r="O19" i="6"/>
  <c r="L19" i="6"/>
  <c r="J19" i="6"/>
  <c r="H19" i="6"/>
  <c r="S18" i="6"/>
  <c r="Q18" i="6"/>
  <c r="R18" i="6" s="1"/>
  <c r="P18" i="6"/>
  <c r="O18" i="6"/>
  <c r="L18" i="6"/>
  <c r="J18" i="6"/>
  <c r="H18" i="6"/>
  <c r="S17" i="6"/>
  <c r="Q17" i="6"/>
  <c r="R17" i="6" s="1"/>
  <c r="P17" i="6"/>
  <c r="O17" i="6"/>
  <c r="L17" i="6"/>
  <c r="J17" i="6"/>
  <c r="H17" i="6"/>
  <c r="S16" i="6"/>
  <c r="Q16" i="6"/>
  <c r="R16" i="6" s="1"/>
  <c r="P16" i="6"/>
  <c r="O16" i="6"/>
  <c r="L16" i="6"/>
  <c r="J16" i="6"/>
  <c r="H16" i="6"/>
  <c r="S15" i="6"/>
  <c r="Q15" i="6"/>
  <c r="R15" i="6" s="1"/>
  <c r="P15" i="6"/>
  <c r="O15" i="6"/>
  <c r="L15" i="6"/>
  <c r="J15" i="6"/>
  <c r="H15" i="6"/>
  <c r="S14" i="6"/>
  <c r="Q14" i="6"/>
  <c r="R14" i="6" s="1"/>
  <c r="P14" i="6"/>
  <c r="O14" i="6"/>
  <c r="L14" i="6"/>
  <c r="J14" i="6"/>
  <c r="H14" i="6"/>
  <c r="S13" i="6"/>
  <c r="Q13" i="6"/>
  <c r="R13" i="6" s="1"/>
  <c r="P13" i="6"/>
  <c r="O13" i="6"/>
  <c r="L13" i="6"/>
  <c r="J13" i="6"/>
  <c r="H13" i="6"/>
  <c r="S12" i="6"/>
  <c r="Q12" i="6"/>
  <c r="R12" i="6" s="1"/>
  <c r="P12" i="6"/>
  <c r="O12" i="6"/>
  <c r="L12" i="6"/>
  <c r="J12" i="6"/>
  <c r="H12" i="6"/>
  <c r="S11" i="6"/>
  <c r="R11" i="6"/>
  <c r="Q11" i="6"/>
  <c r="P11" i="6"/>
  <c r="O11" i="6"/>
  <c r="L11" i="6"/>
  <c r="J11" i="6"/>
  <c r="H11" i="6"/>
  <c r="S10" i="6"/>
  <c r="Q10" i="6"/>
  <c r="R10" i="6" s="1"/>
  <c r="P10" i="6"/>
  <c r="O10" i="6"/>
  <c r="L10" i="6"/>
  <c r="J10" i="6"/>
  <c r="H10" i="6"/>
  <c r="S9" i="6"/>
  <c r="Q9" i="6"/>
  <c r="R9" i="6" s="1"/>
  <c r="P9" i="6"/>
  <c r="O9" i="6"/>
  <c r="L9" i="6"/>
  <c r="J9" i="6"/>
  <c r="H9" i="6"/>
  <c r="S8" i="6"/>
  <c r="Q8" i="6"/>
  <c r="R8" i="6" s="1"/>
  <c r="P8" i="6"/>
  <c r="O8" i="6"/>
  <c r="L8" i="6"/>
  <c r="J8" i="6"/>
  <c r="H8" i="6"/>
  <c r="S7" i="6"/>
  <c r="Q7" i="6"/>
  <c r="R7" i="6" s="1"/>
  <c r="P7" i="6"/>
  <c r="O7" i="6"/>
  <c r="L7" i="6"/>
  <c r="J7" i="6"/>
  <c r="H7" i="6"/>
  <c r="S6" i="6"/>
  <c r="Q6" i="6"/>
  <c r="R6" i="6" s="1"/>
  <c r="P6" i="6"/>
  <c r="O6" i="6"/>
  <c r="L6" i="6"/>
  <c r="J6" i="6"/>
  <c r="H6" i="6"/>
  <c r="S5" i="6"/>
  <c r="Q5" i="6"/>
  <c r="R5" i="6" s="1"/>
  <c r="P5" i="6"/>
  <c r="O5" i="6"/>
  <c r="L5" i="6"/>
  <c r="J5" i="6"/>
  <c r="H5" i="6"/>
  <c r="S4" i="6"/>
  <c r="Q4" i="6"/>
  <c r="R4" i="6" s="1"/>
  <c r="P4" i="6"/>
  <c r="O4" i="6"/>
  <c r="L4" i="6"/>
  <c r="J4" i="6"/>
  <c r="H4" i="6"/>
  <c r="S3" i="6"/>
  <c r="Q3" i="6"/>
  <c r="R3" i="6" s="1"/>
  <c r="P3" i="6"/>
  <c r="O3" i="6"/>
  <c r="L3" i="6"/>
  <c r="J3" i="6"/>
  <c r="H3" i="6"/>
  <c r="S2" i="6"/>
  <c r="R2" i="6"/>
  <c r="Q2" i="6"/>
  <c r="P2" i="6"/>
  <c r="O2" i="6"/>
  <c r="L2" i="6"/>
  <c r="J2" i="6"/>
  <c r="H2" i="6"/>
  <c r="S2" i="2"/>
  <c r="Q2" i="2"/>
  <c r="R2" i="2" s="1"/>
  <c r="P2" i="2"/>
  <c r="T2" i="2" s="1"/>
  <c r="S169" i="5"/>
  <c r="Q169" i="5"/>
  <c r="R169" i="5" s="1"/>
  <c r="P169" i="5"/>
  <c r="O169" i="5"/>
  <c r="L169" i="5"/>
  <c r="J169" i="5"/>
  <c r="H169" i="5"/>
  <c r="S168" i="5"/>
  <c r="Q168" i="5"/>
  <c r="R168" i="5" s="1"/>
  <c r="P168" i="5"/>
  <c r="O168" i="5"/>
  <c r="L168" i="5"/>
  <c r="J168" i="5"/>
  <c r="H168" i="5"/>
  <c r="S167" i="5"/>
  <c r="Q167" i="5"/>
  <c r="R167" i="5" s="1"/>
  <c r="P167" i="5"/>
  <c r="O167" i="5"/>
  <c r="L167" i="5"/>
  <c r="J167" i="5"/>
  <c r="H167" i="5"/>
  <c r="S166" i="5"/>
  <c r="Q166" i="5"/>
  <c r="R166" i="5" s="1"/>
  <c r="P166" i="5"/>
  <c r="O166" i="5"/>
  <c r="L166" i="5"/>
  <c r="J166" i="5"/>
  <c r="H166" i="5"/>
  <c r="S165" i="5"/>
  <c r="Q165" i="5"/>
  <c r="R165" i="5" s="1"/>
  <c r="P165" i="5"/>
  <c r="O165" i="5"/>
  <c r="L165" i="5"/>
  <c r="J165" i="5"/>
  <c r="H165" i="5"/>
  <c r="S164" i="5"/>
  <c r="Q164" i="5"/>
  <c r="R164" i="5" s="1"/>
  <c r="P164" i="5"/>
  <c r="O164" i="5"/>
  <c r="L164" i="5"/>
  <c r="J164" i="5"/>
  <c r="H164" i="5"/>
  <c r="S163" i="5"/>
  <c r="Q163" i="5"/>
  <c r="R163" i="5" s="1"/>
  <c r="P163" i="5"/>
  <c r="O163" i="5"/>
  <c r="L163" i="5"/>
  <c r="J163" i="5"/>
  <c r="H163" i="5"/>
  <c r="S162" i="5"/>
  <c r="Q162" i="5"/>
  <c r="R162" i="5" s="1"/>
  <c r="P162" i="5"/>
  <c r="O162" i="5"/>
  <c r="L162" i="5"/>
  <c r="J162" i="5"/>
  <c r="H162" i="5"/>
  <c r="S161" i="5"/>
  <c r="Q161" i="5"/>
  <c r="R161" i="5" s="1"/>
  <c r="P161" i="5"/>
  <c r="O161" i="5"/>
  <c r="L161" i="5"/>
  <c r="J161" i="5"/>
  <c r="H161" i="5"/>
  <c r="S160" i="5"/>
  <c r="Q160" i="5"/>
  <c r="R160" i="5" s="1"/>
  <c r="P160" i="5"/>
  <c r="O160" i="5"/>
  <c r="L160" i="5"/>
  <c r="J160" i="5"/>
  <c r="H160" i="5"/>
  <c r="S159" i="5"/>
  <c r="Q159" i="5"/>
  <c r="R159" i="5" s="1"/>
  <c r="P159" i="5"/>
  <c r="O159" i="5"/>
  <c r="L159" i="5"/>
  <c r="J159" i="5"/>
  <c r="H159" i="5"/>
  <c r="S158" i="5"/>
  <c r="Q158" i="5"/>
  <c r="R158" i="5" s="1"/>
  <c r="P158" i="5"/>
  <c r="O158" i="5"/>
  <c r="L158" i="5"/>
  <c r="J158" i="5"/>
  <c r="H158" i="5"/>
  <c r="S157" i="5"/>
  <c r="Q157" i="5"/>
  <c r="R157" i="5" s="1"/>
  <c r="P157" i="5"/>
  <c r="O157" i="5"/>
  <c r="L157" i="5"/>
  <c r="J157" i="5"/>
  <c r="H157" i="5"/>
  <c r="S156" i="5"/>
  <c r="Q156" i="5"/>
  <c r="R156" i="5" s="1"/>
  <c r="P156" i="5"/>
  <c r="O156" i="5"/>
  <c r="L156" i="5"/>
  <c r="J156" i="5"/>
  <c r="H156" i="5"/>
  <c r="S155" i="5"/>
  <c r="Q155" i="5"/>
  <c r="R155" i="5" s="1"/>
  <c r="P155" i="5"/>
  <c r="O155" i="5"/>
  <c r="L155" i="5"/>
  <c r="J155" i="5"/>
  <c r="H155" i="5"/>
  <c r="S154" i="5"/>
  <c r="Q154" i="5"/>
  <c r="R154" i="5" s="1"/>
  <c r="P154" i="5"/>
  <c r="O154" i="5"/>
  <c r="L154" i="5"/>
  <c r="J154" i="5"/>
  <c r="H154" i="5"/>
  <c r="S153" i="5"/>
  <c r="Q153" i="5"/>
  <c r="R153" i="5" s="1"/>
  <c r="P153" i="5"/>
  <c r="O153" i="5"/>
  <c r="L153" i="5"/>
  <c r="J153" i="5"/>
  <c r="T153" i="5" s="1"/>
  <c r="V153" i="5" s="1"/>
  <c r="H153" i="5"/>
  <c r="S152" i="5"/>
  <c r="Q152" i="5"/>
  <c r="R152" i="5" s="1"/>
  <c r="P152" i="5"/>
  <c r="O152" i="5"/>
  <c r="L152" i="5"/>
  <c r="J152" i="5"/>
  <c r="H152" i="5"/>
  <c r="S151" i="5"/>
  <c r="Q151" i="5"/>
  <c r="R151" i="5" s="1"/>
  <c r="P151" i="5"/>
  <c r="O151" i="5"/>
  <c r="L151" i="5"/>
  <c r="J151" i="5"/>
  <c r="H151" i="5"/>
  <c r="S150" i="5"/>
  <c r="Q150" i="5"/>
  <c r="R150" i="5" s="1"/>
  <c r="P150" i="5"/>
  <c r="O150" i="5"/>
  <c r="L150" i="5"/>
  <c r="J150" i="5"/>
  <c r="H150" i="5"/>
  <c r="S149" i="5"/>
  <c r="Q149" i="5"/>
  <c r="R149" i="5" s="1"/>
  <c r="P149" i="5"/>
  <c r="O149" i="5"/>
  <c r="L149" i="5"/>
  <c r="J149" i="5"/>
  <c r="H149" i="5"/>
  <c r="S148" i="5"/>
  <c r="Q148" i="5"/>
  <c r="R148" i="5" s="1"/>
  <c r="P148" i="5"/>
  <c r="O148" i="5"/>
  <c r="L148" i="5"/>
  <c r="J148" i="5"/>
  <c r="H148" i="5"/>
  <c r="S147" i="5"/>
  <c r="Q147" i="5"/>
  <c r="R147" i="5" s="1"/>
  <c r="P147" i="5"/>
  <c r="O147" i="5"/>
  <c r="L147" i="5"/>
  <c r="J147" i="5"/>
  <c r="H147" i="5"/>
  <c r="S146" i="5"/>
  <c r="Q146" i="5"/>
  <c r="R146" i="5" s="1"/>
  <c r="P146" i="5"/>
  <c r="O146" i="5"/>
  <c r="L146" i="5"/>
  <c r="J146" i="5"/>
  <c r="H146" i="5"/>
  <c r="S145" i="5"/>
  <c r="Q145" i="5"/>
  <c r="R145" i="5" s="1"/>
  <c r="P145" i="5"/>
  <c r="O145" i="5"/>
  <c r="L145" i="5"/>
  <c r="J145" i="5"/>
  <c r="H145" i="5"/>
  <c r="S144" i="5"/>
  <c r="Q144" i="5"/>
  <c r="R144" i="5" s="1"/>
  <c r="P144" i="5"/>
  <c r="O144" i="5"/>
  <c r="L144" i="5"/>
  <c r="J144" i="5"/>
  <c r="H144" i="5"/>
  <c r="S143" i="5"/>
  <c r="Q143" i="5"/>
  <c r="R143" i="5" s="1"/>
  <c r="P143" i="5"/>
  <c r="O143" i="5"/>
  <c r="L143" i="5"/>
  <c r="J143" i="5"/>
  <c r="H143" i="5"/>
  <c r="S142" i="5"/>
  <c r="Q142" i="5"/>
  <c r="R142" i="5" s="1"/>
  <c r="P142" i="5"/>
  <c r="O142" i="5"/>
  <c r="L142" i="5"/>
  <c r="J142" i="5"/>
  <c r="H142" i="5"/>
  <c r="S141" i="5"/>
  <c r="Q141" i="5"/>
  <c r="R141" i="5" s="1"/>
  <c r="P141" i="5"/>
  <c r="O141" i="5"/>
  <c r="L141" i="5"/>
  <c r="J141" i="5"/>
  <c r="H141" i="5"/>
  <c r="S140" i="5"/>
  <c r="Q140" i="5"/>
  <c r="R140" i="5" s="1"/>
  <c r="P140" i="5"/>
  <c r="O140" i="5"/>
  <c r="L140" i="5"/>
  <c r="J140" i="5"/>
  <c r="H140" i="5"/>
  <c r="S139" i="5"/>
  <c r="Q139" i="5"/>
  <c r="R139" i="5" s="1"/>
  <c r="P139" i="5"/>
  <c r="O139" i="5"/>
  <c r="L139" i="5"/>
  <c r="J139" i="5"/>
  <c r="H139" i="5"/>
  <c r="S138" i="5"/>
  <c r="Q138" i="5"/>
  <c r="R138" i="5" s="1"/>
  <c r="P138" i="5"/>
  <c r="O138" i="5"/>
  <c r="L138" i="5"/>
  <c r="J138" i="5"/>
  <c r="H138" i="5"/>
  <c r="S137" i="5"/>
  <c r="Q137" i="5"/>
  <c r="R137" i="5" s="1"/>
  <c r="P137" i="5"/>
  <c r="O137" i="5"/>
  <c r="L137" i="5"/>
  <c r="J137" i="5"/>
  <c r="H137" i="5"/>
  <c r="S136" i="5"/>
  <c r="Q136" i="5"/>
  <c r="R136" i="5" s="1"/>
  <c r="P136" i="5"/>
  <c r="O136" i="5"/>
  <c r="L136" i="5"/>
  <c r="J136" i="5"/>
  <c r="H136" i="5"/>
  <c r="S135" i="5"/>
  <c r="Q135" i="5"/>
  <c r="R135" i="5" s="1"/>
  <c r="P135" i="5"/>
  <c r="O135" i="5"/>
  <c r="L135" i="5"/>
  <c r="J135" i="5"/>
  <c r="H135" i="5"/>
  <c r="S134" i="5"/>
  <c r="Q134" i="5"/>
  <c r="R134" i="5" s="1"/>
  <c r="P134" i="5"/>
  <c r="O134" i="5"/>
  <c r="L134" i="5"/>
  <c r="J134" i="5"/>
  <c r="H134" i="5"/>
  <c r="S133" i="5"/>
  <c r="Q133" i="5"/>
  <c r="R133" i="5" s="1"/>
  <c r="P133" i="5"/>
  <c r="O133" i="5"/>
  <c r="L133" i="5"/>
  <c r="J133" i="5"/>
  <c r="H133" i="5"/>
  <c r="S132" i="5"/>
  <c r="Q132" i="5"/>
  <c r="R132" i="5" s="1"/>
  <c r="P132" i="5"/>
  <c r="O132" i="5"/>
  <c r="L132" i="5"/>
  <c r="J132" i="5"/>
  <c r="H132" i="5"/>
  <c r="S131" i="5"/>
  <c r="Q131" i="5"/>
  <c r="R131" i="5" s="1"/>
  <c r="P131" i="5"/>
  <c r="O131" i="5"/>
  <c r="L131" i="5"/>
  <c r="J131" i="5"/>
  <c r="H131" i="5"/>
  <c r="S130" i="5"/>
  <c r="Q130" i="5"/>
  <c r="R130" i="5" s="1"/>
  <c r="P130" i="5"/>
  <c r="O130" i="5"/>
  <c r="L130" i="5"/>
  <c r="J130" i="5"/>
  <c r="H130" i="5"/>
  <c r="S129" i="5"/>
  <c r="Q129" i="5"/>
  <c r="R129" i="5" s="1"/>
  <c r="P129" i="5"/>
  <c r="O129" i="5"/>
  <c r="L129" i="5"/>
  <c r="J129" i="5"/>
  <c r="H129" i="5"/>
  <c r="S128" i="5"/>
  <c r="Q128" i="5"/>
  <c r="R128" i="5" s="1"/>
  <c r="P128" i="5"/>
  <c r="O128" i="5"/>
  <c r="L128" i="5"/>
  <c r="J128" i="5"/>
  <c r="H128" i="5"/>
  <c r="S127" i="5"/>
  <c r="Q127" i="5"/>
  <c r="R127" i="5" s="1"/>
  <c r="P127" i="5"/>
  <c r="O127" i="5"/>
  <c r="L127" i="5"/>
  <c r="J127" i="5"/>
  <c r="H127" i="5"/>
  <c r="S126" i="5"/>
  <c r="Q126" i="5"/>
  <c r="R126" i="5" s="1"/>
  <c r="P126" i="5"/>
  <c r="O126" i="5"/>
  <c r="L126" i="5"/>
  <c r="J126" i="5"/>
  <c r="H126" i="5"/>
  <c r="S125" i="5"/>
  <c r="Q125" i="5"/>
  <c r="R125" i="5" s="1"/>
  <c r="P125" i="5"/>
  <c r="O125" i="5"/>
  <c r="L125" i="5"/>
  <c r="J125" i="5"/>
  <c r="H125" i="5"/>
  <c r="S124" i="5"/>
  <c r="Q124" i="5"/>
  <c r="R124" i="5" s="1"/>
  <c r="P124" i="5"/>
  <c r="O124" i="5"/>
  <c r="L124" i="5"/>
  <c r="J124" i="5"/>
  <c r="H124" i="5"/>
  <c r="S123" i="5"/>
  <c r="R123" i="5"/>
  <c r="Q123" i="5"/>
  <c r="P123" i="5"/>
  <c r="O123" i="5"/>
  <c r="L123" i="5"/>
  <c r="J123" i="5"/>
  <c r="H123" i="5"/>
  <c r="S122" i="5"/>
  <c r="R122" i="5"/>
  <c r="Q122" i="5"/>
  <c r="P122" i="5"/>
  <c r="O122" i="5"/>
  <c r="L122" i="5"/>
  <c r="J122" i="5"/>
  <c r="H122" i="5"/>
  <c r="S121" i="5"/>
  <c r="Q121" i="5"/>
  <c r="R121" i="5" s="1"/>
  <c r="P121" i="5"/>
  <c r="O121" i="5"/>
  <c r="L121" i="5"/>
  <c r="J121" i="5"/>
  <c r="H121" i="5"/>
  <c r="S120" i="5"/>
  <c r="Q120" i="5"/>
  <c r="R120" i="5" s="1"/>
  <c r="P120" i="5"/>
  <c r="O120" i="5"/>
  <c r="L120" i="5"/>
  <c r="J120" i="5"/>
  <c r="H120" i="5"/>
  <c r="S119" i="5"/>
  <c r="Q119" i="5"/>
  <c r="R119" i="5" s="1"/>
  <c r="P119" i="5"/>
  <c r="O119" i="5"/>
  <c r="L119" i="5"/>
  <c r="J119" i="5"/>
  <c r="H119" i="5"/>
  <c r="S118" i="5"/>
  <c r="Q118" i="5"/>
  <c r="R118" i="5" s="1"/>
  <c r="P118" i="5"/>
  <c r="O118" i="5"/>
  <c r="L118" i="5"/>
  <c r="J118" i="5"/>
  <c r="H118" i="5"/>
  <c r="S117" i="5"/>
  <c r="Q117" i="5"/>
  <c r="R117" i="5" s="1"/>
  <c r="P117" i="5"/>
  <c r="O117" i="5"/>
  <c r="L117" i="5"/>
  <c r="J117" i="5"/>
  <c r="H117" i="5"/>
  <c r="S116" i="5"/>
  <c r="Q116" i="5"/>
  <c r="R116" i="5" s="1"/>
  <c r="P116" i="5"/>
  <c r="O116" i="5"/>
  <c r="L116" i="5"/>
  <c r="J116" i="5"/>
  <c r="H116" i="5"/>
  <c r="S115" i="5"/>
  <c r="Q115" i="5"/>
  <c r="R115" i="5" s="1"/>
  <c r="P115" i="5"/>
  <c r="O115" i="5"/>
  <c r="L115" i="5"/>
  <c r="J115" i="5"/>
  <c r="H115" i="5"/>
  <c r="S114" i="5"/>
  <c r="Q114" i="5"/>
  <c r="R114" i="5" s="1"/>
  <c r="P114" i="5"/>
  <c r="O114" i="5"/>
  <c r="L114" i="5"/>
  <c r="J114" i="5"/>
  <c r="H114" i="5"/>
  <c r="S113" i="5"/>
  <c r="Q113" i="5"/>
  <c r="R113" i="5" s="1"/>
  <c r="P113" i="5"/>
  <c r="O113" i="5"/>
  <c r="L113" i="5"/>
  <c r="J113" i="5"/>
  <c r="H113" i="5"/>
  <c r="S112" i="5"/>
  <c r="Q112" i="5"/>
  <c r="R112" i="5" s="1"/>
  <c r="P112" i="5"/>
  <c r="O112" i="5"/>
  <c r="L112" i="5"/>
  <c r="J112" i="5"/>
  <c r="H112" i="5"/>
  <c r="S111" i="5"/>
  <c r="R111" i="5"/>
  <c r="Q111" i="5"/>
  <c r="P111" i="5"/>
  <c r="O111" i="5"/>
  <c r="L111" i="5"/>
  <c r="J111" i="5"/>
  <c r="H111" i="5"/>
  <c r="S110" i="5"/>
  <c r="Q110" i="5"/>
  <c r="R110" i="5" s="1"/>
  <c r="P110" i="5"/>
  <c r="O110" i="5"/>
  <c r="L110" i="5"/>
  <c r="J110" i="5"/>
  <c r="H110" i="5"/>
  <c r="S109" i="5"/>
  <c r="Q109" i="5"/>
  <c r="R109" i="5" s="1"/>
  <c r="P109" i="5"/>
  <c r="O109" i="5"/>
  <c r="L109" i="5"/>
  <c r="J109" i="5"/>
  <c r="H109" i="5"/>
  <c r="S108" i="5"/>
  <c r="Q108" i="5"/>
  <c r="R108" i="5" s="1"/>
  <c r="P108" i="5"/>
  <c r="O108" i="5"/>
  <c r="L108" i="5"/>
  <c r="J108" i="5"/>
  <c r="H108" i="5"/>
  <c r="S107" i="5"/>
  <c r="Q107" i="5"/>
  <c r="R107" i="5" s="1"/>
  <c r="P107" i="5"/>
  <c r="O107" i="5"/>
  <c r="L107" i="5"/>
  <c r="J107" i="5"/>
  <c r="H107" i="5"/>
  <c r="S106" i="5"/>
  <c r="Q106" i="5"/>
  <c r="R106" i="5" s="1"/>
  <c r="P106" i="5"/>
  <c r="O106" i="5"/>
  <c r="L106" i="5"/>
  <c r="J106" i="5"/>
  <c r="H106" i="5"/>
  <c r="S105" i="5"/>
  <c r="Q105" i="5"/>
  <c r="R105" i="5" s="1"/>
  <c r="P105" i="5"/>
  <c r="O105" i="5"/>
  <c r="L105" i="5"/>
  <c r="J105" i="5"/>
  <c r="H105" i="5"/>
  <c r="S104" i="5"/>
  <c r="Q104" i="5"/>
  <c r="R104" i="5" s="1"/>
  <c r="P104" i="5"/>
  <c r="O104" i="5"/>
  <c r="L104" i="5"/>
  <c r="J104" i="5"/>
  <c r="H104" i="5"/>
  <c r="S103" i="5"/>
  <c r="Q103" i="5"/>
  <c r="R103" i="5" s="1"/>
  <c r="P103" i="5"/>
  <c r="O103" i="5"/>
  <c r="L103" i="5"/>
  <c r="J103" i="5"/>
  <c r="H103" i="5"/>
  <c r="S102" i="5"/>
  <c r="Q102" i="5"/>
  <c r="R102" i="5" s="1"/>
  <c r="P102" i="5"/>
  <c r="O102" i="5"/>
  <c r="L102" i="5"/>
  <c r="J102" i="5"/>
  <c r="H102" i="5"/>
  <c r="S101" i="5"/>
  <c r="Q101" i="5"/>
  <c r="R101" i="5" s="1"/>
  <c r="P101" i="5"/>
  <c r="O101" i="5"/>
  <c r="L101" i="5"/>
  <c r="J101" i="5"/>
  <c r="H101" i="5"/>
  <c r="S100" i="5"/>
  <c r="Q100" i="5"/>
  <c r="R100" i="5" s="1"/>
  <c r="P100" i="5"/>
  <c r="O100" i="5"/>
  <c r="L100" i="5"/>
  <c r="J100" i="5"/>
  <c r="H100" i="5"/>
  <c r="S99" i="5"/>
  <c r="R99" i="5"/>
  <c r="Q99" i="5"/>
  <c r="P99" i="5"/>
  <c r="O99" i="5"/>
  <c r="L99" i="5"/>
  <c r="J99" i="5"/>
  <c r="H99" i="5"/>
  <c r="S98" i="5"/>
  <c r="Q98" i="5"/>
  <c r="R98" i="5" s="1"/>
  <c r="P98" i="5"/>
  <c r="O98" i="5"/>
  <c r="L98" i="5"/>
  <c r="J98" i="5"/>
  <c r="H98" i="5"/>
  <c r="S97" i="5"/>
  <c r="Q97" i="5"/>
  <c r="R97" i="5" s="1"/>
  <c r="P97" i="5"/>
  <c r="O97" i="5"/>
  <c r="L97" i="5"/>
  <c r="J97" i="5"/>
  <c r="H97" i="5"/>
  <c r="S96" i="5"/>
  <c r="Q96" i="5"/>
  <c r="R96" i="5" s="1"/>
  <c r="P96" i="5"/>
  <c r="O96" i="5"/>
  <c r="L96" i="5"/>
  <c r="J96" i="5"/>
  <c r="H96" i="5"/>
  <c r="S95" i="5"/>
  <c r="Q95" i="5"/>
  <c r="R95" i="5" s="1"/>
  <c r="P95" i="5"/>
  <c r="O95" i="5"/>
  <c r="L95" i="5"/>
  <c r="J95" i="5"/>
  <c r="H95" i="5"/>
  <c r="S94" i="5"/>
  <c r="Q94" i="5"/>
  <c r="R94" i="5" s="1"/>
  <c r="P94" i="5"/>
  <c r="O94" i="5"/>
  <c r="L94" i="5"/>
  <c r="J94" i="5"/>
  <c r="H94" i="5"/>
  <c r="S93" i="5"/>
  <c r="Q93" i="5"/>
  <c r="R93" i="5" s="1"/>
  <c r="P93" i="5"/>
  <c r="O93" i="5"/>
  <c r="L93" i="5"/>
  <c r="J93" i="5"/>
  <c r="H93" i="5"/>
  <c r="S92" i="5"/>
  <c r="Q92" i="5"/>
  <c r="R92" i="5" s="1"/>
  <c r="P92" i="5"/>
  <c r="O92" i="5"/>
  <c r="L92" i="5"/>
  <c r="J92" i="5"/>
  <c r="H92" i="5"/>
  <c r="S91" i="5"/>
  <c r="Q91" i="5"/>
  <c r="R91" i="5" s="1"/>
  <c r="P91" i="5"/>
  <c r="O91" i="5"/>
  <c r="L91" i="5"/>
  <c r="J91" i="5"/>
  <c r="H91" i="5"/>
  <c r="S90" i="5"/>
  <c r="Q90" i="5"/>
  <c r="R90" i="5" s="1"/>
  <c r="P90" i="5"/>
  <c r="O90" i="5"/>
  <c r="L90" i="5"/>
  <c r="J90" i="5"/>
  <c r="H90" i="5"/>
  <c r="S89" i="5"/>
  <c r="Q89" i="5"/>
  <c r="R89" i="5" s="1"/>
  <c r="P89" i="5"/>
  <c r="O89" i="5"/>
  <c r="L89" i="5"/>
  <c r="J89" i="5"/>
  <c r="H89" i="5"/>
  <c r="S88" i="5"/>
  <c r="Q88" i="5"/>
  <c r="R88" i="5" s="1"/>
  <c r="P88" i="5"/>
  <c r="O88" i="5"/>
  <c r="L88" i="5"/>
  <c r="J88" i="5"/>
  <c r="H88" i="5"/>
  <c r="S87" i="5"/>
  <c r="Q87" i="5"/>
  <c r="R87" i="5" s="1"/>
  <c r="P87" i="5"/>
  <c r="O87" i="5"/>
  <c r="L87" i="5"/>
  <c r="J87" i="5"/>
  <c r="H87" i="5"/>
  <c r="S86" i="5"/>
  <c r="Q86" i="5"/>
  <c r="R86" i="5" s="1"/>
  <c r="P86" i="5"/>
  <c r="O86" i="5"/>
  <c r="L86" i="5"/>
  <c r="J86" i="5"/>
  <c r="H86" i="5"/>
  <c r="S85" i="5"/>
  <c r="Q85" i="5"/>
  <c r="R85" i="5" s="1"/>
  <c r="P85" i="5"/>
  <c r="O85" i="5"/>
  <c r="L85" i="5"/>
  <c r="J85" i="5"/>
  <c r="H85" i="5"/>
  <c r="S84" i="5"/>
  <c r="Q84" i="5"/>
  <c r="R84" i="5" s="1"/>
  <c r="P84" i="5"/>
  <c r="O84" i="5"/>
  <c r="L84" i="5"/>
  <c r="J84" i="5"/>
  <c r="H84" i="5"/>
  <c r="S83" i="5"/>
  <c r="Q83" i="5"/>
  <c r="R83" i="5" s="1"/>
  <c r="P83" i="5"/>
  <c r="O83" i="5"/>
  <c r="L83" i="5"/>
  <c r="J83" i="5"/>
  <c r="H83" i="5"/>
  <c r="S82" i="5"/>
  <c r="Q82" i="5"/>
  <c r="R82" i="5" s="1"/>
  <c r="P82" i="5"/>
  <c r="O82" i="5"/>
  <c r="L82" i="5"/>
  <c r="J82" i="5"/>
  <c r="H82" i="5"/>
  <c r="S81" i="5"/>
  <c r="Q81" i="5"/>
  <c r="R81" i="5" s="1"/>
  <c r="P81" i="5"/>
  <c r="O81" i="5"/>
  <c r="L81" i="5"/>
  <c r="J81" i="5"/>
  <c r="H81" i="5"/>
  <c r="S80" i="5"/>
  <c r="Q80" i="5"/>
  <c r="R80" i="5" s="1"/>
  <c r="P80" i="5"/>
  <c r="O80" i="5"/>
  <c r="L80" i="5"/>
  <c r="J80" i="5"/>
  <c r="H80" i="5"/>
  <c r="S79" i="5"/>
  <c r="Q79" i="5"/>
  <c r="R79" i="5" s="1"/>
  <c r="P79" i="5"/>
  <c r="O79" i="5"/>
  <c r="L79" i="5"/>
  <c r="J79" i="5"/>
  <c r="H79" i="5"/>
  <c r="S78" i="5"/>
  <c r="Q78" i="5"/>
  <c r="R78" i="5" s="1"/>
  <c r="P78" i="5"/>
  <c r="O78" i="5"/>
  <c r="L78" i="5"/>
  <c r="J78" i="5"/>
  <c r="H78" i="5"/>
  <c r="S77" i="5"/>
  <c r="Q77" i="5"/>
  <c r="R77" i="5" s="1"/>
  <c r="P77" i="5"/>
  <c r="O77" i="5"/>
  <c r="L77" i="5"/>
  <c r="J77" i="5"/>
  <c r="H77" i="5"/>
  <c r="S76" i="5"/>
  <c r="Q76" i="5"/>
  <c r="R76" i="5" s="1"/>
  <c r="P76" i="5"/>
  <c r="O76" i="5"/>
  <c r="L76" i="5"/>
  <c r="J76" i="5"/>
  <c r="H76" i="5"/>
  <c r="S75" i="5"/>
  <c r="Q75" i="5"/>
  <c r="R75" i="5" s="1"/>
  <c r="P75" i="5"/>
  <c r="O75" i="5"/>
  <c r="L75" i="5"/>
  <c r="J75" i="5"/>
  <c r="H75" i="5"/>
  <c r="S74" i="5"/>
  <c r="Q74" i="5"/>
  <c r="R74" i="5" s="1"/>
  <c r="P74" i="5"/>
  <c r="O74" i="5"/>
  <c r="L74" i="5"/>
  <c r="J74" i="5"/>
  <c r="H74" i="5"/>
  <c r="S73" i="5"/>
  <c r="Q73" i="5"/>
  <c r="R73" i="5" s="1"/>
  <c r="P73" i="5"/>
  <c r="O73" i="5"/>
  <c r="L73" i="5"/>
  <c r="J73" i="5"/>
  <c r="T73" i="5" s="1"/>
  <c r="V73" i="5" s="1"/>
  <c r="H73" i="5"/>
  <c r="S72" i="5"/>
  <c r="Q72" i="5"/>
  <c r="R72" i="5" s="1"/>
  <c r="P72" i="5"/>
  <c r="O72" i="5"/>
  <c r="L72" i="5"/>
  <c r="J72" i="5"/>
  <c r="H72" i="5"/>
  <c r="S71" i="5"/>
  <c r="R71" i="5"/>
  <c r="Q71" i="5"/>
  <c r="P71" i="5"/>
  <c r="O71" i="5"/>
  <c r="L71" i="5"/>
  <c r="J71" i="5"/>
  <c r="H71" i="5"/>
  <c r="S70" i="5"/>
  <c r="Q70" i="5"/>
  <c r="R70" i="5" s="1"/>
  <c r="P70" i="5"/>
  <c r="O70" i="5"/>
  <c r="L70" i="5"/>
  <c r="J70" i="5"/>
  <c r="H70" i="5"/>
  <c r="S69" i="5"/>
  <c r="Q69" i="5"/>
  <c r="R69" i="5" s="1"/>
  <c r="P69" i="5"/>
  <c r="O69" i="5"/>
  <c r="L69" i="5"/>
  <c r="J69" i="5"/>
  <c r="H69" i="5"/>
  <c r="S68" i="5"/>
  <c r="Q68" i="5"/>
  <c r="R68" i="5" s="1"/>
  <c r="P68" i="5"/>
  <c r="O68" i="5"/>
  <c r="L68" i="5"/>
  <c r="J68" i="5"/>
  <c r="H68" i="5"/>
  <c r="S67" i="5"/>
  <c r="Q67" i="5"/>
  <c r="R67" i="5" s="1"/>
  <c r="P67" i="5"/>
  <c r="O67" i="5"/>
  <c r="L67" i="5"/>
  <c r="J67" i="5"/>
  <c r="H67" i="5"/>
  <c r="S66" i="5"/>
  <c r="Q66" i="5"/>
  <c r="R66" i="5" s="1"/>
  <c r="P66" i="5"/>
  <c r="O66" i="5"/>
  <c r="L66" i="5"/>
  <c r="J66" i="5"/>
  <c r="H66" i="5"/>
  <c r="S65" i="5"/>
  <c r="Q65" i="5"/>
  <c r="R65" i="5" s="1"/>
  <c r="P65" i="5"/>
  <c r="O65" i="5"/>
  <c r="L65" i="5"/>
  <c r="J65" i="5"/>
  <c r="H65" i="5"/>
  <c r="S64" i="5"/>
  <c r="Q64" i="5"/>
  <c r="R64" i="5" s="1"/>
  <c r="P64" i="5"/>
  <c r="O64" i="5"/>
  <c r="L64" i="5"/>
  <c r="J64" i="5"/>
  <c r="H64" i="5"/>
  <c r="S63" i="5"/>
  <c r="Q63" i="5"/>
  <c r="R63" i="5" s="1"/>
  <c r="P63" i="5"/>
  <c r="O63" i="5"/>
  <c r="L63" i="5"/>
  <c r="J63" i="5"/>
  <c r="H63" i="5"/>
  <c r="S62" i="5"/>
  <c r="Q62" i="5"/>
  <c r="R62" i="5" s="1"/>
  <c r="P62" i="5"/>
  <c r="O62" i="5"/>
  <c r="L62" i="5"/>
  <c r="J62" i="5"/>
  <c r="H62" i="5"/>
  <c r="S61" i="5"/>
  <c r="Q61" i="5"/>
  <c r="R61" i="5" s="1"/>
  <c r="P61" i="5"/>
  <c r="O61" i="5"/>
  <c r="L61" i="5"/>
  <c r="J61" i="5"/>
  <c r="H61" i="5"/>
  <c r="S60" i="5"/>
  <c r="Q60" i="5"/>
  <c r="R60" i="5" s="1"/>
  <c r="P60" i="5"/>
  <c r="O60" i="5"/>
  <c r="L60" i="5"/>
  <c r="J60" i="5"/>
  <c r="H60" i="5"/>
  <c r="S59" i="5"/>
  <c r="Q59" i="5"/>
  <c r="R59" i="5" s="1"/>
  <c r="P59" i="5"/>
  <c r="O59" i="5"/>
  <c r="L59" i="5"/>
  <c r="J59" i="5"/>
  <c r="H59" i="5"/>
  <c r="S58" i="5"/>
  <c r="Q58" i="5"/>
  <c r="R58" i="5" s="1"/>
  <c r="P58" i="5"/>
  <c r="O58" i="5"/>
  <c r="L58" i="5"/>
  <c r="J58" i="5"/>
  <c r="H58" i="5"/>
  <c r="S57" i="5"/>
  <c r="Q57" i="5"/>
  <c r="R57" i="5" s="1"/>
  <c r="P57" i="5"/>
  <c r="O57" i="5"/>
  <c r="L57" i="5"/>
  <c r="J57" i="5"/>
  <c r="H57" i="5"/>
  <c r="S56" i="5"/>
  <c r="Q56" i="5"/>
  <c r="R56" i="5" s="1"/>
  <c r="P56" i="5"/>
  <c r="O56" i="5"/>
  <c r="L56" i="5"/>
  <c r="J56" i="5"/>
  <c r="H56" i="5"/>
  <c r="S55" i="5"/>
  <c r="Q55" i="5"/>
  <c r="R55" i="5" s="1"/>
  <c r="P55" i="5"/>
  <c r="O55" i="5"/>
  <c r="L55" i="5"/>
  <c r="J55" i="5"/>
  <c r="H55" i="5"/>
  <c r="S54" i="5"/>
  <c r="Q54" i="5"/>
  <c r="R54" i="5" s="1"/>
  <c r="P54" i="5"/>
  <c r="O54" i="5"/>
  <c r="L54" i="5"/>
  <c r="J54" i="5"/>
  <c r="H54" i="5"/>
  <c r="S53" i="5"/>
  <c r="Q53" i="5"/>
  <c r="R53" i="5" s="1"/>
  <c r="P53" i="5"/>
  <c r="O53" i="5"/>
  <c r="L53" i="5"/>
  <c r="J53" i="5"/>
  <c r="H53" i="5"/>
  <c r="S52" i="5"/>
  <c r="Q52" i="5"/>
  <c r="R52" i="5" s="1"/>
  <c r="P52" i="5"/>
  <c r="O52" i="5"/>
  <c r="L52" i="5"/>
  <c r="J52" i="5"/>
  <c r="H52" i="5"/>
  <c r="S51" i="5"/>
  <c r="Q51" i="5"/>
  <c r="R51" i="5" s="1"/>
  <c r="P51" i="5"/>
  <c r="O51" i="5"/>
  <c r="L51" i="5"/>
  <c r="J51" i="5"/>
  <c r="H51" i="5"/>
  <c r="S50" i="5"/>
  <c r="Q50" i="5"/>
  <c r="R50" i="5" s="1"/>
  <c r="P50" i="5"/>
  <c r="O50" i="5"/>
  <c r="L50" i="5"/>
  <c r="J50" i="5"/>
  <c r="H50" i="5"/>
  <c r="S49" i="5"/>
  <c r="Q49" i="5"/>
  <c r="R49" i="5" s="1"/>
  <c r="P49" i="5"/>
  <c r="O49" i="5"/>
  <c r="L49" i="5"/>
  <c r="J49" i="5"/>
  <c r="H49" i="5"/>
  <c r="S48" i="5"/>
  <c r="Q48" i="5"/>
  <c r="R48" i="5" s="1"/>
  <c r="P48" i="5"/>
  <c r="O48" i="5"/>
  <c r="L48" i="5"/>
  <c r="J48" i="5"/>
  <c r="H48" i="5"/>
  <c r="S47" i="5"/>
  <c r="Q47" i="5"/>
  <c r="R47" i="5" s="1"/>
  <c r="P47" i="5"/>
  <c r="O47" i="5"/>
  <c r="L47" i="5"/>
  <c r="J47" i="5"/>
  <c r="H47" i="5"/>
  <c r="S46" i="5"/>
  <c r="Q46" i="5"/>
  <c r="R46" i="5" s="1"/>
  <c r="P46" i="5"/>
  <c r="O46" i="5"/>
  <c r="L46" i="5"/>
  <c r="J46" i="5"/>
  <c r="H46" i="5"/>
  <c r="S45" i="5"/>
  <c r="Q45" i="5"/>
  <c r="R45" i="5" s="1"/>
  <c r="P45" i="5"/>
  <c r="O45" i="5"/>
  <c r="L45" i="5"/>
  <c r="J45" i="5"/>
  <c r="H45" i="5"/>
  <c r="S44" i="5"/>
  <c r="Q44" i="5"/>
  <c r="R44" i="5" s="1"/>
  <c r="P44" i="5"/>
  <c r="O44" i="5"/>
  <c r="L44" i="5"/>
  <c r="J44" i="5"/>
  <c r="H44" i="5"/>
  <c r="S43" i="5"/>
  <c r="Q43" i="5"/>
  <c r="R43" i="5" s="1"/>
  <c r="P43" i="5"/>
  <c r="O43" i="5"/>
  <c r="L43" i="5"/>
  <c r="J43" i="5"/>
  <c r="H43" i="5"/>
  <c r="S42" i="5"/>
  <c r="Q42" i="5"/>
  <c r="R42" i="5" s="1"/>
  <c r="P42" i="5"/>
  <c r="O42" i="5"/>
  <c r="L42" i="5"/>
  <c r="J42" i="5"/>
  <c r="H42" i="5"/>
  <c r="S41" i="5"/>
  <c r="Q41" i="5"/>
  <c r="R41" i="5" s="1"/>
  <c r="P41" i="5"/>
  <c r="O41" i="5"/>
  <c r="L41" i="5"/>
  <c r="J41" i="5"/>
  <c r="H41" i="5"/>
  <c r="S40" i="5"/>
  <c r="Q40" i="5"/>
  <c r="R40" i="5" s="1"/>
  <c r="P40" i="5"/>
  <c r="O40" i="5"/>
  <c r="L40" i="5"/>
  <c r="J40" i="5"/>
  <c r="H40" i="5"/>
  <c r="S39" i="5"/>
  <c r="Q39" i="5"/>
  <c r="R39" i="5" s="1"/>
  <c r="P39" i="5"/>
  <c r="O39" i="5"/>
  <c r="L39" i="5"/>
  <c r="J39" i="5"/>
  <c r="H39" i="5"/>
  <c r="S38" i="5"/>
  <c r="Q38" i="5"/>
  <c r="R38" i="5" s="1"/>
  <c r="P38" i="5"/>
  <c r="O38" i="5"/>
  <c r="L38" i="5"/>
  <c r="J38" i="5"/>
  <c r="H38" i="5"/>
  <c r="S37" i="5"/>
  <c r="Q37" i="5"/>
  <c r="R37" i="5" s="1"/>
  <c r="P37" i="5"/>
  <c r="O37" i="5"/>
  <c r="L37" i="5"/>
  <c r="J37" i="5"/>
  <c r="H37" i="5"/>
  <c r="S36" i="5"/>
  <c r="Q36" i="5"/>
  <c r="R36" i="5" s="1"/>
  <c r="P36" i="5"/>
  <c r="O36" i="5"/>
  <c r="L36" i="5"/>
  <c r="J36" i="5"/>
  <c r="H36" i="5"/>
  <c r="S35" i="5"/>
  <c r="Q35" i="5"/>
  <c r="R35" i="5" s="1"/>
  <c r="P35" i="5"/>
  <c r="O35" i="5"/>
  <c r="L35" i="5"/>
  <c r="J35" i="5"/>
  <c r="H35" i="5"/>
  <c r="S34" i="5"/>
  <c r="Q34" i="5"/>
  <c r="R34" i="5" s="1"/>
  <c r="P34" i="5"/>
  <c r="O34" i="5"/>
  <c r="L34" i="5"/>
  <c r="J34" i="5"/>
  <c r="T34" i="5" s="1"/>
  <c r="V34" i="5" s="1"/>
  <c r="H34" i="5"/>
  <c r="S33" i="5"/>
  <c r="Q33" i="5"/>
  <c r="R33" i="5" s="1"/>
  <c r="P33" i="5"/>
  <c r="O33" i="5"/>
  <c r="L33" i="5"/>
  <c r="J33" i="5"/>
  <c r="H33" i="5"/>
  <c r="S32" i="5"/>
  <c r="Q32" i="5"/>
  <c r="R32" i="5" s="1"/>
  <c r="P32" i="5"/>
  <c r="O32" i="5"/>
  <c r="L32" i="5"/>
  <c r="J32" i="5"/>
  <c r="H32" i="5"/>
  <c r="S31" i="5"/>
  <c r="R31" i="5"/>
  <c r="Q31" i="5"/>
  <c r="P31" i="5"/>
  <c r="O31" i="5"/>
  <c r="L31" i="5"/>
  <c r="J31" i="5"/>
  <c r="H31" i="5"/>
  <c r="S30" i="5"/>
  <c r="Q30" i="5"/>
  <c r="R30" i="5" s="1"/>
  <c r="P30" i="5"/>
  <c r="O30" i="5"/>
  <c r="L30" i="5"/>
  <c r="J30" i="5"/>
  <c r="H30" i="5"/>
  <c r="S29" i="5"/>
  <c r="Q29" i="5"/>
  <c r="R29" i="5" s="1"/>
  <c r="P29" i="5"/>
  <c r="O29" i="5"/>
  <c r="L29" i="5"/>
  <c r="J29" i="5"/>
  <c r="H29" i="5"/>
  <c r="S28" i="5"/>
  <c r="Q28" i="5"/>
  <c r="R28" i="5" s="1"/>
  <c r="P28" i="5"/>
  <c r="O28" i="5"/>
  <c r="L28" i="5"/>
  <c r="J28" i="5"/>
  <c r="H28" i="5"/>
  <c r="S27" i="5"/>
  <c r="Q27" i="5"/>
  <c r="R27" i="5" s="1"/>
  <c r="P27" i="5"/>
  <c r="O27" i="5"/>
  <c r="L27" i="5"/>
  <c r="J27" i="5"/>
  <c r="H27" i="5"/>
  <c r="S26" i="5"/>
  <c r="Q26" i="5"/>
  <c r="R26" i="5" s="1"/>
  <c r="P26" i="5"/>
  <c r="O26" i="5"/>
  <c r="L26" i="5"/>
  <c r="J26" i="5"/>
  <c r="H26" i="5"/>
  <c r="S25" i="5"/>
  <c r="Q25" i="5"/>
  <c r="R25" i="5" s="1"/>
  <c r="P25" i="5"/>
  <c r="O25" i="5"/>
  <c r="L25" i="5"/>
  <c r="J25" i="5"/>
  <c r="H25" i="5"/>
  <c r="S24" i="5"/>
  <c r="Q24" i="5"/>
  <c r="R24" i="5" s="1"/>
  <c r="P24" i="5"/>
  <c r="O24" i="5"/>
  <c r="L24" i="5"/>
  <c r="J24" i="5"/>
  <c r="H24" i="5"/>
  <c r="S23" i="5"/>
  <c r="Q23" i="5"/>
  <c r="R23" i="5" s="1"/>
  <c r="P23" i="5"/>
  <c r="O23" i="5"/>
  <c r="L23" i="5"/>
  <c r="J23" i="5"/>
  <c r="H23" i="5"/>
  <c r="S22" i="5"/>
  <c r="Q22" i="5"/>
  <c r="R22" i="5" s="1"/>
  <c r="P22" i="5"/>
  <c r="O22" i="5"/>
  <c r="L22" i="5"/>
  <c r="J22" i="5"/>
  <c r="H22" i="5"/>
  <c r="S21" i="5"/>
  <c r="Q21" i="5"/>
  <c r="R21" i="5" s="1"/>
  <c r="P21" i="5"/>
  <c r="O21" i="5"/>
  <c r="L21" i="5"/>
  <c r="J21" i="5"/>
  <c r="H21" i="5"/>
  <c r="S20" i="5"/>
  <c r="Q20" i="5"/>
  <c r="R20" i="5" s="1"/>
  <c r="P20" i="5"/>
  <c r="O20" i="5"/>
  <c r="L20" i="5"/>
  <c r="J20" i="5"/>
  <c r="H20" i="5"/>
  <c r="S19" i="5"/>
  <c r="Q19" i="5"/>
  <c r="R19" i="5" s="1"/>
  <c r="P19" i="5"/>
  <c r="O19" i="5"/>
  <c r="L19" i="5"/>
  <c r="J19" i="5"/>
  <c r="H19" i="5"/>
  <c r="S18" i="5"/>
  <c r="Q18" i="5"/>
  <c r="R18" i="5" s="1"/>
  <c r="P18" i="5"/>
  <c r="O18" i="5"/>
  <c r="L18" i="5"/>
  <c r="J18" i="5"/>
  <c r="H18" i="5"/>
  <c r="S17" i="5"/>
  <c r="Q17" i="5"/>
  <c r="R17" i="5" s="1"/>
  <c r="P17" i="5"/>
  <c r="O17" i="5"/>
  <c r="L17" i="5"/>
  <c r="J17" i="5"/>
  <c r="H17" i="5"/>
  <c r="S16" i="5"/>
  <c r="Q16" i="5"/>
  <c r="R16" i="5" s="1"/>
  <c r="P16" i="5"/>
  <c r="O16" i="5"/>
  <c r="L16" i="5"/>
  <c r="J16" i="5"/>
  <c r="H16" i="5"/>
  <c r="S15" i="5"/>
  <c r="R15" i="5"/>
  <c r="Q15" i="5"/>
  <c r="P15" i="5"/>
  <c r="O15" i="5"/>
  <c r="L15" i="5"/>
  <c r="J15" i="5"/>
  <c r="H15" i="5"/>
  <c r="S14" i="5"/>
  <c r="Q14" i="5"/>
  <c r="R14" i="5" s="1"/>
  <c r="P14" i="5"/>
  <c r="O14" i="5"/>
  <c r="L14" i="5"/>
  <c r="J14" i="5"/>
  <c r="H14" i="5"/>
  <c r="S13" i="5"/>
  <c r="Q13" i="5"/>
  <c r="R13" i="5" s="1"/>
  <c r="P13" i="5"/>
  <c r="O13" i="5"/>
  <c r="L13" i="5"/>
  <c r="J13" i="5"/>
  <c r="H13" i="5"/>
  <c r="S12" i="5"/>
  <c r="Q12" i="5"/>
  <c r="R12" i="5" s="1"/>
  <c r="P12" i="5"/>
  <c r="O12" i="5"/>
  <c r="L12" i="5"/>
  <c r="J12" i="5"/>
  <c r="H12" i="5"/>
  <c r="S11" i="5"/>
  <c r="Q11" i="5"/>
  <c r="R11" i="5" s="1"/>
  <c r="P11" i="5"/>
  <c r="O11" i="5"/>
  <c r="L11" i="5"/>
  <c r="J11" i="5"/>
  <c r="H11" i="5"/>
  <c r="S10" i="5"/>
  <c r="Q10" i="5"/>
  <c r="R10" i="5" s="1"/>
  <c r="P10" i="5"/>
  <c r="O10" i="5"/>
  <c r="L10" i="5"/>
  <c r="J10" i="5"/>
  <c r="H10" i="5"/>
  <c r="S9" i="5"/>
  <c r="Q9" i="5"/>
  <c r="R9" i="5" s="1"/>
  <c r="P9" i="5"/>
  <c r="O9" i="5"/>
  <c r="L9" i="5"/>
  <c r="J9" i="5"/>
  <c r="H9" i="5"/>
  <c r="S8" i="5"/>
  <c r="Q8" i="5"/>
  <c r="R8" i="5" s="1"/>
  <c r="P8" i="5"/>
  <c r="O8" i="5"/>
  <c r="L8" i="5"/>
  <c r="J8" i="5"/>
  <c r="H8" i="5"/>
  <c r="S7" i="5"/>
  <c r="Q7" i="5"/>
  <c r="R7" i="5" s="1"/>
  <c r="P7" i="5"/>
  <c r="O7" i="5"/>
  <c r="L7" i="5"/>
  <c r="J7" i="5"/>
  <c r="H7" i="5"/>
  <c r="S6" i="5"/>
  <c r="Q6" i="5"/>
  <c r="R6" i="5" s="1"/>
  <c r="P6" i="5"/>
  <c r="O6" i="5"/>
  <c r="L6" i="5"/>
  <c r="J6" i="5"/>
  <c r="H6" i="5"/>
  <c r="S5" i="5"/>
  <c r="Q5" i="5"/>
  <c r="R5" i="5" s="1"/>
  <c r="P5" i="5"/>
  <c r="O5" i="5"/>
  <c r="L5" i="5"/>
  <c r="J5" i="5"/>
  <c r="H5" i="5"/>
  <c r="S4" i="5"/>
  <c r="Q4" i="5"/>
  <c r="R4" i="5" s="1"/>
  <c r="P4" i="5"/>
  <c r="O4" i="5"/>
  <c r="L4" i="5"/>
  <c r="J4" i="5"/>
  <c r="H4" i="5"/>
  <c r="S3" i="5"/>
  <c r="Q3" i="5"/>
  <c r="R3" i="5" s="1"/>
  <c r="P3" i="5"/>
  <c r="O3" i="5"/>
  <c r="L3" i="5"/>
  <c r="J3" i="5"/>
  <c r="H3" i="5"/>
  <c r="S2" i="5"/>
  <c r="R2" i="5"/>
  <c r="Q2" i="5"/>
  <c r="P2" i="5"/>
  <c r="O2" i="5"/>
  <c r="L2" i="5"/>
  <c r="J2" i="5"/>
  <c r="H2" i="5"/>
  <c r="J5" i="3"/>
  <c r="J4" i="3"/>
  <c r="J3" i="3"/>
  <c r="J2" i="3"/>
  <c r="S2" i="3"/>
  <c r="Q2" i="3"/>
  <c r="R2" i="3" s="1"/>
  <c r="P2" i="3"/>
  <c r="O2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S169" i="3"/>
  <c r="Q169" i="3"/>
  <c r="R169" i="3" s="1"/>
  <c r="P169" i="3"/>
  <c r="O169" i="3"/>
  <c r="L169" i="3"/>
  <c r="H169" i="3"/>
  <c r="S168" i="3"/>
  <c r="Q168" i="3"/>
  <c r="R168" i="3" s="1"/>
  <c r="P168" i="3"/>
  <c r="O168" i="3"/>
  <c r="L168" i="3"/>
  <c r="H168" i="3"/>
  <c r="S167" i="3"/>
  <c r="Q167" i="3"/>
  <c r="R167" i="3" s="1"/>
  <c r="P167" i="3"/>
  <c r="O167" i="3"/>
  <c r="L167" i="3"/>
  <c r="H167" i="3"/>
  <c r="S166" i="3"/>
  <c r="Q166" i="3"/>
  <c r="R166" i="3" s="1"/>
  <c r="P166" i="3"/>
  <c r="O166" i="3"/>
  <c r="L166" i="3"/>
  <c r="H166" i="3"/>
  <c r="S165" i="3"/>
  <c r="Q165" i="3"/>
  <c r="R165" i="3" s="1"/>
  <c r="P165" i="3"/>
  <c r="O165" i="3"/>
  <c r="L165" i="3"/>
  <c r="H165" i="3"/>
  <c r="S164" i="3"/>
  <c r="Q164" i="3"/>
  <c r="R164" i="3" s="1"/>
  <c r="P164" i="3"/>
  <c r="O164" i="3"/>
  <c r="L164" i="3"/>
  <c r="H164" i="3"/>
  <c r="S163" i="3"/>
  <c r="Q163" i="3"/>
  <c r="R163" i="3" s="1"/>
  <c r="P163" i="3"/>
  <c r="O163" i="3"/>
  <c r="L163" i="3"/>
  <c r="H163" i="3"/>
  <c r="S162" i="3"/>
  <c r="Q162" i="3"/>
  <c r="R162" i="3" s="1"/>
  <c r="P162" i="3"/>
  <c r="O162" i="3"/>
  <c r="L162" i="3"/>
  <c r="H162" i="3"/>
  <c r="S161" i="3"/>
  <c r="Q161" i="3"/>
  <c r="R161" i="3" s="1"/>
  <c r="P161" i="3"/>
  <c r="O161" i="3"/>
  <c r="L161" i="3"/>
  <c r="H161" i="3"/>
  <c r="S160" i="3"/>
  <c r="Q160" i="3"/>
  <c r="R160" i="3" s="1"/>
  <c r="P160" i="3"/>
  <c r="O160" i="3"/>
  <c r="L160" i="3"/>
  <c r="H160" i="3"/>
  <c r="S159" i="3"/>
  <c r="Q159" i="3"/>
  <c r="R159" i="3" s="1"/>
  <c r="P159" i="3"/>
  <c r="O159" i="3"/>
  <c r="L159" i="3"/>
  <c r="H159" i="3"/>
  <c r="S158" i="3"/>
  <c r="Q158" i="3"/>
  <c r="R158" i="3" s="1"/>
  <c r="P158" i="3"/>
  <c r="O158" i="3"/>
  <c r="L158" i="3"/>
  <c r="H158" i="3"/>
  <c r="S157" i="3"/>
  <c r="Q157" i="3"/>
  <c r="R157" i="3" s="1"/>
  <c r="P157" i="3"/>
  <c r="O157" i="3"/>
  <c r="L157" i="3"/>
  <c r="H157" i="3"/>
  <c r="S156" i="3"/>
  <c r="Q156" i="3"/>
  <c r="R156" i="3" s="1"/>
  <c r="P156" i="3"/>
  <c r="O156" i="3"/>
  <c r="L156" i="3"/>
  <c r="H156" i="3"/>
  <c r="S155" i="3"/>
  <c r="R155" i="3"/>
  <c r="Q155" i="3"/>
  <c r="P155" i="3"/>
  <c r="O155" i="3"/>
  <c r="L155" i="3"/>
  <c r="H155" i="3"/>
  <c r="S154" i="3"/>
  <c r="Q154" i="3"/>
  <c r="R154" i="3" s="1"/>
  <c r="P154" i="3"/>
  <c r="O154" i="3"/>
  <c r="L154" i="3"/>
  <c r="H154" i="3"/>
  <c r="S153" i="3"/>
  <c r="Q153" i="3"/>
  <c r="R153" i="3" s="1"/>
  <c r="P153" i="3"/>
  <c r="O153" i="3"/>
  <c r="L153" i="3"/>
  <c r="H153" i="3"/>
  <c r="S152" i="3"/>
  <c r="Q152" i="3"/>
  <c r="R152" i="3" s="1"/>
  <c r="P152" i="3"/>
  <c r="O152" i="3"/>
  <c r="L152" i="3"/>
  <c r="H152" i="3"/>
  <c r="S151" i="3"/>
  <c r="Q151" i="3"/>
  <c r="R151" i="3" s="1"/>
  <c r="P151" i="3"/>
  <c r="O151" i="3"/>
  <c r="L151" i="3"/>
  <c r="H151" i="3"/>
  <c r="S150" i="3"/>
  <c r="Q150" i="3"/>
  <c r="R150" i="3" s="1"/>
  <c r="P150" i="3"/>
  <c r="O150" i="3"/>
  <c r="L150" i="3"/>
  <c r="H150" i="3"/>
  <c r="S149" i="3"/>
  <c r="Q149" i="3"/>
  <c r="R149" i="3" s="1"/>
  <c r="P149" i="3"/>
  <c r="O149" i="3"/>
  <c r="L149" i="3"/>
  <c r="H149" i="3"/>
  <c r="S148" i="3"/>
  <c r="Q148" i="3"/>
  <c r="R148" i="3" s="1"/>
  <c r="P148" i="3"/>
  <c r="O148" i="3"/>
  <c r="L148" i="3"/>
  <c r="H148" i="3"/>
  <c r="S147" i="3"/>
  <c r="Q147" i="3"/>
  <c r="R147" i="3" s="1"/>
  <c r="P147" i="3"/>
  <c r="O147" i="3"/>
  <c r="L147" i="3"/>
  <c r="H147" i="3"/>
  <c r="S146" i="3"/>
  <c r="Q146" i="3"/>
  <c r="R146" i="3" s="1"/>
  <c r="P146" i="3"/>
  <c r="O146" i="3"/>
  <c r="L146" i="3"/>
  <c r="H146" i="3"/>
  <c r="S145" i="3"/>
  <c r="Q145" i="3"/>
  <c r="R145" i="3" s="1"/>
  <c r="P145" i="3"/>
  <c r="O145" i="3"/>
  <c r="L145" i="3"/>
  <c r="H145" i="3"/>
  <c r="S144" i="3"/>
  <c r="Q144" i="3"/>
  <c r="R144" i="3" s="1"/>
  <c r="P144" i="3"/>
  <c r="O144" i="3"/>
  <c r="L144" i="3"/>
  <c r="H144" i="3"/>
  <c r="S143" i="3"/>
  <c r="Q143" i="3"/>
  <c r="R143" i="3" s="1"/>
  <c r="P143" i="3"/>
  <c r="O143" i="3"/>
  <c r="L143" i="3"/>
  <c r="H143" i="3"/>
  <c r="S142" i="3"/>
  <c r="Q142" i="3"/>
  <c r="R142" i="3" s="1"/>
  <c r="P142" i="3"/>
  <c r="O142" i="3"/>
  <c r="L142" i="3"/>
  <c r="H142" i="3"/>
  <c r="S141" i="3"/>
  <c r="Q141" i="3"/>
  <c r="R141" i="3" s="1"/>
  <c r="P141" i="3"/>
  <c r="O141" i="3"/>
  <c r="L141" i="3"/>
  <c r="H141" i="3"/>
  <c r="S140" i="3"/>
  <c r="Q140" i="3"/>
  <c r="R140" i="3" s="1"/>
  <c r="P140" i="3"/>
  <c r="O140" i="3"/>
  <c r="L140" i="3"/>
  <c r="H140" i="3"/>
  <c r="S139" i="3"/>
  <c r="Q139" i="3"/>
  <c r="R139" i="3" s="1"/>
  <c r="P139" i="3"/>
  <c r="O139" i="3"/>
  <c r="L139" i="3"/>
  <c r="H139" i="3"/>
  <c r="S138" i="3"/>
  <c r="Q138" i="3"/>
  <c r="R138" i="3" s="1"/>
  <c r="P138" i="3"/>
  <c r="O138" i="3"/>
  <c r="L138" i="3"/>
  <c r="H138" i="3"/>
  <c r="S137" i="3"/>
  <c r="Q137" i="3"/>
  <c r="R137" i="3" s="1"/>
  <c r="P137" i="3"/>
  <c r="O137" i="3"/>
  <c r="L137" i="3"/>
  <c r="H137" i="3"/>
  <c r="S136" i="3"/>
  <c r="Q136" i="3"/>
  <c r="R136" i="3" s="1"/>
  <c r="P136" i="3"/>
  <c r="O136" i="3"/>
  <c r="L136" i="3"/>
  <c r="H136" i="3"/>
  <c r="S135" i="3"/>
  <c r="Q135" i="3"/>
  <c r="R135" i="3" s="1"/>
  <c r="P135" i="3"/>
  <c r="O135" i="3"/>
  <c r="L135" i="3"/>
  <c r="H135" i="3"/>
  <c r="S134" i="3"/>
  <c r="Q134" i="3"/>
  <c r="R134" i="3" s="1"/>
  <c r="P134" i="3"/>
  <c r="O134" i="3"/>
  <c r="L134" i="3"/>
  <c r="H134" i="3"/>
  <c r="S133" i="3"/>
  <c r="Q133" i="3"/>
  <c r="R133" i="3" s="1"/>
  <c r="P133" i="3"/>
  <c r="O133" i="3"/>
  <c r="L133" i="3"/>
  <c r="H133" i="3"/>
  <c r="S132" i="3"/>
  <c r="Q132" i="3"/>
  <c r="R132" i="3" s="1"/>
  <c r="P132" i="3"/>
  <c r="O132" i="3"/>
  <c r="L132" i="3"/>
  <c r="H132" i="3"/>
  <c r="S131" i="3"/>
  <c r="Q131" i="3"/>
  <c r="R131" i="3" s="1"/>
  <c r="P131" i="3"/>
  <c r="O131" i="3"/>
  <c r="L131" i="3"/>
  <c r="H131" i="3"/>
  <c r="S130" i="3"/>
  <c r="Q130" i="3"/>
  <c r="R130" i="3" s="1"/>
  <c r="P130" i="3"/>
  <c r="O130" i="3"/>
  <c r="L130" i="3"/>
  <c r="H130" i="3"/>
  <c r="S129" i="3"/>
  <c r="Q129" i="3"/>
  <c r="R129" i="3" s="1"/>
  <c r="P129" i="3"/>
  <c r="O129" i="3"/>
  <c r="L129" i="3"/>
  <c r="H129" i="3"/>
  <c r="S128" i="3"/>
  <c r="Q128" i="3"/>
  <c r="R128" i="3" s="1"/>
  <c r="P128" i="3"/>
  <c r="O128" i="3"/>
  <c r="L128" i="3"/>
  <c r="H128" i="3"/>
  <c r="S127" i="3"/>
  <c r="Q127" i="3"/>
  <c r="R127" i="3" s="1"/>
  <c r="P127" i="3"/>
  <c r="O127" i="3"/>
  <c r="L127" i="3"/>
  <c r="H127" i="3"/>
  <c r="S126" i="3"/>
  <c r="Q126" i="3"/>
  <c r="R126" i="3" s="1"/>
  <c r="P126" i="3"/>
  <c r="O126" i="3"/>
  <c r="L126" i="3"/>
  <c r="H126" i="3"/>
  <c r="S125" i="3"/>
  <c r="Q125" i="3"/>
  <c r="R125" i="3" s="1"/>
  <c r="P125" i="3"/>
  <c r="O125" i="3"/>
  <c r="L125" i="3"/>
  <c r="H125" i="3"/>
  <c r="S124" i="3"/>
  <c r="Q124" i="3"/>
  <c r="R124" i="3" s="1"/>
  <c r="P124" i="3"/>
  <c r="O124" i="3"/>
  <c r="L124" i="3"/>
  <c r="H124" i="3"/>
  <c r="S123" i="3"/>
  <c r="Q123" i="3"/>
  <c r="R123" i="3" s="1"/>
  <c r="P123" i="3"/>
  <c r="O123" i="3"/>
  <c r="L123" i="3"/>
  <c r="H123" i="3"/>
  <c r="S122" i="3"/>
  <c r="Q122" i="3"/>
  <c r="R122" i="3" s="1"/>
  <c r="P122" i="3"/>
  <c r="O122" i="3"/>
  <c r="L122" i="3"/>
  <c r="H122" i="3"/>
  <c r="S121" i="3"/>
  <c r="Q121" i="3"/>
  <c r="R121" i="3" s="1"/>
  <c r="P121" i="3"/>
  <c r="O121" i="3"/>
  <c r="L121" i="3"/>
  <c r="H121" i="3"/>
  <c r="S120" i="3"/>
  <c r="Q120" i="3"/>
  <c r="R120" i="3" s="1"/>
  <c r="P120" i="3"/>
  <c r="O120" i="3"/>
  <c r="L120" i="3"/>
  <c r="H120" i="3"/>
  <c r="S119" i="3"/>
  <c r="Q119" i="3"/>
  <c r="R119" i="3" s="1"/>
  <c r="P119" i="3"/>
  <c r="O119" i="3"/>
  <c r="L119" i="3"/>
  <c r="H119" i="3"/>
  <c r="S118" i="3"/>
  <c r="Q118" i="3"/>
  <c r="R118" i="3" s="1"/>
  <c r="P118" i="3"/>
  <c r="O118" i="3"/>
  <c r="L118" i="3"/>
  <c r="H118" i="3"/>
  <c r="S117" i="3"/>
  <c r="Q117" i="3"/>
  <c r="R117" i="3" s="1"/>
  <c r="P117" i="3"/>
  <c r="O117" i="3"/>
  <c r="L117" i="3"/>
  <c r="H117" i="3"/>
  <c r="S116" i="3"/>
  <c r="Q116" i="3"/>
  <c r="R116" i="3" s="1"/>
  <c r="P116" i="3"/>
  <c r="O116" i="3"/>
  <c r="L116" i="3"/>
  <c r="H116" i="3"/>
  <c r="S115" i="3"/>
  <c r="Q115" i="3"/>
  <c r="R115" i="3" s="1"/>
  <c r="P115" i="3"/>
  <c r="O115" i="3"/>
  <c r="L115" i="3"/>
  <c r="H115" i="3"/>
  <c r="S114" i="3"/>
  <c r="Q114" i="3"/>
  <c r="R114" i="3" s="1"/>
  <c r="P114" i="3"/>
  <c r="O114" i="3"/>
  <c r="L114" i="3"/>
  <c r="H114" i="3"/>
  <c r="S113" i="3"/>
  <c r="Q113" i="3"/>
  <c r="R113" i="3" s="1"/>
  <c r="P113" i="3"/>
  <c r="O113" i="3"/>
  <c r="L113" i="3"/>
  <c r="H113" i="3"/>
  <c r="S112" i="3"/>
  <c r="Q112" i="3"/>
  <c r="R112" i="3" s="1"/>
  <c r="P112" i="3"/>
  <c r="O112" i="3"/>
  <c r="L112" i="3"/>
  <c r="H112" i="3"/>
  <c r="S111" i="3"/>
  <c r="Q111" i="3"/>
  <c r="R111" i="3" s="1"/>
  <c r="P111" i="3"/>
  <c r="O111" i="3"/>
  <c r="L111" i="3"/>
  <c r="H111" i="3"/>
  <c r="S110" i="3"/>
  <c r="Q110" i="3"/>
  <c r="R110" i="3" s="1"/>
  <c r="P110" i="3"/>
  <c r="O110" i="3"/>
  <c r="L110" i="3"/>
  <c r="H110" i="3"/>
  <c r="S109" i="3"/>
  <c r="Q109" i="3"/>
  <c r="R109" i="3" s="1"/>
  <c r="P109" i="3"/>
  <c r="O109" i="3"/>
  <c r="L109" i="3"/>
  <c r="H109" i="3"/>
  <c r="S108" i="3"/>
  <c r="Q108" i="3"/>
  <c r="R108" i="3" s="1"/>
  <c r="P108" i="3"/>
  <c r="O108" i="3"/>
  <c r="L108" i="3"/>
  <c r="H108" i="3"/>
  <c r="S107" i="3"/>
  <c r="Q107" i="3"/>
  <c r="R107" i="3" s="1"/>
  <c r="P107" i="3"/>
  <c r="O107" i="3"/>
  <c r="L107" i="3"/>
  <c r="H107" i="3"/>
  <c r="S106" i="3"/>
  <c r="Q106" i="3"/>
  <c r="R106" i="3" s="1"/>
  <c r="P106" i="3"/>
  <c r="O106" i="3"/>
  <c r="L106" i="3"/>
  <c r="H106" i="3"/>
  <c r="S105" i="3"/>
  <c r="Q105" i="3"/>
  <c r="R105" i="3" s="1"/>
  <c r="P105" i="3"/>
  <c r="O105" i="3"/>
  <c r="L105" i="3"/>
  <c r="H105" i="3"/>
  <c r="S104" i="3"/>
  <c r="Q104" i="3"/>
  <c r="R104" i="3" s="1"/>
  <c r="P104" i="3"/>
  <c r="O104" i="3"/>
  <c r="L104" i="3"/>
  <c r="H104" i="3"/>
  <c r="S103" i="3"/>
  <c r="Q103" i="3"/>
  <c r="R103" i="3" s="1"/>
  <c r="P103" i="3"/>
  <c r="O103" i="3"/>
  <c r="L103" i="3"/>
  <c r="H103" i="3"/>
  <c r="S102" i="3"/>
  <c r="Q102" i="3"/>
  <c r="R102" i="3" s="1"/>
  <c r="P102" i="3"/>
  <c r="O102" i="3"/>
  <c r="L102" i="3"/>
  <c r="H102" i="3"/>
  <c r="S101" i="3"/>
  <c r="Q101" i="3"/>
  <c r="R101" i="3" s="1"/>
  <c r="P101" i="3"/>
  <c r="O101" i="3"/>
  <c r="L101" i="3"/>
  <c r="H101" i="3"/>
  <c r="S100" i="3"/>
  <c r="Q100" i="3"/>
  <c r="R100" i="3" s="1"/>
  <c r="P100" i="3"/>
  <c r="O100" i="3"/>
  <c r="L100" i="3"/>
  <c r="H100" i="3"/>
  <c r="S99" i="3"/>
  <c r="Q99" i="3"/>
  <c r="R99" i="3" s="1"/>
  <c r="P99" i="3"/>
  <c r="O99" i="3"/>
  <c r="L99" i="3"/>
  <c r="H99" i="3"/>
  <c r="S98" i="3"/>
  <c r="Q98" i="3"/>
  <c r="R98" i="3" s="1"/>
  <c r="P98" i="3"/>
  <c r="O98" i="3"/>
  <c r="L98" i="3"/>
  <c r="H98" i="3"/>
  <c r="S97" i="3"/>
  <c r="Q97" i="3"/>
  <c r="R97" i="3" s="1"/>
  <c r="P97" i="3"/>
  <c r="O97" i="3"/>
  <c r="L97" i="3"/>
  <c r="H97" i="3"/>
  <c r="S96" i="3"/>
  <c r="Q96" i="3"/>
  <c r="R96" i="3" s="1"/>
  <c r="P96" i="3"/>
  <c r="O96" i="3"/>
  <c r="L96" i="3"/>
  <c r="H96" i="3"/>
  <c r="S95" i="3"/>
  <c r="Q95" i="3"/>
  <c r="R95" i="3" s="1"/>
  <c r="P95" i="3"/>
  <c r="O95" i="3"/>
  <c r="L95" i="3"/>
  <c r="H95" i="3"/>
  <c r="S94" i="3"/>
  <c r="Q94" i="3"/>
  <c r="R94" i="3" s="1"/>
  <c r="P94" i="3"/>
  <c r="O94" i="3"/>
  <c r="L94" i="3"/>
  <c r="H94" i="3"/>
  <c r="S93" i="3"/>
  <c r="Q93" i="3"/>
  <c r="R93" i="3" s="1"/>
  <c r="P93" i="3"/>
  <c r="O93" i="3"/>
  <c r="L93" i="3"/>
  <c r="H93" i="3"/>
  <c r="S92" i="3"/>
  <c r="Q92" i="3"/>
  <c r="R92" i="3" s="1"/>
  <c r="P92" i="3"/>
  <c r="O92" i="3"/>
  <c r="L92" i="3"/>
  <c r="H92" i="3"/>
  <c r="S91" i="3"/>
  <c r="Q91" i="3"/>
  <c r="R91" i="3" s="1"/>
  <c r="P91" i="3"/>
  <c r="O91" i="3"/>
  <c r="L91" i="3"/>
  <c r="H91" i="3"/>
  <c r="S90" i="3"/>
  <c r="Q90" i="3"/>
  <c r="R90" i="3" s="1"/>
  <c r="P90" i="3"/>
  <c r="O90" i="3"/>
  <c r="L90" i="3"/>
  <c r="H90" i="3"/>
  <c r="S89" i="3"/>
  <c r="Q89" i="3"/>
  <c r="R89" i="3" s="1"/>
  <c r="P89" i="3"/>
  <c r="O89" i="3"/>
  <c r="L89" i="3"/>
  <c r="H89" i="3"/>
  <c r="S88" i="3"/>
  <c r="Q88" i="3"/>
  <c r="R88" i="3" s="1"/>
  <c r="P88" i="3"/>
  <c r="O88" i="3"/>
  <c r="L88" i="3"/>
  <c r="H88" i="3"/>
  <c r="S87" i="3"/>
  <c r="Q87" i="3"/>
  <c r="R87" i="3" s="1"/>
  <c r="P87" i="3"/>
  <c r="O87" i="3"/>
  <c r="L87" i="3"/>
  <c r="H87" i="3"/>
  <c r="S86" i="3"/>
  <c r="Q86" i="3"/>
  <c r="R86" i="3" s="1"/>
  <c r="P86" i="3"/>
  <c r="O86" i="3"/>
  <c r="L86" i="3"/>
  <c r="H86" i="3"/>
  <c r="S85" i="3"/>
  <c r="Q85" i="3"/>
  <c r="R85" i="3" s="1"/>
  <c r="P85" i="3"/>
  <c r="O85" i="3"/>
  <c r="L85" i="3"/>
  <c r="H85" i="3"/>
  <c r="S84" i="3"/>
  <c r="Q84" i="3"/>
  <c r="R84" i="3" s="1"/>
  <c r="P84" i="3"/>
  <c r="O84" i="3"/>
  <c r="L84" i="3"/>
  <c r="H84" i="3"/>
  <c r="S83" i="3"/>
  <c r="Q83" i="3"/>
  <c r="R83" i="3" s="1"/>
  <c r="P83" i="3"/>
  <c r="O83" i="3"/>
  <c r="L83" i="3"/>
  <c r="H83" i="3"/>
  <c r="S82" i="3"/>
  <c r="Q82" i="3"/>
  <c r="R82" i="3" s="1"/>
  <c r="P82" i="3"/>
  <c r="O82" i="3"/>
  <c r="L82" i="3"/>
  <c r="H82" i="3"/>
  <c r="S81" i="3"/>
  <c r="Q81" i="3"/>
  <c r="R81" i="3" s="1"/>
  <c r="P81" i="3"/>
  <c r="O81" i="3"/>
  <c r="L81" i="3"/>
  <c r="H81" i="3"/>
  <c r="S80" i="3"/>
  <c r="Q80" i="3"/>
  <c r="R80" i="3" s="1"/>
  <c r="P80" i="3"/>
  <c r="O80" i="3"/>
  <c r="L80" i="3"/>
  <c r="H80" i="3"/>
  <c r="S79" i="3"/>
  <c r="Q79" i="3"/>
  <c r="R79" i="3" s="1"/>
  <c r="P79" i="3"/>
  <c r="O79" i="3"/>
  <c r="L79" i="3"/>
  <c r="H79" i="3"/>
  <c r="S78" i="3"/>
  <c r="Q78" i="3"/>
  <c r="R78" i="3" s="1"/>
  <c r="P78" i="3"/>
  <c r="O78" i="3"/>
  <c r="L78" i="3"/>
  <c r="H78" i="3"/>
  <c r="S77" i="3"/>
  <c r="Q77" i="3"/>
  <c r="R77" i="3" s="1"/>
  <c r="P77" i="3"/>
  <c r="O77" i="3"/>
  <c r="L77" i="3"/>
  <c r="H77" i="3"/>
  <c r="S76" i="3"/>
  <c r="Q76" i="3"/>
  <c r="R76" i="3" s="1"/>
  <c r="P76" i="3"/>
  <c r="O76" i="3"/>
  <c r="L76" i="3"/>
  <c r="H76" i="3"/>
  <c r="S75" i="3"/>
  <c r="Q75" i="3"/>
  <c r="R75" i="3" s="1"/>
  <c r="P75" i="3"/>
  <c r="O75" i="3"/>
  <c r="L75" i="3"/>
  <c r="H75" i="3"/>
  <c r="S74" i="3"/>
  <c r="Q74" i="3"/>
  <c r="R74" i="3" s="1"/>
  <c r="P74" i="3"/>
  <c r="O74" i="3"/>
  <c r="L74" i="3"/>
  <c r="H74" i="3"/>
  <c r="S73" i="3"/>
  <c r="Q73" i="3"/>
  <c r="R73" i="3" s="1"/>
  <c r="P73" i="3"/>
  <c r="O73" i="3"/>
  <c r="L73" i="3"/>
  <c r="H73" i="3"/>
  <c r="S72" i="3"/>
  <c r="Q72" i="3"/>
  <c r="R72" i="3" s="1"/>
  <c r="P72" i="3"/>
  <c r="O72" i="3"/>
  <c r="L72" i="3"/>
  <c r="H72" i="3"/>
  <c r="S71" i="3"/>
  <c r="Q71" i="3"/>
  <c r="R71" i="3" s="1"/>
  <c r="P71" i="3"/>
  <c r="O71" i="3"/>
  <c r="L71" i="3"/>
  <c r="H71" i="3"/>
  <c r="S70" i="3"/>
  <c r="Q70" i="3"/>
  <c r="R70" i="3" s="1"/>
  <c r="P70" i="3"/>
  <c r="O70" i="3"/>
  <c r="L70" i="3"/>
  <c r="H70" i="3"/>
  <c r="S69" i="3"/>
  <c r="Q69" i="3"/>
  <c r="R69" i="3" s="1"/>
  <c r="P69" i="3"/>
  <c r="O69" i="3"/>
  <c r="L69" i="3"/>
  <c r="H69" i="3"/>
  <c r="S68" i="3"/>
  <c r="Q68" i="3"/>
  <c r="R68" i="3" s="1"/>
  <c r="P68" i="3"/>
  <c r="O68" i="3"/>
  <c r="L68" i="3"/>
  <c r="H68" i="3"/>
  <c r="S67" i="3"/>
  <c r="Q67" i="3"/>
  <c r="R67" i="3" s="1"/>
  <c r="P67" i="3"/>
  <c r="O67" i="3"/>
  <c r="L67" i="3"/>
  <c r="H67" i="3"/>
  <c r="S66" i="3"/>
  <c r="Q66" i="3"/>
  <c r="R66" i="3" s="1"/>
  <c r="P66" i="3"/>
  <c r="O66" i="3"/>
  <c r="L66" i="3"/>
  <c r="H66" i="3"/>
  <c r="S65" i="3"/>
  <c r="Q65" i="3"/>
  <c r="R65" i="3" s="1"/>
  <c r="P65" i="3"/>
  <c r="O65" i="3"/>
  <c r="L65" i="3"/>
  <c r="H65" i="3"/>
  <c r="S64" i="3"/>
  <c r="Q64" i="3"/>
  <c r="R64" i="3" s="1"/>
  <c r="P64" i="3"/>
  <c r="O64" i="3"/>
  <c r="L64" i="3"/>
  <c r="H64" i="3"/>
  <c r="S63" i="3"/>
  <c r="Q63" i="3"/>
  <c r="R63" i="3" s="1"/>
  <c r="P63" i="3"/>
  <c r="O63" i="3"/>
  <c r="L63" i="3"/>
  <c r="H63" i="3"/>
  <c r="S62" i="3"/>
  <c r="Q62" i="3"/>
  <c r="R62" i="3" s="1"/>
  <c r="P62" i="3"/>
  <c r="O62" i="3"/>
  <c r="L62" i="3"/>
  <c r="H62" i="3"/>
  <c r="S61" i="3"/>
  <c r="Q61" i="3"/>
  <c r="R61" i="3" s="1"/>
  <c r="P61" i="3"/>
  <c r="O61" i="3"/>
  <c r="L61" i="3"/>
  <c r="H61" i="3"/>
  <c r="S60" i="3"/>
  <c r="Q60" i="3"/>
  <c r="R60" i="3" s="1"/>
  <c r="P60" i="3"/>
  <c r="O60" i="3"/>
  <c r="L60" i="3"/>
  <c r="H60" i="3"/>
  <c r="S59" i="3"/>
  <c r="Q59" i="3"/>
  <c r="R59" i="3" s="1"/>
  <c r="P59" i="3"/>
  <c r="O59" i="3"/>
  <c r="L59" i="3"/>
  <c r="H59" i="3"/>
  <c r="S58" i="3"/>
  <c r="Q58" i="3"/>
  <c r="R58" i="3" s="1"/>
  <c r="P58" i="3"/>
  <c r="O58" i="3"/>
  <c r="L58" i="3"/>
  <c r="H58" i="3"/>
  <c r="S57" i="3"/>
  <c r="Q57" i="3"/>
  <c r="R57" i="3" s="1"/>
  <c r="P57" i="3"/>
  <c r="O57" i="3"/>
  <c r="L57" i="3"/>
  <c r="H57" i="3"/>
  <c r="S56" i="3"/>
  <c r="Q56" i="3"/>
  <c r="R56" i="3" s="1"/>
  <c r="P56" i="3"/>
  <c r="O56" i="3"/>
  <c r="L56" i="3"/>
  <c r="H56" i="3"/>
  <c r="S55" i="3"/>
  <c r="Q55" i="3"/>
  <c r="R55" i="3" s="1"/>
  <c r="P55" i="3"/>
  <c r="O55" i="3"/>
  <c r="L55" i="3"/>
  <c r="H55" i="3"/>
  <c r="S54" i="3"/>
  <c r="Q54" i="3"/>
  <c r="R54" i="3" s="1"/>
  <c r="P54" i="3"/>
  <c r="O54" i="3"/>
  <c r="L54" i="3"/>
  <c r="H54" i="3"/>
  <c r="S53" i="3"/>
  <c r="Q53" i="3"/>
  <c r="R53" i="3" s="1"/>
  <c r="P53" i="3"/>
  <c r="O53" i="3"/>
  <c r="L53" i="3"/>
  <c r="H53" i="3"/>
  <c r="S52" i="3"/>
  <c r="Q52" i="3"/>
  <c r="R52" i="3" s="1"/>
  <c r="P52" i="3"/>
  <c r="O52" i="3"/>
  <c r="L52" i="3"/>
  <c r="H52" i="3"/>
  <c r="S51" i="3"/>
  <c r="Q51" i="3"/>
  <c r="R51" i="3" s="1"/>
  <c r="P51" i="3"/>
  <c r="O51" i="3"/>
  <c r="L51" i="3"/>
  <c r="H51" i="3"/>
  <c r="S50" i="3"/>
  <c r="Q50" i="3"/>
  <c r="R50" i="3" s="1"/>
  <c r="P50" i="3"/>
  <c r="O50" i="3"/>
  <c r="L50" i="3"/>
  <c r="H50" i="3"/>
  <c r="S49" i="3"/>
  <c r="Q49" i="3"/>
  <c r="R49" i="3" s="1"/>
  <c r="P49" i="3"/>
  <c r="O49" i="3"/>
  <c r="L49" i="3"/>
  <c r="H49" i="3"/>
  <c r="S48" i="3"/>
  <c r="Q48" i="3"/>
  <c r="R48" i="3" s="1"/>
  <c r="P48" i="3"/>
  <c r="O48" i="3"/>
  <c r="L48" i="3"/>
  <c r="H48" i="3"/>
  <c r="S47" i="3"/>
  <c r="Q47" i="3"/>
  <c r="R47" i="3" s="1"/>
  <c r="P47" i="3"/>
  <c r="O47" i="3"/>
  <c r="L47" i="3"/>
  <c r="H47" i="3"/>
  <c r="S46" i="3"/>
  <c r="Q46" i="3"/>
  <c r="R46" i="3" s="1"/>
  <c r="P46" i="3"/>
  <c r="O46" i="3"/>
  <c r="L46" i="3"/>
  <c r="H46" i="3"/>
  <c r="S45" i="3"/>
  <c r="Q45" i="3"/>
  <c r="R45" i="3" s="1"/>
  <c r="P45" i="3"/>
  <c r="O45" i="3"/>
  <c r="L45" i="3"/>
  <c r="H45" i="3"/>
  <c r="S44" i="3"/>
  <c r="Q44" i="3"/>
  <c r="R44" i="3" s="1"/>
  <c r="P44" i="3"/>
  <c r="O44" i="3"/>
  <c r="L44" i="3"/>
  <c r="H44" i="3"/>
  <c r="S43" i="3"/>
  <c r="Q43" i="3"/>
  <c r="R43" i="3" s="1"/>
  <c r="P43" i="3"/>
  <c r="O43" i="3"/>
  <c r="L43" i="3"/>
  <c r="H43" i="3"/>
  <c r="S42" i="3"/>
  <c r="Q42" i="3"/>
  <c r="R42" i="3" s="1"/>
  <c r="P42" i="3"/>
  <c r="O42" i="3"/>
  <c r="L42" i="3"/>
  <c r="H42" i="3"/>
  <c r="S41" i="3"/>
  <c r="Q41" i="3"/>
  <c r="R41" i="3" s="1"/>
  <c r="P41" i="3"/>
  <c r="O41" i="3"/>
  <c r="L41" i="3"/>
  <c r="H41" i="3"/>
  <c r="S40" i="3"/>
  <c r="Q40" i="3"/>
  <c r="R40" i="3" s="1"/>
  <c r="P40" i="3"/>
  <c r="O40" i="3"/>
  <c r="L40" i="3"/>
  <c r="H40" i="3"/>
  <c r="S39" i="3"/>
  <c r="Q39" i="3"/>
  <c r="R39" i="3" s="1"/>
  <c r="P39" i="3"/>
  <c r="O39" i="3"/>
  <c r="L39" i="3"/>
  <c r="H39" i="3"/>
  <c r="S38" i="3"/>
  <c r="Q38" i="3"/>
  <c r="R38" i="3" s="1"/>
  <c r="P38" i="3"/>
  <c r="O38" i="3"/>
  <c r="L38" i="3"/>
  <c r="H38" i="3"/>
  <c r="S37" i="3"/>
  <c r="Q37" i="3"/>
  <c r="R37" i="3" s="1"/>
  <c r="P37" i="3"/>
  <c r="O37" i="3"/>
  <c r="L37" i="3"/>
  <c r="H37" i="3"/>
  <c r="S36" i="3"/>
  <c r="Q36" i="3"/>
  <c r="R36" i="3" s="1"/>
  <c r="P36" i="3"/>
  <c r="O36" i="3"/>
  <c r="L36" i="3"/>
  <c r="H36" i="3"/>
  <c r="S35" i="3"/>
  <c r="Q35" i="3"/>
  <c r="R35" i="3" s="1"/>
  <c r="P35" i="3"/>
  <c r="O35" i="3"/>
  <c r="L35" i="3"/>
  <c r="H35" i="3"/>
  <c r="S34" i="3"/>
  <c r="Q34" i="3"/>
  <c r="R34" i="3" s="1"/>
  <c r="P34" i="3"/>
  <c r="O34" i="3"/>
  <c r="L34" i="3"/>
  <c r="H34" i="3"/>
  <c r="S33" i="3"/>
  <c r="Q33" i="3"/>
  <c r="R33" i="3" s="1"/>
  <c r="P33" i="3"/>
  <c r="O33" i="3"/>
  <c r="L33" i="3"/>
  <c r="H33" i="3"/>
  <c r="S32" i="3"/>
  <c r="Q32" i="3"/>
  <c r="R32" i="3" s="1"/>
  <c r="P32" i="3"/>
  <c r="O32" i="3"/>
  <c r="L32" i="3"/>
  <c r="H32" i="3"/>
  <c r="S31" i="3"/>
  <c r="Q31" i="3"/>
  <c r="R31" i="3" s="1"/>
  <c r="P31" i="3"/>
  <c r="O31" i="3"/>
  <c r="L31" i="3"/>
  <c r="H31" i="3"/>
  <c r="S30" i="3"/>
  <c r="Q30" i="3"/>
  <c r="R30" i="3" s="1"/>
  <c r="P30" i="3"/>
  <c r="O30" i="3"/>
  <c r="L30" i="3"/>
  <c r="H30" i="3"/>
  <c r="S29" i="3"/>
  <c r="Q29" i="3"/>
  <c r="R29" i="3" s="1"/>
  <c r="P29" i="3"/>
  <c r="O29" i="3"/>
  <c r="L29" i="3"/>
  <c r="H29" i="3"/>
  <c r="S28" i="3"/>
  <c r="Q28" i="3"/>
  <c r="R28" i="3" s="1"/>
  <c r="P28" i="3"/>
  <c r="O28" i="3"/>
  <c r="L28" i="3"/>
  <c r="H28" i="3"/>
  <c r="S27" i="3"/>
  <c r="Q27" i="3"/>
  <c r="R27" i="3" s="1"/>
  <c r="P27" i="3"/>
  <c r="O27" i="3"/>
  <c r="L27" i="3"/>
  <c r="H27" i="3"/>
  <c r="S26" i="3"/>
  <c r="Q26" i="3"/>
  <c r="R26" i="3" s="1"/>
  <c r="P26" i="3"/>
  <c r="O26" i="3"/>
  <c r="L26" i="3"/>
  <c r="H26" i="3"/>
  <c r="S25" i="3"/>
  <c r="Q25" i="3"/>
  <c r="R25" i="3" s="1"/>
  <c r="P25" i="3"/>
  <c r="O25" i="3"/>
  <c r="L25" i="3"/>
  <c r="H25" i="3"/>
  <c r="S24" i="3"/>
  <c r="Q24" i="3"/>
  <c r="R24" i="3" s="1"/>
  <c r="P24" i="3"/>
  <c r="O24" i="3"/>
  <c r="L24" i="3"/>
  <c r="H24" i="3"/>
  <c r="S23" i="3"/>
  <c r="Q23" i="3"/>
  <c r="R23" i="3" s="1"/>
  <c r="P23" i="3"/>
  <c r="O23" i="3"/>
  <c r="L23" i="3"/>
  <c r="H23" i="3"/>
  <c r="S22" i="3"/>
  <c r="Q22" i="3"/>
  <c r="R22" i="3" s="1"/>
  <c r="P22" i="3"/>
  <c r="O22" i="3"/>
  <c r="L22" i="3"/>
  <c r="H22" i="3"/>
  <c r="S21" i="3"/>
  <c r="Q21" i="3"/>
  <c r="R21" i="3" s="1"/>
  <c r="P21" i="3"/>
  <c r="O21" i="3"/>
  <c r="L21" i="3"/>
  <c r="H21" i="3"/>
  <c r="S20" i="3"/>
  <c r="Q20" i="3"/>
  <c r="R20" i="3" s="1"/>
  <c r="P20" i="3"/>
  <c r="O20" i="3"/>
  <c r="L20" i="3"/>
  <c r="H20" i="3"/>
  <c r="S19" i="3"/>
  <c r="Q19" i="3"/>
  <c r="R19" i="3" s="1"/>
  <c r="P19" i="3"/>
  <c r="O19" i="3"/>
  <c r="L19" i="3"/>
  <c r="H19" i="3"/>
  <c r="S18" i="3"/>
  <c r="Q18" i="3"/>
  <c r="R18" i="3" s="1"/>
  <c r="P18" i="3"/>
  <c r="O18" i="3"/>
  <c r="L18" i="3"/>
  <c r="H18" i="3"/>
  <c r="S17" i="3"/>
  <c r="Q17" i="3"/>
  <c r="R17" i="3" s="1"/>
  <c r="P17" i="3"/>
  <c r="O17" i="3"/>
  <c r="L17" i="3"/>
  <c r="H17" i="3"/>
  <c r="S16" i="3"/>
  <c r="Q16" i="3"/>
  <c r="R16" i="3" s="1"/>
  <c r="P16" i="3"/>
  <c r="O16" i="3"/>
  <c r="L16" i="3"/>
  <c r="H16" i="3"/>
  <c r="S15" i="3"/>
  <c r="Q15" i="3"/>
  <c r="R15" i="3" s="1"/>
  <c r="P15" i="3"/>
  <c r="O15" i="3"/>
  <c r="L15" i="3"/>
  <c r="H15" i="3"/>
  <c r="S14" i="3"/>
  <c r="Q14" i="3"/>
  <c r="R14" i="3" s="1"/>
  <c r="P14" i="3"/>
  <c r="O14" i="3"/>
  <c r="L14" i="3"/>
  <c r="H14" i="3"/>
  <c r="S13" i="3"/>
  <c r="Q13" i="3"/>
  <c r="R13" i="3" s="1"/>
  <c r="P13" i="3"/>
  <c r="O13" i="3"/>
  <c r="L13" i="3"/>
  <c r="H13" i="3"/>
  <c r="S12" i="3"/>
  <c r="Q12" i="3"/>
  <c r="R12" i="3" s="1"/>
  <c r="P12" i="3"/>
  <c r="O12" i="3"/>
  <c r="L12" i="3"/>
  <c r="H12" i="3"/>
  <c r="S11" i="3"/>
  <c r="Q11" i="3"/>
  <c r="R11" i="3" s="1"/>
  <c r="P11" i="3"/>
  <c r="O11" i="3"/>
  <c r="L11" i="3"/>
  <c r="H11" i="3"/>
  <c r="S10" i="3"/>
  <c r="Q10" i="3"/>
  <c r="R10" i="3" s="1"/>
  <c r="P10" i="3"/>
  <c r="O10" i="3"/>
  <c r="L10" i="3"/>
  <c r="H10" i="3"/>
  <c r="S9" i="3"/>
  <c r="Q9" i="3"/>
  <c r="R9" i="3" s="1"/>
  <c r="P9" i="3"/>
  <c r="O9" i="3"/>
  <c r="L9" i="3"/>
  <c r="H9" i="3"/>
  <c r="S8" i="3"/>
  <c r="Q8" i="3"/>
  <c r="R8" i="3" s="1"/>
  <c r="P8" i="3"/>
  <c r="O8" i="3"/>
  <c r="L8" i="3"/>
  <c r="H8" i="3"/>
  <c r="S7" i="3"/>
  <c r="Q7" i="3"/>
  <c r="R7" i="3" s="1"/>
  <c r="P7" i="3"/>
  <c r="O7" i="3"/>
  <c r="L7" i="3"/>
  <c r="H7" i="3"/>
  <c r="S6" i="3"/>
  <c r="Q6" i="3"/>
  <c r="R6" i="3" s="1"/>
  <c r="P6" i="3"/>
  <c r="O6" i="3"/>
  <c r="L6" i="3"/>
  <c r="H6" i="3"/>
  <c r="S5" i="3"/>
  <c r="Q5" i="3"/>
  <c r="R5" i="3" s="1"/>
  <c r="P5" i="3"/>
  <c r="O5" i="3"/>
  <c r="L5" i="3"/>
  <c r="H5" i="3"/>
  <c r="S4" i="3"/>
  <c r="Q4" i="3"/>
  <c r="R4" i="3" s="1"/>
  <c r="P4" i="3"/>
  <c r="O4" i="3"/>
  <c r="L4" i="3"/>
  <c r="H4" i="3"/>
  <c r="S3" i="3"/>
  <c r="Q3" i="3"/>
  <c r="R3" i="3" s="1"/>
  <c r="P3" i="3"/>
  <c r="O3" i="3"/>
  <c r="L3" i="3"/>
  <c r="H3" i="3"/>
  <c r="L2" i="3"/>
  <c r="H2" i="3"/>
  <c r="T21" i="7" l="1"/>
  <c r="V21" i="7" s="1"/>
  <c r="T4" i="7"/>
  <c r="V4" i="7" s="1"/>
  <c r="T33" i="7"/>
  <c r="V33" i="7" s="1"/>
  <c r="T62" i="7"/>
  <c r="V62" i="7" s="1"/>
  <c r="T76" i="7"/>
  <c r="V76" i="7" s="1"/>
  <c r="T165" i="7"/>
  <c r="V165" i="7" s="1"/>
  <c r="T7" i="7"/>
  <c r="V7" i="7" s="1"/>
  <c r="T154" i="7"/>
  <c r="V154" i="7" s="1"/>
  <c r="T6" i="7"/>
  <c r="V6" i="7" s="1"/>
  <c r="T18" i="7"/>
  <c r="V18" i="7" s="1"/>
  <c r="T46" i="7"/>
  <c r="V46" i="7" s="1"/>
  <c r="T78" i="7"/>
  <c r="V78" i="7" s="1"/>
  <c r="T90" i="7"/>
  <c r="V90" i="7" s="1"/>
  <c r="T148" i="7"/>
  <c r="V148" i="7" s="1"/>
  <c r="T61" i="7"/>
  <c r="V61" i="7" s="1"/>
  <c r="T75" i="7"/>
  <c r="V75" i="7" s="1"/>
  <c r="T77" i="7"/>
  <c r="V77" i="7" s="1"/>
  <c r="T101" i="7"/>
  <c r="V101" i="7" s="1"/>
  <c r="T145" i="7"/>
  <c r="V145" i="7" s="1"/>
  <c r="T110" i="8"/>
  <c r="V110" i="8" s="1"/>
  <c r="T59" i="8"/>
  <c r="V59" i="8" s="1"/>
  <c r="T126" i="8"/>
  <c r="V126" i="8" s="1"/>
  <c r="T34" i="8"/>
  <c r="V34" i="8" s="1"/>
  <c r="T154" i="8"/>
  <c r="V154" i="8" s="1"/>
  <c r="T8" i="8"/>
  <c r="V8" i="8" s="1"/>
  <c r="T38" i="8"/>
  <c r="V38" i="8" s="1"/>
  <c r="T91" i="8"/>
  <c r="V91" i="8" s="1"/>
  <c r="T35" i="8"/>
  <c r="V35" i="8" s="1"/>
  <c r="T86" i="8"/>
  <c r="V86" i="8" s="1"/>
  <c r="T158" i="8"/>
  <c r="V158" i="8" s="1"/>
  <c r="T22" i="8"/>
  <c r="V22" i="8" s="1"/>
  <c r="T50" i="8"/>
  <c r="T51" i="8"/>
  <c r="V51" i="8" s="1"/>
  <c r="T52" i="8"/>
  <c r="V52" i="8" s="1"/>
  <c r="T70" i="8"/>
  <c r="V70" i="8" s="1"/>
  <c r="T106" i="8"/>
  <c r="V106" i="8" s="1"/>
  <c r="T134" i="8"/>
  <c r="V134" i="8" s="1"/>
  <c r="T135" i="8"/>
  <c r="V135" i="8" s="1"/>
  <c r="T39" i="8"/>
  <c r="V39" i="8" s="1"/>
  <c r="T58" i="8"/>
  <c r="V58" i="8" s="1"/>
  <c r="T61" i="8"/>
  <c r="V61" i="8" s="1"/>
  <c r="T90" i="8"/>
  <c r="V90" i="8" s="1"/>
  <c r="T127" i="8"/>
  <c r="V127" i="8" s="1"/>
  <c r="T42" i="6"/>
  <c r="V42" i="6" s="1"/>
  <c r="T90" i="6"/>
  <c r="V90" i="6" s="1"/>
  <c r="T150" i="6"/>
  <c r="V150" i="6" s="1"/>
  <c r="T77" i="6"/>
  <c r="V77" i="6" s="1"/>
  <c r="T158" i="6"/>
  <c r="V158" i="6" s="1"/>
  <c r="T166" i="6"/>
  <c r="V166" i="6" s="1"/>
  <c r="T167" i="6"/>
  <c r="V167" i="6" s="1"/>
  <c r="T101" i="5"/>
  <c r="V101" i="5" s="1"/>
  <c r="T25" i="5"/>
  <c r="V25" i="5" s="1"/>
  <c r="T29" i="5"/>
  <c r="V29" i="5" s="1"/>
  <c r="T50" i="5"/>
  <c r="T95" i="5"/>
  <c r="V95" i="5" s="1"/>
  <c r="T49" i="5"/>
  <c r="V49" i="5" s="1"/>
  <c r="T93" i="5"/>
  <c r="V93" i="5" s="1"/>
  <c r="T94" i="5"/>
  <c r="V94" i="5" s="1"/>
  <c r="T146" i="5"/>
  <c r="T157" i="5"/>
  <c r="V157" i="5" s="1"/>
  <c r="T158" i="5"/>
  <c r="V158" i="5" s="1"/>
  <c r="T6" i="5"/>
  <c r="V6" i="5" s="1"/>
  <c r="T58" i="5"/>
  <c r="V58" i="5" s="1"/>
  <c r="T55" i="5"/>
  <c r="V55" i="5" s="1"/>
  <c r="T26" i="5"/>
  <c r="T146" i="3"/>
  <c r="T34" i="3"/>
  <c r="V34" i="3" s="1"/>
  <c r="T73" i="3"/>
  <c r="V73" i="3" s="1"/>
  <c r="T160" i="3"/>
  <c r="V160" i="3" s="1"/>
  <c r="T96" i="3"/>
  <c r="V96" i="3" s="1"/>
  <c r="T24" i="3"/>
  <c r="V24" i="3" s="1"/>
  <c r="T130" i="3"/>
  <c r="V130" i="3" s="1"/>
  <c r="T106" i="3"/>
  <c r="V106" i="3" s="1"/>
  <c r="T82" i="3"/>
  <c r="V82" i="3" s="1"/>
  <c r="T10" i="3"/>
  <c r="V10" i="3" s="1"/>
  <c r="T145" i="3"/>
  <c r="V145" i="3" s="1"/>
  <c r="T121" i="3"/>
  <c r="V121" i="3" s="1"/>
  <c r="T49" i="3"/>
  <c r="V49" i="3" s="1"/>
  <c r="V146" i="3"/>
  <c r="T58" i="3"/>
  <c r="V58" i="3" s="1"/>
  <c r="T42" i="3"/>
  <c r="V42" i="3" s="1"/>
  <c r="T26" i="3"/>
  <c r="T169" i="3"/>
  <c r="V169" i="3" s="1"/>
  <c r="T129" i="3"/>
  <c r="V129" i="3" s="1"/>
  <c r="T105" i="3"/>
  <c r="V105" i="3" s="1"/>
  <c r="T89" i="3"/>
  <c r="V89" i="3" s="1"/>
  <c r="T25" i="3"/>
  <c r="V25" i="3" s="1"/>
  <c r="T168" i="3"/>
  <c r="V168" i="3" s="1"/>
  <c r="T136" i="3"/>
  <c r="V136" i="3" s="1"/>
  <c r="T80" i="3"/>
  <c r="V80" i="3" s="1"/>
  <c r="T56" i="3"/>
  <c r="V56" i="3" s="1"/>
  <c r="T32" i="3"/>
  <c r="V32" i="3" s="1"/>
  <c r="T2" i="3"/>
  <c r="T151" i="3"/>
  <c r="V151" i="3" s="1"/>
  <c r="T127" i="3"/>
  <c r="V127" i="3" s="1"/>
  <c r="T103" i="3"/>
  <c r="V103" i="3" s="1"/>
  <c r="T79" i="3"/>
  <c r="V79" i="3" s="1"/>
  <c r="T47" i="3"/>
  <c r="V47" i="3" s="1"/>
  <c r="T23" i="3"/>
  <c r="V23" i="3" s="1"/>
  <c r="T3" i="3"/>
  <c r="V3" i="3" s="1"/>
  <c r="T158" i="3"/>
  <c r="V158" i="3" s="1"/>
  <c r="T134" i="3"/>
  <c r="V134" i="3" s="1"/>
  <c r="T118" i="3"/>
  <c r="V118" i="3" s="1"/>
  <c r="T110" i="3"/>
  <c r="V110" i="3" s="1"/>
  <c r="T102" i="3"/>
  <c r="V102" i="3" s="1"/>
  <c r="T86" i="3"/>
  <c r="V86" i="3" s="1"/>
  <c r="T78" i="3"/>
  <c r="V78" i="3" s="1"/>
  <c r="T62" i="3"/>
  <c r="V62" i="3" s="1"/>
  <c r="T54" i="3"/>
  <c r="V54" i="3" s="1"/>
  <c r="T38" i="3"/>
  <c r="V38" i="3" s="1"/>
  <c r="T30" i="3"/>
  <c r="V30" i="3" s="1"/>
  <c r="T14" i="3"/>
  <c r="V14" i="3" s="1"/>
  <c r="T4" i="3"/>
  <c r="V4" i="3" s="1"/>
  <c r="T165" i="3"/>
  <c r="V165" i="3" s="1"/>
  <c r="T157" i="3"/>
  <c r="V157" i="3" s="1"/>
  <c r="T149" i="3"/>
  <c r="V149" i="3" s="1"/>
  <c r="T141" i="3"/>
  <c r="V141" i="3" s="1"/>
  <c r="T133" i="3"/>
  <c r="V133" i="3" s="1"/>
  <c r="T125" i="3"/>
  <c r="V125" i="3" s="1"/>
  <c r="T117" i="3"/>
  <c r="V117" i="3" s="1"/>
  <c r="T109" i="3"/>
  <c r="V109" i="3" s="1"/>
  <c r="T101" i="3"/>
  <c r="V101" i="3" s="1"/>
  <c r="T93" i="3"/>
  <c r="V93" i="3" s="1"/>
  <c r="T85" i="3"/>
  <c r="V85" i="3" s="1"/>
  <c r="T77" i="3"/>
  <c r="V77" i="3" s="1"/>
  <c r="T69" i="3"/>
  <c r="V69" i="3" s="1"/>
  <c r="T61" i="3"/>
  <c r="V61" i="3" s="1"/>
  <c r="T53" i="3"/>
  <c r="V53" i="3" s="1"/>
  <c r="T45" i="3"/>
  <c r="V45" i="3" s="1"/>
  <c r="T37" i="3"/>
  <c r="V37" i="3" s="1"/>
  <c r="T29" i="3"/>
  <c r="V29" i="3" s="1"/>
  <c r="T21" i="3"/>
  <c r="V21" i="3" s="1"/>
  <c r="T13" i="3"/>
  <c r="V13" i="3" s="1"/>
  <c r="T5" i="3"/>
  <c r="V5" i="3" s="1"/>
  <c r="T154" i="3"/>
  <c r="V154" i="3" s="1"/>
  <c r="T138" i="3"/>
  <c r="V138" i="3" s="1"/>
  <c r="T122" i="3"/>
  <c r="T98" i="3"/>
  <c r="T74" i="3"/>
  <c r="T18" i="3"/>
  <c r="V18" i="3" s="1"/>
  <c r="T161" i="3"/>
  <c r="V161" i="3" s="1"/>
  <c r="T153" i="3"/>
  <c r="V153" i="3" s="1"/>
  <c r="T137" i="3"/>
  <c r="V137" i="3" s="1"/>
  <c r="T113" i="3"/>
  <c r="V113" i="3" s="1"/>
  <c r="T57" i="3"/>
  <c r="V57" i="3" s="1"/>
  <c r="T33" i="3"/>
  <c r="V33" i="3" s="1"/>
  <c r="T9" i="3"/>
  <c r="V9" i="3" s="1"/>
  <c r="T144" i="3"/>
  <c r="V144" i="3" s="1"/>
  <c r="T120" i="3"/>
  <c r="V120" i="3" s="1"/>
  <c r="T112" i="3"/>
  <c r="V112" i="3" s="1"/>
  <c r="T88" i="3"/>
  <c r="V88" i="3" s="1"/>
  <c r="T64" i="3"/>
  <c r="V64" i="3" s="1"/>
  <c r="T48" i="3"/>
  <c r="V48" i="3" s="1"/>
  <c r="T40" i="3"/>
  <c r="V40" i="3" s="1"/>
  <c r="T16" i="3"/>
  <c r="V16" i="3" s="1"/>
  <c r="T167" i="3"/>
  <c r="V167" i="3" s="1"/>
  <c r="T143" i="3"/>
  <c r="V143" i="3" s="1"/>
  <c r="T119" i="3"/>
  <c r="V119" i="3" s="1"/>
  <c r="T111" i="3"/>
  <c r="V111" i="3" s="1"/>
  <c r="T87" i="3"/>
  <c r="V87" i="3" s="1"/>
  <c r="T63" i="3"/>
  <c r="V63" i="3" s="1"/>
  <c r="T39" i="3"/>
  <c r="V39" i="3" s="1"/>
  <c r="T15" i="3"/>
  <c r="V15" i="3" s="1"/>
  <c r="T166" i="3"/>
  <c r="V166" i="3" s="1"/>
  <c r="T150" i="3"/>
  <c r="V150" i="3" s="1"/>
  <c r="T126" i="3"/>
  <c r="V126" i="3" s="1"/>
  <c r="T94" i="3"/>
  <c r="V94" i="3" s="1"/>
  <c r="T6" i="3"/>
  <c r="V6" i="3" s="1"/>
  <c r="T164" i="3"/>
  <c r="V164" i="3" s="1"/>
  <c r="T156" i="3"/>
  <c r="V156" i="3" s="1"/>
  <c r="T148" i="3"/>
  <c r="V148" i="3" s="1"/>
  <c r="T140" i="3"/>
  <c r="V140" i="3" s="1"/>
  <c r="T132" i="3"/>
  <c r="V132" i="3" s="1"/>
  <c r="T124" i="3"/>
  <c r="V124" i="3" s="1"/>
  <c r="T116" i="3"/>
  <c r="V116" i="3" s="1"/>
  <c r="T108" i="3"/>
  <c r="V108" i="3" s="1"/>
  <c r="T100" i="3"/>
  <c r="V100" i="3" s="1"/>
  <c r="T92" i="3"/>
  <c r="V92" i="3" s="1"/>
  <c r="T84" i="3"/>
  <c r="V84" i="3" s="1"/>
  <c r="T76" i="3"/>
  <c r="V76" i="3" s="1"/>
  <c r="T68" i="3"/>
  <c r="V68" i="3" s="1"/>
  <c r="T60" i="3"/>
  <c r="V60" i="3" s="1"/>
  <c r="T52" i="3"/>
  <c r="V52" i="3" s="1"/>
  <c r="T44" i="3"/>
  <c r="V44" i="3" s="1"/>
  <c r="T36" i="3"/>
  <c r="V36" i="3" s="1"/>
  <c r="T28" i="3"/>
  <c r="V28" i="3" s="1"/>
  <c r="T20" i="3"/>
  <c r="V20" i="3" s="1"/>
  <c r="T12" i="3"/>
  <c r="V12" i="3" s="1"/>
  <c r="T162" i="3"/>
  <c r="V162" i="3" s="1"/>
  <c r="T114" i="3"/>
  <c r="V114" i="3" s="1"/>
  <c r="T90" i="3"/>
  <c r="V90" i="3" s="1"/>
  <c r="T66" i="3"/>
  <c r="V66" i="3" s="1"/>
  <c r="T50" i="3"/>
  <c r="T97" i="3"/>
  <c r="V97" i="3" s="1"/>
  <c r="T81" i="3"/>
  <c r="V81" i="3" s="1"/>
  <c r="T65" i="3"/>
  <c r="V65" i="3" s="1"/>
  <c r="T41" i="3"/>
  <c r="V41" i="3" s="1"/>
  <c r="T17" i="3"/>
  <c r="V17" i="3" s="1"/>
  <c r="T152" i="3"/>
  <c r="V152" i="3" s="1"/>
  <c r="T128" i="3"/>
  <c r="V128" i="3" s="1"/>
  <c r="T104" i="3"/>
  <c r="V104" i="3" s="1"/>
  <c r="T72" i="3"/>
  <c r="V72" i="3" s="1"/>
  <c r="T8" i="3"/>
  <c r="V8" i="3" s="1"/>
  <c r="T159" i="3"/>
  <c r="V159" i="3" s="1"/>
  <c r="T135" i="3"/>
  <c r="V135" i="3" s="1"/>
  <c r="T95" i="3"/>
  <c r="V95" i="3" s="1"/>
  <c r="T71" i="3"/>
  <c r="V71" i="3" s="1"/>
  <c r="T55" i="3"/>
  <c r="V55" i="3" s="1"/>
  <c r="T31" i="3"/>
  <c r="V31" i="3" s="1"/>
  <c r="T7" i="3"/>
  <c r="V7" i="3" s="1"/>
  <c r="T142" i="3"/>
  <c r="V142" i="3" s="1"/>
  <c r="T70" i="3"/>
  <c r="V70" i="3" s="1"/>
  <c r="T46" i="3"/>
  <c r="V46" i="3" s="1"/>
  <c r="T22" i="3"/>
  <c r="V22" i="3" s="1"/>
  <c r="T163" i="3"/>
  <c r="V163" i="3" s="1"/>
  <c r="T155" i="3"/>
  <c r="V155" i="3" s="1"/>
  <c r="T147" i="3"/>
  <c r="V147" i="3" s="1"/>
  <c r="T139" i="3"/>
  <c r="V139" i="3" s="1"/>
  <c r="T131" i="3"/>
  <c r="V131" i="3" s="1"/>
  <c r="T123" i="3"/>
  <c r="V123" i="3" s="1"/>
  <c r="T115" i="3"/>
  <c r="V115" i="3" s="1"/>
  <c r="T107" i="3"/>
  <c r="V107" i="3" s="1"/>
  <c r="T99" i="3"/>
  <c r="V99" i="3" s="1"/>
  <c r="T91" i="3"/>
  <c r="V91" i="3" s="1"/>
  <c r="T83" i="3"/>
  <c r="V83" i="3" s="1"/>
  <c r="T75" i="3"/>
  <c r="V75" i="3" s="1"/>
  <c r="T67" i="3"/>
  <c r="V67" i="3" s="1"/>
  <c r="T59" i="3"/>
  <c r="V59" i="3" s="1"/>
  <c r="T51" i="3"/>
  <c r="V51" i="3" s="1"/>
  <c r="T43" i="3"/>
  <c r="V43" i="3" s="1"/>
  <c r="T35" i="3"/>
  <c r="V35" i="3" s="1"/>
  <c r="T27" i="3"/>
  <c r="V27" i="3" s="1"/>
  <c r="T19" i="3"/>
  <c r="V19" i="3" s="1"/>
  <c r="T11" i="3"/>
  <c r="V11" i="3" s="1"/>
  <c r="T6" i="8"/>
  <c r="V6" i="8" s="1"/>
  <c r="T87" i="8"/>
  <c r="V87" i="8" s="1"/>
  <c r="T4" i="8"/>
  <c r="V4" i="8" s="1"/>
  <c r="T30" i="8"/>
  <c r="V30" i="8" s="1"/>
  <c r="T54" i="8"/>
  <c r="V54" i="8" s="1"/>
  <c r="T55" i="8"/>
  <c r="V55" i="8" s="1"/>
  <c r="T56" i="8"/>
  <c r="V56" i="8" s="1"/>
  <c r="T74" i="8"/>
  <c r="T122" i="8"/>
  <c r="T123" i="8"/>
  <c r="V123" i="8" s="1"/>
  <c r="T138" i="8"/>
  <c r="V138" i="8" s="1"/>
  <c r="T18" i="8"/>
  <c r="V18" i="8" s="1"/>
  <c r="T19" i="8"/>
  <c r="V19" i="8" s="1"/>
  <c r="T20" i="8"/>
  <c r="V20" i="8" s="1"/>
  <c r="T102" i="8"/>
  <c r="V102" i="8" s="1"/>
  <c r="T103" i="8"/>
  <c r="V103" i="8" s="1"/>
  <c r="T146" i="8"/>
  <c r="T139" i="8"/>
  <c r="V139" i="8" s="1"/>
  <c r="T26" i="8"/>
  <c r="T118" i="8"/>
  <c r="V118" i="8" s="1"/>
  <c r="T119" i="8"/>
  <c r="V119" i="8" s="1"/>
  <c r="T166" i="8"/>
  <c r="V166" i="8" s="1"/>
  <c r="T14" i="8"/>
  <c r="V14" i="8" s="1"/>
  <c r="T15" i="8"/>
  <c r="V15" i="8" s="1"/>
  <c r="T16" i="8"/>
  <c r="V16" i="8" s="1"/>
  <c r="T46" i="8"/>
  <c r="V46" i="8" s="1"/>
  <c r="T47" i="8"/>
  <c r="V47" i="8" s="1"/>
  <c r="T48" i="8"/>
  <c r="V48" i="8" s="1"/>
  <c r="T66" i="8"/>
  <c r="V66" i="8" s="1"/>
  <c r="T98" i="8"/>
  <c r="T99" i="8"/>
  <c r="V99" i="8" s="1"/>
  <c r="T130" i="8"/>
  <c r="V130" i="8" s="1"/>
  <c r="T131" i="8"/>
  <c r="V131" i="8" s="1"/>
  <c r="T162" i="8"/>
  <c r="V162" i="8" s="1"/>
  <c r="T10" i="8"/>
  <c r="V10" i="8" s="1"/>
  <c r="T12" i="8"/>
  <c r="V12" i="8" s="1"/>
  <c r="T42" i="8"/>
  <c r="V42" i="8" s="1"/>
  <c r="T44" i="8"/>
  <c r="V44" i="8" s="1"/>
  <c r="T62" i="8"/>
  <c r="V62" i="8" s="1"/>
  <c r="T63" i="8"/>
  <c r="V63" i="8" s="1"/>
  <c r="T64" i="8"/>
  <c r="V64" i="8" s="1"/>
  <c r="T94" i="8"/>
  <c r="V94" i="8" s="1"/>
  <c r="T143" i="8"/>
  <c r="V143" i="8" s="1"/>
  <c r="T91" i="7"/>
  <c r="V91" i="7" s="1"/>
  <c r="T9" i="7"/>
  <c r="V9" i="7" s="1"/>
  <c r="T23" i="7"/>
  <c r="V23" i="7" s="1"/>
  <c r="T35" i="7"/>
  <c r="V35" i="7" s="1"/>
  <c r="T36" i="7"/>
  <c r="V36" i="7" s="1"/>
  <c r="T82" i="7"/>
  <c r="V82" i="7" s="1"/>
  <c r="T105" i="7"/>
  <c r="V105" i="7" s="1"/>
  <c r="T103" i="7"/>
  <c r="V103" i="7" s="1"/>
  <c r="T169" i="7"/>
  <c r="V169" i="7" s="1"/>
  <c r="T57" i="7"/>
  <c r="V57" i="7" s="1"/>
  <c r="T58" i="7"/>
  <c r="V58" i="7" s="1"/>
  <c r="T67" i="7"/>
  <c r="V67" i="7" s="1"/>
  <c r="T73" i="7"/>
  <c r="V73" i="7" s="1"/>
  <c r="T74" i="7"/>
  <c r="T114" i="7"/>
  <c r="V114" i="7" s="1"/>
  <c r="T127" i="7"/>
  <c r="V127" i="7" s="1"/>
  <c r="T168" i="7"/>
  <c r="V168" i="7" s="1"/>
  <c r="T42" i="7"/>
  <c r="V42" i="7" s="1"/>
  <c r="T86" i="7"/>
  <c r="V86" i="7" s="1"/>
  <c r="T110" i="7"/>
  <c r="V110" i="7" s="1"/>
  <c r="T144" i="7"/>
  <c r="V144" i="7" s="1"/>
  <c r="T11" i="7"/>
  <c r="V11" i="7" s="1"/>
  <c r="T41" i="7"/>
  <c r="V41" i="7" s="1"/>
  <c r="T107" i="7"/>
  <c r="V107" i="7" s="1"/>
  <c r="T108" i="7"/>
  <c r="V108" i="7" s="1"/>
  <c r="T130" i="7"/>
  <c r="V130" i="7" s="1"/>
  <c r="T10" i="7"/>
  <c r="V10" i="7" s="1"/>
  <c r="T38" i="7"/>
  <c r="V38" i="7" s="1"/>
  <c r="T79" i="7"/>
  <c r="V79" i="7" s="1"/>
  <c r="T106" i="7"/>
  <c r="V106" i="7" s="1"/>
  <c r="T125" i="7"/>
  <c r="V125" i="7" s="1"/>
  <c r="T126" i="7"/>
  <c r="V126" i="7" s="1"/>
  <c r="T141" i="7"/>
  <c r="V141" i="7" s="1"/>
  <c r="T162" i="7"/>
  <c r="V162" i="7" s="1"/>
  <c r="T38" i="6"/>
  <c r="V38" i="6" s="1"/>
  <c r="T50" i="6"/>
  <c r="T51" i="6"/>
  <c r="V51" i="6" s="1"/>
  <c r="T52" i="6"/>
  <c r="V52" i="6" s="1"/>
  <c r="T69" i="6"/>
  <c r="V69" i="6" s="1"/>
  <c r="T70" i="6"/>
  <c r="V70" i="6" s="1"/>
  <c r="T72" i="6"/>
  <c r="V72" i="6" s="1"/>
  <c r="T86" i="6"/>
  <c r="V86" i="6" s="1"/>
  <c r="T98" i="6"/>
  <c r="T154" i="6"/>
  <c r="V154" i="6" s="1"/>
  <c r="T165" i="6"/>
  <c r="V165" i="6" s="1"/>
  <c r="T16" i="6"/>
  <c r="V16" i="6" s="1"/>
  <c r="T26" i="6"/>
  <c r="T37" i="6"/>
  <c r="V37" i="6" s="1"/>
  <c r="T66" i="6"/>
  <c r="V66" i="6" s="1"/>
  <c r="T67" i="6"/>
  <c r="V67" i="6" s="1"/>
  <c r="T68" i="6"/>
  <c r="V68" i="6" s="1"/>
  <c r="T85" i="6"/>
  <c r="V85" i="6" s="1"/>
  <c r="T126" i="6"/>
  <c r="V126" i="6" s="1"/>
  <c r="T128" i="6"/>
  <c r="V128" i="6" s="1"/>
  <c r="T163" i="6"/>
  <c r="V163" i="6" s="1"/>
  <c r="T30" i="6"/>
  <c r="V30" i="6" s="1"/>
  <c r="T41" i="6"/>
  <c r="V41" i="6" s="1"/>
  <c r="T54" i="6"/>
  <c r="V54" i="6" s="1"/>
  <c r="T55" i="6"/>
  <c r="V55" i="6" s="1"/>
  <c r="T56" i="6"/>
  <c r="V56" i="6" s="1"/>
  <c r="T74" i="6"/>
  <c r="T76" i="6"/>
  <c r="V76" i="6" s="1"/>
  <c r="T89" i="6"/>
  <c r="V89" i="6" s="1"/>
  <c r="T113" i="6"/>
  <c r="V113" i="6" s="1"/>
  <c r="T114" i="6"/>
  <c r="V114" i="6" s="1"/>
  <c r="T146" i="6"/>
  <c r="T169" i="6"/>
  <c r="V169" i="6" s="1"/>
  <c r="T39" i="6"/>
  <c r="V39" i="6" s="1"/>
  <c r="T40" i="6"/>
  <c r="V40" i="6" s="1"/>
  <c r="T73" i="6"/>
  <c r="V73" i="6" s="1"/>
  <c r="T87" i="6"/>
  <c r="V87" i="6" s="1"/>
  <c r="T88" i="6"/>
  <c r="V88" i="6" s="1"/>
  <c r="T100" i="6"/>
  <c r="V100" i="6" s="1"/>
  <c r="T110" i="6"/>
  <c r="V110" i="6" s="1"/>
  <c r="T95" i="6"/>
  <c r="V95" i="6" s="1"/>
  <c r="T96" i="6"/>
  <c r="V96" i="6" s="1"/>
  <c r="T148" i="6"/>
  <c r="V148" i="6" s="1"/>
  <c r="T160" i="6"/>
  <c r="V160" i="6" s="1"/>
  <c r="T134" i="6"/>
  <c r="V134" i="6" s="1"/>
  <c r="T14" i="6"/>
  <c r="V14" i="6" s="1"/>
  <c r="T36" i="6"/>
  <c r="V36" i="6" s="1"/>
  <c r="T46" i="6"/>
  <c r="V46" i="6" s="1"/>
  <c r="T47" i="6"/>
  <c r="V47" i="6" s="1"/>
  <c r="T48" i="6"/>
  <c r="V48" i="6" s="1"/>
  <c r="T65" i="6"/>
  <c r="V65" i="6" s="1"/>
  <c r="T82" i="6"/>
  <c r="V82" i="6" s="1"/>
  <c r="T84" i="6"/>
  <c r="V84" i="6" s="1"/>
  <c r="T106" i="6"/>
  <c r="V106" i="6" s="1"/>
  <c r="T136" i="6"/>
  <c r="V136" i="6" s="1"/>
  <c r="T34" i="6"/>
  <c r="V34" i="6" s="1"/>
  <c r="T62" i="6"/>
  <c r="V62" i="6" s="1"/>
  <c r="T63" i="6"/>
  <c r="V63" i="6" s="1"/>
  <c r="T64" i="6"/>
  <c r="V64" i="6" s="1"/>
  <c r="T81" i="6"/>
  <c r="V81" i="6" s="1"/>
  <c r="T94" i="6"/>
  <c r="V94" i="6" s="1"/>
  <c r="T122" i="6"/>
  <c r="T124" i="6"/>
  <c r="V124" i="6" s="1"/>
  <c r="T162" i="6"/>
  <c r="V162" i="6" s="1"/>
  <c r="T22" i="6"/>
  <c r="V22" i="6" s="1"/>
  <c r="T43" i="6"/>
  <c r="V43" i="6" s="1"/>
  <c r="T44" i="6"/>
  <c r="V44" i="6" s="1"/>
  <c r="T58" i="6"/>
  <c r="V58" i="6" s="1"/>
  <c r="T59" i="6"/>
  <c r="V59" i="6" s="1"/>
  <c r="T60" i="6"/>
  <c r="V60" i="6" s="1"/>
  <c r="T78" i="6"/>
  <c r="V78" i="6" s="1"/>
  <c r="T80" i="6"/>
  <c r="V80" i="6" s="1"/>
  <c r="T91" i="6"/>
  <c r="V91" i="6" s="1"/>
  <c r="T92" i="6"/>
  <c r="V92" i="6" s="1"/>
  <c r="T118" i="6"/>
  <c r="V118" i="6" s="1"/>
  <c r="T161" i="6"/>
  <c r="V161" i="6" s="1"/>
  <c r="T2" i="6"/>
  <c r="T74" i="5"/>
  <c r="T163" i="5"/>
  <c r="V163" i="5" s="1"/>
  <c r="T169" i="5"/>
  <c r="V169" i="5" s="1"/>
  <c r="T4" i="5"/>
  <c r="V4" i="5" s="1"/>
  <c r="T39" i="5"/>
  <c r="V39" i="5" s="1"/>
  <c r="T125" i="5"/>
  <c r="V125" i="5" s="1"/>
  <c r="T166" i="5"/>
  <c r="V166" i="5" s="1"/>
  <c r="T23" i="5"/>
  <c r="V23" i="5" s="1"/>
  <c r="T54" i="5"/>
  <c r="V54" i="5" s="1"/>
  <c r="T70" i="5"/>
  <c r="V70" i="5" s="1"/>
  <c r="T122" i="5"/>
  <c r="T150" i="5"/>
  <c r="V150" i="5" s="1"/>
  <c r="T14" i="5"/>
  <c r="V14" i="5" s="1"/>
  <c r="T30" i="5"/>
  <c r="V30" i="5" s="1"/>
  <c r="T53" i="5"/>
  <c r="V53" i="5" s="1"/>
  <c r="T69" i="5"/>
  <c r="V69" i="5" s="1"/>
  <c r="T97" i="5"/>
  <c r="V97" i="5" s="1"/>
  <c r="T98" i="5"/>
  <c r="T149" i="5"/>
  <c r="V149" i="5" s="1"/>
  <c r="T161" i="5"/>
  <c r="V161" i="5" s="1"/>
  <c r="T162" i="5"/>
  <c r="V162" i="5" s="1"/>
  <c r="T91" i="5"/>
  <c r="V91" i="5" s="1"/>
  <c r="T131" i="5"/>
  <c r="V131" i="5" s="1"/>
  <c r="T115" i="5"/>
  <c r="V115" i="5" s="1"/>
  <c r="T140" i="5"/>
  <c r="V140" i="5" s="1"/>
  <c r="T168" i="5"/>
  <c r="V168" i="5" s="1"/>
  <c r="T112" i="5"/>
  <c r="V112" i="5" s="1"/>
  <c r="T124" i="5"/>
  <c r="V124" i="5" s="1"/>
  <c r="T133" i="5"/>
  <c r="V133" i="5" s="1"/>
  <c r="T22" i="5"/>
  <c r="V22" i="5" s="1"/>
  <c r="T63" i="5"/>
  <c r="V63" i="5" s="1"/>
  <c r="T10" i="5"/>
  <c r="V10" i="5" s="1"/>
  <c r="T62" i="5"/>
  <c r="V62" i="5" s="1"/>
  <c r="T8" i="5"/>
  <c r="V8" i="5" s="1"/>
  <c r="T15" i="5"/>
  <c r="V15" i="5" s="1"/>
  <c r="T31" i="5"/>
  <c r="V31" i="5" s="1"/>
  <c r="T71" i="5"/>
  <c r="V71" i="5" s="1"/>
  <c r="T78" i="5"/>
  <c r="V78" i="5" s="1"/>
  <c r="T123" i="5"/>
  <c r="V123" i="5" s="1"/>
  <c r="T129" i="5"/>
  <c r="V129" i="5" s="1"/>
  <c r="T154" i="5"/>
  <c r="V154" i="5" s="1"/>
  <c r="T2" i="5"/>
  <c r="T85" i="8"/>
  <c r="V85" i="8" s="1"/>
  <c r="T49" i="8"/>
  <c r="V49" i="8" s="1"/>
  <c r="T41" i="8"/>
  <c r="V41" i="8" s="1"/>
  <c r="T117" i="8"/>
  <c r="V117" i="8" s="1"/>
  <c r="T2" i="8"/>
  <c r="T65" i="8"/>
  <c r="V65" i="8" s="1"/>
  <c r="T101" i="8"/>
  <c r="V101" i="8" s="1"/>
  <c r="T105" i="8"/>
  <c r="V105" i="8" s="1"/>
  <c r="T33" i="8"/>
  <c r="V33" i="8" s="1"/>
  <c r="T93" i="8"/>
  <c r="V93" i="8" s="1"/>
  <c r="T100" i="8"/>
  <c r="V100" i="8" s="1"/>
  <c r="T17" i="8"/>
  <c r="V17" i="8" s="1"/>
  <c r="T21" i="8"/>
  <c r="V21" i="8" s="1"/>
  <c r="T57" i="8"/>
  <c r="V57" i="8" s="1"/>
  <c r="T96" i="8"/>
  <c r="V96" i="8" s="1"/>
  <c r="T53" i="8"/>
  <c r="V53" i="8" s="1"/>
  <c r="T3" i="8"/>
  <c r="V3" i="8" s="1"/>
  <c r="T11" i="8"/>
  <c r="V11" i="8" s="1"/>
  <c r="T13" i="8"/>
  <c r="V13" i="8" s="1"/>
  <c r="T43" i="8"/>
  <c r="V43" i="8" s="1"/>
  <c r="T45" i="8"/>
  <c r="V45" i="8" s="1"/>
  <c r="T95" i="8"/>
  <c r="V95" i="8" s="1"/>
  <c r="T97" i="8"/>
  <c r="V97" i="8" s="1"/>
  <c r="T23" i="8"/>
  <c r="V23" i="8" s="1"/>
  <c r="T24" i="8"/>
  <c r="V24" i="8" s="1"/>
  <c r="T25" i="8"/>
  <c r="V25" i="8" s="1"/>
  <c r="T67" i="8"/>
  <c r="V67" i="8" s="1"/>
  <c r="T68" i="8"/>
  <c r="V68" i="8" s="1"/>
  <c r="T69" i="8"/>
  <c r="V69" i="8" s="1"/>
  <c r="T71" i="8"/>
  <c r="V71" i="8" s="1"/>
  <c r="T72" i="8"/>
  <c r="V72" i="8" s="1"/>
  <c r="T73" i="8"/>
  <c r="V73" i="8" s="1"/>
  <c r="T75" i="8"/>
  <c r="V75" i="8" s="1"/>
  <c r="T76" i="8"/>
  <c r="V76" i="8" s="1"/>
  <c r="T77" i="8"/>
  <c r="V77" i="8" s="1"/>
  <c r="T104" i="8"/>
  <c r="V104" i="8" s="1"/>
  <c r="T107" i="8"/>
  <c r="V107" i="8" s="1"/>
  <c r="T109" i="8"/>
  <c r="V109" i="8" s="1"/>
  <c r="T167" i="8"/>
  <c r="V167" i="8" s="1"/>
  <c r="T168" i="8"/>
  <c r="V168" i="8" s="1"/>
  <c r="T5" i="8"/>
  <c r="V5" i="8" s="1"/>
  <c r="T27" i="8"/>
  <c r="V27" i="8" s="1"/>
  <c r="T28" i="8"/>
  <c r="V28" i="8" s="1"/>
  <c r="T29" i="8"/>
  <c r="V29" i="8" s="1"/>
  <c r="T79" i="8"/>
  <c r="V79" i="8" s="1"/>
  <c r="T80" i="8"/>
  <c r="V80" i="8" s="1"/>
  <c r="T81" i="8"/>
  <c r="V81" i="8" s="1"/>
  <c r="T108" i="8"/>
  <c r="V108" i="8" s="1"/>
  <c r="T111" i="8"/>
  <c r="V111" i="8" s="1"/>
  <c r="T112" i="8"/>
  <c r="V112" i="8" s="1"/>
  <c r="T113" i="8"/>
  <c r="V113" i="8" s="1"/>
  <c r="T163" i="8"/>
  <c r="V163" i="8" s="1"/>
  <c r="T164" i="8"/>
  <c r="V164" i="8" s="1"/>
  <c r="T165" i="8"/>
  <c r="V165" i="8" s="1"/>
  <c r="T31" i="8"/>
  <c r="V31" i="8" s="1"/>
  <c r="T32" i="8"/>
  <c r="V32" i="8" s="1"/>
  <c r="T83" i="8"/>
  <c r="V83" i="8" s="1"/>
  <c r="T84" i="8"/>
  <c r="V84" i="8" s="1"/>
  <c r="T115" i="8"/>
  <c r="V115" i="8" s="1"/>
  <c r="T116" i="8"/>
  <c r="V116" i="8" s="1"/>
  <c r="T147" i="8"/>
  <c r="V147" i="8" s="1"/>
  <c r="T148" i="8"/>
  <c r="V148" i="8" s="1"/>
  <c r="T149" i="8"/>
  <c r="V149" i="8" s="1"/>
  <c r="T151" i="8"/>
  <c r="V151" i="8" s="1"/>
  <c r="T152" i="8"/>
  <c r="V152" i="8" s="1"/>
  <c r="T153" i="8"/>
  <c r="V153" i="8" s="1"/>
  <c r="T155" i="8"/>
  <c r="V155" i="8" s="1"/>
  <c r="T156" i="8"/>
  <c r="V156" i="8" s="1"/>
  <c r="T157" i="8"/>
  <c r="V157" i="8" s="1"/>
  <c r="T159" i="8"/>
  <c r="V159" i="8" s="1"/>
  <c r="T160" i="8"/>
  <c r="V160" i="8" s="1"/>
  <c r="T161" i="8"/>
  <c r="V161" i="8" s="1"/>
  <c r="T7" i="8"/>
  <c r="V7" i="8" s="1"/>
  <c r="T36" i="8"/>
  <c r="V36" i="8" s="1"/>
  <c r="T37" i="8"/>
  <c r="V37" i="8" s="1"/>
  <c r="T88" i="8"/>
  <c r="V88" i="8" s="1"/>
  <c r="T89" i="8"/>
  <c r="V89" i="8" s="1"/>
  <c r="T120" i="8"/>
  <c r="V120" i="8" s="1"/>
  <c r="T121" i="8"/>
  <c r="V121" i="8" s="1"/>
  <c r="T144" i="8"/>
  <c r="V144" i="8" s="1"/>
  <c r="T145" i="8"/>
  <c r="V145" i="8" s="1"/>
  <c r="T9" i="8"/>
  <c r="V9" i="8" s="1"/>
  <c r="T40" i="8"/>
  <c r="V40" i="8" s="1"/>
  <c r="T92" i="8"/>
  <c r="V92" i="8" s="1"/>
  <c r="T124" i="8"/>
  <c r="V124" i="8" s="1"/>
  <c r="T125" i="8"/>
  <c r="V125" i="8" s="1"/>
  <c r="T128" i="8"/>
  <c r="V128" i="8" s="1"/>
  <c r="T129" i="8"/>
  <c r="V129" i="8" s="1"/>
  <c r="T132" i="8"/>
  <c r="V132" i="8" s="1"/>
  <c r="T133" i="8"/>
  <c r="V133" i="8" s="1"/>
  <c r="T136" i="8"/>
  <c r="V136" i="8" s="1"/>
  <c r="T137" i="8"/>
  <c r="V137" i="8" s="1"/>
  <c r="T140" i="8"/>
  <c r="V140" i="8" s="1"/>
  <c r="T141" i="8"/>
  <c r="V141" i="8" s="1"/>
  <c r="T2" i="7"/>
  <c r="T31" i="7"/>
  <c r="V31" i="7" s="1"/>
  <c r="T134" i="7"/>
  <c r="V134" i="7" s="1"/>
  <c r="T15" i="7"/>
  <c r="V15" i="7" s="1"/>
  <c r="T94" i="7"/>
  <c r="V94" i="7" s="1"/>
  <c r="T167" i="7"/>
  <c r="V167" i="7" s="1"/>
  <c r="T63" i="7"/>
  <c r="V63" i="7" s="1"/>
  <c r="T26" i="7"/>
  <c r="T43" i="7"/>
  <c r="V43" i="7" s="1"/>
  <c r="T59" i="7"/>
  <c r="V59" i="7" s="1"/>
  <c r="T55" i="7"/>
  <c r="V55" i="7" s="1"/>
  <c r="T8" i="7"/>
  <c r="V8" i="7" s="1"/>
  <c r="T39" i="7"/>
  <c r="V39" i="7" s="1"/>
  <c r="T142" i="7"/>
  <c r="V142" i="7" s="1"/>
  <c r="T14" i="7"/>
  <c r="V14" i="7" s="1"/>
  <c r="T30" i="7"/>
  <c r="V30" i="7" s="1"/>
  <c r="T19" i="7"/>
  <c r="V19" i="7" s="1"/>
  <c r="T70" i="7"/>
  <c r="V70" i="7" s="1"/>
  <c r="T71" i="7"/>
  <c r="V71" i="7" s="1"/>
  <c r="T123" i="7"/>
  <c r="V123" i="7" s="1"/>
  <c r="T150" i="7"/>
  <c r="V150" i="7" s="1"/>
  <c r="T151" i="7"/>
  <c r="V151" i="7" s="1"/>
  <c r="T163" i="7"/>
  <c r="V163" i="7" s="1"/>
  <c r="T50" i="7"/>
  <c r="T51" i="7"/>
  <c r="V51" i="7" s="1"/>
  <c r="T118" i="7"/>
  <c r="V118" i="7" s="1"/>
  <c r="T119" i="7"/>
  <c r="V119" i="7" s="1"/>
  <c r="T138" i="7"/>
  <c r="V138" i="7" s="1"/>
  <c r="T139" i="7"/>
  <c r="V139" i="7" s="1"/>
  <c r="T66" i="7"/>
  <c r="V66" i="7" s="1"/>
  <c r="T87" i="7"/>
  <c r="V87" i="7" s="1"/>
  <c r="T98" i="7"/>
  <c r="T99" i="7"/>
  <c r="V99" i="7" s="1"/>
  <c r="T129" i="7"/>
  <c r="V129" i="7" s="1"/>
  <c r="T158" i="7"/>
  <c r="V158" i="7" s="1"/>
  <c r="T159" i="7"/>
  <c r="V159" i="7" s="1"/>
  <c r="T47" i="7"/>
  <c r="V47" i="7" s="1"/>
  <c r="T115" i="7"/>
  <c r="V115" i="7" s="1"/>
  <c r="T146" i="7"/>
  <c r="T147" i="7"/>
  <c r="V147" i="7" s="1"/>
  <c r="T27" i="7"/>
  <c r="V27" i="7" s="1"/>
  <c r="T54" i="7"/>
  <c r="V54" i="7" s="1"/>
  <c r="T83" i="7"/>
  <c r="V83" i="7" s="1"/>
  <c r="T95" i="7"/>
  <c r="V95" i="7" s="1"/>
  <c r="T102" i="7"/>
  <c r="V102" i="7" s="1"/>
  <c r="T111" i="7"/>
  <c r="V111" i="7" s="1"/>
  <c r="T135" i="7"/>
  <c r="V135" i="7" s="1"/>
  <c r="T5" i="7"/>
  <c r="V5" i="7" s="1"/>
  <c r="T122" i="7"/>
  <c r="T3" i="7"/>
  <c r="V3" i="7" s="1"/>
  <c r="T12" i="7"/>
  <c r="V12" i="7" s="1"/>
  <c r="T140" i="7"/>
  <c r="V140" i="7" s="1"/>
  <c r="T16" i="7"/>
  <c r="V16" i="7" s="1"/>
  <c r="T32" i="7"/>
  <c r="V32" i="7" s="1"/>
  <c r="T56" i="7"/>
  <c r="V56" i="7" s="1"/>
  <c r="T104" i="7"/>
  <c r="V104" i="7" s="1"/>
  <c r="T124" i="7"/>
  <c r="V124" i="7" s="1"/>
  <c r="T72" i="7"/>
  <c r="V72" i="7" s="1"/>
  <c r="T100" i="7"/>
  <c r="V100" i="7" s="1"/>
  <c r="T17" i="7"/>
  <c r="V17" i="7" s="1"/>
  <c r="T37" i="7"/>
  <c r="V37" i="7" s="1"/>
  <c r="T109" i="7"/>
  <c r="V109" i="7" s="1"/>
  <c r="T20" i="7"/>
  <c r="V20" i="7" s="1"/>
  <c r="T40" i="7"/>
  <c r="V40" i="7" s="1"/>
  <c r="T60" i="7"/>
  <c r="V60" i="7" s="1"/>
  <c r="T80" i="7"/>
  <c r="V80" i="7" s="1"/>
  <c r="T81" i="7"/>
  <c r="V81" i="7" s="1"/>
  <c r="T112" i="7"/>
  <c r="V112" i="7" s="1"/>
  <c r="T113" i="7"/>
  <c r="V113" i="7" s="1"/>
  <c r="T128" i="7"/>
  <c r="V128" i="7" s="1"/>
  <c r="T44" i="7"/>
  <c r="V44" i="7" s="1"/>
  <c r="T45" i="7"/>
  <c r="V45" i="7" s="1"/>
  <c r="T84" i="7"/>
  <c r="V84" i="7" s="1"/>
  <c r="T85" i="7"/>
  <c r="V85" i="7" s="1"/>
  <c r="T161" i="7"/>
  <c r="V161" i="7" s="1"/>
  <c r="T164" i="7"/>
  <c r="V164" i="7" s="1"/>
  <c r="T48" i="7"/>
  <c r="V48" i="7" s="1"/>
  <c r="T49" i="7"/>
  <c r="V49" i="7" s="1"/>
  <c r="T64" i="7"/>
  <c r="V64" i="7" s="1"/>
  <c r="T65" i="7"/>
  <c r="V65" i="7" s="1"/>
  <c r="T88" i="7"/>
  <c r="V88" i="7" s="1"/>
  <c r="T89" i="7"/>
  <c r="V89" i="7" s="1"/>
  <c r="T116" i="7"/>
  <c r="V116" i="7" s="1"/>
  <c r="T117" i="7"/>
  <c r="V117" i="7" s="1"/>
  <c r="T132" i="7"/>
  <c r="V132" i="7" s="1"/>
  <c r="T133" i="7"/>
  <c r="V133" i="7" s="1"/>
  <c r="T157" i="7"/>
  <c r="V157" i="7" s="1"/>
  <c r="T160" i="7"/>
  <c r="V160" i="7" s="1"/>
  <c r="T24" i="7"/>
  <c r="V24" i="7" s="1"/>
  <c r="T25" i="7"/>
  <c r="V25" i="7" s="1"/>
  <c r="T68" i="7"/>
  <c r="V68" i="7" s="1"/>
  <c r="T69" i="7"/>
  <c r="V69" i="7" s="1"/>
  <c r="T92" i="7"/>
  <c r="V92" i="7" s="1"/>
  <c r="T93" i="7"/>
  <c r="V93" i="7" s="1"/>
  <c r="T153" i="7"/>
  <c r="V153" i="7" s="1"/>
  <c r="T156" i="7"/>
  <c r="V156" i="7" s="1"/>
  <c r="T13" i="7"/>
  <c r="V13" i="7" s="1"/>
  <c r="T28" i="7"/>
  <c r="V28" i="7" s="1"/>
  <c r="T29" i="7"/>
  <c r="V29" i="7" s="1"/>
  <c r="T52" i="7"/>
  <c r="V52" i="7" s="1"/>
  <c r="T53" i="7"/>
  <c r="V53" i="7" s="1"/>
  <c r="T96" i="7"/>
  <c r="V96" i="7" s="1"/>
  <c r="T97" i="7"/>
  <c r="V97" i="7" s="1"/>
  <c r="T120" i="7"/>
  <c r="V120" i="7" s="1"/>
  <c r="T121" i="7"/>
  <c r="V121" i="7" s="1"/>
  <c r="T136" i="7"/>
  <c r="V136" i="7" s="1"/>
  <c r="T137" i="7"/>
  <c r="V137" i="7" s="1"/>
  <c r="T149" i="7"/>
  <c r="V149" i="7" s="1"/>
  <c r="T152" i="7"/>
  <c r="V152" i="7" s="1"/>
  <c r="T18" i="6"/>
  <c r="V18" i="6" s="1"/>
  <c r="T49" i="6"/>
  <c r="V49" i="6" s="1"/>
  <c r="T53" i="6"/>
  <c r="V53" i="6" s="1"/>
  <c r="T132" i="6"/>
  <c r="V132" i="6" s="1"/>
  <c r="T140" i="6"/>
  <c r="V140" i="6" s="1"/>
  <c r="T102" i="6"/>
  <c r="V102" i="6" s="1"/>
  <c r="T138" i="6"/>
  <c r="V138" i="6" s="1"/>
  <c r="T61" i="6"/>
  <c r="V61" i="6" s="1"/>
  <c r="T10" i="6"/>
  <c r="V10" i="6" s="1"/>
  <c r="T57" i="6"/>
  <c r="V57" i="6" s="1"/>
  <c r="T130" i="6"/>
  <c r="V130" i="6" s="1"/>
  <c r="T144" i="6"/>
  <c r="V144" i="6" s="1"/>
  <c r="T45" i="6"/>
  <c r="V45" i="6" s="1"/>
  <c r="T8" i="6"/>
  <c r="V8" i="6" s="1"/>
  <c r="T168" i="6"/>
  <c r="V168" i="6" s="1"/>
  <c r="T142" i="6"/>
  <c r="V142" i="6" s="1"/>
  <c r="T6" i="6"/>
  <c r="V6" i="6" s="1"/>
  <c r="T164" i="6"/>
  <c r="V164" i="6" s="1"/>
  <c r="T4" i="6"/>
  <c r="V4" i="6" s="1"/>
  <c r="T7" i="6"/>
  <c r="V7" i="6" s="1"/>
  <c r="T11" i="6"/>
  <c r="V11" i="6" s="1"/>
  <c r="T12" i="6"/>
  <c r="V12" i="6" s="1"/>
  <c r="T15" i="6"/>
  <c r="V15" i="6" s="1"/>
  <c r="T93" i="6"/>
  <c r="V93" i="6" s="1"/>
  <c r="T97" i="6"/>
  <c r="V97" i="6" s="1"/>
  <c r="T99" i="6"/>
  <c r="V99" i="6" s="1"/>
  <c r="T123" i="6"/>
  <c r="V123" i="6" s="1"/>
  <c r="T127" i="6"/>
  <c r="V127" i="6" s="1"/>
  <c r="T152" i="6"/>
  <c r="V152" i="6" s="1"/>
  <c r="T33" i="6"/>
  <c r="V33" i="6" s="1"/>
  <c r="T35" i="6"/>
  <c r="V35" i="6" s="1"/>
  <c r="T71" i="6"/>
  <c r="V71" i="6" s="1"/>
  <c r="T75" i="6"/>
  <c r="V75" i="6" s="1"/>
  <c r="T79" i="6"/>
  <c r="V79" i="6" s="1"/>
  <c r="T83" i="6"/>
  <c r="V83" i="6" s="1"/>
  <c r="T157" i="6"/>
  <c r="V157" i="6" s="1"/>
  <c r="T159" i="6"/>
  <c r="V159" i="6" s="1"/>
  <c r="T5" i="6"/>
  <c r="V5" i="6" s="1"/>
  <c r="T9" i="6"/>
  <c r="V9" i="6" s="1"/>
  <c r="T29" i="6"/>
  <c r="V29" i="6" s="1"/>
  <c r="T31" i="6"/>
  <c r="V31" i="6" s="1"/>
  <c r="T32" i="6"/>
  <c r="V32" i="6" s="1"/>
  <c r="T153" i="6"/>
  <c r="V153" i="6" s="1"/>
  <c r="T155" i="6"/>
  <c r="V155" i="6" s="1"/>
  <c r="T25" i="6"/>
  <c r="V25" i="6" s="1"/>
  <c r="T27" i="6"/>
  <c r="V27" i="6" s="1"/>
  <c r="T28" i="6"/>
  <c r="V28" i="6" s="1"/>
  <c r="T109" i="6"/>
  <c r="V109" i="6" s="1"/>
  <c r="T149" i="6"/>
  <c r="V149" i="6" s="1"/>
  <c r="T151" i="6"/>
  <c r="V151" i="6" s="1"/>
  <c r="T3" i="6"/>
  <c r="V3" i="6" s="1"/>
  <c r="T21" i="6"/>
  <c r="V21" i="6" s="1"/>
  <c r="T23" i="6"/>
  <c r="V23" i="6" s="1"/>
  <c r="T24" i="6"/>
  <c r="V24" i="6" s="1"/>
  <c r="T105" i="6"/>
  <c r="V105" i="6" s="1"/>
  <c r="T107" i="6"/>
  <c r="V107" i="6" s="1"/>
  <c r="T108" i="6"/>
  <c r="V108" i="6" s="1"/>
  <c r="T111" i="6"/>
  <c r="V111" i="6" s="1"/>
  <c r="T112" i="6"/>
  <c r="V112" i="6" s="1"/>
  <c r="T117" i="6"/>
  <c r="V117" i="6" s="1"/>
  <c r="T121" i="6"/>
  <c r="V121" i="6" s="1"/>
  <c r="T133" i="6"/>
  <c r="V133" i="6" s="1"/>
  <c r="T137" i="6"/>
  <c r="V137" i="6" s="1"/>
  <c r="T141" i="6"/>
  <c r="V141" i="6" s="1"/>
  <c r="T145" i="6"/>
  <c r="V145" i="6" s="1"/>
  <c r="T147" i="6"/>
  <c r="V147" i="6" s="1"/>
  <c r="T13" i="6"/>
  <c r="V13" i="6" s="1"/>
  <c r="T17" i="6"/>
  <c r="V17" i="6" s="1"/>
  <c r="T19" i="6"/>
  <c r="V19" i="6" s="1"/>
  <c r="T20" i="6"/>
  <c r="V20" i="6" s="1"/>
  <c r="T101" i="6"/>
  <c r="V101" i="6" s="1"/>
  <c r="T103" i="6"/>
  <c r="V103" i="6" s="1"/>
  <c r="T104" i="6"/>
  <c r="V104" i="6" s="1"/>
  <c r="T115" i="6"/>
  <c r="V115" i="6" s="1"/>
  <c r="T116" i="6"/>
  <c r="V116" i="6" s="1"/>
  <c r="T119" i="6"/>
  <c r="V119" i="6" s="1"/>
  <c r="T120" i="6"/>
  <c r="V120" i="6" s="1"/>
  <c r="T125" i="6"/>
  <c r="V125" i="6" s="1"/>
  <c r="T129" i="6"/>
  <c r="V129" i="6" s="1"/>
  <c r="T131" i="6"/>
  <c r="V131" i="6" s="1"/>
  <c r="T135" i="6"/>
  <c r="V135" i="6" s="1"/>
  <c r="T139" i="6"/>
  <c r="V139" i="6" s="1"/>
  <c r="T143" i="6"/>
  <c r="V143" i="6" s="1"/>
  <c r="T156" i="6"/>
  <c r="V156" i="6" s="1"/>
  <c r="T151" i="5"/>
  <c r="V151" i="5" s="1"/>
  <c r="T90" i="5"/>
  <c r="V90" i="5" s="1"/>
  <c r="T118" i="5"/>
  <c r="V118" i="5" s="1"/>
  <c r="T119" i="5"/>
  <c r="V119" i="5" s="1"/>
  <c r="T43" i="5"/>
  <c r="V43" i="5" s="1"/>
  <c r="T87" i="5"/>
  <c r="V87" i="5" s="1"/>
  <c r="T72" i="5"/>
  <c r="V72" i="5" s="1"/>
  <c r="T106" i="5"/>
  <c r="V106" i="5" s="1"/>
  <c r="T132" i="5"/>
  <c r="V132" i="5" s="1"/>
  <c r="T134" i="5"/>
  <c r="V134" i="5" s="1"/>
  <c r="T160" i="5"/>
  <c r="V160" i="5" s="1"/>
  <c r="T42" i="5"/>
  <c r="V42" i="5" s="1"/>
  <c r="T52" i="5"/>
  <c r="V52" i="5" s="1"/>
  <c r="T103" i="5"/>
  <c r="V103" i="5" s="1"/>
  <c r="T143" i="5"/>
  <c r="V143" i="5" s="1"/>
  <c r="T51" i="5"/>
  <c r="V51" i="5" s="1"/>
  <c r="T57" i="5"/>
  <c r="V57" i="5" s="1"/>
  <c r="T11" i="5"/>
  <c r="V11" i="5" s="1"/>
  <c r="T59" i="5"/>
  <c r="V59" i="5" s="1"/>
  <c r="T79" i="5"/>
  <c r="V79" i="5" s="1"/>
  <c r="T107" i="5"/>
  <c r="V107" i="5" s="1"/>
  <c r="T135" i="5"/>
  <c r="V135" i="5" s="1"/>
  <c r="T164" i="5"/>
  <c r="V164" i="5" s="1"/>
  <c r="T27" i="5"/>
  <c r="V27" i="5" s="1"/>
  <c r="T75" i="5"/>
  <c r="V75" i="5" s="1"/>
  <c r="T144" i="5"/>
  <c r="V144" i="5" s="1"/>
  <c r="T147" i="5"/>
  <c r="V147" i="5" s="1"/>
  <c r="T167" i="5"/>
  <c r="V167" i="5" s="1"/>
  <c r="T38" i="5"/>
  <c r="V38" i="5" s="1"/>
  <c r="T86" i="5"/>
  <c r="V86" i="5" s="1"/>
  <c r="T114" i="5"/>
  <c r="V114" i="5" s="1"/>
  <c r="T128" i="5"/>
  <c r="V128" i="5" s="1"/>
  <c r="T130" i="5"/>
  <c r="V130" i="5" s="1"/>
  <c r="T156" i="5"/>
  <c r="V156" i="5" s="1"/>
  <c r="T102" i="5"/>
  <c r="V102" i="5" s="1"/>
  <c r="T142" i="5"/>
  <c r="V142" i="5" s="1"/>
  <c r="T18" i="5"/>
  <c r="V18" i="5" s="1"/>
  <c r="T46" i="5"/>
  <c r="V46" i="5" s="1"/>
  <c r="T47" i="5"/>
  <c r="V47" i="5" s="1"/>
  <c r="T64" i="5"/>
  <c r="V64" i="5" s="1"/>
  <c r="T66" i="5"/>
  <c r="V66" i="5" s="1"/>
  <c r="T67" i="5"/>
  <c r="V67" i="5" s="1"/>
  <c r="T77" i="5"/>
  <c r="V77" i="5" s="1"/>
  <c r="T126" i="5"/>
  <c r="V126" i="5" s="1"/>
  <c r="T127" i="5"/>
  <c r="V127" i="5" s="1"/>
  <c r="T19" i="5"/>
  <c r="V19" i="5" s="1"/>
  <c r="T35" i="5"/>
  <c r="V35" i="5" s="1"/>
  <c r="T82" i="5"/>
  <c r="V82" i="5" s="1"/>
  <c r="T83" i="5"/>
  <c r="V83" i="5" s="1"/>
  <c r="T99" i="5"/>
  <c r="V99" i="5" s="1"/>
  <c r="T110" i="5"/>
  <c r="V110" i="5" s="1"/>
  <c r="T111" i="5"/>
  <c r="V111" i="5" s="1"/>
  <c r="T120" i="5"/>
  <c r="V120" i="5" s="1"/>
  <c r="T138" i="5"/>
  <c r="V138" i="5" s="1"/>
  <c r="T139" i="5"/>
  <c r="V139" i="5" s="1"/>
  <c r="T152" i="5"/>
  <c r="V152" i="5" s="1"/>
  <c r="T165" i="5"/>
  <c r="V165" i="5" s="1"/>
  <c r="T136" i="5"/>
  <c r="V136" i="5" s="1"/>
  <c r="T40" i="5"/>
  <c r="V40" i="5" s="1"/>
  <c r="T104" i="5"/>
  <c r="V104" i="5" s="1"/>
  <c r="T116" i="5"/>
  <c r="V116" i="5" s="1"/>
  <c r="T88" i="5"/>
  <c r="V88" i="5" s="1"/>
  <c r="T108" i="5"/>
  <c r="V108" i="5" s="1"/>
  <c r="T24" i="5"/>
  <c r="V24" i="5" s="1"/>
  <c r="T48" i="5"/>
  <c r="V48" i="5" s="1"/>
  <c r="T68" i="5"/>
  <c r="V68" i="5" s="1"/>
  <c r="T92" i="5"/>
  <c r="V92" i="5" s="1"/>
  <c r="T20" i="5"/>
  <c r="V20" i="5" s="1"/>
  <c r="T44" i="5"/>
  <c r="V44" i="5" s="1"/>
  <c r="T33" i="5"/>
  <c r="V33" i="5" s="1"/>
  <c r="T141" i="5"/>
  <c r="V141" i="5" s="1"/>
  <c r="T145" i="5"/>
  <c r="V145" i="5" s="1"/>
  <c r="T36" i="5"/>
  <c r="V36" i="5" s="1"/>
  <c r="T3" i="5"/>
  <c r="V3" i="5" s="1"/>
  <c r="T9" i="5"/>
  <c r="V9" i="5" s="1"/>
  <c r="T17" i="5"/>
  <c r="V17" i="5" s="1"/>
  <c r="T37" i="5"/>
  <c r="V37" i="5" s="1"/>
  <c r="T56" i="5"/>
  <c r="V56" i="5" s="1"/>
  <c r="T81" i="5"/>
  <c r="V81" i="5" s="1"/>
  <c r="T96" i="5"/>
  <c r="V96" i="5" s="1"/>
  <c r="T121" i="5"/>
  <c r="V121" i="5" s="1"/>
  <c r="T137" i="5"/>
  <c r="V137" i="5" s="1"/>
  <c r="T60" i="5"/>
  <c r="V60" i="5" s="1"/>
  <c r="T84" i="5"/>
  <c r="V84" i="5" s="1"/>
  <c r="T13" i="5"/>
  <c r="V13" i="5" s="1"/>
  <c r="T21" i="5"/>
  <c r="V21" i="5" s="1"/>
  <c r="T28" i="5"/>
  <c r="V28" i="5" s="1"/>
  <c r="T41" i="5"/>
  <c r="V41" i="5" s="1"/>
  <c r="T61" i="5"/>
  <c r="V61" i="5" s="1"/>
  <c r="T76" i="5"/>
  <c r="V76" i="5" s="1"/>
  <c r="T85" i="5"/>
  <c r="V85" i="5" s="1"/>
  <c r="T105" i="5"/>
  <c r="V105" i="5" s="1"/>
  <c r="T113" i="5"/>
  <c r="V113" i="5" s="1"/>
  <c r="T117" i="5"/>
  <c r="V117" i="5" s="1"/>
  <c r="T16" i="5"/>
  <c r="V16" i="5" s="1"/>
  <c r="T80" i="5"/>
  <c r="V80" i="5" s="1"/>
  <c r="T7" i="5"/>
  <c r="V7" i="5" s="1"/>
  <c r="T5" i="5"/>
  <c r="V5" i="5" s="1"/>
  <c r="T12" i="5"/>
  <c r="V12" i="5" s="1"/>
  <c r="T32" i="5"/>
  <c r="V32" i="5" s="1"/>
  <c r="T45" i="5"/>
  <c r="V45" i="5" s="1"/>
  <c r="T65" i="5"/>
  <c r="V65" i="5" s="1"/>
  <c r="T89" i="5"/>
  <c r="V89" i="5" s="1"/>
  <c r="T100" i="5"/>
  <c r="V100" i="5" s="1"/>
  <c r="T109" i="5"/>
  <c r="V109" i="5" s="1"/>
  <c r="T148" i="5"/>
  <c r="V148" i="5" s="1"/>
  <c r="T155" i="5"/>
  <c r="V155" i="5" s="1"/>
  <c r="T159" i="5"/>
  <c r="V159" i="5" s="1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3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Q3" i="2"/>
  <c r="R3" i="2" s="1"/>
  <c r="Q4" i="2"/>
  <c r="R4" i="2" s="1"/>
  <c r="Q5" i="2"/>
  <c r="R5" i="2" s="1"/>
  <c r="Q6" i="2"/>
  <c r="R6" i="2" s="1"/>
  <c r="Q7" i="2"/>
  <c r="R7" i="2" s="1"/>
  <c r="Q8" i="2"/>
  <c r="R8" i="2" s="1"/>
  <c r="Q9" i="2"/>
  <c r="R9" i="2" s="1"/>
  <c r="Q10" i="2"/>
  <c r="R10" i="2" s="1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R20" i="2" s="1"/>
  <c r="Q21" i="2"/>
  <c r="R21" i="2" s="1"/>
  <c r="Q22" i="2"/>
  <c r="R22" i="2" s="1"/>
  <c r="Q23" i="2"/>
  <c r="R23" i="2" s="1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R32" i="2" s="1"/>
  <c r="Q33" i="2"/>
  <c r="R33" i="2" s="1"/>
  <c r="Q34" i="2"/>
  <c r="R34" i="2" s="1"/>
  <c r="Q35" i="2"/>
  <c r="R35" i="2" s="1"/>
  <c r="Q36" i="2"/>
  <c r="R36" i="2" s="1"/>
  <c r="Q37" i="2"/>
  <c r="R37" i="2" s="1"/>
  <c r="Q38" i="2"/>
  <c r="R38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49" i="2"/>
  <c r="R49" i="2" s="1"/>
  <c r="Q50" i="2"/>
  <c r="R50" i="2" s="1"/>
  <c r="Q51" i="2"/>
  <c r="R51" i="2" s="1"/>
  <c r="Q52" i="2"/>
  <c r="R52" i="2" s="1"/>
  <c r="Q53" i="2"/>
  <c r="R53" i="2" s="1"/>
  <c r="Q54" i="2"/>
  <c r="R54" i="2" s="1"/>
  <c r="Q55" i="2"/>
  <c r="R55" i="2" s="1"/>
  <c r="Q56" i="2"/>
  <c r="R56" i="2" s="1"/>
  <c r="Q57" i="2"/>
  <c r="R57" i="2" s="1"/>
  <c r="Q58" i="2"/>
  <c r="R58" i="2" s="1"/>
  <c r="Q59" i="2"/>
  <c r="R59" i="2" s="1"/>
  <c r="Q60" i="2"/>
  <c r="R60" i="2" s="1"/>
  <c r="Q61" i="2"/>
  <c r="R61" i="2" s="1"/>
  <c r="Q62" i="2"/>
  <c r="R62" i="2" s="1"/>
  <c r="Q63" i="2"/>
  <c r="R63" i="2" s="1"/>
  <c r="Q64" i="2"/>
  <c r="R64" i="2" s="1"/>
  <c r="Q65" i="2"/>
  <c r="R65" i="2" s="1"/>
  <c r="Q66" i="2"/>
  <c r="R66" i="2" s="1"/>
  <c r="Q67" i="2"/>
  <c r="R67" i="2" s="1"/>
  <c r="Q68" i="2"/>
  <c r="R68" i="2" s="1"/>
  <c r="Q69" i="2"/>
  <c r="R69" i="2" s="1"/>
  <c r="Q70" i="2"/>
  <c r="R70" i="2" s="1"/>
  <c r="Q71" i="2"/>
  <c r="R71" i="2" s="1"/>
  <c r="Q72" i="2"/>
  <c r="R72" i="2" s="1"/>
  <c r="Q73" i="2"/>
  <c r="R73" i="2" s="1"/>
  <c r="Q74" i="2"/>
  <c r="R74" i="2" s="1"/>
  <c r="Q75" i="2"/>
  <c r="R75" i="2" s="1"/>
  <c r="Q76" i="2"/>
  <c r="R76" i="2" s="1"/>
  <c r="Q77" i="2"/>
  <c r="R77" i="2" s="1"/>
  <c r="Q78" i="2"/>
  <c r="R78" i="2" s="1"/>
  <c r="Q79" i="2"/>
  <c r="R79" i="2" s="1"/>
  <c r="Q80" i="2"/>
  <c r="R80" i="2" s="1"/>
  <c r="Q81" i="2"/>
  <c r="R81" i="2" s="1"/>
  <c r="Q82" i="2"/>
  <c r="R82" i="2" s="1"/>
  <c r="Q83" i="2"/>
  <c r="R83" i="2" s="1"/>
  <c r="Q84" i="2"/>
  <c r="R84" i="2" s="1"/>
  <c r="Q85" i="2"/>
  <c r="R85" i="2" s="1"/>
  <c r="Q86" i="2"/>
  <c r="R86" i="2" s="1"/>
  <c r="Q87" i="2"/>
  <c r="R87" i="2" s="1"/>
  <c r="Q88" i="2"/>
  <c r="R88" i="2" s="1"/>
  <c r="Q89" i="2"/>
  <c r="R89" i="2" s="1"/>
  <c r="Q90" i="2"/>
  <c r="R90" i="2" s="1"/>
  <c r="Q91" i="2"/>
  <c r="R91" i="2" s="1"/>
  <c r="Q92" i="2"/>
  <c r="R92" i="2" s="1"/>
  <c r="Q93" i="2"/>
  <c r="R93" i="2" s="1"/>
  <c r="Q94" i="2"/>
  <c r="R94" i="2" s="1"/>
  <c r="Q95" i="2"/>
  <c r="R95" i="2" s="1"/>
  <c r="Q96" i="2"/>
  <c r="R96" i="2" s="1"/>
  <c r="Q97" i="2"/>
  <c r="R97" i="2" s="1"/>
  <c r="Q98" i="2"/>
  <c r="R98" i="2" s="1"/>
  <c r="Q99" i="2"/>
  <c r="R99" i="2" s="1"/>
  <c r="Q100" i="2"/>
  <c r="R100" i="2" s="1"/>
  <c r="Q101" i="2"/>
  <c r="R101" i="2" s="1"/>
  <c r="Q102" i="2"/>
  <c r="R102" i="2" s="1"/>
  <c r="Q103" i="2"/>
  <c r="R103" i="2" s="1"/>
  <c r="Q104" i="2"/>
  <c r="R104" i="2" s="1"/>
  <c r="Q105" i="2"/>
  <c r="R105" i="2" s="1"/>
  <c r="Q106" i="2"/>
  <c r="R106" i="2" s="1"/>
  <c r="Q107" i="2"/>
  <c r="R107" i="2" s="1"/>
  <c r="Q108" i="2"/>
  <c r="R108" i="2" s="1"/>
  <c r="Q109" i="2"/>
  <c r="R109" i="2" s="1"/>
  <c r="Q110" i="2"/>
  <c r="R110" i="2" s="1"/>
  <c r="Q111" i="2"/>
  <c r="R111" i="2" s="1"/>
  <c r="Q112" i="2"/>
  <c r="R112" i="2" s="1"/>
  <c r="Q113" i="2"/>
  <c r="R113" i="2" s="1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3" i="2"/>
  <c r="R153" i="2" s="1"/>
  <c r="Q154" i="2"/>
  <c r="R154" i="2" s="1"/>
  <c r="Q155" i="2"/>
  <c r="R155" i="2" s="1"/>
  <c r="Q156" i="2"/>
  <c r="R156" i="2" s="1"/>
  <c r="Q157" i="2"/>
  <c r="R157" i="2" s="1"/>
  <c r="Q158" i="2"/>
  <c r="R158" i="2" s="1"/>
  <c r="Q159" i="2"/>
  <c r="R159" i="2" s="1"/>
  <c r="Q160" i="2"/>
  <c r="R160" i="2" s="1"/>
  <c r="Q161" i="2"/>
  <c r="R161" i="2" s="1"/>
  <c r="Q162" i="2"/>
  <c r="R162" i="2" s="1"/>
  <c r="Q163" i="2"/>
  <c r="R163" i="2" s="1"/>
  <c r="Q164" i="2"/>
  <c r="R164" i="2" s="1"/>
  <c r="Q165" i="2"/>
  <c r="R165" i="2" s="1"/>
  <c r="Q166" i="2"/>
  <c r="R166" i="2" s="1"/>
  <c r="Q167" i="2"/>
  <c r="R167" i="2" s="1"/>
  <c r="Q168" i="2"/>
  <c r="R168" i="2" s="1"/>
  <c r="Q169" i="2"/>
  <c r="R169" i="2" s="1"/>
  <c r="V122" i="7" l="1"/>
  <c r="Y19" i="7"/>
  <c r="Z19" i="7"/>
  <c r="V2" i="7"/>
  <c r="Z3" i="7" s="1"/>
  <c r="Z14" i="7"/>
  <c r="Y14" i="7"/>
  <c r="V98" i="7"/>
  <c r="Z7" i="7" s="1"/>
  <c r="Z18" i="7"/>
  <c r="Y18" i="7"/>
  <c r="V50" i="7"/>
  <c r="Y16" i="7"/>
  <c r="Z16" i="7"/>
  <c r="V26" i="7"/>
  <c r="Y4" i="7" s="1"/>
  <c r="Z15" i="7"/>
  <c r="Y15" i="7"/>
  <c r="V146" i="7"/>
  <c r="Z9" i="7" s="1"/>
  <c r="Z20" i="7"/>
  <c r="Y20" i="7"/>
  <c r="V74" i="7"/>
  <c r="Z17" i="7"/>
  <c r="Y17" i="7"/>
  <c r="V50" i="8"/>
  <c r="Y16" i="8"/>
  <c r="Z16" i="8"/>
  <c r="V122" i="8"/>
  <c r="Y19" i="8"/>
  <c r="Z19" i="8"/>
  <c r="V98" i="8"/>
  <c r="Y7" i="8" s="1"/>
  <c r="Y18" i="8"/>
  <c r="Z18" i="8"/>
  <c r="V26" i="8"/>
  <c r="Y15" i="8"/>
  <c r="Z15" i="8"/>
  <c r="V2" i="8"/>
  <c r="Y3" i="8" s="1"/>
  <c r="Y14" i="8"/>
  <c r="Z14" i="8"/>
  <c r="V146" i="8"/>
  <c r="Y9" i="8" s="1"/>
  <c r="Z20" i="8"/>
  <c r="Y20" i="8"/>
  <c r="V74" i="8"/>
  <c r="Y17" i="8"/>
  <c r="Z17" i="8"/>
  <c r="V74" i="6"/>
  <c r="Y17" i="6"/>
  <c r="Z17" i="6"/>
  <c r="V50" i="6"/>
  <c r="Z5" i="6" s="1"/>
  <c r="Z16" i="6"/>
  <c r="Y16" i="6"/>
  <c r="V146" i="6"/>
  <c r="Z9" i="6" s="1"/>
  <c r="Z20" i="6"/>
  <c r="Y20" i="6"/>
  <c r="V122" i="6"/>
  <c r="Y8" i="6" s="1"/>
  <c r="Y19" i="6"/>
  <c r="Z19" i="6"/>
  <c r="V98" i="6"/>
  <c r="Z7" i="6" s="1"/>
  <c r="Z18" i="6"/>
  <c r="Y18" i="6"/>
  <c r="V2" i="6"/>
  <c r="Z3" i="6" s="1"/>
  <c r="Z14" i="6"/>
  <c r="Y14" i="6"/>
  <c r="V26" i="6"/>
  <c r="Y15" i="6"/>
  <c r="Z15" i="6"/>
  <c r="V26" i="5"/>
  <c r="Z4" i="5" s="1"/>
  <c r="Z15" i="5"/>
  <c r="Y15" i="5"/>
  <c r="V122" i="5"/>
  <c r="Z19" i="5"/>
  <c r="Y19" i="5"/>
  <c r="V98" i="5"/>
  <c r="Y7" i="5" s="1"/>
  <c r="Z18" i="5"/>
  <c r="Y18" i="5"/>
  <c r="V50" i="5"/>
  <c r="Z16" i="5"/>
  <c r="Y16" i="5"/>
  <c r="V74" i="5"/>
  <c r="Y6" i="5" s="1"/>
  <c r="Z17" i="5"/>
  <c r="Y17" i="5"/>
  <c r="V2" i="5"/>
  <c r="Z3" i="5" s="1"/>
  <c r="Z14" i="5"/>
  <c r="Y14" i="5"/>
  <c r="V146" i="5"/>
  <c r="Z20" i="5"/>
  <c r="Y20" i="5"/>
  <c r="Z20" i="3"/>
  <c r="V74" i="3"/>
  <c r="Z6" i="3" s="1"/>
  <c r="Y17" i="3"/>
  <c r="Z17" i="3"/>
  <c r="V98" i="3"/>
  <c r="Y18" i="3"/>
  <c r="Z18" i="3"/>
  <c r="V26" i="3"/>
  <c r="Y4" i="3" s="1"/>
  <c r="Y15" i="3"/>
  <c r="Z15" i="3"/>
  <c r="V50" i="3"/>
  <c r="Y16" i="3"/>
  <c r="Z16" i="3"/>
  <c r="V122" i="3"/>
  <c r="Z8" i="3" s="1"/>
  <c r="Y19" i="3"/>
  <c r="Z19" i="3"/>
  <c r="Y20" i="3"/>
  <c r="V2" i="3"/>
  <c r="Z14" i="3"/>
  <c r="Y14" i="3"/>
  <c r="Y9" i="3"/>
  <c r="Z9" i="3"/>
  <c r="Y5" i="8"/>
  <c r="Y9" i="5"/>
  <c r="Y8" i="5"/>
  <c r="Z9" i="5"/>
  <c r="Y3" i="5"/>
  <c r="Z6" i="8"/>
  <c r="Z3" i="8"/>
  <c r="Z8" i="8"/>
  <c r="Z7" i="8"/>
  <c r="Z4" i="8"/>
  <c r="Z5" i="8"/>
  <c r="Y6" i="8"/>
  <c r="Y8" i="8"/>
  <c r="Y4" i="8"/>
  <c r="Z8" i="7"/>
  <c r="Y6" i="7"/>
  <c r="Z6" i="7"/>
  <c r="Y3" i="7"/>
  <c r="Z5" i="7"/>
  <c r="Y8" i="7"/>
  <c r="Y5" i="7"/>
  <c r="Z6" i="6"/>
  <c r="Z8" i="6"/>
  <c r="Y3" i="6"/>
  <c r="Z4" i="6"/>
  <c r="Y6" i="6"/>
  <c r="Y5" i="6"/>
  <c r="Y4" i="6"/>
  <c r="Y5" i="5"/>
  <c r="Z6" i="5"/>
  <c r="Z8" i="5"/>
  <c r="Z5" i="5"/>
  <c r="Y8" i="3"/>
  <c r="Z4" i="3"/>
  <c r="Y6" i="3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T26" i="2" s="1"/>
  <c r="L27" i="2"/>
  <c r="L28" i="2"/>
  <c r="L29" i="2"/>
  <c r="L30" i="2"/>
  <c r="L31" i="2"/>
  <c r="L32" i="2"/>
  <c r="L33" i="2"/>
  <c r="L34" i="2"/>
  <c r="T34" i="2" s="1"/>
  <c r="V34" i="2" s="1"/>
  <c r="L35" i="2"/>
  <c r="T35" i="2" s="1"/>
  <c r="V35" i="2" s="1"/>
  <c r="L36" i="2"/>
  <c r="L37" i="2"/>
  <c r="L38" i="2"/>
  <c r="L39" i="2"/>
  <c r="L40" i="2"/>
  <c r="L41" i="2"/>
  <c r="L42" i="2"/>
  <c r="L43" i="2"/>
  <c r="T43" i="2" s="1"/>
  <c r="V43" i="2" s="1"/>
  <c r="L44" i="2"/>
  <c r="L45" i="2"/>
  <c r="L46" i="2"/>
  <c r="L47" i="2"/>
  <c r="L48" i="2"/>
  <c r="L49" i="2"/>
  <c r="L50" i="2"/>
  <c r="L51" i="2"/>
  <c r="T51" i="2" s="1"/>
  <c r="V51" i="2" s="1"/>
  <c r="L52" i="2"/>
  <c r="L53" i="2"/>
  <c r="L54" i="2"/>
  <c r="L55" i="2"/>
  <c r="L56" i="2"/>
  <c r="L57" i="2"/>
  <c r="L58" i="2"/>
  <c r="T58" i="2" s="1"/>
  <c r="V58" i="2" s="1"/>
  <c r="L59" i="2"/>
  <c r="T59" i="2" s="1"/>
  <c r="V59" i="2" s="1"/>
  <c r="L60" i="2"/>
  <c r="L61" i="2"/>
  <c r="L62" i="2"/>
  <c r="L63" i="2"/>
  <c r="L64" i="2"/>
  <c r="L65" i="2"/>
  <c r="L66" i="2"/>
  <c r="T66" i="2" s="1"/>
  <c r="V66" i="2" s="1"/>
  <c r="L67" i="2"/>
  <c r="T67" i="2" s="1"/>
  <c r="V67" i="2" s="1"/>
  <c r="L68" i="2"/>
  <c r="L69" i="2"/>
  <c r="L70" i="2"/>
  <c r="L71" i="2"/>
  <c r="L72" i="2"/>
  <c r="L73" i="2"/>
  <c r="L74" i="2"/>
  <c r="T74" i="2" s="1"/>
  <c r="L75" i="2"/>
  <c r="T75" i="2" s="1"/>
  <c r="V75" i="2" s="1"/>
  <c r="L76" i="2"/>
  <c r="L77" i="2"/>
  <c r="L78" i="2"/>
  <c r="L79" i="2"/>
  <c r="L80" i="2"/>
  <c r="L81" i="2"/>
  <c r="L82" i="2"/>
  <c r="T82" i="2" s="1"/>
  <c r="V82" i="2" s="1"/>
  <c r="L83" i="2"/>
  <c r="T83" i="2" s="1"/>
  <c r="V83" i="2" s="1"/>
  <c r="L84" i="2"/>
  <c r="L85" i="2"/>
  <c r="L86" i="2"/>
  <c r="L87" i="2"/>
  <c r="L88" i="2"/>
  <c r="L89" i="2"/>
  <c r="L90" i="2"/>
  <c r="T90" i="2" s="1"/>
  <c r="V90" i="2" s="1"/>
  <c r="L91" i="2"/>
  <c r="T91" i="2" s="1"/>
  <c r="V91" i="2" s="1"/>
  <c r="L92" i="2"/>
  <c r="L93" i="2"/>
  <c r="L94" i="2"/>
  <c r="L95" i="2"/>
  <c r="L96" i="2"/>
  <c r="L97" i="2"/>
  <c r="L98" i="2"/>
  <c r="T98" i="2" s="1"/>
  <c r="L99" i="2"/>
  <c r="T99" i="2" s="1"/>
  <c r="V99" i="2" s="1"/>
  <c r="L100" i="2"/>
  <c r="L101" i="2"/>
  <c r="L102" i="2"/>
  <c r="L103" i="2"/>
  <c r="L104" i="2"/>
  <c r="L105" i="2"/>
  <c r="L106" i="2"/>
  <c r="T106" i="2" s="1"/>
  <c r="V106" i="2" s="1"/>
  <c r="L107" i="2"/>
  <c r="T107" i="2" s="1"/>
  <c r="V107" i="2" s="1"/>
  <c r="L108" i="2"/>
  <c r="L109" i="2"/>
  <c r="L110" i="2"/>
  <c r="L111" i="2"/>
  <c r="L112" i="2"/>
  <c r="L113" i="2"/>
  <c r="L114" i="2"/>
  <c r="T114" i="2" s="1"/>
  <c r="V114" i="2" s="1"/>
  <c r="L115" i="2"/>
  <c r="T115" i="2" s="1"/>
  <c r="V115" i="2" s="1"/>
  <c r="L116" i="2"/>
  <c r="L117" i="2"/>
  <c r="L118" i="2"/>
  <c r="L119" i="2"/>
  <c r="L120" i="2"/>
  <c r="L121" i="2"/>
  <c r="L122" i="2"/>
  <c r="T122" i="2" s="1"/>
  <c r="L123" i="2"/>
  <c r="T123" i="2" s="1"/>
  <c r="V123" i="2" s="1"/>
  <c r="L124" i="2"/>
  <c r="L125" i="2"/>
  <c r="L126" i="2"/>
  <c r="L127" i="2"/>
  <c r="L128" i="2"/>
  <c r="L129" i="2"/>
  <c r="L130" i="2"/>
  <c r="T130" i="2" s="1"/>
  <c r="V130" i="2" s="1"/>
  <c r="L131" i="2"/>
  <c r="T131" i="2" s="1"/>
  <c r="V131" i="2" s="1"/>
  <c r="L132" i="2"/>
  <c r="L133" i="2"/>
  <c r="L134" i="2"/>
  <c r="L135" i="2"/>
  <c r="L136" i="2"/>
  <c r="L137" i="2"/>
  <c r="L138" i="2"/>
  <c r="T138" i="2" s="1"/>
  <c r="V138" i="2" s="1"/>
  <c r="L139" i="2"/>
  <c r="T139" i="2" s="1"/>
  <c r="V139" i="2" s="1"/>
  <c r="L140" i="2"/>
  <c r="L141" i="2"/>
  <c r="L142" i="2"/>
  <c r="L143" i="2"/>
  <c r="L144" i="2"/>
  <c r="L145" i="2"/>
  <c r="L146" i="2"/>
  <c r="T146" i="2" s="1"/>
  <c r="L147" i="2"/>
  <c r="T147" i="2" s="1"/>
  <c r="V147" i="2" s="1"/>
  <c r="L148" i="2"/>
  <c r="L149" i="2"/>
  <c r="L150" i="2"/>
  <c r="L151" i="2"/>
  <c r="L152" i="2"/>
  <c r="L153" i="2"/>
  <c r="L154" i="2"/>
  <c r="T154" i="2" s="1"/>
  <c r="V154" i="2" s="1"/>
  <c r="L155" i="2"/>
  <c r="T155" i="2" s="1"/>
  <c r="V155" i="2" s="1"/>
  <c r="L156" i="2"/>
  <c r="L157" i="2"/>
  <c r="L158" i="2"/>
  <c r="L159" i="2"/>
  <c r="L160" i="2"/>
  <c r="L161" i="2"/>
  <c r="L162" i="2"/>
  <c r="T162" i="2" s="1"/>
  <c r="V162" i="2" s="1"/>
  <c r="L163" i="2"/>
  <c r="T163" i="2" s="1"/>
  <c r="V163" i="2" s="1"/>
  <c r="L164" i="2"/>
  <c r="L165" i="2"/>
  <c r="L166" i="2"/>
  <c r="L167" i="2"/>
  <c r="L168" i="2"/>
  <c r="L169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Y7" i="7" l="1"/>
  <c r="Y9" i="7"/>
  <c r="Z4" i="7"/>
  <c r="Z9" i="8"/>
  <c r="Y9" i="6"/>
  <c r="Y7" i="6"/>
  <c r="Z7" i="5"/>
  <c r="Y4" i="5"/>
  <c r="V146" i="2"/>
  <c r="V98" i="2"/>
  <c r="T158" i="2"/>
  <c r="V158" i="2" s="1"/>
  <c r="T142" i="2"/>
  <c r="V142" i="2" s="1"/>
  <c r="T126" i="2"/>
  <c r="V126" i="2" s="1"/>
  <c r="T110" i="2"/>
  <c r="V110" i="2" s="1"/>
  <c r="T94" i="2"/>
  <c r="V94" i="2" s="1"/>
  <c r="T78" i="2"/>
  <c r="V78" i="2" s="1"/>
  <c r="T62" i="2"/>
  <c r="V62" i="2" s="1"/>
  <c r="T46" i="2"/>
  <c r="V46" i="2" s="1"/>
  <c r="T30" i="2"/>
  <c r="V30" i="2" s="1"/>
  <c r="T157" i="2"/>
  <c r="V157" i="2" s="1"/>
  <c r="T141" i="2"/>
  <c r="V141" i="2" s="1"/>
  <c r="T125" i="2"/>
  <c r="V125" i="2" s="1"/>
  <c r="T109" i="2"/>
  <c r="V109" i="2" s="1"/>
  <c r="T93" i="2"/>
  <c r="V93" i="2" s="1"/>
  <c r="T77" i="2"/>
  <c r="V77" i="2" s="1"/>
  <c r="T61" i="2"/>
  <c r="V61" i="2" s="1"/>
  <c r="T45" i="2"/>
  <c r="V45" i="2" s="1"/>
  <c r="T29" i="2"/>
  <c r="V29" i="2" s="1"/>
  <c r="T164" i="2"/>
  <c r="V164" i="2" s="1"/>
  <c r="T156" i="2"/>
  <c r="V156" i="2" s="1"/>
  <c r="T148" i="2"/>
  <c r="V148" i="2" s="1"/>
  <c r="T140" i="2"/>
  <c r="V140" i="2" s="1"/>
  <c r="T132" i="2"/>
  <c r="V132" i="2" s="1"/>
  <c r="T124" i="2"/>
  <c r="V124" i="2" s="1"/>
  <c r="T116" i="2"/>
  <c r="V116" i="2" s="1"/>
  <c r="T100" i="2"/>
  <c r="V100" i="2" s="1"/>
  <c r="T92" i="2"/>
  <c r="V92" i="2" s="1"/>
  <c r="T84" i="2"/>
  <c r="V84" i="2" s="1"/>
  <c r="T76" i="2"/>
  <c r="V76" i="2" s="1"/>
  <c r="T68" i="2"/>
  <c r="V68" i="2" s="1"/>
  <c r="T60" i="2"/>
  <c r="V60" i="2" s="1"/>
  <c r="T52" i="2"/>
  <c r="V52" i="2" s="1"/>
  <c r="T28" i="2"/>
  <c r="V28" i="2" s="1"/>
  <c r="V122" i="2"/>
  <c r="V74" i="2"/>
  <c r="V26" i="2"/>
  <c r="T166" i="2"/>
  <c r="V166" i="2" s="1"/>
  <c r="T150" i="2"/>
  <c r="V150" i="2" s="1"/>
  <c r="T134" i="2"/>
  <c r="V134" i="2" s="1"/>
  <c r="T118" i="2"/>
  <c r="V118" i="2" s="1"/>
  <c r="T102" i="2"/>
  <c r="V102" i="2" s="1"/>
  <c r="T86" i="2"/>
  <c r="V86" i="2" s="1"/>
  <c r="T70" i="2"/>
  <c r="V70" i="2" s="1"/>
  <c r="T54" i="2"/>
  <c r="V54" i="2" s="1"/>
  <c r="T38" i="2"/>
  <c r="V38" i="2" s="1"/>
  <c r="T22" i="2"/>
  <c r="V22" i="2" s="1"/>
  <c r="T165" i="2"/>
  <c r="V165" i="2" s="1"/>
  <c r="T149" i="2"/>
  <c r="V149" i="2" s="1"/>
  <c r="T133" i="2"/>
  <c r="V133" i="2" s="1"/>
  <c r="T117" i="2"/>
  <c r="V117" i="2" s="1"/>
  <c r="T101" i="2"/>
  <c r="V101" i="2" s="1"/>
  <c r="T85" i="2"/>
  <c r="V85" i="2" s="1"/>
  <c r="T69" i="2"/>
  <c r="V69" i="2" s="1"/>
  <c r="T53" i="2"/>
  <c r="V53" i="2" s="1"/>
  <c r="T37" i="2"/>
  <c r="V37" i="2" s="1"/>
  <c r="Y7" i="3"/>
  <c r="Z7" i="3"/>
  <c r="Z3" i="3"/>
  <c r="Y3" i="3"/>
  <c r="Z5" i="3"/>
  <c r="Y5" i="3"/>
  <c r="T167" i="2"/>
  <c r="V167" i="2" s="1"/>
  <c r="T159" i="2"/>
  <c r="V159" i="2" s="1"/>
  <c r="T151" i="2"/>
  <c r="V151" i="2" s="1"/>
  <c r="T143" i="2"/>
  <c r="V143" i="2" s="1"/>
  <c r="T135" i="2"/>
  <c r="V135" i="2" s="1"/>
  <c r="T127" i="2"/>
  <c r="V127" i="2" s="1"/>
  <c r="T119" i="2"/>
  <c r="V119" i="2" s="1"/>
  <c r="T111" i="2"/>
  <c r="V111" i="2" s="1"/>
  <c r="T103" i="2"/>
  <c r="V103" i="2" s="1"/>
  <c r="T95" i="2"/>
  <c r="V95" i="2" s="1"/>
  <c r="T87" i="2"/>
  <c r="V87" i="2" s="1"/>
  <c r="T79" i="2"/>
  <c r="V79" i="2" s="1"/>
  <c r="T71" i="2"/>
  <c r="V71" i="2" s="1"/>
  <c r="T63" i="2"/>
  <c r="V63" i="2" s="1"/>
  <c r="T55" i="2"/>
  <c r="V55" i="2" s="1"/>
  <c r="T47" i="2"/>
  <c r="V47" i="2" s="1"/>
  <c r="T39" i="2"/>
  <c r="V39" i="2" s="1"/>
  <c r="T31" i="2"/>
  <c r="V31" i="2" s="1"/>
  <c r="T23" i="2"/>
  <c r="V23" i="2" s="1"/>
  <c r="T153" i="2"/>
  <c r="V153" i="2" s="1"/>
  <c r="T129" i="2"/>
  <c r="V129" i="2" s="1"/>
  <c r="T97" i="2"/>
  <c r="V97" i="2" s="1"/>
  <c r="T73" i="2"/>
  <c r="V73" i="2" s="1"/>
  <c r="T25" i="2"/>
  <c r="V25" i="2" s="1"/>
  <c r="T113" i="2"/>
  <c r="V113" i="2" s="1"/>
  <c r="T57" i="2"/>
  <c r="V57" i="2" s="1"/>
  <c r="T168" i="2"/>
  <c r="V168" i="2" s="1"/>
  <c r="T160" i="2"/>
  <c r="V160" i="2" s="1"/>
  <c r="T152" i="2"/>
  <c r="V152" i="2" s="1"/>
  <c r="T144" i="2"/>
  <c r="V144" i="2" s="1"/>
  <c r="T136" i="2"/>
  <c r="V136" i="2" s="1"/>
  <c r="T128" i="2"/>
  <c r="V128" i="2" s="1"/>
  <c r="T120" i="2"/>
  <c r="V120" i="2" s="1"/>
  <c r="T112" i="2"/>
  <c r="V112" i="2" s="1"/>
  <c r="T104" i="2"/>
  <c r="V104" i="2" s="1"/>
  <c r="T96" i="2"/>
  <c r="V96" i="2" s="1"/>
  <c r="T88" i="2"/>
  <c r="V88" i="2" s="1"/>
  <c r="T80" i="2"/>
  <c r="V80" i="2" s="1"/>
  <c r="T72" i="2"/>
  <c r="V72" i="2" s="1"/>
  <c r="T64" i="2"/>
  <c r="V64" i="2" s="1"/>
  <c r="T56" i="2"/>
  <c r="V56" i="2" s="1"/>
  <c r="T48" i="2"/>
  <c r="V48" i="2" s="1"/>
  <c r="T40" i="2"/>
  <c r="V40" i="2" s="1"/>
  <c r="T32" i="2"/>
  <c r="V32" i="2" s="1"/>
  <c r="T24" i="2"/>
  <c r="V24" i="2" s="1"/>
  <c r="T169" i="2"/>
  <c r="V169" i="2" s="1"/>
  <c r="T121" i="2"/>
  <c r="V121" i="2" s="1"/>
  <c r="T49" i="2"/>
  <c r="V49" i="2" s="1"/>
  <c r="T161" i="2"/>
  <c r="V161" i="2" s="1"/>
  <c r="T137" i="2"/>
  <c r="V137" i="2" s="1"/>
  <c r="T89" i="2"/>
  <c r="V89" i="2" s="1"/>
  <c r="T65" i="2"/>
  <c r="V65" i="2" s="1"/>
  <c r="T33" i="2"/>
  <c r="V33" i="2" s="1"/>
  <c r="T145" i="2"/>
  <c r="V145" i="2" s="1"/>
  <c r="T105" i="2"/>
  <c r="V105" i="2" s="1"/>
  <c r="T81" i="2"/>
  <c r="V81" i="2" s="1"/>
  <c r="T41" i="2"/>
  <c r="V41" i="2" s="1"/>
  <c r="T50" i="2"/>
  <c r="T42" i="2"/>
  <c r="V42" i="2" s="1"/>
  <c r="T27" i="2"/>
  <c r="V27" i="2" s="1"/>
  <c r="T108" i="2"/>
  <c r="V108" i="2" s="1"/>
  <c r="T36" i="2"/>
  <c r="V36" i="2" s="1"/>
  <c r="T44" i="2"/>
  <c r="V44" i="2" s="1"/>
  <c r="T20" i="2"/>
  <c r="V20" i="2" s="1"/>
  <c r="T12" i="2"/>
  <c r="V12" i="2" s="1"/>
  <c r="T4" i="2"/>
  <c r="V4" i="2" s="1"/>
  <c r="T19" i="2"/>
  <c r="V19" i="2" s="1"/>
  <c r="T11" i="2"/>
  <c r="V11" i="2" s="1"/>
  <c r="T3" i="2"/>
  <c r="V2" i="2"/>
  <c r="T18" i="2"/>
  <c r="V18" i="2" s="1"/>
  <c r="T10" i="2"/>
  <c r="V10" i="2" s="1"/>
  <c r="T17" i="2"/>
  <c r="V17" i="2" s="1"/>
  <c r="T9" i="2"/>
  <c r="V9" i="2" s="1"/>
  <c r="T16" i="2"/>
  <c r="V16" i="2" s="1"/>
  <c r="T8" i="2"/>
  <c r="V8" i="2" s="1"/>
  <c r="T15" i="2"/>
  <c r="V15" i="2" s="1"/>
  <c r="T7" i="2"/>
  <c r="V7" i="2" s="1"/>
  <c r="T14" i="2"/>
  <c r="V14" i="2" s="1"/>
  <c r="T6" i="2"/>
  <c r="V6" i="2" s="1"/>
  <c r="T21" i="2"/>
  <c r="V21" i="2" s="1"/>
  <c r="T13" i="2"/>
  <c r="V13" i="2" s="1"/>
  <c r="T5" i="2"/>
  <c r="V5" i="2" s="1"/>
  <c r="Z15" i="2" l="1"/>
  <c r="Y15" i="2"/>
  <c r="Y9" i="2"/>
  <c r="Y6" i="2"/>
  <c r="Z17" i="2"/>
  <c r="Y20" i="2"/>
  <c r="Y7" i="2"/>
  <c r="Z19" i="2"/>
  <c r="Z20" i="2"/>
  <c r="V3" i="2"/>
  <c r="Y14" i="2"/>
  <c r="Z14" i="2"/>
  <c r="Z8" i="2"/>
  <c r="Z18" i="2"/>
  <c r="Y4" i="2"/>
  <c r="Y18" i="2"/>
  <c r="Y17" i="2"/>
  <c r="V50" i="2"/>
  <c r="Y16" i="2"/>
  <c r="Z16" i="2"/>
  <c r="Y19" i="2"/>
  <c r="Y8" i="2"/>
  <c r="Y5" i="2"/>
  <c r="Z5" i="2"/>
  <c r="Z9" i="2"/>
  <c r="Z6" i="2"/>
  <c r="Z4" i="2"/>
  <c r="Z7" i="2"/>
  <c r="Z3" i="2"/>
  <c r="Y3" i="2"/>
</calcChain>
</file>

<file path=xl/sharedStrings.xml><?xml version="1.0" encoding="utf-8"?>
<sst xmlns="http://schemas.openxmlformats.org/spreadsheetml/2006/main" count="4630" uniqueCount="143">
  <si>
    <t>sample ID</t>
  </si>
  <si>
    <t>replication</t>
  </si>
  <si>
    <t>Asample-Ablank</t>
  </si>
  <si>
    <t>Acontrol</t>
  </si>
  <si>
    <t>Extraction volume (mL)</t>
  </si>
  <si>
    <t>Volume analized (mL)</t>
  </si>
  <si>
    <t>Extraction V/Analized V</t>
  </si>
  <si>
    <t>Dilutions</t>
  </si>
  <si>
    <t>Sample weight (mg)</t>
  </si>
  <si>
    <t>100/sample weight</t>
  </si>
  <si>
    <t>162/180</t>
  </si>
  <si>
    <t>dig. starch %</t>
  </si>
  <si>
    <t>wet tot. starch %</t>
  </si>
  <si>
    <t>dig/tot %</t>
  </si>
  <si>
    <t>F1</t>
  </si>
  <si>
    <t>F3</t>
  </si>
  <si>
    <t>F4</t>
  </si>
  <si>
    <t>A510 blank</t>
  </si>
  <si>
    <t>A510 sample</t>
  </si>
  <si>
    <t>Asample-Acontrol (ΔA)</t>
  </si>
  <si>
    <t>A510 glucose STD</t>
  </si>
  <si>
    <t>F (100µg glucose/A STD)</t>
  </si>
  <si>
    <t>Batch</t>
  </si>
  <si>
    <t>F5</t>
  </si>
  <si>
    <t>F9</t>
  </si>
  <si>
    <t>F12</t>
  </si>
  <si>
    <t>F18</t>
  </si>
  <si>
    <t>a1</t>
  </si>
  <si>
    <t>a2</t>
  </si>
  <si>
    <t>b1</t>
  </si>
  <si>
    <t>b2</t>
  </si>
  <si>
    <t>Mean</t>
  </si>
  <si>
    <t>SD</t>
  </si>
  <si>
    <t>Sampling 1</t>
  </si>
  <si>
    <t>Sample weight (g)</t>
  </si>
  <si>
    <t>Sampling</t>
  </si>
  <si>
    <t>Sampling 2</t>
  </si>
  <si>
    <t>Sampling 3</t>
  </si>
  <si>
    <t>Sampling 4</t>
  </si>
  <si>
    <t>Sampling 5</t>
  </si>
  <si>
    <t>Sampling 6</t>
  </si>
  <si>
    <t>G - 120 min</t>
  </si>
  <si>
    <t>I - 15 min</t>
  </si>
  <si>
    <t>I - 30 min</t>
  </si>
  <si>
    <t>I - 60 min</t>
  </si>
  <si>
    <t>I - 120 min</t>
  </si>
  <si>
    <t>Gastric</t>
  </si>
  <si>
    <t>Intestinal</t>
  </si>
  <si>
    <t>BAOBAB</t>
  </si>
  <si>
    <t>PUMPKIN</t>
  </si>
  <si>
    <t>SD 0</t>
  </si>
  <si>
    <t>SD 15</t>
  </si>
  <si>
    <t>SD 30</t>
  </si>
  <si>
    <t>SD 60</t>
  </si>
  <si>
    <t>SD 120</t>
  </si>
  <si>
    <t>g/100g total starch</t>
  </si>
  <si>
    <t>g/100g porridge</t>
  </si>
  <si>
    <t>Gastric phase time 0</t>
  </si>
  <si>
    <t>Gastric phase 2h</t>
  </si>
  <si>
    <t>Intestinal phase 15 min</t>
  </si>
  <si>
    <t>Intestinal phase 30 min</t>
  </si>
  <si>
    <t>Intestinal phase 60 min</t>
  </si>
  <si>
    <t>Intestinal phase 120 min</t>
  </si>
  <si>
    <t>Sample</t>
  </si>
  <si>
    <t>Abs (mean)</t>
  </si>
  <si>
    <t>Abs (SD)</t>
  </si>
  <si>
    <t>Blank</t>
  </si>
  <si>
    <t>Std</t>
  </si>
  <si>
    <t>First day</t>
  </si>
  <si>
    <t>Secon day first analysis</t>
  </si>
  <si>
    <t>Secon day second analysis</t>
  </si>
  <si>
    <t>Third day first analysis</t>
  </si>
  <si>
    <t>Third day second analysis</t>
  </si>
  <si>
    <t>Abs</t>
  </si>
  <si>
    <t>Replicates</t>
  </si>
  <si>
    <t>Abs (510 nm)</t>
  </si>
  <si>
    <t>Blank A1</t>
  </si>
  <si>
    <t>Blank A2</t>
  </si>
  <si>
    <t>Blank A3</t>
  </si>
  <si>
    <t>Blank B1</t>
  </si>
  <si>
    <t>Blank B2</t>
  </si>
  <si>
    <t>Blank B3</t>
  </si>
  <si>
    <t>Blank C1</t>
  </si>
  <si>
    <t>Blank C2</t>
  </si>
  <si>
    <t>Blank C3</t>
  </si>
  <si>
    <t>Blank D1</t>
  </si>
  <si>
    <t>Blank D2</t>
  </si>
  <si>
    <t>Blank D3</t>
  </si>
  <si>
    <t>STD A1</t>
  </si>
  <si>
    <t>STD A2</t>
  </si>
  <si>
    <t>STD A3</t>
  </si>
  <si>
    <t>STD B1</t>
  </si>
  <si>
    <t>STD B2</t>
  </si>
  <si>
    <t>STD B3</t>
  </si>
  <si>
    <t>STD C1</t>
  </si>
  <si>
    <t>STD C2</t>
  </si>
  <si>
    <t>STD C3</t>
  </si>
  <si>
    <t>STD D1</t>
  </si>
  <si>
    <t>STD D2</t>
  </si>
  <si>
    <t>STD D3</t>
  </si>
  <si>
    <t>Blank1</t>
  </si>
  <si>
    <t>Blank2</t>
  </si>
  <si>
    <t>Blank3</t>
  </si>
  <si>
    <t>S1</t>
  </si>
  <si>
    <t>starch dig</t>
  </si>
  <si>
    <t>S2</t>
  </si>
  <si>
    <t>S4</t>
  </si>
  <si>
    <t>S3</t>
  </si>
  <si>
    <t>S5</t>
  </si>
  <si>
    <t>S6</t>
  </si>
  <si>
    <t>b</t>
  </si>
  <si>
    <t>a</t>
  </si>
  <si>
    <t>bc</t>
  </si>
  <si>
    <t>c</t>
  </si>
  <si>
    <t>d</t>
  </si>
  <si>
    <t>ab</t>
  </si>
  <si>
    <t>SP</t>
  </si>
  <si>
    <t>FSP</t>
  </si>
  <si>
    <t>FFSPNG</t>
  </si>
  <si>
    <t>FFSPG</t>
  </si>
  <si>
    <t>Intestinal phase</t>
  </si>
  <si>
    <r>
      <t>0,24</t>
    </r>
    <r>
      <rPr>
        <sz val="11"/>
        <color theme="1"/>
        <rFont val="Calibri"/>
        <family val="2"/>
      </rPr>
      <t>±1,14</t>
    </r>
    <r>
      <rPr>
        <vertAlign val="superscript"/>
        <sz val="11"/>
        <color theme="1"/>
        <rFont val="Calibri"/>
        <family val="2"/>
        <scheme val="minor"/>
      </rPr>
      <t>a</t>
    </r>
  </si>
  <si>
    <r>
      <t>0,47±0,35</t>
    </r>
    <r>
      <rPr>
        <vertAlign val="superscript"/>
        <sz val="11"/>
        <color theme="1"/>
        <rFont val="Calibri"/>
        <family val="2"/>
        <scheme val="minor"/>
      </rPr>
      <t>b</t>
    </r>
  </si>
  <si>
    <r>
      <t>0,31±0,11</t>
    </r>
    <r>
      <rPr>
        <vertAlign val="superscript"/>
        <sz val="11"/>
        <color theme="1"/>
        <rFont val="Calibri"/>
        <family val="2"/>
        <scheme val="minor"/>
      </rPr>
      <t>ab</t>
    </r>
  </si>
  <si>
    <r>
      <t>0,36±0,2</t>
    </r>
    <r>
      <rPr>
        <vertAlign val="superscript"/>
        <sz val="11"/>
        <color theme="1"/>
        <rFont val="Calibri"/>
        <family val="2"/>
        <scheme val="minor"/>
      </rPr>
      <t>ab</t>
    </r>
  </si>
  <si>
    <r>
      <t>16,92±1,84</t>
    </r>
    <r>
      <rPr>
        <vertAlign val="superscript"/>
        <sz val="11"/>
        <color theme="1"/>
        <rFont val="Calibri"/>
        <family val="2"/>
        <scheme val="minor"/>
      </rPr>
      <t>bc</t>
    </r>
  </si>
  <si>
    <r>
      <t>17,37±1,26</t>
    </r>
    <r>
      <rPr>
        <vertAlign val="superscript"/>
        <sz val="11"/>
        <color theme="1"/>
        <rFont val="Calibri"/>
        <family val="2"/>
        <scheme val="minor"/>
      </rPr>
      <t>c</t>
    </r>
  </si>
  <si>
    <r>
      <t>16,15±1,44</t>
    </r>
    <r>
      <rPr>
        <vertAlign val="superscript"/>
        <sz val="11"/>
        <color theme="1"/>
        <rFont val="Calibri"/>
        <family val="2"/>
        <scheme val="minor"/>
      </rPr>
      <t>b</t>
    </r>
  </si>
  <si>
    <r>
      <t>13,66±1,05</t>
    </r>
    <r>
      <rPr>
        <vertAlign val="superscript"/>
        <sz val="11"/>
        <color theme="1"/>
        <rFont val="Calibri"/>
        <family val="2"/>
        <scheme val="minor"/>
      </rPr>
      <t>a</t>
    </r>
  </si>
  <si>
    <r>
      <t>19,71±2,18</t>
    </r>
    <r>
      <rPr>
        <vertAlign val="superscript"/>
        <sz val="11"/>
        <color theme="1"/>
        <rFont val="Calibri"/>
        <family val="2"/>
        <scheme val="minor"/>
      </rPr>
      <t>c</t>
    </r>
  </si>
  <si>
    <r>
      <t>21,26±1,18</t>
    </r>
    <r>
      <rPr>
        <vertAlign val="superscript"/>
        <sz val="11"/>
        <color theme="1"/>
        <rFont val="Calibri"/>
        <family val="2"/>
        <scheme val="minor"/>
      </rPr>
      <t>d</t>
    </r>
  </si>
  <si>
    <r>
      <t>17,48±1,9</t>
    </r>
    <r>
      <rPr>
        <vertAlign val="superscript"/>
        <sz val="11"/>
        <color theme="1"/>
        <rFont val="Calibri"/>
        <family val="2"/>
        <scheme val="minor"/>
      </rPr>
      <t>b</t>
    </r>
  </si>
  <si>
    <r>
      <t>15,59±1,48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</si>
  <si>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21,91±1,97</t>
    </r>
    <r>
      <rPr>
        <vertAlign val="superscript"/>
        <sz val="11"/>
        <color theme="1"/>
        <rFont val="Calibri"/>
        <family val="2"/>
        <scheme val="minor"/>
      </rPr>
      <t>c</t>
    </r>
  </si>
  <si>
    <r>
      <t>24,26±0,86</t>
    </r>
    <r>
      <rPr>
        <vertAlign val="superscript"/>
        <sz val="11"/>
        <color theme="1"/>
        <rFont val="Calibri"/>
        <family val="2"/>
        <scheme val="minor"/>
      </rPr>
      <t>d</t>
    </r>
  </si>
  <si>
    <r>
      <t>19,65±1,95</t>
    </r>
    <r>
      <rPr>
        <vertAlign val="superscript"/>
        <sz val="11"/>
        <color theme="1"/>
        <rFont val="Calibri"/>
        <family val="2"/>
        <scheme val="minor"/>
      </rPr>
      <t>b</t>
    </r>
  </si>
  <si>
    <r>
      <t>16,49±2,21</t>
    </r>
    <r>
      <rPr>
        <vertAlign val="superscript"/>
        <sz val="11"/>
        <color theme="1"/>
        <rFont val="Calibri"/>
        <family val="2"/>
        <scheme val="minor"/>
      </rPr>
      <t>a</t>
    </r>
  </si>
  <si>
    <r>
      <t>21,38±1,85</t>
    </r>
    <r>
      <rPr>
        <vertAlign val="superscript"/>
        <sz val="11"/>
        <color theme="1"/>
        <rFont val="Calibri"/>
        <family val="2"/>
        <scheme val="minor"/>
      </rPr>
      <t>b</t>
    </r>
  </si>
  <si>
    <r>
      <t>24,34±1,99</t>
    </r>
    <r>
      <rPr>
        <vertAlign val="superscript"/>
        <sz val="11"/>
        <color theme="1"/>
        <rFont val="Calibri"/>
        <family val="2"/>
        <scheme val="minor"/>
      </rPr>
      <t>c</t>
    </r>
  </si>
  <si>
    <r>
      <t>19,02±1,56</t>
    </r>
    <r>
      <rPr>
        <vertAlign val="superscript"/>
        <sz val="11"/>
        <color theme="1"/>
        <rFont val="Calibri"/>
        <family val="2"/>
        <scheme val="minor"/>
      </rPr>
      <t>a</t>
    </r>
  </si>
  <si>
    <r>
      <t>18,15±1,29</t>
    </r>
    <r>
      <rPr>
        <vertAlign val="superscript"/>
        <sz val="11"/>
        <color theme="1"/>
        <rFont val="Calibri"/>
        <family val="2"/>
        <scheme val="minor"/>
      </rPr>
      <t>a</t>
    </r>
  </si>
  <si>
    <t>CGP</t>
  </si>
  <si>
    <t>CnGP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</si>
</sst>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.5"/>
      <color theme="1"/>
      <name val="Verdana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Fill="1" applyBorder="1"/>
    <xf numFmtId="0" fontId="0" fillId="8" borderId="1" xfId="0" applyFill="1" applyBorder="1"/>
    <xf numFmtId="0" fontId="0" fillId="3" borderId="1" xfId="0" applyFill="1" applyBorder="1"/>
    <xf numFmtId="0" fontId="1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0" fontId="1" fillId="0" borderId="0" xfId="0" applyFont="1"/>
    <xf numFmtId="0" fontId="1" fillId="0" borderId="6" xfId="0" applyFon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0" fillId="11" borderId="0" xfId="0" applyFill="1"/>
    <xf numFmtId="0" fontId="0" fillId="0" borderId="8" xfId="0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3" xfId="0" applyBorder="1"/>
    <xf numFmtId="0" fontId="3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7" borderId="3" xfId="0" applyFont="1" applyFill="1" applyBorder="1"/>
    <xf numFmtId="0" fontId="1" fillId="0" borderId="4" xfId="0" applyFont="1" applyBorder="1"/>
    <xf numFmtId="0" fontId="0" fillId="7" borderId="0" xfId="0" applyFill="1"/>
    <xf numFmtId="0" fontId="0" fillId="0" borderId="9" xfId="0" applyBorder="1"/>
    <xf numFmtId="0" fontId="0" fillId="14" borderId="5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Starch hydrolysis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'Graph 100g total starch'!$B$18</c:f>
              <c:strCache>
                <c:ptCount val="1"/>
                <c:pt idx="0">
                  <c:v>SP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total starch'!$C$24:$G$24</c:f>
                <c:numCache>
                  <c:formatCode>General</c:formatCode>
                  <c:ptCount val="5"/>
                  <c:pt idx="0">
                    <c:v>0.1376920097661461</c:v>
                  </c:pt>
                  <c:pt idx="1">
                    <c:v>1.838443708744752</c:v>
                  </c:pt>
                  <c:pt idx="2">
                    <c:v>2.1793569515345959</c:v>
                  </c:pt>
                  <c:pt idx="3">
                    <c:v>1.9674922439087159</c:v>
                  </c:pt>
                  <c:pt idx="4">
                    <c:v>1.8501157790238765</c:v>
                  </c:pt>
                </c:numCache>
              </c:numRef>
            </c:plus>
            <c:minus>
              <c:numRef>
                <c:f>'Graph 100g total starch'!$C$24:$G$24</c:f>
                <c:numCache>
                  <c:formatCode>General</c:formatCode>
                  <c:ptCount val="5"/>
                  <c:pt idx="0">
                    <c:v>0.1376920097661461</c:v>
                  </c:pt>
                  <c:pt idx="1">
                    <c:v>1.838443708744752</c:v>
                  </c:pt>
                  <c:pt idx="2">
                    <c:v>2.1793569515345959</c:v>
                  </c:pt>
                  <c:pt idx="3">
                    <c:v>1.9674922439087159</c:v>
                  </c:pt>
                  <c:pt idx="4">
                    <c:v>1.8501157790238765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total starch'!$C$17:$G$17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total starch'!$C$18:$G$18</c:f>
              <c:numCache>
                <c:formatCode>0.000</c:formatCode>
                <c:ptCount val="5"/>
                <c:pt idx="0">
                  <c:v>0.24208557344153636</c:v>
                </c:pt>
                <c:pt idx="1">
                  <c:v>16.916529982264677</c:v>
                </c:pt>
                <c:pt idx="2">
                  <c:v>19.705964759372836</c:v>
                </c:pt>
                <c:pt idx="3">
                  <c:v>21.906488080892672</c:v>
                </c:pt>
                <c:pt idx="4">
                  <c:v>21.382203944408843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C3-48EB-AF1B-52E3649F14BF}"/>
            </c:ext>
          </c:extLst>
        </c:ser>
        <c:ser>
          <c:idx val="1"/>
          <c:order val="1"/>
          <c:tx>
            <c:strRef>
              <c:f>'Graph 100g total starch'!$B$19</c:f>
              <c:strCache>
                <c:ptCount val="1"/>
                <c:pt idx="0">
                  <c:v>FSP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total starch'!$C$25:$G$25</c:f>
                <c:numCache>
                  <c:formatCode>General</c:formatCode>
                  <c:ptCount val="5"/>
                  <c:pt idx="0">
                    <c:v>0.35361868763842247</c:v>
                  </c:pt>
                  <c:pt idx="1">
                    <c:v>1.2634833531373926</c:v>
                  </c:pt>
                  <c:pt idx="2">
                    <c:v>1.1835760663564892</c:v>
                  </c:pt>
                  <c:pt idx="3">
                    <c:v>0.85738245260820189</c:v>
                  </c:pt>
                  <c:pt idx="4">
                    <c:v>1.9917083043870227</c:v>
                  </c:pt>
                </c:numCache>
              </c:numRef>
            </c:plus>
            <c:minus>
              <c:numRef>
                <c:f>'Graph 100g total starch'!$C$25:$G$25</c:f>
                <c:numCache>
                  <c:formatCode>General</c:formatCode>
                  <c:ptCount val="5"/>
                  <c:pt idx="0">
                    <c:v>0.35361868763842247</c:v>
                  </c:pt>
                  <c:pt idx="1">
                    <c:v>1.2634833531373926</c:v>
                  </c:pt>
                  <c:pt idx="2">
                    <c:v>1.1835760663564892</c:v>
                  </c:pt>
                  <c:pt idx="3">
                    <c:v>0.85738245260820189</c:v>
                  </c:pt>
                  <c:pt idx="4">
                    <c:v>1.9917083043870227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total starch'!$C$17:$G$17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total starch'!$C$19:$G$19</c:f>
              <c:numCache>
                <c:formatCode>0.000</c:formatCode>
                <c:ptCount val="5"/>
                <c:pt idx="0">
                  <c:v>0.46530440842505255</c:v>
                </c:pt>
                <c:pt idx="1">
                  <c:v>17.368778925939157</c:v>
                </c:pt>
                <c:pt idx="2">
                  <c:v>21.262127918722346</c:v>
                </c:pt>
                <c:pt idx="3">
                  <c:v>24.258010426068637</c:v>
                </c:pt>
                <c:pt idx="4">
                  <c:v>24.335228774841671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C3-48EB-AF1B-52E3649F14BF}"/>
            </c:ext>
          </c:extLst>
        </c:ser>
        <c:ser>
          <c:idx val="2"/>
          <c:order val="2"/>
          <c:tx>
            <c:strRef>
              <c:f>'Graph 100g total starch'!$B$20</c:f>
              <c:strCache>
                <c:ptCount val="1"/>
                <c:pt idx="0">
                  <c:v>CnGP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total starch'!$C$26:$G$26</c:f>
                <c:numCache>
                  <c:formatCode>General</c:formatCode>
                  <c:ptCount val="5"/>
                  <c:pt idx="0">
                    <c:v>0.10652600611414485</c:v>
                  </c:pt>
                  <c:pt idx="1">
                    <c:v>1.4415763186207036</c:v>
                  </c:pt>
                  <c:pt idx="2">
                    <c:v>1.8949526629604383</c:v>
                  </c:pt>
                  <c:pt idx="3">
                    <c:v>1.9534224098075263</c:v>
                  </c:pt>
                  <c:pt idx="4">
                    <c:v>1.5622390011438114</c:v>
                  </c:pt>
                </c:numCache>
              </c:numRef>
            </c:plus>
            <c:minus>
              <c:numRef>
                <c:f>'Graph 100g total starch'!$C$26:$G$26</c:f>
                <c:numCache>
                  <c:formatCode>General</c:formatCode>
                  <c:ptCount val="5"/>
                  <c:pt idx="0">
                    <c:v>0.10652600611414485</c:v>
                  </c:pt>
                  <c:pt idx="1">
                    <c:v>1.4415763186207036</c:v>
                  </c:pt>
                  <c:pt idx="2">
                    <c:v>1.8949526629604383</c:v>
                  </c:pt>
                  <c:pt idx="3">
                    <c:v>1.9534224098075263</c:v>
                  </c:pt>
                  <c:pt idx="4">
                    <c:v>1.5622390011438114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total starch'!$C$17:$G$17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total starch'!$C$20:$G$20</c:f>
              <c:numCache>
                <c:formatCode>0.000</c:formatCode>
                <c:ptCount val="5"/>
                <c:pt idx="0">
                  <c:v>0.30711366458860412</c:v>
                </c:pt>
                <c:pt idx="1">
                  <c:v>16.149177591945303</c:v>
                </c:pt>
                <c:pt idx="2">
                  <c:v>17.479892339805932</c:v>
                </c:pt>
                <c:pt idx="3">
                  <c:v>19.654491691214908</c:v>
                </c:pt>
                <c:pt idx="4">
                  <c:v>19.015610571971219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C3-48EB-AF1B-52E3649F14BF}"/>
            </c:ext>
          </c:extLst>
        </c:ser>
        <c:ser>
          <c:idx val="3"/>
          <c:order val="3"/>
          <c:tx>
            <c:strRef>
              <c:f>'Graph 100g total starch'!$B$21</c:f>
              <c:strCache>
                <c:ptCount val="1"/>
                <c:pt idx="0">
                  <c:v>CGP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tar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total starch'!$C$27:$G$27</c:f>
                <c:numCache>
                  <c:formatCode>General</c:formatCode>
                  <c:ptCount val="5"/>
                  <c:pt idx="0">
                    <c:v>0.20288853468080317</c:v>
                  </c:pt>
                  <c:pt idx="1">
                    <c:v>1.0529398856440033</c:v>
                  </c:pt>
                  <c:pt idx="2">
                    <c:v>1.4756787849353772</c:v>
                  </c:pt>
                  <c:pt idx="3">
                    <c:v>2.2098652035758009</c:v>
                  </c:pt>
                  <c:pt idx="4">
                    <c:v>1.289921962314637</c:v>
                  </c:pt>
                </c:numCache>
              </c:numRef>
            </c:plus>
            <c:minus>
              <c:numRef>
                <c:f>'Graph 100g total starch'!$C$27:$G$27</c:f>
                <c:numCache>
                  <c:formatCode>General</c:formatCode>
                  <c:ptCount val="5"/>
                  <c:pt idx="0">
                    <c:v>0.20288853468080317</c:v>
                  </c:pt>
                  <c:pt idx="1">
                    <c:v>1.0529398856440033</c:v>
                  </c:pt>
                  <c:pt idx="2">
                    <c:v>1.4756787849353772</c:v>
                  </c:pt>
                  <c:pt idx="3">
                    <c:v>2.2098652035758009</c:v>
                  </c:pt>
                  <c:pt idx="4">
                    <c:v>1.289921962314637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total starch'!$C$17:$G$17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total starch'!$C$21:$G$21</c:f>
              <c:numCache>
                <c:formatCode>0.000</c:formatCode>
                <c:ptCount val="5"/>
                <c:pt idx="0">
                  <c:v>0.3623831551284718</c:v>
                </c:pt>
                <c:pt idx="1">
                  <c:v>13.655376589593518</c:v>
                </c:pt>
                <c:pt idx="2">
                  <c:v>15.59198174034937</c:v>
                </c:pt>
                <c:pt idx="3">
                  <c:v>16.493762281060601</c:v>
                </c:pt>
                <c:pt idx="4">
                  <c:v>18.15030880538308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C3-48EB-AF1B-52E3649F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16704"/>
        <c:axId val="1390264608"/>
      </c:scatterChart>
      <c:valAx>
        <c:axId val="208416704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>
                    <a:solidFill>
                      <a:schemeClr val="tx1"/>
                    </a:solidFill>
                  </a:rPr>
                  <a:t>Time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264608"/>
        <c:crosses val="autoZero"/>
        <c:crossBetween val="midCat"/>
      </c:valAx>
      <c:valAx>
        <c:axId val="139026460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>
                    <a:solidFill>
                      <a:schemeClr val="tx1"/>
                    </a:solidFill>
                  </a:rPr>
                  <a:t>%</a:t>
                </a:r>
                <a:r>
                  <a:rPr lang="it-IT" sz="1000" baseline="0">
                    <a:solidFill>
                      <a:schemeClr val="tx1"/>
                    </a:solidFill>
                  </a:rPr>
                  <a:t> digested starch/ total starch</a:t>
                </a:r>
                <a:endParaRPr lang="it-IT" sz="10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1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Pumpkin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'Graph 100g porridge'!$A$16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porridge'!$B$22:$F$22</c:f>
                <c:numCache>
                  <c:formatCode>General</c:formatCode>
                  <c:ptCount val="5"/>
                  <c:pt idx="0">
                    <c:v>8.4321808893245448E-2</c:v>
                  </c:pt>
                  <c:pt idx="1">
                    <c:v>1.1258525409938434</c:v>
                  </c:pt>
                  <c:pt idx="2">
                    <c:v>1.2198919039801084</c:v>
                  </c:pt>
                  <c:pt idx="3">
                    <c:v>1.0465851233889987</c:v>
                  </c:pt>
                  <c:pt idx="4">
                    <c:v>0.98174533076484627</c:v>
                  </c:pt>
                </c:numCache>
              </c:numRef>
            </c:plus>
            <c:minus>
              <c:numRef>
                <c:f>'Graph 100g porridge'!$B$22:$F$22</c:f>
                <c:numCache>
                  <c:formatCode>General</c:formatCode>
                  <c:ptCount val="5"/>
                  <c:pt idx="0">
                    <c:v>8.4321808893245448E-2</c:v>
                  </c:pt>
                  <c:pt idx="1">
                    <c:v>1.1258525409938434</c:v>
                  </c:pt>
                  <c:pt idx="2">
                    <c:v>1.2198919039801084</c:v>
                  </c:pt>
                  <c:pt idx="3">
                    <c:v>1.0465851233889987</c:v>
                  </c:pt>
                  <c:pt idx="4">
                    <c:v>0.98174533076484627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porridge'!$B$15:$F$15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porridge'!$B$16:$F$16</c:f>
              <c:numCache>
                <c:formatCode>0.00</c:formatCode>
                <c:ptCount val="5"/>
                <c:pt idx="0">
                  <c:v>0.14825183751924464</c:v>
                </c:pt>
                <c:pt idx="1">
                  <c:v>10.35958739162866</c:v>
                </c:pt>
                <c:pt idx="2">
                  <c:v>11.841809165590076</c:v>
                </c:pt>
                <c:pt idx="3">
                  <c:v>13.333325582144838</c:v>
                </c:pt>
                <c:pt idx="4">
                  <c:v>13.074146356449736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DF-43F9-B8E5-6C45742407A8}"/>
            </c:ext>
          </c:extLst>
        </c:ser>
        <c:ser>
          <c:idx val="1"/>
          <c:order val="1"/>
          <c:tx>
            <c:strRef>
              <c:f>'Graph 100g porridge'!$A$17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porridge'!$B$23:$F$23</c:f>
                <c:numCache>
                  <c:formatCode>General</c:formatCode>
                  <c:ptCount val="5"/>
                  <c:pt idx="0">
                    <c:v>0.20384722219204537</c:v>
                  </c:pt>
                  <c:pt idx="1">
                    <c:v>0.72834830518432037</c:v>
                  </c:pt>
                  <c:pt idx="2">
                    <c:v>0.68228490691775101</c:v>
                  </c:pt>
                  <c:pt idx="3">
                    <c:v>0.49424715782864287</c:v>
                  </c:pt>
                  <c:pt idx="4">
                    <c:v>1.148141259099025</c:v>
                  </c:pt>
                </c:numCache>
              </c:numRef>
            </c:plus>
            <c:minus>
              <c:numRef>
                <c:f>'Graph 100g porridge'!$B$23:$F$23</c:f>
                <c:numCache>
                  <c:formatCode>General</c:formatCode>
                  <c:ptCount val="5"/>
                  <c:pt idx="0">
                    <c:v>0.20384722219204537</c:v>
                  </c:pt>
                  <c:pt idx="1">
                    <c:v>0.72834830518432037</c:v>
                  </c:pt>
                  <c:pt idx="2">
                    <c:v>0.68228490691775101</c:v>
                  </c:pt>
                  <c:pt idx="3">
                    <c:v>0.49424715782864287</c:v>
                  </c:pt>
                  <c:pt idx="4">
                    <c:v>1.148141259099025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porridge'!$B$15:$F$15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porridge'!$B$17:$F$17</c:f>
              <c:numCache>
                <c:formatCode>0.00</c:formatCode>
                <c:ptCount val="5"/>
                <c:pt idx="0">
                  <c:v>0.26822963391614002</c:v>
                </c:pt>
                <c:pt idx="1">
                  <c:v>10.012415804621449</c:v>
                </c:pt>
                <c:pt idx="2">
                  <c:v>12.256777895616372</c:v>
                </c:pt>
                <c:pt idx="3">
                  <c:v>13.983785965282442</c:v>
                </c:pt>
                <c:pt idx="4">
                  <c:v>14.028299296873485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DF-43F9-B8E5-6C45742407A8}"/>
            </c:ext>
          </c:extLst>
        </c:ser>
        <c:ser>
          <c:idx val="2"/>
          <c:order val="2"/>
          <c:tx>
            <c:strRef>
              <c:f>'Graph 100g porridge'!$A$18</c:f>
              <c:strCache>
                <c:ptCount val="1"/>
                <c:pt idx="0">
                  <c:v>F4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porridge'!$B$24:$F$24</c:f>
                <c:numCache>
                  <c:formatCode>General</c:formatCode>
                  <c:ptCount val="5"/>
                  <c:pt idx="0">
                    <c:v>6.1244476584409846E-2</c:v>
                  </c:pt>
                  <c:pt idx="1">
                    <c:v>0.82879843440110168</c:v>
                  </c:pt>
                  <c:pt idx="2">
                    <c:v>1.0894558824526805</c:v>
                  </c:pt>
                  <c:pt idx="3">
                    <c:v>1.123071608530275</c:v>
                  </c:pt>
                  <c:pt idx="4">
                    <c:v>0.8981704413313164</c:v>
                  </c:pt>
                </c:numCache>
              </c:numRef>
            </c:plus>
            <c:minus>
              <c:numRef>
                <c:f>'Graph 100g porridge'!$B$24:$F$24</c:f>
                <c:numCache>
                  <c:formatCode>General</c:formatCode>
                  <c:ptCount val="5"/>
                  <c:pt idx="0">
                    <c:v>6.1244476584409846E-2</c:v>
                  </c:pt>
                  <c:pt idx="1">
                    <c:v>0.82879843440110168</c:v>
                  </c:pt>
                  <c:pt idx="2">
                    <c:v>1.0894558824526805</c:v>
                  </c:pt>
                  <c:pt idx="3">
                    <c:v>1.123071608530275</c:v>
                  </c:pt>
                  <c:pt idx="4">
                    <c:v>0.8981704413313164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porridge'!$B$15:$F$15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porridge'!$B$18:$F$18</c:f>
              <c:numCache>
                <c:formatCode>0.00</c:formatCode>
                <c:ptCount val="5"/>
                <c:pt idx="0">
                  <c:v>0.1765673597064629</c:v>
                </c:pt>
                <c:pt idx="1">
                  <c:v>9.2845678249458192</c:v>
                </c:pt>
                <c:pt idx="2">
                  <c:v>10.049629157748925</c:v>
                </c:pt>
                <c:pt idx="3">
                  <c:v>11.299860945422743</c:v>
                </c:pt>
                <c:pt idx="4">
                  <c:v>10.932552142858464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DF-43F9-B8E5-6C45742407A8}"/>
            </c:ext>
          </c:extLst>
        </c:ser>
        <c:ser>
          <c:idx val="3"/>
          <c:order val="3"/>
          <c:tx>
            <c:strRef>
              <c:f>'Graph 100g porridge'!$A$19</c:f>
              <c:strCache>
                <c:ptCount val="1"/>
                <c:pt idx="0">
                  <c:v>F5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porridge'!$B$25:$F$25</c:f>
                <c:numCache>
                  <c:formatCode>General</c:formatCode>
                  <c:ptCount val="5"/>
                  <c:pt idx="0">
                    <c:v>0.12770901916554386</c:v>
                  </c:pt>
                  <c:pt idx="1">
                    <c:v>0.66277732375282838</c:v>
                  </c:pt>
                  <c:pt idx="2">
                    <c:v>0.92887205540713069</c:v>
                  </c:pt>
                  <c:pt idx="3">
                    <c:v>1.3910087037729297</c:v>
                  </c:pt>
                  <c:pt idx="4">
                    <c:v>0.81194666256753534</c:v>
                  </c:pt>
                </c:numCache>
              </c:numRef>
            </c:plus>
            <c:minus>
              <c:numRef>
                <c:f>'Graph 100g porridge'!$B$25:$F$25</c:f>
                <c:numCache>
                  <c:formatCode>General</c:formatCode>
                  <c:ptCount val="5"/>
                  <c:pt idx="0">
                    <c:v>0.12770901916554386</c:v>
                  </c:pt>
                  <c:pt idx="1">
                    <c:v>0.66277732375282838</c:v>
                  </c:pt>
                  <c:pt idx="2">
                    <c:v>0.92887205540713069</c:v>
                  </c:pt>
                  <c:pt idx="3">
                    <c:v>1.3910087037729297</c:v>
                  </c:pt>
                  <c:pt idx="4">
                    <c:v>0.81194666256753534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porridge'!$B$15:$F$15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porridge'!$B$19:$F$19</c:f>
              <c:numCache>
                <c:formatCode>0.00</c:formatCode>
                <c:ptCount val="5"/>
                <c:pt idx="0">
                  <c:v>0.22810356128000109</c:v>
                </c:pt>
                <c:pt idx="1">
                  <c:v>8.5954327253472034</c:v>
                </c:pt>
                <c:pt idx="2">
                  <c:v>9.8144367696273367</c:v>
                </c:pt>
                <c:pt idx="3">
                  <c:v>10.382066224578997</c:v>
                </c:pt>
                <c:pt idx="4">
                  <c:v>11.42478621935912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DF-43F9-B8E5-6C4574240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27264"/>
        <c:axId val="1078831040"/>
      </c:scatterChart>
      <c:valAx>
        <c:axId val="10402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Time</a:t>
                </a:r>
                <a:r>
                  <a:rPr lang="it-IT" baseline="0"/>
                  <a:t> (m</a:t>
                </a:r>
                <a:r>
                  <a:rPr lang="it-IT"/>
                  <a:t>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831040"/>
        <c:crosses val="autoZero"/>
        <c:crossBetween val="midCat"/>
      </c:valAx>
      <c:valAx>
        <c:axId val="107883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g/100g porridge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27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Baobab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'Graph 100g porridge'!$A$32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porridge'!$B$39:$F$39</c:f>
                <c:numCache>
                  <c:formatCode>General</c:formatCode>
                  <c:ptCount val="5"/>
                  <c:pt idx="0">
                    <c:v>8.4321808893245448E-2</c:v>
                  </c:pt>
                  <c:pt idx="1">
                    <c:v>1.1258525409938434</c:v>
                  </c:pt>
                  <c:pt idx="2">
                    <c:v>1.2198919039801084</c:v>
                  </c:pt>
                  <c:pt idx="3">
                    <c:v>1.0465851233889987</c:v>
                  </c:pt>
                  <c:pt idx="4">
                    <c:v>0.98174533076484627</c:v>
                  </c:pt>
                </c:numCache>
              </c:numRef>
            </c:plus>
            <c:minus>
              <c:numRef>
                <c:f>'Graph 100g porridge'!$B$39:$F$39</c:f>
                <c:numCache>
                  <c:formatCode>General</c:formatCode>
                  <c:ptCount val="5"/>
                  <c:pt idx="0">
                    <c:v>8.4321808893245448E-2</c:v>
                  </c:pt>
                  <c:pt idx="1">
                    <c:v>1.1258525409938434</c:v>
                  </c:pt>
                  <c:pt idx="2">
                    <c:v>1.2198919039801084</c:v>
                  </c:pt>
                  <c:pt idx="3">
                    <c:v>1.0465851233889987</c:v>
                  </c:pt>
                  <c:pt idx="4">
                    <c:v>0.98174533076484627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porridge'!$B$32:$F$32</c:f>
              <c:numCache>
                <c:formatCode>0.00</c:formatCode>
                <c:ptCount val="5"/>
                <c:pt idx="0">
                  <c:v>0.14825183751924464</c:v>
                </c:pt>
                <c:pt idx="1">
                  <c:v>10.35958739162866</c:v>
                </c:pt>
                <c:pt idx="2">
                  <c:v>11.841809165590076</c:v>
                </c:pt>
                <c:pt idx="3">
                  <c:v>13.333325582144838</c:v>
                </c:pt>
                <c:pt idx="4">
                  <c:v>13.074146356449736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B-44B3-AB79-7A2A16C731D6}"/>
            </c:ext>
          </c:extLst>
        </c:ser>
        <c:ser>
          <c:idx val="1"/>
          <c:order val="1"/>
          <c:tx>
            <c:strRef>
              <c:f>'Graph 100g porridge'!$A$33</c:f>
              <c:strCache>
                <c:ptCount val="1"/>
                <c:pt idx="0">
                  <c:v>F3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porridge'!$B$40:$F$40</c:f>
                <c:numCache>
                  <c:formatCode>General</c:formatCode>
                  <c:ptCount val="5"/>
                  <c:pt idx="0">
                    <c:v>0.20384722219204537</c:v>
                  </c:pt>
                  <c:pt idx="1">
                    <c:v>0.72834830518432037</c:v>
                  </c:pt>
                  <c:pt idx="2">
                    <c:v>0.68228490691775101</c:v>
                  </c:pt>
                  <c:pt idx="3">
                    <c:v>0.49424715782864287</c:v>
                  </c:pt>
                  <c:pt idx="4">
                    <c:v>1.148141259099025</c:v>
                  </c:pt>
                </c:numCache>
              </c:numRef>
            </c:plus>
            <c:minus>
              <c:numRef>
                <c:f>'Graph 100g porridge'!$B$40:$F$40</c:f>
                <c:numCache>
                  <c:formatCode>General</c:formatCode>
                  <c:ptCount val="5"/>
                  <c:pt idx="0">
                    <c:v>0.20384722219204537</c:v>
                  </c:pt>
                  <c:pt idx="1">
                    <c:v>0.72834830518432037</c:v>
                  </c:pt>
                  <c:pt idx="2">
                    <c:v>0.68228490691775101</c:v>
                  </c:pt>
                  <c:pt idx="3">
                    <c:v>0.49424715782864287</c:v>
                  </c:pt>
                  <c:pt idx="4">
                    <c:v>1.148141259099025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porridge'!$B$33:$F$33</c:f>
              <c:numCache>
                <c:formatCode>0.00</c:formatCode>
                <c:ptCount val="5"/>
                <c:pt idx="0">
                  <c:v>0.26822963391614002</c:v>
                </c:pt>
                <c:pt idx="1">
                  <c:v>10.012415804621449</c:v>
                </c:pt>
                <c:pt idx="2">
                  <c:v>12.256777895616372</c:v>
                </c:pt>
                <c:pt idx="3">
                  <c:v>13.983785965282442</c:v>
                </c:pt>
                <c:pt idx="4">
                  <c:v>14.028299296873485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5B-44B3-AB79-7A2A16C731D6}"/>
            </c:ext>
          </c:extLst>
        </c:ser>
        <c:ser>
          <c:idx val="2"/>
          <c:order val="2"/>
          <c:tx>
            <c:strRef>
              <c:f>'Graph 100g porridge'!$A$34</c:f>
              <c:strCache>
                <c:ptCount val="1"/>
                <c:pt idx="0">
                  <c:v>F9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porridge'!$B$41:$F$41</c:f>
                <c:numCache>
                  <c:formatCode>General</c:formatCode>
                  <c:ptCount val="5"/>
                  <c:pt idx="0">
                    <c:v>6.365629375945682E-2</c:v>
                  </c:pt>
                  <c:pt idx="1">
                    <c:v>0.40503608575256034</c:v>
                  </c:pt>
                  <c:pt idx="2">
                    <c:v>0.53503970634762121</c:v>
                  </c:pt>
                  <c:pt idx="3">
                    <c:v>0.38624338617118886</c:v>
                  </c:pt>
                  <c:pt idx="4">
                    <c:v>0.34319067794044195</c:v>
                  </c:pt>
                </c:numCache>
              </c:numRef>
            </c:plus>
            <c:minus>
              <c:numRef>
                <c:f>'Graph 100g porridge'!$B$41:$F$41</c:f>
                <c:numCache>
                  <c:formatCode>General</c:formatCode>
                  <c:ptCount val="5"/>
                  <c:pt idx="0">
                    <c:v>6.365629375945682E-2</c:v>
                  </c:pt>
                  <c:pt idx="1">
                    <c:v>0.40503608575256034</c:v>
                  </c:pt>
                  <c:pt idx="2">
                    <c:v>0.53503970634762121</c:v>
                  </c:pt>
                  <c:pt idx="3">
                    <c:v>0.38624338617118886</c:v>
                  </c:pt>
                  <c:pt idx="4">
                    <c:v>0.34319067794044195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porridge'!$B$34:$F$34</c:f>
              <c:numCache>
                <c:formatCode>0.00</c:formatCode>
                <c:ptCount val="5"/>
                <c:pt idx="0">
                  <c:v>0.11644887379059066</c:v>
                </c:pt>
                <c:pt idx="1">
                  <c:v>9.4655407059232513</c:v>
                </c:pt>
                <c:pt idx="2">
                  <c:v>10.174912578457384</c:v>
                </c:pt>
                <c:pt idx="3">
                  <c:v>11.12057493042319</c:v>
                </c:pt>
                <c:pt idx="4">
                  <c:v>11.351295176208636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5B-44B3-AB79-7A2A16C731D6}"/>
            </c:ext>
          </c:extLst>
        </c:ser>
        <c:ser>
          <c:idx val="3"/>
          <c:order val="3"/>
          <c:tx>
            <c:strRef>
              <c:f>'Graph 100g porridge'!$A$35</c:f>
              <c:strCache>
                <c:ptCount val="1"/>
                <c:pt idx="0">
                  <c:v>F12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porridge'!$B$42:$F$42</c:f>
                <c:numCache>
                  <c:formatCode>General</c:formatCode>
                  <c:ptCount val="5"/>
                  <c:pt idx="0">
                    <c:v>7.0224918738745729E-2</c:v>
                  </c:pt>
                  <c:pt idx="1">
                    <c:v>0.48039409289080753</c:v>
                  </c:pt>
                  <c:pt idx="2">
                    <c:v>1.2133094386779004</c:v>
                  </c:pt>
                  <c:pt idx="3">
                    <c:v>1.3301126414494113</c:v>
                  </c:pt>
                  <c:pt idx="4">
                    <c:v>0.95395474729217766</c:v>
                  </c:pt>
                </c:numCache>
              </c:numRef>
            </c:plus>
            <c:minus>
              <c:numRef>
                <c:f>'Graph 100g porridge'!$B$42:$F$42</c:f>
                <c:numCache>
                  <c:formatCode>General</c:formatCode>
                  <c:ptCount val="5"/>
                  <c:pt idx="0">
                    <c:v>7.0224918738745729E-2</c:v>
                  </c:pt>
                  <c:pt idx="1">
                    <c:v>0.48039409289080753</c:v>
                  </c:pt>
                  <c:pt idx="2">
                    <c:v>1.2133094386779004</c:v>
                  </c:pt>
                  <c:pt idx="3">
                    <c:v>1.3301126414494113</c:v>
                  </c:pt>
                  <c:pt idx="4">
                    <c:v>0.95395474729217766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porridge'!$B$35:$F$35</c:f>
              <c:numCache>
                <c:formatCode>0.00</c:formatCode>
                <c:ptCount val="5"/>
                <c:pt idx="0">
                  <c:v>0.10911131521917594</c:v>
                </c:pt>
                <c:pt idx="1">
                  <c:v>10.374773656808582</c:v>
                </c:pt>
                <c:pt idx="2">
                  <c:v>11.489468880676277</c:v>
                </c:pt>
                <c:pt idx="3">
                  <c:v>13.112482741193796</c:v>
                </c:pt>
                <c:pt idx="4">
                  <c:v>13.923549572335284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5B-44B3-AB79-7A2A16C731D6}"/>
            </c:ext>
          </c:extLst>
        </c:ser>
        <c:ser>
          <c:idx val="4"/>
          <c:order val="4"/>
          <c:tx>
            <c:strRef>
              <c:f>'Graph 100g porridge'!$A$36</c:f>
              <c:strCache>
                <c:ptCount val="1"/>
                <c:pt idx="0">
                  <c:v>F18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'Graph 100g porridge'!$B$43:$F$43</c:f>
                <c:numCache>
                  <c:formatCode>General</c:formatCode>
                  <c:ptCount val="5"/>
                  <c:pt idx="0">
                    <c:v>3.4856813308571807E-2</c:v>
                  </c:pt>
                  <c:pt idx="1">
                    <c:v>0.82070766633492631</c:v>
                  </c:pt>
                  <c:pt idx="2">
                    <c:v>1.0326745071059078</c:v>
                  </c:pt>
                  <c:pt idx="3">
                    <c:v>1.2565572701687608</c:v>
                  </c:pt>
                  <c:pt idx="4">
                    <c:v>1.1016840191520676</c:v>
                  </c:pt>
                </c:numCache>
              </c:numRef>
            </c:plus>
            <c:minus>
              <c:numRef>
                <c:f>'Graph 100g porridge'!$B$43:$F$43</c:f>
                <c:numCache>
                  <c:formatCode>General</c:formatCode>
                  <c:ptCount val="5"/>
                  <c:pt idx="0">
                    <c:v>3.4856813308571807E-2</c:v>
                  </c:pt>
                  <c:pt idx="1">
                    <c:v>0.82070766633492631</c:v>
                  </c:pt>
                  <c:pt idx="2">
                    <c:v>1.0326745071059078</c:v>
                  </c:pt>
                  <c:pt idx="3">
                    <c:v>1.2565572701687608</c:v>
                  </c:pt>
                  <c:pt idx="4">
                    <c:v>1.1016840191520676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'Graph 100g porridge'!$B$31:$F$31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60</c:v>
                </c:pt>
                <c:pt idx="4">
                  <c:v>120</c:v>
                </c:pt>
              </c:numCache>
            </c:numRef>
          </c:xVal>
          <c:yVal>
            <c:numRef>
              <c:f>'Graph 100g porridge'!$B$36:$F$36</c:f>
              <c:numCache>
                <c:formatCode>0.00</c:formatCode>
                <c:ptCount val="5"/>
                <c:pt idx="0">
                  <c:v>0.20313858050349487</c:v>
                </c:pt>
                <c:pt idx="1">
                  <c:v>10.359296327878592</c:v>
                </c:pt>
                <c:pt idx="2">
                  <c:v>11.997942429158378</c:v>
                </c:pt>
                <c:pt idx="3">
                  <c:v>12.991995479024688</c:v>
                </c:pt>
                <c:pt idx="4">
                  <c:v>13.93821530332869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5B-44B3-AB79-7A2A16C73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907664"/>
        <c:axId val="746342816"/>
      </c:scatterChart>
      <c:valAx>
        <c:axId val="107790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Time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342816"/>
        <c:crosses val="autoZero"/>
        <c:crossBetween val="midCat"/>
      </c:valAx>
      <c:valAx>
        <c:axId val="7463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g/100g porridge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90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344714</xdr:colOff>
      <xdr:row>21</xdr:row>
      <xdr:rowOff>172356</xdr:rowOff>
    </xdr:from>
    <xdr:to>
      <xdr:col>28</xdr:col>
      <xdr:colOff>0</xdr:colOff>
      <xdr:row>24</xdr:row>
      <xdr:rowOff>72571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F34D509-F763-5611-126D-0C189AADE8B7}"/>
            </a:ext>
          </a:extLst>
        </xdr:cNvPr>
        <xdr:cNvSpPr txBox="1"/>
      </xdr:nvSpPr>
      <xdr:spPr>
        <a:xfrm>
          <a:off x="21526500" y="3982356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22</xdr:row>
      <xdr:rowOff>0</xdr:rowOff>
    </xdr:from>
    <xdr:to>
      <xdr:col>28</xdr:col>
      <xdr:colOff>227920</xdr:colOff>
      <xdr:row>24</xdr:row>
      <xdr:rowOff>79376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1E6AD9F-C523-401E-89B2-5697168F2B6B}"/>
            </a:ext>
          </a:extLst>
        </xdr:cNvPr>
        <xdr:cNvSpPr txBox="1"/>
      </xdr:nvSpPr>
      <xdr:spPr>
        <a:xfrm>
          <a:off x="23629938" y="4016375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404813</xdr:colOff>
      <xdr:row>21</xdr:row>
      <xdr:rowOff>31750</xdr:rowOff>
    </xdr:from>
    <xdr:to>
      <xdr:col>28</xdr:col>
      <xdr:colOff>45357</xdr:colOff>
      <xdr:row>23</xdr:row>
      <xdr:rowOff>111126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36A8E9A-ABCA-4937-8CD8-AA898E4641B7}"/>
            </a:ext>
          </a:extLst>
        </xdr:cNvPr>
        <xdr:cNvSpPr txBox="1"/>
      </xdr:nvSpPr>
      <xdr:spPr>
        <a:xfrm>
          <a:off x="23423563" y="3865563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22</xdr:row>
      <xdr:rowOff>0</xdr:rowOff>
    </xdr:from>
    <xdr:to>
      <xdr:col>28</xdr:col>
      <xdr:colOff>251732</xdr:colOff>
      <xdr:row>24</xdr:row>
      <xdr:rowOff>79376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FDF470C-F783-403E-AF7E-7D42BA256A7A}"/>
            </a:ext>
          </a:extLst>
        </xdr:cNvPr>
        <xdr:cNvSpPr txBox="1"/>
      </xdr:nvSpPr>
      <xdr:spPr>
        <a:xfrm>
          <a:off x="23629938" y="4016375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28</xdr:col>
      <xdr:colOff>251732</xdr:colOff>
      <xdr:row>25</xdr:row>
      <xdr:rowOff>79376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744EC65-7B58-4564-B507-CC29E7884F71}"/>
            </a:ext>
          </a:extLst>
        </xdr:cNvPr>
        <xdr:cNvSpPr txBox="1"/>
      </xdr:nvSpPr>
      <xdr:spPr>
        <a:xfrm>
          <a:off x="23629938" y="4198938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28</xdr:col>
      <xdr:colOff>251732</xdr:colOff>
      <xdr:row>23</xdr:row>
      <xdr:rowOff>79376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C03C216-C8C2-44BF-BAE7-92B4809E8ECF}"/>
            </a:ext>
          </a:extLst>
        </xdr:cNvPr>
        <xdr:cNvSpPr txBox="1"/>
      </xdr:nvSpPr>
      <xdr:spPr>
        <a:xfrm>
          <a:off x="23629938" y="3833813"/>
          <a:ext cx="3855357" cy="4445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The values</a:t>
          </a:r>
          <a:r>
            <a:rPr lang="it-IT" sz="1100" baseline="0"/>
            <a:t> in the yellow column (U) "</a:t>
          </a:r>
          <a:r>
            <a:rPr lang="it-IT" sz="1100" b="1" baseline="0"/>
            <a:t>Wet tot. starch %</a:t>
          </a:r>
          <a:r>
            <a:rPr lang="it-IT" sz="1100" baseline="0"/>
            <a:t>" are from the "Starch digestibility_before digestion" excel file</a:t>
          </a:r>
          <a:endParaRPr lang="it-I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365126</xdr:colOff>
      <xdr:row>10</xdr:row>
      <xdr:rowOff>83910</xdr:rowOff>
    </xdr:from>
    <xdr:to>
      <xdr:col>20</xdr:col>
      <xdr:colOff>208644</xdr:colOff>
      <xdr:row>36</xdr:row>
      <xdr:rowOff>158749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C35F5410-98B3-E85B-0899-3F7438F91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75406</xdr:colOff>
      <xdr:row>9</xdr:row>
      <xdr:rowOff>84930</xdr:rowOff>
    </xdr:from>
    <xdr:to>
      <xdr:col>19</xdr:col>
      <xdr:colOff>396875</xdr:colOff>
      <xdr:row>33</xdr:row>
      <xdr:rowOff>7938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4364824-4CEC-50B4-3E78-E337A9B019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123029</xdr:colOff>
      <xdr:row>33</xdr:row>
      <xdr:rowOff>79375</xdr:rowOff>
    </xdr:from>
    <xdr:to>
      <xdr:col>19</xdr:col>
      <xdr:colOff>452437</xdr:colOff>
      <xdr:row>54</xdr:row>
      <xdr:rowOff>142876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E9BEDD5-DA4C-9092-338F-A6EBCA233D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9B45-D9B3-4160-8C7A-AAB98C7CE143}">
  <sheetPr codeName="Foglio1"/>
  <dimension ref="A1:AW218"/>
  <sheetViews>
    <sheetView topLeftCell="AE1" zoomScale="60" zoomScaleNormal="60" workbookViewId="0">
      <selection activeCell="M24" sqref="M24"/>
    </sheetView>
  </sheetViews>
  <sheetFormatPr defaultRowHeight="14.5" x14ac:dyDescent="0.35"/>
  <cols>
    <col min="1" max="1" width="9.36328125" customWidth="1"/>
    <col min="2" max="2" width="7.36328125" bestFit="1" customWidth="1"/>
    <col min="3" max="3" width="5.7265625" bestFit="1" customWidth="1"/>
    <col min="4" max="4" width="5.7265625" customWidth="1"/>
    <col min="5" max="5" width="9" bestFit="1" customWidth="1"/>
    <col min="6" max="6" width="7.453125" bestFit="1" customWidth="1"/>
    <col min="7" max="7" width="10.90625" bestFit="1" customWidth="1"/>
    <col min="8" max="8" width="12.36328125" bestFit="1" customWidth="1"/>
    <col min="9" max="9" width="6.36328125" bestFit="1" customWidth="1"/>
    <col min="10" max="12" width="6.36328125" customWidth="1"/>
    <col min="13" max="13" width="6" bestFit="1" customWidth="1"/>
    <col min="14" max="14" width="9" bestFit="1" customWidth="1"/>
    <col min="15" max="15" width="7.453125" bestFit="1" customWidth="1"/>
    <col min="16" max="16" width="10.90625" bestFit="1" customWidth="1"/>
    <col min="17" max="17" width="12.36328125" bestFit="1" customWidth="1"/>
    <col min="23" max="23" width="9" bestFit="1" customWidth="1"/>
    <col min="24" max="24" width="7.453125" bestFit="1" customWidth="1"/>
    <col min="25" max="25" width="10.90625" bestFit="1" customWidth="1"/>
    <col min="26" max="26" width="12.36328125" bestFit="1" customWidth="1"/>
    <col min="32" max="32" width="9" bestFit="1" customWidth="1"/>
    <col min="33" max="33" width="7.453125" bestFit="1" customWidth="1"/>
    <col min="34" max="34" width="10.90625" bestFit="1" customWidth="1"/>
    <col min="35" max="35" width="12.36328125" bestFit="1" customWidth="1"/>
    <col min="41" max="41" width="9" bestFit="1" customWidth="1"/>
    <col min="42" max="42" width="7.453125" bestFit="1" customWidth="1"/>
    <col min="43" max="43" width="10.90625" bestFit="1" customWidth="1"/>
    <col min="44" max="44" width="12.36328125" bestFit="1" customWidth="1"/>
    <col min="46" max="46" width="9" bestFit="1" customWidth="1"/>
    <col min="47" max="47" width="7.453125" bestFit="1" customWidth="1"/>
    <col min="48" max="48" width="10.90625" bestFit="1" customWidth="1"/>
    <col min="49" max="49" width="12.36328125" bestFit="1" customWidth="1"/>
  </cols>
  <sheetData>
    <row r="1" spans="1:49" ht="15" thickBot="1" x14ac:dyDescent="0.4">
      <c r="E1" s="82" t="s">
        <v>57</v>
      </c>
      <c r="F1" s="82"/>
      <c r="G1" s="82"/>
      <c r="H1" s="82"/>
      <c r="N1" s="82" t="s">
        <v>58</v>
      </c>
      <c r="O1" s="82"/>
      <c r="P1" s="82"/>
      <c r="Q1" s="82"/>
      <c r="W1" s="82" t="s">
        <v>59</v>
      </c>
      <c r="X1" s="82"/>
      <c r="Y1" s="82"/>
      <c r="Z1" s="82"/>
      <c r="AF1" s="82" t="s">
        <v>60</v>
      </c>
      <c r="AG1" s="82"/>
      <c r="AH1" s="82"/>
      <c r="AI1" s="82"/>
      <c r="AO1" s="82" t="s">
        <v>61</v>
      </c>
      <c r="AP1" s="82"/>
      <c r="AQ1" s="82"/>
      <c r="AR1" s="82"/>
      <c r="AT1" s="82" t="s">
        <v>62</v>
      </c>
      <c r="AU1" s="82"/>
      <c r="AV1" s="82"/>
      <c r="AW1" s="82"/>
    </row>
    <row r="2" spans="1:49" x14ac:dyDescent="0.35">
      <c r="A2" s="50"/>
      <c r="B2" s="50" t="s">
        <v>31</v>
      </c>
      <c r="C2" s="50" t="s">
        <v>32</v>
      </c>
      <c r="E2" s="65" t="s">
        <v>35</v>
      </c>
      <c r="F2" s="66" t="s">
        <v>63</v>
      </c>
      <c r="G2" s="67" t="s">
        <v>64</v>
      </c>
      <c r="H2" s="68" t="s">
        <v>65</v>
      </c>
      <c r="J2" s="50"/>
      <c r="K2" s="50" t="s">
        <v>31</v>
      </c>
      <c r="L2" s="50" t="s">
        <v>32</v>
      </c>
      <c r="N2" s="65" t="s">
        <v>35</v>
      </c>
      <c r="O2" s="66" t="s">
        <v>63</v>
      </c>
      <c r="P2" s="67" t="s">
        <v>64</v>
      </c>
      <c r="Q2" s="68" t="s">
        <v>65</v>
      </c>
      <c r="S2" s="50"/>
      <c r="T2" s="50" t="s">
        <v>31</v>
      </c>
      <c r="U2" s="50" t="s">
        <v>32</v>
      </c>
      <c r="W2" s="65" t="s">
        <v>35</v>
      </c>
      <c r="X2" s="66" t="s">
        <v>63</v>
      </c>
      <c r="Y2" s="67" t="s">
        <v>64</v>
      </c>
      <c r="Z2" s="68" t="s">
        <v>65</v>
      </c>
      <c r="AB2" s="50"/>
      <c r="AC2" s="50" t="s">
        <v>31</v>
      </c>
      <c r="AD2" s="50" t="s">
        <v>32</v>
      </c>
      <c r="AF2" s="65" t="s">
        <v>35</v>
      </c>
      <c r="AG2" s="66" t="s">
        <v>63</v>
      </c>
      <c r="AH2" s="67" t="s">
        <v>64</v>
      </c>
      <c r="AI2" s="68" t="s">
        <v>65</v>
      </c>
      <c r="AK2" s="50"/>
      <c r="AL2" s="50" t="s">
        <v>31</v>
      </c>
      <c r="AM2" s="50" t="s">
        <v>32</v>
      </c>
      <c r="AO2" s="65" t="s">
        <v>35</v>
      </c>
      <c r="AP2" s="66" t="s">
        <v>63</v>
      </c>
      <c r="AQ2" s="67" t="s">
        <v>64</v>
      </c>
      <c r="AR2" s="68" t="s">
        <v>65</v>
      </c>
      <c r="AT2" s="65" t="s">
        <v>35</v>
      </c>
      <c r="AU2" s="66" t="s">
        <v>63</v>
      </c>
      <c r="AV2" s="67" t="s">
        <v>64</v>
      </c>
      <c r="AW2" s="68" t="s">
        <v>65</v>
      </c>
    </row>
    <row r="3" spans="1:49" x14ac:dyDescent="0.35">
      <c r="A3" t="s">
        <v>66</v>
      </c>
      <c r="B3" s="1">
        <f>AVERAGE(B15:B26)</f>
        <v>1.4258333333333333E-2</v>
      </c>
      <c r="C3" s="1">
        <f>STDEV(B15:B26)</f>
        <v>2.2399100360722016E-3</v>
      </c>
      <c r="E3" s="45">
        <v>1</v>
      </c>
      <c r="F3">
        <v>1</v>
      </c>
      <c r="G3" s="69">
        <f>AVERAGE(H15:H38)</f>
        <v>3.209583333333333E-2</v>
      </c>
      <c r="H3" s="48">
        <f>STDEV(H15:H38)</f>
        <v>1.0187523450670985E-2</v>
      </c>
      <c r="J3" t="s">
        <v>66</v>
      </c>
      <c r="K3" s="1">
        <f>AVERAGE(K15:K26)</f>
        <v>1.6958333333333336E-2</v>
      </c>
      <c r="L3" s="1">
        <f>STDEV(K15:K26)</f>
        <v>1.9491062442861223E-3</v>
      </c>
      <c r="N3" s="45">
        <v>2</v>
      </c>
      <c r="O3">
        <v>1</v>
      </c>
      <c r="P3" s="69">
        <f>AVERAGE(Q15:Q26,Q33:Q38)</f>
        <v>4.0855555555555548E-2</v>
      </c>
      <c r="Q3" s="48">
        <f>STDEV(Q15:Q26,Q33:Q38)</f>
        <v>1.2116795452022136E-2</v>
      </c>
      <c r="S3" t="s">
        <v>66</v>
      </c>
      <c r="T3" s="1">
        <f>AVERAGE(T15:T26)</f>
        <v>1.1058333333333331E-2</v>
      </c>
      <c r="U3" s="1">
        <f>STDEV(T15:T26)</f>
        <v>1.2950663958643084E-3</v>
      </c>
      <c r="W3" s="45">
        <v>3</v>
      </c>
      <c r="X3">
        <v>1</v>
      </c>
      <c r="Y3" s="69">
        <f>AVERAGE(Z15:Z38)</f>
        <v>0.52303333333333335</v>
      </c>
      <c r="Z3" s="48">
        <f>STDEV(Z15:Z38)</f>
        <v>4.889072701858499E-2</v>
      </c>
      <c r="AB3" t="s">
        <v>66</v>
      </c>
      <c r="AC3" s="1">
        <f>AVERAGE(AC15:AC26)</f>
        <v>1.1225000000000001E-2</v>
      </c>
      <c r="AD3" s="1">
        <f>STDEV(AC15:AC26)</f>
        <v>1.607440087954645E-3</v>
      </c>
      <c r="AF3" s="45">
        <v>4</v>
      </c>
      <c r="AG3">
        <v>1</v>
      </c>
      <c r="AH3" s="69">
        <f>AVERAGE(AI15:AI38)</f>
        <v>0.59329166666666666</v>
      </c>
      <c r="AI3" s="48">
        <f>STDEV(AI15:AI38)</f>
        <v>5.4869568002250783E-2</v>
      </c>
      <c r="AK3" t="s">
        <v>66</v>
      </c>
      <c r="AL3" s="1">
        <f>AVERAGE(AL15:AL26)</f>
        <v>1.0641666666666667E-2</v>
      </c>
      <c r="AM3" s="1">
        <f>STDEV(AL15:AL26)</f>
        <v>1.6681281471012698E-3</v>
      </c>
      <c r="AO3" s="45">
        <v>5</v>
      </c>
      <c r="AP3">
        <v>1</v>
      </c>
      <c r="AQ3" s="69">
        <f>AVERAGE(AR15:AR38)</f>
        <v>0.66390000000000005</v>
      </c>
      <c r="AR3" s="48">
        <f>STDEV(AR15:AR38)</f>
        <v>4.6794295453148137E-2</v>
      </c>
      <c r="AT3" s="45">
        <v>6</v>
      </c>
      <c r="AU3">
        <v>1</v>
      </c>
      <c r="AV3" s="69">
        <f>AVERAGE(AW15:AW38)</f>
        <v>0.65159583333333337</v>
      </c>
      <c r="AW3" s="48">
        <f>STDEV(AW15:AW38)</f>
        <v>4.4755524110502785E-2</v>
      </c>
    </row>
    <row r="4" spans="1:49" x14ac:dyDescent="0.35">
      <c r="A4" t="s">
        <v>67</v>
      </c>
      <c r="B4" s="1">
        <f>AVERAGE(B27:B38)</f>
        <v>1.1391166666666666</v>
      </c>
      <c r="C4" s="1">
        <f>STDEV(B27:B38)</f>
        <v>1.4715782086734016E-2</v>
      </c>
      <c r="E4" s="45">
        <v>1</v>
      </c>
      <c r="F4">
        <v>3</v>
      </c>
      <c r="G4" s="69">
        <f>AVERAGE(H39:H62)</f>
        <v>0.10127500000000005</v>
      </c>
      <c r="H4" s="48">
        <f>STDEV(H39:H62)</f>
        <v>1.1826986458757963E-2</v>
      </c>
      <c r="J4" t="s">
        <v>67</v>
      </c>
      <c r="K4" s="1">
        <f>AVERAGE(K27:K38)</f>
        <v>1.1477833333333332</v>
      </c>
      <c r="L4" s="1">
        <f>STDEV(K27:K38)</f>
        <v>2.361154699538236E-2</v>
      </c>
      <c r="N4" s="45">
        <v>2</v>
      </c>
      <c r="O4">
        <v>3</v>
      </c>
      <c r="P4" s="69">
        <f>AVERAGE(Q39:Q62)</f>
        <v>0.12410416666666664</v>
      </c>
      <c r="Q4" s="48">
        <f>STDEV(Q39:Q62)</f>
        <v>1.9779336586374867E-2</v>
      </c>
      <c r="S4" t="s">
        <v>67</v>
      </c>
      <c r="T4" s="1">
        <f>AVERAGE(T27:T38)</f>
        <v>1.1314916666666666</v>
      </c>
      <c r="U4" s="1">
        <f>STDEV(T27:T38)</f>
        <v>1.4712731551175999E-2</v>
      </c>
      <c r="W4" s="45">
        <v>3</v>
      </c>
      <c r="X4">
        <v>3</v>
      </c>
      <c r="Y4" s="69">
        <f>AVERAGE(Z39:Z62)</f>
        <v>0.5748375</v>
      </c>
      <c r="Z4" s="48">
        <f>STDEV(Z39:Z62)</f>
        <v>4.0298643978696598E-2</v>
      </c>
      <c r="AB4" t="s">
        <v>67</v>
      </c>
      <c r="AC4" s="1">
        <f>AVERAGE(AC27:AC38)</f>
        <v>1.1203416666666668</v>
      </c>
      <c r="AD4" s="1">
        <f>STDEV(AC27:AC38)</f>
        <v>2.0176199224618989E-2</v>
      </c>
      <c r="AF4" s="45">
        <v>4</v>
      </c>
      <c r="AG4">
        <v>3</v>
      </c>
      <c r="AH4" s="69">
        <f>AVERAGE(AI39:AI62)</f>
        <v>0.68101250000000002</v>
      </c>
      <c r="AI4" s="48">
        <f>STDEV(AI39:AI62)</f>
        <v>3.5914552125118106E-2</v>
      </c>
      <c r="AK4" t="s">
        <v>67</v>
      </c>
      <c r="AL4" s="1">
        <f>AVERAGE(AL27:AL38)</f>
        <v>1.1338999999999999</v>
      </c>
      <c r="AM4" s="1">
        <f>STDEV(AL27:AL38)</f>
        <v>1.277113222004291E-2</v>
      </c>
      <c r="AO4" s="45">
        <v>5</v>
      </c>
      <c r="AP4">
        <v>3</v>
      </c>
      <c r="AQ4" s="69">
        <f>AVERAGE(AR39:AR62)</f>
        <v>0.7627166666666666</v>
      </c>
      <c r="AR4" s="48">
        <f>STDEV(AR39:AR62)</f>
        <v>1.9453124632588317E-2</v>
      </c>
      <c r="AT4" s="45">
        <v>6</v>
      </c>
      <c r="AU4">
        <v>3</v>
      </c>
      <c r="AV4" s="69">
        <f>AVERAGE(AW39:AW62)</f>
        <v>0.76490833333333319</v>
      </c>
      <c r="AW4" s="48">
        <f>STDEV(AW39:AW62)</f>
        <v>4.9462967409239979E-2</v>
      </c>
    </row>
    <row r="5" spans="1:49" x14ac:dyDescent="0.35">
      <c r="E5" s="45">
        <v>1</v>
      </c>
      <c r="F5">
        <v>4</v>
      </c>
      <c r="G5" s="69">
        <f>AVERAGE(H63:H86)</f>
        <v>8.405E-2</v>
      </c>
      <c r="H5" s="48">
        <f>STDEV(H63:H86)</f>
        <v>1.2937743906543646E-2</v>
      </c>
      <c r="N5" s="45">
        <v>2</v>
      </c>
      <c r="O5">
        <v>4</v>
      </c>
      <c r="P5" s="69">
        <f>AVERAGE(Q63:Q86)</f>
        <v>9.9083333333333343E-2</v>
      </c>
      <c r="Q5" s="48">
        <f>STDEV(Q63:Q86)</f>
        <v>1.1482526106963662E-2</v>
      </c>
      <c r="W5" s="45">
        <v>3</v>
      </c>
      <c r="X5">
        <v>4</v>
      </c>
      <c r="Y5" s="69">
        <f>AVERAGE(Z63:Z86)</f>
        <v>0.52325833333333327</v>
      </c>
      <c r="Z5" s="48">
        <f>STDEV(Z63:Z86)</f>
        <v>3.1135997853270102E-2</v>
      </c>
      <c r="AF5" s="45">
        <v>4</v>
      </c>
      <c r="AG5">
        <v>4</v>
      </c>
      <c r="AH5" s="69">
        <f>AVERAGE(AI63:AI86)</f>
        <v>0.55948333333333333</v>
      </c>
      <c r="AI5" s="48">
        <f>STDEV(AI63:AI86)</f>
        <v>4.5574360322889668E-2</v>
      </c>
      <c r="AO5" s="45">
        <v>5</v>
      </c>
      <c r="AP5">
        <v>4</v>
      </c>
      <c r="AQ5" s="69">
        <f>AVERAGE(AR63:AR86)</f>
        <v>0.61861250000000012</v>
      </c>
      <c r="AR5" s="48">
        <f>STDEV(AR63:AR86)</f>
        <v>4.6749380953818191E-2</v>
      </c>
      <c r="AT5" s="45">
        <v>6</v>
      </c>
      <c r="AU5">
        <v>4</v>
      </c>
      <c r="AV5" s="69">
        <f>AVERAGE(AW63:AW86)</f>
        <v>0.60122500000000012</v>
      </c>
      <c r="AW5" s="48">
        <f>STDEV(AW63:AW86)</f>
        <v>3.405772912340866E-2</v>
      </c>
    </row>
    <row r="6" spans="1:49" x14ac:dyDescent="0.35">
      <c r="E6" s="45">
        <v>1</v>
      </c>
      <c r="F6">
        <v>5</v>
      </c>
      <c r="G6" s="69">
        <f>AVERAGE(H87:H110)</f>
        <v>0.11257500000000002</v>
      </c>
      <c r="H6" s="48">
        <f>STDEV(H87:H110)</f>
        <v>1.4280337652809817E-2</v>
      </c>
      <c r="N6" s="45">
        <v>2</v>
      </c>
      <c r="O6">
        <v>5</v>
      </c>
      <c r="P6" s="69">
        <f>AVERAGE(Q87:Q110)</f>
        <v>0.13205416666666669</v>
      </c>
      <c r="Q6" s="48">
        <f>STDEV(Q87:Q110)</f>
        <v>1.7072937628754947E-2</v>
      </c>
      <c r="W6" s="45">
        <v>3</v>
      </c>
      <c r="X6">
        <v>5</v>
      </c>
      <c r="Y6" s="69">
        <f>AVERAGE(Z87:Z110)</f>
        <v>0.52015416666666658</v>
      </c>
      <c r="Z6" s="48">
        <f>STDEV(Z87:Z110)</f>
        <v>2.637136093447268E-2</v>
      </c>
      <c r="AF6" s="45">
        <v>4</v>
      </c>
      <c r="AG6">
        <v>5</v>
      </c>
      <c r="AH6" s="69">
        <f>AVERAGE(AI87:AI110)</f>
        <v>0.57795833333333335</v>
      </c>
      <c r="AI6" s="48">
        <f>STDEV(AI87:AI110)</f>
        <v>3.961778165405537E-2</v>
      </c>
      <c r="AO6" s="45">
        <v>5</v>
      </c>
      <c r="AP6">
        <v>5</v>
      </c>
      <c r="AQ6" s="69">
        <f>AVERAGE(AR87:AR110)</f>
        <v>0.60469166666666652</v>
      </c>
      <c r="AR6" s="48">
        <f>STDEV(AR87:AR110)</f>
        <v>5.9542384733147401E-2</v>
      </c>
      <c r="AT6" s="45">
        <v>6</v>
      </c>
      <c r="AU6">
        <v>5</v>
      </c>
      <c r="AV6" s="69">
        <f>AVERAGE(AW87:AW110)</f>
        <v>0.65434583333333329</v>
      </c>
      <c r="AW6" s="48">
        <f>STDEV(AW87:AW110)</f>
        <v>3.2522887982982446E-2</v>
      </c>
    </row>
    <row r="7" spans="1:49" x14ac:dyDescent="0.35">
      <c r="E7" s="45">
        <v>1</v>
      </c>
      <c r="F7">
        <v>9</v>
      </c>
      <c r="G7" s="69">
        <f>AVERAGE(H111:H134)</f>
        <v>2.6325000000000001E-2</v>
      </c>
      <c r="H7" s="48">
        <f>STDEV(H111:H134)</f>
        <v>8.8764588513173693E-3</v>
      </c>
      <c r="N7" s="45">
        <v>2</v>
      </c>
      <c r="O7">
        <v>9</v>
      </c>
      <c r="P7" s="69">
        <f>AVERAGE(Q111:Q134)</f>
        <v>3.626250000000001E-2</v>
      </c>
      <c r="Q7" s="48">
        <f>STDEV(Q111:Q134)</f>
        <v>7.477084557383335E-3</v>
      </c>
      <c r="W7" s="45">
        <v>3</v>
      </c>
      <c r="X7">
        <v>9</v>
      </c>
      <c r="Y7" s="69">
        <f>AVERAGE(Z111:Z134)</f>
        <v>0.4749583333333332</v>
      </c>
      <c r="Z7" s="48">
        <f>STDEV(Z111:Z134)</f>
        <v>1.6372668547378552E-2</v>
      </c>
      <c r="AF7" s="45">
        <v>4</v>
      </c>
      <c r="AG7">
        <v>9</v>
      </c>
      <c r="AH7" s="69">
        <f>AVERAGE(AI111:AI134)</f>
        <v>0.50847083333333332</v>
      </c>
      <c r="AI7" s="48">
        <f>STDEV(AI111:AI134)</f>
        <v>2.8759020953987344E-2</v>
      </c>
      <c r="AO7" s="45">
        <v>5</v>
      </c>
      <c r="AP7">
        <v>9</v>
      </c>
      <c r="AQ7" s="69">
        <f>AVERAGE(AR111:AR134)</f>
        <v>0.55331249999999998</v>
      </c>
      <c r="AR7" s="48">
        <f>STDEV(AR111:AR134)</f>
        <v>2.1338316475298595E-2</v>
      </c>
      <c r="AT7" s="45">
        <v>6</v>
      </c>
      <c r="AU7">
        <v>9</v>
      </c>
      <c r="AV7" s="69">
        <f>AVERAGE(AW111:AW134)</f>
        <v>0.56432500000000008</v>
      </c>
      <c r="AW7" s="48">
        <f>STDEV(AW111:AW134)</f>
        <v>1.7203949243276024E-2</v>
      </c>
    </row>
    <row r="8" spans="1:49" x14ac:dyDescent="0.35">
      <c r="E8" s="45">
        <v>1</v>
      </c>
      <c r="F8">
        <v>12</v>
      </c>
      <c r="G8" s="69">
        <f>AVERAGE(H135:H158)</f>
        <v>7.4404166666666674E-2</v>
      </c>
      <c r="H8" s="48">
        <f>STDEV(H135:H158)</f>
        <v>9.2815140803204164E-3</v>
      </c>
      <c r="N8" s="45">
        <v>2</v>
      </c>
      <c r="O8">
        <v>12</v>
      </c>
      <c r="P8" s="69">
        <f>AVERAGE(Q135:Q158)</f>
        <v>8.3699999999999983E-2</v>
      </c>
      <c r="Q8" s="48">
        <f>STDEV(Q135:Q158)</f>
        <v>4.9272975219246916E-3</v>
      </c>
      <c r="W8" s="45">
        <v>3</v>
      </c>
      <c r="X8">
        <v>12</v>
      </c>
      <c r="Y8" s="69">
        <f>AVERAGE(Z135:Z158)</f>
        <v>0.56515416666666651</v>
      </c>
      <c r="Z8" s="48">
        <f>STDEV(Z135:Z158)</f>
        <v>2.2260707812619993E-2</v>
      </c>
      <c r="AF8" s="45">
        <v>4</v>
      </c>
      <c r="AG8">
        <v>12</v>
      </c>
      <c r="AH8" s="69">
        <f>AVERAGE(AI135:AI158)</f>
        <v>0.61787083333333326</v>
      </c>
      <c r="AI8" s="48">
        <f>STDEV(AI135:AI158)</f>
        <v>5.9140602393358124E-2</v>
      </c>
      <c r="AO8" s="45">
        <v>5</v>
      </c>
      <c r="AP8">
        <v>12</v>
      </c>
      <c r="AQ8" s="69">
        <f>AVERAGE(AR135:AR158)</f>
        <v>0.69461666666666666</v>
      </c>
      <c r="AR8" s="48">
        <f>STDEV(AR135:AR158)</f>
        <v>6.5882607500117152E-2</v>
      </c>
      <c r="AT8" s="45">
        <v>6</v>
      </c>
      <c r="AU8">
        <v>12</v>
      </c>
      <c r="AV8" s="69">
        <f>AVERAGE(AW135:AW158)</f>
        <v>0.73295416666666646</v>
      </c>
      <c r="AW8" s="48">
        <f>STDEV(AW135:AW158)</f>
        <v>4.8230902768702733E-2</v>
      </c>
    </row>
    <row r="9" spans="1:49" x14ac:dyDescent="0.35">
      <c r="E9" s="45">
        <v>1</v>
      </c>
      <c r="F9">
        <v>18</v>
      </c>
      <c r="G9" s="69">
        <f>AVERAGE(H159:H182)</f>
        <v>9.1516666666666677E-2</v>
      </c>
      <c r="H9" s="48">
        <f>STDEV(H159:H182)</f>
        <v>2.2820788895152138E-2</v>
      </c>
      <c r="N9" s="45">
        <v>2</v>
      </c>
      <c r="O9">
        <v>18</v>
      </c>
      <c r="P9" s="69">
        <f>AVERAGE(Q159:Q164,Q171:Q182)</f>
        <v>0.12054444444444444</v>
      </c>
      <c r="Q9" s="48">
        <f>STDEV(Q159:Q164,Q171:Q182)</f>
        <v>1.2657117143294587E-2</v>
      </c>
      <c r="W9" s="45">
        <v>3</v>
      </c>
      <c r="X9">
        <v>18</v>
      </c>
      <c r="Y9" s="69">
        <f>AVERAGE(Z159:Z182)</f>
        <v>0.58247916666666677</v>
      </c>
      <c r="Z9" s="48">
        <f>STDEV(Z159:Z182)</f>
        <v>2.9937441718802006E-2</v>
      </c>
      <c r="AF9" s="45">
        <v>4</v>
      </c>
      <c r="AG9">
        <v>18</v>
      </c>
      <c r="AH9" s="69">
        <f>AVERAGE(AI159:AI182)</f>
        <v>0.66007916666666677</v>
      </c>
      <c r="AI9" s="48">
        <f>STDEV(AI159:AI182)</f>
        <v>3.2099681417444785E-2</v>
      </c>
      <c r="AO9" s="45">
        <v>5</v>
      </c>
      <c r="AP9">
        <v>18</v>
      </c>
      <c r="AQ9" s="69">
        <f>AVERAGE(AR159:AR182)</f>
        <v>0.70718333333333339</v>
      </c>
      <c r="AR9" s="48">
        <f>STDEV(AR159:AR182)</f>
        <v>4.8086766385870394E-2</v>
      </c>
      <c r="AT9" s="45">
        <v>6</v>
      </c>
      <c r="AU9">
        <v>18</v>
      </c>
      <c r="AV9" s="69">
        <f>AVERAGE(AW159:AW182)</f>
        <v>0.7519916666666665</v>
      </c>
      <c r="AW9" s="48">
        <f>STDEV(AW159:AW182)</f>
        <v>4.4579512906877894E-2</v>
      </c>
    </row>
    <row r="10" spans="1:49" x14ac:dyDescent="0.35">
      <c r="E10" s="45"/>
      <c r="H10" s="48"/>
      <c r="N10" s="45"/>
      <c r="Q10" s="48"/>
      <c r="W10" s="45"/>
      <c r="Z10" s="48"/>
      <c r="AF10" s="45"/>
      <c r="AI10" s="48"/>
      <c r="AO10" s="45"/>
      <c r="AR10" s="48"/>
      <c r="AT10" s="45"/>
      <c r="AW10" s="48"/>
    </row>
    <row r="11" spans="1:49" ht="15" thickBot="1" x14ac:dyDescent="0.4">
      <c r="E11" s="52">
        <v>1</v>
      </c>
      <c r="F11" s="59" t="s">
        <v>66</v>
      </c>
      <c r="G11" s="59">
        <f>AVERAGE(H183:H218)</f>
        <v>2.4969444444444447E-2</v>
      </c>
      <c r="H11" s="70">
        <f>STDEV(H183:H218)</f>
        <v>6.1183013256222536E-3</v>
      </c>
      <c r="N11" s="52">
        <v>2</v>
      </c>
      <c r="O11" s="59" t="s">
        <v>66</v>
      </c>
      <c r="P11" s="59">
        <f>AVERAGE(Q183:Q218)</f>
        <v>1.6166666666666669E-2</v>
      </c>
      <c r="Q11" s="70">
        <f>STDEV(Q183:Q218)</f>
        <v>2.770250117640231E-3</v>
      </c>
      <c r="W11" s="52">
        <v>3</v>
      </c>
      <c r="X11" s="59" t="s">
        <v>66</v>
      </c>
      <c r="Y11" s="59">
        <f>AVERAGE(Z183:Z218)</f>
        <v>0.14329166666666668</v>
      </c>
      <c r="Z11" s="70">
        <f>STDEV(Z183:Z218)</f>
        <v>5.5148306540506896E-3</v>
      </c>
      <c r="AF11" s="52">
        <v>4</v>
      </c>
      <c r="AG11" s="59" t="s">
        <v>66</v>
      </c>
      <c r="AH11" s="59">
        <f>AVERAGE(AI183:AI218)</f>
        <v>0.14418333333333336</v>
      </c>
      <c r="AI11" s="70">
        <f>STDEV(AI183:AI218)</f>
        <v>4.4701869567806063E-3</v>
      </c>
      <c r="AO11" s="52">
        <v>5</v>
      </c>
      <c r="AP11" s="59" t="s">
        <v>66</v>
      </c>
      <c r="AQ11" s="59">
        <f>AVERAGE(AR183:AR218)</f>
        <v>0.1469611111111111</v>
      </c>
      <c r="AR11" s="70">
        <f>STDEV(AR183:AR218)</f>
        <v>4.6839103186350484E-3</v>
      </c>
      <c r="AT11" s="52">
        <v>6</v>
      </c>
      <c r="AU11" s="59" t="s">
        <v>66</v>
      </c>
      <c r="AV11" s="59">
        <f>AVERAGE(AW183:AW218)</f>
        <v>0.14700555555555561</v>
      </c>
      <c r="AW11" s="70">
        <f>STDEV(AW183:AW218)</f>
        <v>5.8087099351845006E-3</v>
      </c>
    </row>
    <row r="13" spans="1:49" x14ac:dyDescent="0.35">
      <c r="A13" t="s">
        <v>68</v>
      </c>
      <c r="E13" s="81" t="s">
        <v>33</v>
      </c>
      <c r="F13" s="81"/>
      <c r="G13" s="81"/>
      <c r="H13" s="81"/>
      <c r="J13" t="s">
        <v>69</v>
      </c>
      <c r="N13" s="81" t="s">
        <v>36</v>
      </c>
      <c r="O13" s="81"/>
      <c r="P13" s="81"/>
      <c r="Q13" s="81"/>
      <c r="S13" t="s">
        <v>70</v>
      </c>
      <c r="W13" s="81" t="s">
        <v>37</v>
      </c>
      <c r="X13" s="81"/>
      <c r="Y13" s="81"/>
      <c r="Z13" s="81"/>
      <c r="AB13" t="s">
        <v>71</v>
      </c>
      <c r="AF13" s="81" t="s">
        <v>38</v>
      </c>
      <c r="AG13" s="81"/>
      <c r="AH13" s="81"/>
      <c r="AI13" s="81"/>
      <c r="AK13" t="s">
        <v>72</v>
      </c>
      <c r="AO13" s="81" t="s">
        <v>39</v>
      </c>
      <c r="AP13" s="81"/>
      <c r="AQ13" s="81"/>
      <c r="AR13" s="81"/>
      <c r="AT13" s="81" t="s">
        <v>40</v>
      </c>
      <c r="AU13" s="81"/>
      <c r="AV13" s="81"/>
      <c r="AW13" s="81"/>
    </row>
    <row r="14" spans="1:49" x14ac:dyDescent="0.35">
      <c r="A14" s="50"/>
      <c r="B14" s="50" t="s">
        <v>73</v>
      </c>
      <c r="E14" s="50" t="s">
        <v>63</v>
      </c>
      <c r="F14" s="50" t="s">
        <v>22</v>
      </c>
      <c r="G14" s="50" t="s">
        <v>74</v>
      </c>
      <c r="H14" s="50" t="s">
        <v>75</v>
      </c>
      <c r="J14" s="50"/>
      <c r="K14" s="50" t="s">
        <v>73</v>
      </c>
      <c r="N14" s="50" t="s">
        <v>63</v>
      </c>
      <c r="O14" s="50" t="s">
        <v>22</v>
      </c>
      <c r="P14" s="50" t="s">
        <v>74</v>
      </c>
      <c r="Q14" s="50" t="s">
        <v>75</v>
      </c>
      <c r="S14" s="50"/>
      <c r="T14" s="50" t="s">
        <v>73</v>
      </c>
      <c r="W14" s="50" t="s">
        <v>63</v>
      </c>
      <c r="X14" s="50" t="s">
        <v>22</v>
      </c>
      <c r="Y14" s="50" t="s">
        <v>74</v>
      </c>
      <c r="Z14" s="50" t="s">
        <v>75</v>
      </c>
      <c r="AB14" s="50"/>
      <c r="AC14" s="50" t="s">
        <v>73</v>
      </c>
      <c r="AF14" s="50" t="s">
        <v>63</v>
      </c>
      <c r="AG14" s="50" t="s">
        <v>22</v>
      </c>
      <c r="AH14" s="50" t="s">
        <v>74</v>
      </c>
      <c r="AI14" s="50" t="s">
        <v>75</v>
      </c>
      <c r="AK14" s="50"/>
      <c r="AL14" s="50" t="s">
        <v>73</v>
      </c>
      <c r="AO14" s="50" t="s">
        <v>63</v>
      </c>
      <c r="AP14" s="50" t="s">
        <v>22</v>
      </c>
      <c r="AQ14" s="50" t="s">
        <v>74</v>
      </c>
      <c r="AR14" s="50" t="s">
        <v>75</v>
      </c>
      <c r="AT14" s="50" t="s">
        <v>63</v>
      </c>
      <c r="AU14" s="50" t="s">
        <v>22</v>
      </c>
      <c r="AV14" s="50" t="s">
        <v>74</v>
      </c>
      <c r="AW14" s="50" t="s">
        <v>75</v>
      </c>
    </row>
    <row r="15" spans="1:49" x14ac:dyDescent="0.35">
      <c r="A15" t="s">
        <v>76</v>
      </c>
      <c r="B15">
        <v>1.5299999999999999E-2</v>
      </c>
      <c r="E15" s="26">
        <v>1</v>
      </c>
      <c r="F15" s="26">
        <v>1</v>
      </c>
      <c r="G15" s="26" t="s">
        <v>27</v>
      </c>
      <c r="H15" s="26">
        <v>1.4800000000000001E-2</v>
      </c>
      <c r="J15" t="s">
        <v>76</v>
      </c>
      <c r="K15">
        <v>1.6299999999999999E-2</v>
      </c>
      <c r="N15" s="26">
        <v>1</v>
      </c>
      <c r="O15" s="26">
        <v>1</v>
      </c>
      <c r="P15" s="26" t="s">
        <v>27</v>
      </c>
      <c r="Q15" s="26">
        <v>2.87E-2</v>
      </c>
      <c r="S15" t="s">
        <v>76</v>
      </c>
      <c r="T15">
        <v>0.01</v>
      </c>
      <c r="W15" s="26">
        <v>1</v>
      </c>
      <c r="X15" s="26">
        <v>1</v>
      </c>
      <c r="Y15" s="26" t="s">
        <v>27</v>
      </c>
      <c r="Z15" s="26">
        <v>0.54259999999999997</v>
      </c>
      <c r="AB15" t="s">
        <v>76</v>
      </c>
      <c r="AC15">
        <v>1.15E-2</v>
      </c>
      <c r="AF15" s="26">
        <v>1</v>
      </c>
      <c r="AG15" s="26">
        <v>1</v>
      </c>
      <c r="AH15" s="26" t="s">
        <v>27</v>
      </c>
      <c r="AI15" s="26">
        <v>0.63980000000000004</v>
      </c>
      <c r="AK15" t="s">
        <v>76</v>
      </c>
      <c r="AL15">
        <v>1.1299999999999999E-2</v>
      </c>
      <c r="AO15" s="26">
        <v>1</v>
      </c>
      <c r="AP15" s="26">
        <v>1</v>
      </c>
      <c r="AQ15" s="26" t="s">
        <v>27</v>
      </c>
      <c r="AR15" s="26">
        <v>0.71630000000000005</v>
      </c>
      <c r="AT15" s="26">
        <v>1</v>
      </c>
      <c r="AU15" s="26">
        <v>1</v>
      </c>
      <c r="AV15" s="26" t="s">
        <v>27</v>
      </c>
      <c r="AW15" s="26">
        <v>0.69510000000000005</v>
      </c>
    </row>
    <row r="16" spans="1:49" x14ac:dyDescent="0.35">
      <c r="A16" t="s">
        <v>77</v>
      </c>
      <c r="B16">
        <v>1.5299999999999999E-2</v>
      </c>
      <c r="E16" s="26">
        <v>1</v>
      </c>
      <c r="F16" s="26">
        <v>1</v>
      </c>
      <c r="G16" s="26" t="s">
        <v>27</v>
      </c>
      <c r="H16" s="26">
        <v>1.4500000000000001E-2</v>
      </c>
      <c r="J16" t="s">
        <v>77</v>
      </c>
      <c r="K16">
        <v>1.5599999999999999E-2</v>
      </c>
      <c r="N16" s="26">
        <v>1</v>
      </c>
      <c r="O16" s="26">
        <v>1</v>
      </c>
      <c r="P16" s="26" t="s">
        <v>27</v>
      </c>
      <c r="Q16" s="26">
        <v>2.8000000000000001E-2</v>
      </c>
      <c r="S16" t="s">
        <v>77</v>
      </c>
      <c r="T16">
        <v>1.03E-2</v>
      </c>
      <c r="W16" s="26">
        <v>1</v>
      </c>
      <c r="X16" s="26">
        <v>1</v>
      </c>
      <c r="Y16" s="26" t="s">
        <v>27</v>
      </c>
      <c r="Z16" s="26">
        <v>0.54220000000000002</v>
      </c>
      <c r="AB16" t="s">
        <v>77</v>
      </c>
      <c r="AC16">
        <v>1.14E-2</v>
      </c>
      <c r="AF16" s="26">
        <v>1</v>
      </c>
      <c r="AG16" s="26">
        <v>1</v>
      </c>
      <c r="AH16" s="26" t="s">
        <v>27</v>
      </c>
      <c r="AI16" s="26">
        <v>0.63949999999999996</v>
      </c>
      <c r="AK16" t="s">
        <v>77</v>
      </c>
      <c r="AL16">
        <v>1.1599999999999999E-2</v>
      </c>
      <c r="AO16" s="26">
        <v>1</v>
      </c>
      <c r="AP16" s="26">
        <v>1</v>
      </c>
      <c r="AQ16" s="26" t="s">
        <v>27</v>
      </c>
      <c r="AR16" s="26">
        <v>0.71619999999999995</v>
      </c>
      <c r="AT16" s="26">
        <v>1</v>
      </c>
      <c r="AU16" s="26">
        <v>1</v>
      </c>
      <c r="AV16" s="26" t="s">
        <v>27</v>
      </c>
      <c r="AW16" s="26">
        <v>0.69540000000000002</v>
      </c>
    </row>
    <row r="17" spans="1:49" x14ac:dyDescent="0.35">
      <c r="A17" t="s">
        <v>78</v>
      </c>
      <c r="B17">
        <v>1.4999999999999999E-2</v>
      </c>
      <c r="E17" s="26">
        <v>1</v>
      </c>
      <c r="F17" s="26">
        <v>1</v>
      </c>
      <c r="G17" s="26" t="s">
        <v>27</v>
      </c>
      <c r="H17" s="26">
        <v>1.5100000000000001E-2</v>
      </c>
      <c r="J17" t="s">
        <v>78</v>
      </c>
      <c r="K17">
        <v>1.49E-2</v>
      </c>
      <c r="N17" s="26">
        <v>1</v>
      </c>
      <c r="O17" s="26">
        <v>1</v>
      </c>
      <c r="P17" s="26" t="s">
        <v>27</v>
      </c>
      <c r="Q17" s="26">
        <v>2.7699999999999999E-2</v>
      </c>
      <c r="S17" t="s">
        <v>78</v>
      </c>
      <c r="T17">
        <v>1.0200000000000001E-2</v>
      </c>
      <c r="W17" s="26">
        <v>1</v>
      </c>
      <c r="X17" s="26">
        <v>1</v>
      </c>
      <c r="Y17" s="26" t="s">
        <v>27</v>
      </c>
      <c r="Z17" s="26">
        <v>0.54120000000000001</v>
      </c>
      <c r="AB17" t="s">
        <v>78</v>
      </c>
      <c r="AC17">
        <v>1.1299999999999999E-2</v>
      </c>
      <c r="AF17" s="26">
        <v>1</v>
      </c>
      <c r="AG17" s="26">
        <v>1</v>
      </c>
      <c r="AH17" s="26" t="s">
        <v>27</v>
      </c>
      <c r="AI17" s="26">
        <v>0.63959999999999995</v>
      </c>
      <c r="AK17" t="s">
        <v>78</v>
      </c>
      <c r="AL17">
        <v>1.14E-2</v>
      </c>
      <c r="AO17" s="26">
        <v>1</v>
      </c>
      <c r="AP17" s="26">
        <v>1</v>
      </c>
      <c r="AQ17" s="26" t="s">
        <v>27</v>
      </c>
      <c r="AR17" s="26">
        <v>0.71679999999999999</v>
      </c>
      <c r="AT17" s="26">
        <v>1</v>
      </c>
      <c r="AU17" s="26">
        <v>1</v>
      </c>
      <c r="AV17" s="26" t="s">
        <v>27</v>
      </c>
      <c r="AW17" s="26">
        <v>0.69550000000000001</v>
      </c>
    </row>
    <row r="18" spans="1:49" x14ac:dyDescent="0.35">
      <c r="A18" t="s">
        <v>79</v>
      </c>
      <c r="B18">
        <v>1.32E-2</v>
      </c>
      <c r="E18" s="26">
        <v>1</v>
      </c>
      <c r="F18" s="26">
        <v>1</v>
      </c>
      <c r="G18" s="26" t="s">
        <v>28</v>
      </c>
      <c r="H18" s="26">
        <v>2.8899999999999999E-2</v>
      </c>
      <c r="J18" t="s">
        <v>79</v>
      </c>
      <c r="K18">
        <v>2.01E-2</v>
      </c>
      <c r="N18" s="26">
        <v>1</v>
      </c>
      <c r="O18" s="26">
        <v>1</v>
      </c>
      <c r="P18" s="26" t="s">
        <v>28</v>
      </c>
      <c r="Q18" s="26">
        <v>4.1000000000000002E-2</v>
      </c>
      <c r="S18" t="s">
        <v>79</v>
      </c>
      <c r="T18">
        <v>1.15E-2</v>
      </c>
      <c r="W18" s="26">
        <v>1</v>
      </c>
      <c r="X18" s="26">
        <v>1</v>
      </c>
      <c r="Y18" s="26" t="s">
        <v>28</v>
      </c>
      <c r="Z18" s="26">
        <v>0.57220000000000004</v>
      </c>
      <c r="AB18" t="s">
        <v>79</v>
      </c>
      <c r="AC18">
        <v>9.1999999999999998E-3</v>
      </c>
      <c r="AF18" s="26">
        <v>1</v>
      </c>
      <c r="AG18" s="26">
        <v>1</v>
      </c>
      <c r="AH18" s="26" t="s">
        <v>28</v>
      </c>
      <c r="AI18" s="26">
        <v>0.6724</v>
      </c>
      <c r="AK18" t="s">
        <v>79</v>
      </c>
      <c r="AL18">
        <v>9.5999999999999992E-3</v>
      </c>
      <c r="AO18" s="26">
        <v>1</v>
      </c>
      <c r="AP18" s="26">
        <v>1</v>
      </c>
      <c r="AQ18" s="26" t="s">
        <v>28</v>
      </c>
      <c r="AR18" s="26">
        <v>0.7258</v>
      </c>
      <c r="AT18" s="26">
        <v>1</v>
      </c>
      <c r="AU18" s="26">
        <v>1</v>
      </c>
      <c r="AV18" s="26" t="s">
        <v>28</v>
      </c>
      <c r="AW18" s="26">
        <v>0.70179999999999998</v>
      </c>
    </row>
    <row r="19" spans="1:49" x14ac:dyDescent="0.35">
      <c r="A19" t="s">
        <v>80</v>
      </c>
      <c r="B19">
        <v>1.3599999999999999E-2</v>
      </c>
      <c r="E19" s="26">
        <v>1</v>
      </c>
      <c r="F19" s="26">
        <v>1</v>
      </c>
      <c r="G19" s="26" t="s">
        <v>28</v>
      </c>
      <c r="H19" s="26">
        <v>2.8299999999999999E-2</v>
      </c>
      <c r="J19" t="s">
        <v>80</v>
      </c>
      <c r="K19">
        <v>1.9900000000000001E-2</v>
      </c>
      <c r="N19" s="26">
        <v>1</v>
      </c>
      <c r="O19" s="26">
        <v>1</v>
      </c>
      <c r="P19" s="26" t="s">
        <v>28</v>
      </c>
      <c r="Q19" s="26">
        <v>4.0800000000000003E-2</v>
      </c>
      <c r="S19" t="s">
        <v>80</v>
      </c>
      <c r="T19">
        <v>1.12E-2</v>
      </c>
      <c r="W19" s="26">
        <v>1</v>
      </c>
      <c r="X19" s="26">
        <v>1</v>
      </c>
      <c r="Y19" s="26" t="s">
        <v>28</v>
      </c>
      <c r="Z19" s="26">
        <v>0.57099999999999995</v>
      </c>
      <c r="AB19" t="s">
        <v>80</v>
      </c>
      <c r="AC19">
        <v>9.7000000000000003E-3</v>
      </c>
      <c r="AF19" s="26">
        <v>1</v>
      </c>
      <c r="AG19" s="26">
        <v>1</v>
      </c>
      <c r="AH19" s="26" t="s">
        <v>28</v>
      </c>
      <c r="AI19" s="26">
        <v>0.67169999999999996</v>
      </c>
      <c r="AK19" t="s">
        <v>80</v>
      </c>
      <c r="AL19">
        <v>8.9999999999999993E-3</v>
      </c>
      <c r="AO19" s="26">
        <v>1</v>
      </c>
      <c r="AP19" s="26">
        <v>1</v>
      </c>
      <c r="AQ19" s="26" t="s">
        <v>28</v>
      </c>
      <c r="AR19" s="26">
        <v>0.72619999999999996</v>
      </c>
      <c r="AT19" s="26">
        <v>1</v>
      </c>
      <c r="AU19" s="26">
        <v>1</v>
      </c>
      <c r="AV19" s="26" t="s">
        <v>28</v>
      </c>
      <c r="AW19" s="26">
        <v>0.70169999999999999</v>
      </c>
    </row>
    <row r="20" spans="1:49" x14ac:dyDescent="0.35">
      <c r="A20" t="s">
        <v>81</v>
      </c>
      <c r="B20">
        <v>1.35E-2</v>
      </c>
      <c r="E20" s="26">
        <v>1</v>
      </c>
      <c r="F20" s="26">
        <v>1</v>
      </c>
      <c r="G20" s="26" t="s">
        <v>28</v>
      </c>
      <c r="H20" s="26">
        <v>2.86E-2</v>
      </c>
      <c r="J20" t="s">
        <v>81</v>
      </c>
      <c r="K20">
        <v>1.95E-2</v>
      </c>
      <c r="N20" s="26">
        <v>1</v>
      </c>
      <c r="O20" s="26">
        <v>1</v>
      </c>
      <c r="P20" s="26" t="s">
        <v>28</v>
      </c>
      <c r="Q20" s="26">
        <v>4.07E-2</v>
      </c>
      <c r="S20" t="s">
        <v>81</v>
      </c>
      <c r="T20">
        <v>1.1900000000000001E-2</v>
      </c>
      <c r="W20" s="26">
        <v>1</v>
      </c>
      <c r="X20" s="26">
        <v>1</v>
      </c>
      <c r="Y20" s="26" t="s">
        <v>28</v>
      </c>
      <c r="Z20" s="26">
        <v>0.57079999999999997</v>
      </c>
      <c r="AB20" t="s">
        <v>81</v>
      </c>
      <c r="AC20">
        <v>9.4999999999999998E-3</v>
      </c>
      <c r="AF20" s="26">
        <v>1</v>
      </c>
      <c r="AG20" s="26">
        <v>1</v>
      </c>
      <c r="AH20" s="26" t="s">
        <v>28</v>
      </c>
      <c r="AI20" s="26">
        <v>0.67190000000000005</v>
      </c>
      <c r="AK20" t="s">
        <v>81</v>
      </c>
      <c r="AL20">
        <v>8.6E-3</v>
      </c>
      <c r="AO20" s="26">
        <v>1</v>
      </c>
      <c r="AP20" s="26">
        <v>1</v>
      </c>
      <c r="AQ20" s="26" t="s">
        <v>28</v>
      </c>
      <c r="AR20" s="26">
        <v>0.72699999999999998</v>
      </c>
      <c r="AT20" s="26">
        <v>1</v>
      </c>
      <c r="AU20" s="26">
        <v>1</v>
      </c>
      <c r="AV20" s="26" t="s">
        <v>28</v>
      </c>
      <c r="AW20" s="26">
        <v>0.70140000000000002</v>
      </c>
    </row>
    <row r="21" spans="1:49" x14ac:dyDescent="0.35">
      <c r="A21" t="s">
        <v>82</v>
      </c>
      <c r="B21">
        <v>9.2999999999999992E-3</v>
      </c>
      <c r="E21" s="26">
        <v>1</v>
      </c>
      <c r="F21" s="26">
        <v>1</v>
      </c>
      <c r="G21" s="26" t="s">
        <v>29</v>
      </c>
      <c r="H21" s="26">
        <v>2.4899999999999999E-2</v>
      </c>
      <c r="J21" t="s">
        <v>82</v>
      </c>
      <c r="K21">
        <v>1.52E-2</v>
      </c>
      <c r="N21" s="26">
        <v>1</v>
      </c>
      <c r="O21" s="26">
        <v>1</v>
      </c>
      <c r="P21" s="26" t="s">
        <v>29</v>
      </c>
      <c r="Q21" s="26">
        <v>2.6499999999999999E-2</v>
      </c>
      <c r="S21" t="s">
        <v>82</v>
      </c>
      <c r="T21">
        <v>9.5999999999999992E-3</v>
      </c>
      <c r="W21" s="26">
        <v>1</v>
      </c>
      <c r="X21" s="26">
        <v>1</v>
      </c>
      <c r="Y21" s="26" t="s">
        <v>29</v>
      </c>
      <c r="Z21" s="26">
        <v>0.55969999999999998</v>
      </c>
      <c r="AB21" t="s">
        <v>82</v>
      </c>
      <c r="AC21">
        <v>9.7999999999999997E-3</v>
      </c>
      <c r="AF21" s="26">
        <v>1</v>
      </c>
      <c r="AG21" s="26">
        <v>1</v>
      </c>
      <c r="AH21" s="26" t="s">
        <v>29</v>
      </c>
      <c r="AI21" s="26">
        <v>0.5998</v>
      </c>
      <c r="AK21" t="s">
        <v>82</v>
      </c>
      <c r="AL21">
        <v>1.14E-2</v>
      </c>
      <c r="AO21" s="26">
        <v>1</v>
      </c>
      <c r="AP21" s="26">
        <v>1</v>
      </c>
      <c r="AQ21" s="26" t="s">
        <v>29</v>
      </c>
      <c r="AR21" s="26">
        <v>0.66080000000000005</v>
      </c>
      <c r="AT21" s="26">
        <v>1</v>
      </c>
      <c r="AU21" s="26">
        <v>1</v>
      </c>
      <c r="AV21" s="26" t="s">
        <v>29</v>
      </c>
      <c r="AW21" s="26">
        <v>0.65039999999999998</v>
      </c>
    </row>
    <row r="22" spans="1:49" x14ac:dyDescent="0.35">
      <c r="A22" t="s">
        <v>83</v>
      </c>
      <c r="B22">
        <v>1.41E-2</v>
      </c>
      <c r="E22" s="26">
        <v>1</v>
      </c>
      <c r="F22" s="26">
        <v>1</v>
      </c>
      <c r="G22" s="26" t="s">
        <v>29</v>
      </c>
      <c r="H22" s="26">
        <v>2.4299999999999999E-2</v>
      </c>
      <c r="J22" t="s">
        <v>83</v>
      </c>
      <c r="K22">
        <v>1.5100000000000001E-2</v>
      </c>
      <c r="N22" s="26">
        <v>1</v>
      </c>
      <c r="O22" s="26">
        <v>1</v>
      </c>
      <c r="P22" s="26" t="s">
        <v>29</v>
      </c>
      <c r="Q22" s="26">
        <v>2.7099999999999999E-2</v>
      </c>
      <c r="S22" t="s">
        <v>83</v>
      </c>
      <c r="T22">
        <v>0.01</v>
      </c>
      <c r="W22" s="26">
        <v>1</v>
      </c>
      <c r="X22" s="26">
        <v>1</v>
      </c>
      <c r="Y22" s="26" t="s">
        <v>29</v>
      </c>
      <c r="Z22" s="26">
        <v>0.5595</v>
      </c>
      <c r="AB22" t="s">
        <v>83</v>
      </c>
      <c r="AC22">
        <v>1.09E-2</v>
      </c>
      <c r="AF22" s="26">
        <v>1</v>
      </c>
      <c r="AG22" s="26">
        <v>1</v>
      </c>
      <c r="AH22" s="26" t="s">
        <v>29</v>
      </c>
      <c r="AI22" s="26">
        <v>0.60099999999999998</v>
      </c>
      <c r="AK22" t="s">
        <v>83</v>
      </c>
      <c r="AL22">
        <v>1.26E-2</v>
      </c>
      <c r="AO22" s="26">
        <v>1</v>
      </c>
      <c r="AP22" s="26">
        <v>1</v>
      </c>
      <c r="AQ22" s="26" t="s">
        <v>29</v>
      </c>
      <c r="AR22" s="26">
        <v>0.66</v>
      </c>
      <c r="AT22" s="26">
        <v>1</v>
      </c>
      <c r="AU22" s="26">
        <v>1</v>
      </c>
      <c r="AV22" s="26" t="s">
        <v>29</v>
      </c>
      <c r="AW22" s="26">
        <v>0.65069999999999995</v>
      </c>
    </row>
    <row r="23" spans="1:49" x14ac:dyDescent="0.35">
      <c r="A23" t="s">
        <v>84</v>
      </c>
      <c r="B23">
        <v>1.1599999999999999E-2</v>
      </c>
      <c r="E23" s="26">
        <v>1</v>
      </c>
      <c r="F23" s="26">
        <v>1</v>
      </c>
      <c r="G23" s="26" t="s">
        <v>29</v>
      </c>
      <c r="H23" s="26">
        <v>2.53E-2</v>
      </c>
      <c r="J23" t="s">
        <v>84</v>
      </c>
      <c r="K23">
        <v>1.52E-2</v>
      </c>
      <c r="N23" s="26">
        <v>1</v>
      </c>
      <c r="O23" s="26">
        <v>1</v>
      </c>
      <c r="P23" s="26" t="s">
        <v>29</v>
      </c>
      <c r="Q23" s="26">
        <v>2.6800000000000001E-2</v>
      </c>
      <c r="S23" t="s">
        <v>84</v>
      </c>
      <c r="T23">
        <v>9.7999999999999997E-3</v>
      </c>
      <c r="W23" s="26">
        <v>1</v>
      </c>
      <c r="X23" s="26">
        <v>1</v>
      </c>
      <c r="Y23" s="26" t="s">
        <v>29</v>
      </c>
      <c r="Z23" s="26">
        <v>0.55920000000000003</v>
      </c>
      <c r="AB23" t="s">
        <v>84</v>
      </c>
      <c r="AC23">
        <v>1.0699999999999999E-2</v>
      </c>
      <c r="AF23" s="26">
        <v>1</v>
      </c>
      <c r="AG23" s="26">
        <v>1</v>
      </c>
      <c r="AH23" s="26" t="s">
        <v>29</v>
      </c>
      <c r="AI23" s="26">
        <v>0.60070000000000001</v>
      </c>
      <c r="AK23" t="s">
        <v>84</v>
      </c>
      <c r="AL23">
        <v>1.4E-2</v>
      </c>
      <c r="AO23" s="26">
        <v>1</v>
      </c>
      <c r="AP23" s="26">
        <v>1</v>
      </c>
      <c r="AQ23" s="26" t="s">
        <v>29</v>
      </c>
      <c r="AR23" s="26">
        <v>0.65910000000000002</v>
      </c>
      <c r="AT23" s="26">
        <v>1</v>
      </c>
      <c r="AU23" s="26">
        <v>1</v>
      </c>
      <c r="AV23" s="26" t="s">
        <v>29</v>
      </c>
      <c r="AW23" s="26">
        <v>0.64990000000000003</v>
      </c>
    </row>
    <row r="24" spans="1:49" x14ac:dyDescent="0.35">
      <c r="A24" t="s">
        <v>85</v>
      </c>
      <c r="B24">
        <v>1.6899999999999998E-2</v>
      </c>
      <c r="E24" s="26">
        <v>1</v>
      </c>
      <c r="F24" s="26">
        <v>1</v>
      </c>
      <c r="G24" s="26" t="s">
        <v>30</v>
      </c>
      <c r="H24" s="26">
        <v>2.9399999999999999E-2</v>
      </c>
      <c r="J24" t="s">
        <v>85</v>
      </c>
      <c r="K24">
        <v>1.7500000000000002E-2</v>
      </c>
      <c r="N24" s="26">
        <v>1</v>
      </c>
      <c r="O24" s="26">
        <v>1</v>
      </c>
      <c r="P24" s="26" t="s">
        <v>30</v>
      </c>
      <c r="Q24" s="26">
        <v>5.4699999999999999E-2</v>
      </c>
      <c r="S24" t="s">
        <v>85</v>
      </c>
      <c r="T24">
        <v>1.17E-2</v>
      </c>
      <c r="W24" s="26">
        <v>1</v>
      </c>
      <c r="X24" s="26">
        <v>1</v>
      </c>
      <c r="Y24" s="26" t="s">
        <v>30</v>
      </c>
      <c r="Z24" s="26">
        <v>0.60009999999999997</v>
      </c>
      <c r="AB24" t="s">
        <v>85</v>
      </c>
      <c r="AC24">
        <v>1.34E-2</v>
      </c>
      <c r="AF24" s="26">
        <v>1</v>
      </c>
      <c r="AG24" s="26">
        <v>1</v>
      </c>
      <c r="AH24" s="26" t="s">
        <v>30</v>
      </c>
      <c r="AI24" s="26">
        <v>0.64890000000000003</v>
      </c>
      <c r="AK24" t="s">
        <v>85</v>
      </c>
      <c r="AL24">
        <v>9.7999999999999997E-3</v>
      </c>
      <c r="AO24" s="26">
        <v>1</v>
      </c>
      <c r="AP24" s="26">
        <v>1</v>
      </c>
      <c r="AQ24" s="26" t="s">
        <v>30</v>
      </c>
      <c r="AR24" s="26">
        <v>0.69430000000000003</v>
      </c>
      <c r="AT24" s="26">
        <v>1</v>
      </c>
      <c r="AU24" s="26">
        <v>1</v>
      </c>
      <c r="AV24" s="26" t="s">
        <v>30</v>
      </c>
      <c r="AW24" s="26">
        <v>0.68379999999999996</v>
      </c>
    </row>
    <row r="25" spans="1:49" x14ac:dyDescent="0.35">
      <c r="A25" t="s">
        <v>86</v>
      </c>
      <c r="B25">
        <v>1.7000000000000001E-2</v>
      </c>
      <c r="E25" s="26">
        <v>1</v>
      </c>
      <c r="F25" s="26">
        <v>1</v>
      </c>
      <c r="G25" s="26" t="s">
        <v>30</v>
      </c>
      <c r="H25" s="26">
        <v>3.0099999999999998E-2</v>
      </c>
      <c r="J25" t="s">
        <v>86</v>
      </c>
      <c r="K25">
        <v>1.7500000000000002E-2</v>
      </c>
      <c r="N25" s="26">
        <v>1</v>
      </c>
      <c r="O25" s="26">
        <v>1</v>
      </c>
      <c r="P25" s="26" t="s">
        <v>30</v>
      </c>
      <c r="Q25" s="26">
        <v>5.4699999999999999E-2</v>
      </c>
      <c r="S25" t="s">
        <v>86</v>
      </c>
      <c r="T25">
        <v>1.29E-2</v>
      </c>
      <c r="W25" s="26">
        <v>1</v>
      </c>
      <c r="X25" s="26">
        <v>1</v>
      </c>
      <c r="Y25" s="26" t="s">
        <v>30</v>
      </c>
      <c r="Z25" s="26">
        <v>0.59930000000000005</v>
      </c>
      <c r="AB25" t="s">
        <v>86</v>
      </c>
      <c r="AC25">
        <v>1.3599999999999999E-2</v>
      </c>
      <c r="AF25" s="26">
        <v>1</v>
      </c>
      <c r="AG25" s="26">
        <v>1</v>
      </c>
      <c r="AH25" s="26" t="s">
        <v>30</v>
      </c>
      <c r="AI25" s="26">
        <v>0.64929999999999999</v>
      </c>
      <c r="AK25" t="s">
        <v>86</v>
      </c>
      <c r="AL25">
        <v>8.8999999999999999E-3</v>
      </c>
      <c r="AO25" s="26">
        <v>1</v>
      </c>
      <c r="AP25" s="26">
        <v>1</v>
      </c>
      <c r="AQ25" s="26" t="s">
        <v>30</v>
      </c>
      <c r="AR25" s="26">
        <v>0.69350000000000001</v>
      </c>
      <c r="AT25" s="26">
        <v>1</v>
      </c>
      <c r="AU25" s="26">
        <v>1</v>
      </c>
      <c r="AV25" s="26" t="s">
        <v>30</v>
      </c>
      <c r="AW25" s="26">
        <v>0.68400000000000005</v>
      </c>
    </row>
    <row r="26" spans="1:49" x14ac:dyDescent="0.35">
      <c r="A26" t="s">
        <v>87</v>
      </c>
      <c r="B26">
        <v>1.6299999999999999E-2</v>
      </c>
      <c r="E26" s="26">
        <v>1</v>
      </c>
      <c r="F26" s="26">
        <v>1</v>
      </c>
      <c r="G26" s="26" t="s">
        <v>30</v>
      </c>
      <c r="H26" s="26">
        <v>2.9899999999999999E-2</v>
      </c>
      <c r="J26" t="s">
        <v>87</v>
      </c>
      <c r="K26">
        <v>1.67E-2</v>
      </c>
      <c r="N26" s="26">
        <v>1</v>
      </c>
      <c r="O26" s="26">
        <v>1</v>
      </c>
      <c r="P26" s="26" t="s">
        <v>30</v>
      </c>
      <c r="Q26" s="26">
        <v>5.45E-2</v>
      </c>
      <c r="S26" t="s">
        <v>87</v>
      </c>
      <c r="T26">
        <v>1.3599999999999999E-2</v>
      </c>
      <c r="W26" s="26">
        <v>1</v>
      </c>
      <c r="X26" s="26">
        <v>1</v>
      </c>
      <c r="Y26" s="26" t="s">
        <v>30</v>
      </c>
      <c r="Z26" s="26">
        <v>0.59919999999999995</v>
      </c>
      <c r="AB26" t="s">
        <v>87</v>
      </c>
      <c r="AC26">
        <v>1.37E-2</v>
      </c>
      <c r="AF26" s="26">
        <v>1</v>
      </c>
      <c r="AG26" s="26">
        <v>1</v>
      </c>
      <c r="AH26" s="26" t="s">
        <v>30</v>
      </c>
      <c r="AI26" s="26">
        <v>0.64770000000000005</v>
      </c>
      <c r="AK26" t="s">
        <v>87</v>
      </c>
      <c r="AL26">
        <v>9.4999999999999998E-3</v>
      </c>
      <c r="AO26" s="26">
        <v>1</v>
      </c>
      <c r="AP26" s="26">
        <v>1</v>
      </c>
      <c r="AQ26" s="26" t="s">
        <v>30</v>
      </c>
      <c r="AR26" s="26">
        <v>0.69320000000000004</v>
      </c>
      <c r="AT26" s="26">
        <v>1</v>
      </c>
      <c r="AU26" s="26">
        <v>1</v>
      </c>
      <c r="AV26" s="26" t="s">
        <v>30</v>
      </c>
      <c r="AW26" s="26">
        <v>0.68469999999999998</v>
      </c>
    </row>
    <row r="27" spans="1:49" x14ac:dyDescent="0.35">
      <c r="A27" t="s">
        <v>88</v>
      </c>
      <c r="B27">
        <v>1.1559999999999999</v>
      </c>
      <c r="E27" s="28">
        <v>1</v>
      </c>
      <c r="F27" s="28">
        <v>2</v>
      </c>
      <c r="G27" s="28" t="s">
        <v>27</v>
      </c>
      <c r="H27" s="28">
        <v>4.19E-2</v>
      </c>
      <c r="J27" t="s">
        <v>88</v>
      </c>
      <c r="K27">
        <v>1.1861999999999999</v>
      </c>
      <c r="N27" s="27">
        <v>1</v>
      </c>
      <c r="O27" s="27">
        <v>2</v>
      </c>
      <c r="P27" s="27" t="s">
        <v>27</v>
      </c>
      <c r="Q27" s="27">
        <v>1.12E-2</v>
      </c>
      <c r="S27" t="s">
        <v>88</v>
      </c>
      <c r="T27">
        <v>1.1546000000000001</v>
      </c>
      <c r="W27" s="28">
        <v>1</v>
      </c>
      <c r="X27" s="28">
        <v>2</v>
      </c>
      <c r="Y27" s="28" t="s">
        <v>27</v>
      </c>
      <c r="Z27" s="28">
        <v>0.47570000000000001</v>
      </c>
      <c r="AB27" t="s">
        <v>88</v>
      </c>
      <c r="AC27">
        <v>1.1506000000000001</v>
      </c>
      <c r="AF27" s="28">
        <v>1</v>
      </c>
      <c r="AG27" s="28">
        <v>2</v>
      </c>
      <c r="AH27" s="28" t="s">
        <v>27</v>
      </c>
      <c r="AI27" s="28">
        <v>0.55859999999999999</v>
      </c>
      <c r="AK27" t="s">
        <v>88</v>
      </c>
      <c r="AL27">
        <v>1.1553</v>
      </c>
      <c r="AO27" s="28">
        <v>1</v>
      </c>
      <c r="AP27" s="28">
        <v>2</v>
      </c>
      <c r="AQ27" s="28" t="s">
        <v>27</v>
      </c>
      <c r="AR27" s="28">
        <v>0.65600000000000003</v>
      </c>
      <c r="AT27" s="28">
        <v>1</v>
      </c>
      <c r="AU27" s="28">
        <v>2</v>
      </c>
      <c r="AV27" s="28" t="s">
        <v>27</v>
      </c>
      <c r="AW27" s="28">
        <v>0.64349999999999996</v>
      </c>
    </row>
    <row r="28" spans="1:49" x14ac:dyDescent="0.35">
      <c r="A28" t="s">
        <v>89</v>
      </c>
      <c r="B28">
        <v>1.1554</v>
      </c>
      <c r="E28" s="28">
        <v>1</v>
      </c>
      <c r="F28" s="28">
        <v>2</v>
      </c>
      <c r="G28" s="28" t="s">
        <v>27</v>
      </c>
      <c r="H28" s="28">
        <v>4.1599999999999998E-2</v>
      </c>
      <c r="J28" t="s">
        <v>89</v>
      </c>
      <c r="K28">
        <v>1.1862999999999999</v>
      </c>
      <c r="N28" s="27">
        <v>1</v>
      </c>
      <c r="O28" s="27">
        <v>2</v>
      </c>
      <c r="P28" s="27" t="s">
        <v>27</v>
      </c>
      <c r="Q28" s="27">
        <v>1.03E-2</v>
      </c>
      <c r="S28" t="s">
        <v>89</v>
      </c>
      <c r="T28">
        <v>1.1549</v>
      </c>
      <c r="W28" s="28">
        <v>1</v>
      </c>
      <c r="X28" s="28">
        <v>2</v>
      </c>
      <c r="Y28" s="28" t="s">
        <v>27</v>
      </c>
      <c r="Z28" s="28">
        <v>0.4748</v>
      </c>
      <c r="AB28" t="s">
        <v>89</v>
      </c>
      <c r="AC28">
        <v>1.151</v>
      </c>
      <c r="AF28" s="28">
        <v>1</v>
      </c>
      <c r="AG28" s="28">
        <v>2</v>
      </c>
      <c r="AH28" s="28" t="s">
        <v>27</v>
      </c>
      <c r="AI28" s="28">
        <v>0.55810000000000004</v>
      </c>
      <c r="AK28" t="s">
        <v>89</v>
      </c>
      <c r="AL28">
        <v>1.1549</v>
      </c>
      <c r="AO28" s="28">
        <v>1</v>
      </c>
      <c r="AP28" s="28">
        <v>2</v>
      </c>
      <c r="AQ28" s="28" t="s">
        <v>27</v>
      </c>
      <c r="AR28" s="28">
        <v>0.65620000000000001</v>
      </c>
      <c r="AT28" s="28">
        <v>1</v>
      </c>
      <c r="AU28" s="28">
        <v>2</v>
      </c>
      <c r="AV28" s="28" t="s">
        <v>27</v>
      </c>
      <c r="AW28" s="28">
        <v>0.64500000000000002</v>
      </c>
    </row>
    <row r="29" spans="1:49" x14ac:dyDescent="0.35">
      <c r="A29" t="s">
        <v>90</v>
      </c>
      <c r="B29">
        <v>1.1541999999999999</v>
      </c>
      <c r="E29" s="28">
        <v>1</v>
      </c>
      <c r="F29" s="28">
        <v>2</v>
      </c>
      <c r="G29" s="28" t="s">
        <v>27</v>
      </c>
      <c r="H29" s="28">
        <v>4.1599999999999998E-2</v>
      </c>
      <c r="J29" t="s">
        <v>90</v>
      </c>
      <c r="K29">
        <v>1.1859</v>
      </c>
      <c r="N29" s="27">
        <v>1</v>
      </c>
      <c r="O29" s="27">
        <v>2</v>
      </c>
      <c r="P29" s="27" t="s">
        <v>27</v>
      </c>
      <c r="Q29" s="27">
        <v>1.0200000000000001E-2</v>
      </c>
      <c r="S29" t="s">
        <v>90</v>
      </c>
      <c r="T29">
        <v>1.1558999999999999</v>
      </c>
      <c r="W29" s="28">
        <v>1</v>
      </c>
      <c r="X29" s="28">
        <v>2</v>
      </c>
      <c r="Y29" s="28" t="s">
        <v>27</v>
      </c>
      <c r="Z29" s="28">
        <v>0.47460000000000002</v>
      </c>
      <c r="AB29" t="s">
        <v>90</v>
      </c>
      <c r="AC29">
        <v>1.1493</v>
      </c>
      <c r="AF29" s="28">
        <v>1</v>
      </c>
      <c r="AG29" s="28">
        <v>2</v>
      </c>
      <c r="AH29" s="28" t="s">
        <v>27</v>
      </c>
      <c r="AI29" s="28">
        <v>0.55789999999999995</v>
      </c>
      <c r="AK29" t="s">
        <v>90</v>
      </c>
      <c r="AL29">
        <v>1.1540999999999999</v>
      </c>
      <c r="AO29" s="28">
        <v>1</v>
      </c>
      <c r="AP29" s="28">
        <v>2</v>
      </c>
      <c r="AQ29" s="28" t="s">
        <v>27</v>
      </c>
      <c r="AR29" s="28">
        <v>0.65480000000000005</v>
      </c>
      <c r="AT29" s="28">
        <v>1</v>
      </c>
      <c r="AU29" s="28">
        <v>2</v>
      </c>
      <c r="AV29" s="28" t="s">
        <v>27</v>
      </c>
      <c r="AW29" s="28">
        <v>0.64529999999999998</v>
      </c>
    </row>
    <row r="30" spans="1:49" x14ac:dyDescent="0.35">
      <c r="A30" t="s">
        <v>91</v>
      </c>
      <c r="B30">
        <v>1.127</v>
      </c>
      <c r="E30" s="28">
        <v>1</v>
      </c>
      <c r="F30" s="28">
        <v>2</v>
      </c>
      <c r="G30" s="28" t="s">
        <v>28</v>
      </c>
      <c r="H30" s="28">
        <v>4.58E-2</v>
      </c>
      <c r="J30" t="s">
        <v>91</v>
      </c>
      <c r="K30">
        <v>1.1408</v>
      </c>
      <c r="N30" s="27">
        <v>1</v>
      </c>
      <c r="O30" s="27">
        <v>2</v>
      </c>
      <c r="P30" s="27" t="s">
        <v>28</v>
      </c>
      <c r="Q30" s="27">
        <v>9.5999999999999992E-3</v>
      </c>
      <c r="S30" t="s">
        <v>91</v>
      </c>
      <c r="T30">
        <v>1.1262000000000001</v>
      </c>
      <c r="W30" s="28">
        <v>1</v>
      </c>
      <c r="X30" s="28">
        <v>2</v>
      </c>
      <c r="Y30" s="28" t="s">
        <v>28</v>
      </c>
      <c r="Z30" s="28">
        <v>0.4929</v>
      </c>
      <c r="AB30" t="s">
        <v>91</v>
      </c>
      <c r="AC30">
        <v>1.1243000000000001</v>
      </c>
      <c r="AF30" s="28">
        <v>1</v>
      </c>
      <c r="AG30" s="28">
        <v>2</v>
      </c>
      <c r="AH30" s="28" t="s">
        <v>28</v>
      </c>
      <c r="AI30" s="28">
        <v>0.58160000000000001</v>
      </c>
      <c r="AK30" t="s">
        <v>91</v>
      </c>
      <c r="AL30">
        <v>1.1306</v>
      </c>
      <c r="AO30" s="28">
        <v>1</v>
      </c>
      <c r="AP30" s="28">
        <v>2</v>
      </c>
      <c r="AQ30" s="28" t="s">
        <v>28</v>
      </c>
      <c r="AR30" s="28">
        <v>0.66649999999999998</v>
      </c>
      <c r="AT30" s="28">
        <v>1</v>
      </c>
      <c r="AU30" s="28">
        <v>2</v>
      </c>
      <c r="AV30" s="28" t="s">
        <v>28</v>
      </c>
      <c r="AW30" s="28">
        <v>0.67020000000000002</v>
      </c>
    </row>
    <row r="31" spans="1:49" x14ac:dyDescent="0.35">
      <c r="A31" t="s">
        <v>92</v>
      </c>
      <c r="B31">
        <v>1.1269</v>
      </c>
      <c r="E31" s="28">
        <v>1</v>
      </c>
      <c r="F31" s="28">
        <v>2</v>
      </c>
      <c r="G31" s="28" t="s">
        <v>28</v>
      </c>
      <c r="H31" s="28">
        <v>4.6100000000000002E-2</v>
      </c>
      <c r="J31" t="s">
        <v>92</v>
      </c>
      <c r="K31">
        <v>1.1428</v>
      </c>
      <c r="N31" s="27">
        <v>1</v>
      </c>
      <c r="O31" s="27">
        <v>2</v>
      </c>
      <c r="P31" s="27" t="s">
        <v>28</v>
      </c>
      <c r="Q31" s="27">
        <v>9.7999999999999997E-3</v>
      </c>
      <c r="S31" t="s">
        <v>92</v>
      </c>
      <c r="T31">
        <v>1.1269</v>
      </c>
      <c r="W31" s="28">
        <v>1</v>
      </c>
      <c r="X31" s="28">
        <v>2</v>
      </c>
      <c r="Y31" s="28" t="s">
        <v>28</v>
      </c>
      <c r="Z31" s="28">
        <v>0.49370000000000003</v>
      </c>
      <c r="AB31" t="s">
        <v>92</v>
      </c>
      <c r="AC31">
        <v>1.1225000000000001</v>
      </c>
      <c r="AF31" s="28">
        <v>1</v>
      </c>
      <c r="AG31" s="28">
        <v>2</v>
      </c>
      <c r="AH31" s="28" t="s">
        <v>28</v>
      </c>
      <c r="AI31" s="28">
        <v>0.58250000000000002</v>
      </c>
      <c r="AK31" t="s">
        <v>92</v>
      </c>
      <c r="AL31">
        <v>1.1292</v>
      </c>
      <c r="AO31" s="28">
        <v>1</v>
      </c>
      <c r="AP31" s="28">
        <v>2</v>
      </c>
      <c r="AQ31" s="28" t="s">
        <v>28</v>
      </c>
      <c r="AR31" s="28">
        <v>0.6663</v>
      </c>
      <c r="AT31" s="28">
        <v>1</v>
      </c>
      <c r="AU31" s="28">
        <v>2</v>
      </c>
      <c r="AV31" s="28" t="s">
        <v>28</v>
      </c>
      <c r="AW31" s="28">
        <v>0.67059999999999997</v>
      </c>
    </row>
    <row r="32" spans="1:49" x14ac:dyDescent="0.35">
      <c r="A32" t="s">
        <v>93</v>
      </c>
      <c r="B32">
        <v>1.1253</v>
      </c>
      <c r="E32" s="28">
        <v>1</v>
      </c>
      <c r="F32" s="28">
        <v>2</v>
      </c>
      <c r="G32" s="28" t="s">
        <v>28</v>
      </c>
      <c r="H32" s="28">
        <v>4.58E-2</v>
      </c>
      <c r="J32" t="s">
        <v>93</v>
      </c>
      <c r="K32">
        <v>1.1415</v>
      </c>
      <c r="N32" s="27">
        <v>1</v>
      </c>
      <c r="O32" s="27">
        <v>2</v>
      </c>
      <c r="P32" s="27" t="s">
        <v>28</v>
      </c>
      <c r="Q32" s="27">
        <v>1.01E-2</v>
      </c>
      <c r="S32" t="s">
        <v>93</v>
      </c>
      <c r="T32">
        <v>1.1272</v>
      </c>
      <c r="W32" s="28">
        <v>1</v>
      </c>
      <c r="X32" s="28">
        <v>2</v>
      </c>
      <c r="Y32" s="28" t="s">
        <v>28</v>
      </c>
      <c r="Z32" s="28">
        <v>0.49409999999999998</v>
      </c>
      <c r="AB32" t="s">
        <v>93</v>
      </c>
      <c r="AC32">
        <v>1.1207</v>
      </c>
      <c r="AF32" s="28">
        <v>1</v>
      </c>
      <c r="AG32" s="28">
        <v>2</v>
      </c>
      <c r="AH32" s="28" t="s">
        <v>28</v>
      </c>
      <c r="AI32" s="28">
        <v>0.58289999999999997</v>
      </c>
      <c r="AK32" t="s">
        <v>93</v>
      </c>
      <c r="AL32">
        <v>1.1295999999999999</v>
      </c>
      <c r="AO32" s="28">
        <v>1</v>
      </c>
      <c r="AP32" s="28">
        <v>2</v>
      </c>
      <c r="AQ32" s="28" t="s">
        <v>28</v>
      </c>
      <c r="AR32" s="28">
        <v>0.66600000000000004</v>
      </c>
      <c r="AT32" s="28">
        <v>1</v>
      </c>
      <c r="AU32" s="28">
        <v>2</v>
      </c>
      <c r="AV32" s="28" t="s">
        <v>28</v>
      </c>
      <c r="AW32" s="28">
        <v>0.6704</v>
      </c>
    </row>
    <row r="33" spans="1:49" x14ac:dyDescent="0.35">
      <c r="A33" t="s">
        <v>94</v>
      </c>
      <c r="B33">
        <v>1.1517999999999999</v>
      </c>
      <c r="E33" s="28">
        <v>1</v>
      </c>
      <c r="F33" s="28">
        <v>2</v>
      </c>
      <c r="G33" s="28" t="s">
        <v>29</v>
      </c>
      <c r="H33" s="28">
        <v>2.8500000000000001E-2</v>
      </c>
      <c r="J33" t="s">
        <v>94</v>
      </c>
      <c r="K33">
        <v>1.129</v>
      </c>
      <c r="N33" s="28">
        <v>1</v>
      </c>
      <c r="O33" s="28">
        <v>2</v>
      </c>
      <c r="P33" s="28" t="s">
        <v>29</v>
      </c>
      <c r="Q33" s="28">
        <v>3.9399999999999998E-2</v>
      </c>
      <c r="S33" t="s">
        <v>94</v>
      </c>
      <c r="T33">
        <v>1.1255999999999999</v>
      </c>
      <c r="W33" s="28">
        <v>1</v>
      </c>
      <c r="X33" s="28">
        <v>2</v>
      </c>
      <c r="Y33" s="28" t="s">
        <v>29</v>
      </c>
      <c r="Z33" s="28">
        <v>0.47270000000000001</v>
      </c>
      <c r="AB33" t="s">
        <v>94</v>
      </c>
      <c r="AC33">
        <v>1.1086</v>
      </c>
      <c r="AF33" s="28">
        <v>1</v>
      </c>
      <c r="AG33" s="28">
        <v>2</v>
      </c>
      <c r="AH33" s="28" t="s">
        <v>29</v>
      </c>
      <c r="AI33" s="28">
        <v>0.51100000000000001</v>
      </c>
      <c r="AK33" t="s">
        <v>94</v>
      </c>
      <c r="AL33">
        <v>1.1277999999999999</v>
      </c>
      <c r="AO33" s="28">
        <v>1</v>
      </c>
      <c r="AP33" s="28">
        <v>2</v>
      </c>
      <c r="AQ33" s="28" t="s">
        <v>29</v>
      </c>
      <c r="AR33" s="28">
        <v>0.6018</v>
      </c>
      <c r="AT33" s="28">
        <v>1</v>
      </c>
      <c r="AU33" s="28">
        <v>2</v>
      </c>
      <c r="AV33" s="28" t="s">
        <v>29</v>
      </c>
      <c r="AW33" s="28">
        <v>0.57630000000000003</v>
      </c>
    </row>
    <row r="34" spans="1:49" x14ac:dyDescent="0.35">
      <c r="A34" t="s">
        <v>95</v>
      </c>
      <c r="B34">
        <v>1.1509</v>
      </c>
      <c r="E34" s="28">
        <v>1</v>
      </c>
      <c r="F34" s="28">
        <v>2</v>
      </c>
      <c r="G34" s="28" t="s">
        <v>29</v>
      </c>
      <c r="H34" s="28">
        <v>2.7900000000000001E-2</v>
      </c>
      <c r="J34" t="s">
        <v>95</v>
      </c>
      <c r="K34">
        <v>1.1284000000000001</v>
      </c>
      <c r="N34" s="28">
        <v>1</v>
      </c>
      <c r="O34" s="28">
        <v>2</v>
      </c>
      <c r="P34" s="28" t="s">
        <v>29</v>
      </c>
      <c r="Q34" s="28">
        <v>3.4799999999999998E-2</v>
      </c>
      <c r="S34" t="s">
        <v>95</v>
      </c>
      <c r="T34">
        <v>1.127</v>
      </c>
      <c r="W34" s="28">
        <v>1</v>
      </c>
      <c r="X34" s="28">
        <v>2</v>
      </c>
      <c r="Y34" s="28" t="s">
        <v>29</v>
      </c>
      <c r="Z34" s="28">
        <v>0.47270000000000001</v>
      </c>
      <c r="AB34" t="s">
        <v>95</v>
      </c>
      <c r="AC34">
        <v>1.1105</v>
      </c>
      <c r="AF34" s="28">
        <v>1</v>
      </c>
      <c r="AG34" s="28">
        <v>2</v>
      </c>
      <c r="AH34" s="28" t="s">
        <v>29</v>
      </c>
      <c r="AI34" s="28">
        <v>0.51060000000000005</v>
      </c>
      <c r="AK34" t="s">
        <v>95</v>
      </c>
      <c r="AL34">
        <v>1.1242000000000001</v>
      </c>
      <c r="AO34" s="28">
        <v>1</v>
      </c>
      <c r="AP34" s="28">
        <v>2</v>
      </c>
      <c r="AQ34" s="28" t="s">
        <v>29</v>
      </c>
      <c r="AR34" s="28">
        <v>0.60170000000000001</v>
      </c>
      <c r="AT34" s="28">
        <v>1</v>
      </c>
      <c r="AU34" s="28">
        <v>2</v>
      </c>
      <c r="AV34" s="28" t="s">
        <v>29</v>
      </c>
      <c r="AW34" s="28">
        <v>0.57530000000000003</v>
      </c>
    </row>
    <row r="35" spans="1:49" x14ac:dyDescent="0.35">
      <c r="A35" t="s">
        <v>96</v>
      </c>
      <c r="B35">
        <v>1.1501999999999999</v>
      </c>
      <c r="E35" s="28">
        <v>1</v>
      </c>
      <c r="F35" s="28">
        <v>2</v>
      </c>
      <c r="G35" s="28" t="s">
        <v>29</v>
      </c>
      <c r="H35" s="28">
        <v>2.7199999999999998E-2</v>
      </c>
      <c r="J35" t="s">
        <v>96</v>
      </c>
      <c r="K35">
        <v>1.1294</v>
      </c>
      <c r="N35" s="28">
        <v>1</v>
      </c>
      <c r="O35" s="28">
        <v>2</v>
      </c>
      <c r="P35" s="28" t="s">
        <v>29</v>
      </c>
      <c r="Q35" s="28">
        <v>4.0099999999999997E-2</v>
      </c>
      <c r="S35" t="s">
        <v>96</v>
      </c>
      <c r="T35">
        <v>1.1254</v>
      </c>
      <c r="W35" s="28">
        <v>1</v>
      </c>
      <c r="X35" s="28">
        <v>2</v>
      </c>
      <c r="Y35" s="28" t="s">
        <v>29</v>
      </c>
      <c r="Z35" s="28">
        <v>0.47299999999999998</v>
      </c>
      <c r="AB35" t="s">
        <v>96</v>
      </c>
      <c r="AC35">
        <v>1.1114999999999999</v>
      </c>
      <c r="AF35" s="28">
        <v>1</v>
      </c>
      <c r="AG35" s="28">
        <v>2</v>
      </c>
      <c r="AH35" s="28" t="s">
        <v>29</v>
      </c>
      <c r="AI35" s="28">
        <v>0.51219999999999999</v>
      </c>
      <c r="AK35" t="s">
        <v>96</v>
      </c>
      <c r="AL35">
        <v>1.1272</v>
      </c>
      <c r="AO35" s="28">
        <v>1</v>
      </c>
      <c r="AP35" s="28">
        <v>2</v>
      </c>
      <c r="AQ35" s="28" t="s">
        <v>29</v>
      </c>
      <c r="AR35" s="28">
        <v>0.6008</v>
      </c>
      <c r="AT35" s="28">
        <v>1</v>
      </c>
      <c r="AU35" s="28">
        <v>2</v>
      </c>
      <c r="AV35" s="28" t="s">
        <v>29</v>
      </c>
      <c r="AW35" s="28">
        <v>0.57620000000000005</v>
      </c>
    </row>
    <row r="36" spans="1:49" x14ac:dyDescent="0.35">
      <c r="A36" t="s">
        <v>97</v>
      </c>
      <c r="B36">
        <v>1.1243000000000001</v>
      </c>
      <c r="E36" s="28">
        <v>1</v>
      </c>
      <c r="F36" s="28">
        <v>2</v>
      </c>
      <c r="G36" s="28" t="s">
        <v>30</v>
      </c>
      <c r="H36" s="28">
        <v>4.3799999999999999E-2</v>
      </c>
      <c r="J36" t="s">
        <v>97</v>
      </c>
      <c r="K36">
        <v>1.1343000000000001</v>
      </c>
      <c r="N36" s="28">
        <v>1</v>
      </c>
      <c r="O36" s="28">
        <v>2</v>
      </c>
      <c r="P36" s="28" t="s">
        <v>30</v>
      </c>
      <c r="Q36" s="28">
        <v>6.3E-2</v>
      </c>
      <c r="S36" t="s">
        <v>97</v>
      </c>
      <c r="T36">
        <v>1.1183000000000001</v>
      </c>
      <c r="W36" s="28">
        <v>1</v>
      </c>
      <c r="X36" s="28">
        <v>2</v>
      </c>
      <c r="Y36" s="28" t="s">
        <v>30</v>
      </c>
      <c r="Z36" s="28">
        <v>0.47049999999999997</v>
      </c>
      <c r="AB36" t="s">
        <v>97</v>
      </c>
      <c r="AC36">
        <v>1.099</v>
      </c>
      <c r="AF36" s="28">
        <v>1</v>
      </c>
      <c r="AG36" s="28">
        <v>2</v>
      </c>
      <c r="AH36" s="28" t="s">
        <v>30</v>
      </c>
      <c r="AI36" s="28">
        <v>0.53380000000000005</v>
      </c>
      <c r="AK36" t="s">
        <v>97</v>
      </c>
      <c r="AL36">
        <v>1.1254999999999999</v>
      </c>
      <c r="AO36" s="28">
        <v>1</v>
      </c>
      <c r="AP36" s="28">
        <v>2</v>
      </c>
      <c r="AQ36" s="28" t="s">
        <v>30</v>
      </c>
      <c r="AR36" s="28">
        <v>0.59130000000000005</v>
      </c>
      <c r="AT36" s="28">
        <v>1</v>
      </c>
      <c r="AU36" s="28">
        <v>2</v>
      </c>
      <c r="AV36" s="28" t="s">
        <v>30</v>
      </c>
      <c r="AW36" s="28">
        <v>0.59</v>
      </c>
    </row>
    <row r="37" spans="1:49" x14ac:dyDescent="0.35">
      <c r="A37" t="s">
        <v>98</v>
      </c>
      <c r="B37">
        <v>1.1236999999999999</v>
      </c>
      <c r="E37" s="28">
        <v>1</v>
      </c>
      <c r="F37" s="28">
        <v>2</v>
      </c>
      <c r="G37" s="28" t="s">
        <v>30</v>
      </c>
      <c r="H37" s="28">
        <v>4.2999999999999997E-2</v>
      </c>
      <c r="J37" t="s">
        <v>98</v>
      </c>
      <c r="K37">
        <v>1.135</v>
      </c>
      <c r="N37" s="28">
        <v>1</v>
      </c>
      <c r="O37" s="28">
        <v>2</v>
      </c>
      <c r="P37" s="28" t="s">
        <v>30</v>
      </c>
      <c r="Q37" s="28">
        <v>5.2999999999999999E-2</v>
      </c>
      <c r="S37" t="s">
        <v>98</v>
      </c>
      <c r="T37">
        <v>1.1192</v>
      </c>
      <c r="W37" s="28">
        <v>1</v>
      </c>
      <c r="X37" s="28">
        <v>2</v>
      </c>
      <c r="Y37" s="28" t="s">
        <v>30</v>
      </c>
      <c r="Z37" s="28">
        <v>0.4708</v>
      </c>
      <c r="AB37" t="s">
        <v>98</v>
      </c>
      <c r="AC37">
        <v>1.0988</v>
      </c>
      <c r="AF37" s="28">
        <v>1</v>
      </c>
      <c r="AG37" s="28">
        <v>2</v>
      </c>
      <c r="AH37" s="28" t="s">
        <v>30</v>
      </c>
      <c r="AI37" s="28">
        <v>0.53410000000000002</v>
      </c>
      <c r="AK37" t="s">
        <v>98</v>
      </c>
      <c r="AL37">
        <v>1.1248</v>
      </c>
      <c r="AO37" s="28">
        <v>1</v>
      </c>
      <c r="AP37" s="28">
        <v>2</v>
      </c>
      <c r="AQ37" s="28" t="s">
        <v>30</v>
      </c>
      <c r="AR37" s="28">
        <v>0.59160000000000001</v>
      </c>
      <c r="AT37" s="28">
        <v>1</v>
      </c>
      <c r="AU37" s="28">
        <v>2</v>
      </c>
      <c r="AV37" s="28" t="s">
        <v>30</v>
      </c>
      <c r="AW37" s="28">
        <v>0.59050000000000002</v>
      </c>
    </row>
    <row r="38" spans="1:49" x14ac:dyDescent="0.35">
      <c r="A38" t="s">
        <v>99</v>
      </c>
      <c r="B38">
        <v>1.1236999999999999</v>
      </c>
      <c r="E38" s="28">
        <v>1</v>
      </c>
      <c r="F38" s="28">
        <v>2</v>
      </c>
      <c r="G38" s="28" t="s">
        <v>30</v>
      </c>
      <c r="H38" s="28">
        <v>4.2999999999999997E-2</v>
      </c>
      <c r="J38" t="s">
        <v>99</v>
      </c>
      <c r="K38">
        <v>1.1337999999999999</v>
      </c>
      <c r="N38" s="28">
        <v>1</v>
      </c>
      <c r="O38" s="28">
        <v>2</v>
      </c>
      <c r="P38" s="28" t="s">
        <v>30</v>
      </c>
      <c r="Q38" s="28">
        <v>5.3900000000000003E-2</v>
      </c>
      <c r="S38" t="s">
        <v>99</v>
      </c>
      <c r="T38">
        <v>1.1167</v>
      </c>
      <c r="W38" s="28">
        <v>1</v>
      </c>
      <c r="X38" s="28">
        <v>2</v>
      </c>
      <c r="Y38" s="28" t="s">
        <v>30</v>
      </c>
      <c r="Z38" s="28">
        <v>0.4703</v>
      </c>
      <c r="AB38" t="s">
        <v>99</v>
      </c>
      <c r="AC38">
        <v>1.0972999999999999</v>
      </c>
      <c r="AF38" s="28">
        <v>1</v>
      </c>
      <c r="AG38" s="28">
        <v>2</v>
      </c>
      <c r="AH38" s="28" t="s">
        <v>30</v>
      </c>
      <c r="AI38" s="28">
        <v>0.53339999999999999</v>
      </c>
      <c r="AK38" t="s">
        <v>99</v>
      </c>
      <c r="AL38">
        <v>1.1235999999999999</v>
      </c>
      <c r="AO38" s="28">
        <v>1</v>
      </c>
      <c r="AP38" s="28">
        <v>2</v>
      </c>
      <c r="AQ38" s="28" t="s">
        <v>30</v>
      </c>
      <c r="AR38" s="28">
        <v>0.59140000000000004</v>
      </c>
      <c r="AT38" s="28">
        <v>1</v>
      </c>
      <c r="AU38" s="28">
        <v>2</v>
      </c>
      <c r="AV38" s="28" t="s">
        <v>30</v>
      </c>
      <c r="AW38" s="28">
        <v>0.59060000000000001</v>
      </c>
    </row>
    <row r="39" spans="1:49" x14ac:dyDescent="0.35">
      <c r="E39" s="26">
        <v>3</v>
      </c>
      <c r="F39" s="26">
        <v>1</v>
      </c>
      <c r="G39" s="26" t="s">
        <v>27</v>
      </c>
      <c r="H39" s="26">
        <v>0.1095</v>
      </c>
      <c r="N39" s="26">
        <v>3</v>
      </c>
      <c r="O39" s="26">
        <v>1</v>
      </c>
      <c r="P39" s="26" t="s">
        <v>27</v>
      </c>
      <c r="Q39" s="26">
        <v>0.1172</v>
      </c>
      <c r="W39" s="26">
        <v>3</v>
      </c>
      <c r="X39" s="26">
        <v>1</v>
      </c>
      <c r="Y39" s="26" t="s">
        <v>27</v>
      </c>
      <c r="Z39" s="26">
        <v>0.59040000000000004</v>
      </c>
      <c r="AF39" s="26">
        <v>3</v>
      </c>
      <c r="AG39" s="26">
        <v>1</v>
      </c>
      <c r="AH39" s="26" t="s">
        <v>27</v>
      </c>
      <c r="AI39" s="26">
        <v>0.69330000000000003</v>
      </c>
      <c r="AO39" s="26">
        <v>3</v>
      </c>
      <c r="AP39" s="26">
        <v>1</v>
      </c>
      <c r="AQ39" s="26" t="s">
        <v>27</v>
      </c>
      <c r="AR39" s="26">
        <v>0.76080000000000003</v>
      </c>
      <c r="AT39" s="26">
        <v>3</v>
      </c>
      <c r="AU39" s="26">
        <v>1</v>
      </c>
      <c r="AV39" s="26" t="s">
        <v>27</v>
      </c>
      <c r="AW39" s="26">
        <v>0.72509999999999997</v>
      </c>
    </row>
    <row r="40" spans="1:49" x14ac:dyDescent="0.35">
      <c r="D40" s="50"/>
      <c r="E40" s="26">
        <v>3</v>
      </c>
      <c r="F40" s="26">
        <v>1</v>
      </c>
      <c r="G40" s="26" t="s">
        <v>27</v>
      </c>
      <c r="H40" s="26">
        <v>0.109</v>
      </c>
      <c r="N40" s="26">
        <v>3</v>
      </c>
      <c r="O40" s="26">
        <v>1</v>
      </c>
      <c r="P40" s="26" t="s">
        <v>27</v>
      </c>
      <c r="Q40" s="26">
        <v>0.1176</v>
      </c>
      <c r="W40" s="26">
        <v>3</v>
      </c>
      <c r="X40" s="26">
        <v>1</v>
      </c>
      <c r="Y40" s="26" t="s">
        <v>27</v>
      </c>
      <c r="Z40" s="26">
        <v>0.58960000000000001</v>
      </c>
      <c r="AF40" s="26">
        <v>3</v>
      </c>
      <c r="AG40" s="26">
        <v>1</v>
      </c>
      <c r="AH40" s="26" t="s">
        <v>27</v>
      </c>
      <c r="AI40" s="26">
        <v>0.69399999999999995</v>
      </c>
      <c r="AO40" s="26">
        <v>3</v>
      </c>
      <c r="AP40" s="26">
        <v>1</v>
      </c>
      <c r="AQ40" s="26" t="s">
        <v>27</v>
      </c>
      <c r="AR40" s="26">
        <v>0.76080000000000003</v>
      </c>
      <c r="AT40" s="26">
        <v>3</v>
      </c>
      <c r="AU40" s="26">
        <v>1</v>
      </c>
      <c r="AV40" s="26" t="s">
        <v>27</v>
      </c>
      <c r="AW40" s="26">
        <v>0.72409999999999997</v>
      </c>
    </row>
    <row r="41" spans="1:49" x14ac:dyDescent="0.35">
      <c r="D41" s="1"/>
      <c r="E41" s="26">
        <v>3</v>
      </c>
      <c r="F41" s="26">
        <v>1</v>
      </c>
      <c r="G41" s="26" t="s">
        <v>27</v>
      </c>
      <c r="H41" s="26">
        <v>0.1084</v>
      </c>
      <c r="N41" s="26">
        <v>3</v>
      </c>
      <c r="O41" s="26">
        <v>1</v>
      </c>
      <c r="P41" s="26" t="s">
        <v>27</v>
      </c>
      <c r="Q41" s="26">
        <v>0.1183</v>
      </c>
      <c r="W41" s="26">
        <v>3</v>
      </c>
      <c r="X41" s="26">
        <v>1</v>
      </c>
      <c r="Y41" s="26" t="s">
        <v>27</v>
      </c>
      <c r="Z41" s="26">
        <v>0.5887</v>
      </c>
      <c r="AF41" s="26">
        <v>3</v>
      </c>
      <c r="AG41" s="26">
        <v>1</v>
      </c>
      <c r="AH41" s="26" t="s">
        <v>27</v>
      </c>
      <c r="AI41" s="26">
        <v>0.69420000000000004</v>
      </c>
      <c r="AO41" s="26">
        <v>3</v>
      </c>
      <c r="AP41" s="26">
        <v>1</v>
      </c>
      <c r="AQ41" s="26" t="s">
        <v>27</v>
      </c>
      <c r="AR41" s="26">
        <v>0.76119999999999999</v>
      </c>
      <c r="AT41" s="26">
        <v>3</v>
      </c>
      <c r="AU41" s="26">
        <v>1</v>
      </c>
      <c r="AV41" s="26" t="s">
        <v>27</v>
      </c>
      <c r="AW41" s="26">
        <v>0.72509999999999997</v>
      </c>
    </row>
    <row r="42" spans="1:49" x14ac:dyDescent="0.35">
      <c r="D42" s="1"/>
      <c r="E42" s="26">
        <v>3</v>
      </c>
      <c r="F42" s="26">
        <v>1</v>
      </c>
      <c r="G42" s="26" t="s">
        <v>28</v>
      </c>
      <c r="H42" s="26">
        <v>0.11020000000000001</v>
      </c>
      <c r="N42" s="26">
        <v>3</v>
      </c>
      <c r="O42" s="26">
        <v>1</v>
      </c>
      <c r="P42" s="26" t="s">
        <v>28</v>
      </c>
      <c r="Q42" s="26">
        <v>0.12570000000000001</v>
      </c>
      <c r="W42" s="26">
        <v>3</v>
      </c>
      <c r="X42" s="26">
        <v>1</v>
      </c>
      <c r="Y42" s="26" t="s">
        <v>28</v>
      </c>
      <c r="Z42" s="26">
        <v>0.63400000000000001</v>
      </c>
      <c r="AF42" s="26">
        <v>3</v>
      </c>
      <c r="AG42" s="26">
        <v>1</v>
      </c>
      <c r="AH42" s="26" t="s">
        <v>28</v>
      </c>
      <c r="AI42" s="26">
        <v>0.75119999999999998</v>
      </c>
      <c r="AO42" s="26">
        <v>3</v>
      </c>
      <c r="AP42" s="26">
        <v>1</v>
      </c>
      <c r="AQ42" s="26" t="s">
        <v>28</v>
      </c>
      <c r="AR42" s="26">
        <v>0.78659999999999997</v>
      </c>
      <c r="AT42" s="26">
        <v>3</v>
      </c>
      <c r="AU42" s="26">
        <v>1</v>
      </c>
      <c r="AV42" s="26" t="s">
        <v>28</v>
      </c>
      <c r="AW42" s="26">
        <v>0.74229999999999996</v>
      </c>
    </row>
    <row r="43" spans="1:49" x14ac:dyDescent="0.35">
      <c r="E43" s="26">
        <v>3</v>
      </c>
      <c r="F43" s="26">
        <v>1</v>
      </c>
      <c r="G43" s="26" t="s">
        <v>28</v>
      </c>
      <c r="H43" s="26">
        <v>0.1106</v>
      </c>
      <c r="N43" s="26">
        <v>3</v>
      </c>
      <c r="O43" s="26">
        <v>1</v>
      </c>
      <c r="P43" s="26" t="s">
        <v>28</v>
      </c>
      <c r="Q43" s="26">
        <v>0.1258</v>
      </c>
      <c r="W43" s="26">
        <v>3</v>
      </c>
      <c r="X43" s="26">
        <v>1</v>
      </c>
      <c r="Y43" s="26" t="s">
        <v>28</v>
      </c>
      <c r="Z43" s="26">
        <v>0.63319999999999999</v>
      </c>
      <c r="AF43" s="26">
        <v>3</v>
      </c>
      <c r="AG43" s="26">
        <v>1</v>
      </c>
      <c r="AH43" s="26" t="s">
        <v>28</v>
      </c>
      <c r="AI43" s="26">
        <v>0.75039999999999996</v>
      </c>
      <c r="AO43" s="26">
        <v>3</v>
      </c>
      <c r="AP43" s="26">
        <v>1</v>
      </c>
      <c r="AQ43" s="26" t="s">
        <v>28</v>
      </c>
      <c r="AR43" s="26">
        <v>0.78580000000000005</v>
      </c>
      <c r="AT43" s="26">
        <v>3</v>
      </c>
      <c r="AU43" s="26">
        <v>1</v>
      </c>
      <c r="AV43" s="26" t="s">
        <v>28</v>
      </c>
      <c r="AW43" s="26">
        <v>0.74219999999999997</v>
      </c>
    </row>
    <row r="44" spans="1:49" x14ac:dyDescent="0.35">
      <c r="E44" s="26">
        <v>3</v>
      </c>
      <c r="F44" s="26">
        <v>1</v>
      </c>
      <c r="G44" s="26" t="s">
        <v>28</v>
      </c>
      <c r="H44" s="26">
        <v>0.11070000000000001</v>
      </c>
      <c r="N44" s="26">
        <v>3</v>
      </c>
      <c r="O44" s="26">
        <v>1</v>
      </c>
      <c r="P44" s="26" t="s">
        <v>28</v>
      </c>
      <c r="Q44" s="26">
        <v>0.12570000000000001</v>
      </c>
      <c r="W44" s="26">
        <v>3</v>
      </c>
      <c r="X44" s="26">
        <v>1</v>
      </c>
      <c r="Y44" s="26" t="s">
        <v>28</v>
      </c>
      <c r="Z44" s="26">
        <v>0.63290000000000002</v>
      </c>
      <c r="AF44" s="26">
        <v>3</v>
      </c>
      <c r="AG44" s="26">
        <v>1</v>
      </c>
      <c r="AH44" s="26" t="s">
        <v>28</v>
      </c>
      <c r="AI44" s="26">
        <v>0.75070000000000003</v>
      </c>
      <c r="AO44" s="26">
        <v>3</v>
      </c>
      <c r="AP44" s="26">
        <v>1</v>
      </c>
      <c r="AQ44" s="26" t="s">
        <v>28</v>
      </c>
      <c r="AR44" s="26">
        <v>0.78610000000000002</v>
      </c>
      <c r="AT44" s="26">
        <v>3</v>
      </c>
      <c r="AU44" s="26">
        <v>1</v>
      </c>
      <c r="AV44" s="26" t="s">
        <v>28</v>
      </c>
      <c r="AW44" s="26">
        <v>0.74170000000000003</v>
      </c>
    </row>
    <row r="45" spans="1:49" x14ac:dyDescent="0.35">
      <c r="E45" s="26">
        <v>3</v>
      </c>
      <c r="F45" s="26">
        <v>1</v>
      </c>
      <c r="G45" s="26" t="s">
        <v>29</v>
      </c>
      <c r="H45" s="26">
        <v>0.1129</v>
      </c>
      <c r="N45" s="26">
        <v>3</v>
      </c>
      <c r="O45" s="26">
        <v>1</v>
      </c>
      <c r="P45" s="26" t="s">
        <v>29</v>
      </c>
      <c r="Q45" s="26">
        <v>0.1305</v>
      </c>
      <c r="W45" s="26">
        <v>3</v>
      </c>
      <c r="X45" s="26">
        <v>1</v>
      </c>
      <c r="Y45" s="26" t="s">
        <v>29</v>
      </c>
      <c r="Z45" s="26">
        <v>0.57499999999999996</v>
      </c>
      <c r="AF45" s="26">
        <v>3</v>
      </c>
      <c r="AG45" s="26">
        <v>1</v>
      </c>
      <c r="AH45" s="26" t="s">
        <v>29</v>
      </c>
      <c r="AI45" s="26">
        <v>0.65110000000000001</v>
      </c>
      <c r="AO45" s="26">
        <v>3</v>
      </c>
      <c r="AP45" s="26">
        <v>1</v>
      </c>
      <c r="AQ45" s="26" t="s">
        <v>29</v>
      </c>
      <c r="AR45" s="26">
        <v>0.72660000000000002</v>
      </c>
      <c r="AT45" s="26">
        <v>3</v>
      </c>
      <c r="AU45" s="26">
        <v>1</v>
      </c>
      <c r="AV45" s="26" t="s">
        <v>29</v>
      </c>
      <c r="AW45" s="26">
        <v>0.68989999999999996</v>
      </c>
    </row>
    <row r="46" spans="1:49" x14ac:dyDescent="0.35">
      <c r="E46" s="26">
        <v>3</v>
      </c>
      <c r="F46" s="26">
        <v>1</v>
      </c>
      <c r="G46" s="26" t="s">
        <v>29</v>
      </c>
      <c r="H46" s="26">
        <v>0.1125</v>
      </c>
      <c r="N46" s="26">
        <v>3</v>
      </c>
      <c r="O46" s="26">
        <v>1</v>
      </c>
      <c r="P46" s="26" t="s">
        <v>29</v>
      </c>
      <c r="Q46" s="26">
        <v>0.13070000000000001</v>
      </c>
      <c r="W46" s="26">
        <v>3</v>
      </c>
      <c r="X46" s="26">
        <v>1</v>
      </c>
      <c r="Y46" s="26" t="s">
        <v>29</v>
      </c>
      <c r="Z46" s="26">
        <v>0.57489999999999997</v>
      </c>
      <c r="AF46" s="26">
        <v>3</v>
      </c>
      <c r="AG46" s="26">
        <v>1</v>
      </c>
      <c r="AH46" s="26" t="s">
        <v>29</v>
      </c>
      <c r="AI46" s="26">
        <v>0.65039999999999998</v>
      </c>
      <c r="AO46" s="26">
        <v>3</v>
      </c>
      <c r="AP46" s="26">
        <v>1</v>
      </c>
      <c r="AQ46" s="26" t="s">
        <v>29</v>
      </c>
      <c r="AR46" s="26">
        <v>0.72629999999999995</v>
      </c>
      <c r="AT46" s="26">
        <v>3</v>
      </c>
      <c r="AU46" s="26">
        <v>1</v>
      </c>
      <c r="AV46" s="26" t="s">
        <v>29</v>
      </c>
      <c r="AW46" s="26">
        <v>0.69069999999999998</v>
      </c>
    </row>
    <row r="47" spans="1:49" x14ac:dyDescent="0.35">
      <c r="E47" s="26">
        <v>3</v>
      </c>
      <c r="F47" s="26">
        <v>1</v>
      </c>
      <c r="G47" s="26" t="s">
        <v>29</v>
      </c>
      <c r="H47" s="26">
        <v>0.1124</v>
      </c>
      <c r="N47" s="26">
        <v>3</v>
      </c>
      <c r="O47" s="26">
        <v>1</v>
      </c>
      <c r="P47" s="26" t="s">
        <v>29</v>
      </c>
      <c r="Q47" s="26">
        <v>0.13109999999999999</v>
      </c>
      <c r="W47" s="26">
        <v>3</v>
      </c>
      <c r="X47" s="26">
        <v>1</v>
      </c>
      <c r="Y47" s="26" t="s">
        <v>29</v>
      </c>
      <c r="Z47" s="26">
        <v>0.57440000000000002</v>
      </c>
      <c r="AF47" s="26">
        <v>3</v>
      </c>
      <c r="AG47" s="26">
        <v>1</v>
      </c>
      <c r="AH47" s="26" t="s">
        <v>29</v>
      </c>
      <c r="AI47" s="26">
        <v>0.65</v>
      </c>
      <c r="AO47" s="26">
        <v>3</v>
      </c>
      <c r="AP47" s="26">
        <v>1</v>
      </c>
      <c r="AQ47" s="26" t="s">
        <v>29</v>
      </c>
      <c r="AR47" s="26">
        <v>0.72540000000000004</v>
      </c>
      <c r="AT47" s="26">
        <v>3</v>
      </c>
      <c r="AU47" s="26">
        <v>1</v>
      </c>
      <c r="AV47" s="26" t="s">
        <v>29</v>
      </c>
      <c r="AW47" s="26">
        <v>0.69059999999999999</v>
      </c>
    </row>
    <row r="48" spans="1:49" x14ac:dyDescent="0.35">
      <c r="E48" s="26">
        <v>3</v>
      </c>
      <c r="F48" s="26">
        <v>1</v>
      </c>
      <c r="G48" s="26" t="s">
        <v>30</v>
      </c>
      <c r="H48" s="26">
        <v>0.1066</v>
      </c>
      <c r="N48" s="26">
        <v>3</v>
      </c>
      <c r="O48" s="26">
        <v>1</v>
      </c>
      <c r="P48" s="26" t="s">
        <v>30</v>
      </c>
      <c r="Q48" s="26">
        <v>0.14749999999999999</v>
      </c>
      <c r="W48" s="26">
        <v>3</v>
      </c>
      <c r="X48" s="26">
        <v>1</v>
      </c>
      <c r="Y48" s="26" t="s">
        <v>30</v>
      </c>
      <c r="Z48" s="26">
        <v>0.6</v>
      </c>
      <c r="AF48" s="26">
        <v>3</v>
      </c>
      <c r="AG48" s="26">
        <v>1</v>
      </c>
      <c r="AH48" s="26" t="s">
        <v>30</v>
      </c>
      <c r="AI48" s="26">
        <v>0.68959999999999999</v>
      </c>
      <c r="AO48" s="26">
        <v>3</v>
      </c>
      <c r="AP48" s="26">
        <v>1</v>
      </c>
      <c r="AQ48" s="26" t="s">
        <v>30</v>
      </c>
      <c r="AR48" s="26">
        <v>0.76459999999999995</v>
      </c>
      <c r="AT48" s="26">
        <v>3</v>
      </c>
      <c r="AU48" s="26">
        <v>1</v>
      </c>
      <c r="AV48" s="26" t="s">
        <v>30</v>
      </c>
      <c r="AW48" s="26">
        <v>0.73470000000000002</v>
      </c>
    </row>
    <row r="49" spans="5:49" x14ac:dyDescent="0.35">
      <c r="E49" s="26">
        <v>3</v>
      </c>
      <c r="F49" s="26">
        <v>1</v>
      </c>
      <c r="G49" s="26" t="s">
        <v>30</v>
      </c>
      <c r="H49" s="26">
        <v>0.1071</v>
      </c>
      <c r="N49" s="26">
        <v>3</v>
      </c>
      <c r="O49" s="26">
        <v>1</v>
      </c>
      <c r="P49" s="26" t="s">
        <v>30</v>
      </c>
      <c r="Q49" s="26">
        <v>0.1482</v>
      </c>
      <c r="W49" s="26">
        <v>3</v>
      </c>
      <c r="X49" s="26">
        <v>1</v>
      </c>
      <c r="Y49" s="26" t="s">
        <v>30</v>
      </c>
      <c r="Z49" s="26">
        <v>0.59940000000000004</v>
      </c>
      <c r="AF49" s="26">
        <v>3</v>
      </c>
      <c r="AG49" s="26">
        <v>1</v>
      </c>
      <c r="AH49" s="26" t="s">
        <v>30</v>
      </c>
      <c r="AI49" s="26">
        <v>0.69130000000000003</v>
      </c>
      <c r="AO49" s="26">
        <v>3</v>
      </c>
      <c r="AP49" s="26">
        <v>1</v>
      </c>
      <c r="AQ49" s="26" t="s">
        <v>30</v>
      </c>
      <c r="AR49" s="26">
        <v>0.76390000000000002</v>
      </c>
      <c r="AT49" s="26">
        <v>3</v>
      </c>
      <c r="AU49" s="26">
        <v>1</v>
      </c>
      <c r="AV49" s="26" t="s">
        <v>30</v>
      </c>
      <c r="AW49" s="26">
        <v>0.73519999999999996</v>
      </c>
    </row>
    <row r="50" spans="5:49" x14ac:dyDescent="0.35">
      <c r="E50" s="26">
        <v>3</v>
      </c>
      <c r="F50" s="26">
        <v>1</v>
      </c>
      <c r="G50" s="26" t="s">
        <v>30</v>
      </c>
      <c r="H50" s="26">
        <v>0.1062</v>
      </c>
      <c r="N50" s="26">
        <v>3</v>
      </c>
      <c r="O50" s="26">
        <v>1</v>
      </c>
      <c r="P50" s="26" t="s">
        <v>30</v>
      </c>
      <c r="Q50" s="26">
        <v>0.14779999999999999</v>
      </c>
      <c r="W50" s="26">
        <v>3</v>
      </c>
      <c r="X50" s="26">
        <v>1</v>
      </c>
      <c r="Y50" s="26" t="s">
        <v>30</v>
      </c>
      <c r="Z50" s="26">
        <v>0.59889999999999999</v>
      </c>
      <c r="AF50" s="26">
        <v>3</v>
      </c>
      <c r="AG50" s="26">
        <v>1</v>
      </c>
      <c r="AH50" s="26" t="s">
        <v>30</v>
      </c>
      <c r="AI50" s="26">
        <v>0.69110000000000005</v>
      </c>
      <c r="AO50" s="26">
        <v>3</v>
      </c>
      <c r="AP50" s="26">
        <v>1</v>
      </c>
      <c r="AQ50" s="26" t="s">
        <v>30</v>
      </c>
      <c r="AR50" s="26">
        <v>0.76390000000000002</v>
      </c>
      <c r="AT50" s="26">
        <v>3</v>
      </c>
      <c r="AU50" s="26">
        <v>1</v>
      </c>
      <c r="AV50" s="26" t="s">
        <v>30</v>
      </c>
      <c r="AW50" s="26">
        <v>0.73499999999999999</v>
      </c>
    </row>
    <row r="51" spans="5:49" x14ac:dyDescent="0.35">
      <c r="E51" s="28">
        <v>3</v>
      </c>
      <c r="F51" s="28">
        <v>2</v>
      </c>
      <c r="G51" s="28" t="s">
        <v>27</v>
      </c>
      <c r="H51" s="28">
        <v>0.1061</v>
      </c>
      <c r="N51" s="28">
        <v>3</v>
      </c>
      <c r="O51" s="28">
        <v>2</v>
      </c>
      <c r="P51" s="28" t="s">
        <v>27</v>
      </c>
      <c r="Q51" s="28">
        <v>0.1125</v>
      </c>
      <c r="W51" s="28">
        <v>3</v>
      </c>
      <c r="X51" s="28">
        <v>2</v>
      </c>
      <c r="Y51" s="28" t="s">
        <v>27</v>
      </c>
      <c r="Z51" s="28">
        <v>0.55210000000000004</v>
      </c>
      <c r="AF51" s="28">
        <v>3</v>
      </c>
      <c r="AG51" s="28">
        <v>2</v>
      </c>
      <c r="AH51" s="28" t="s">
        <v>27</v>
      </c>
      <c r="AI51" s="28">
        <v>0.66410000000000002</v>
      </c>
      <c r="AO51" s="28">
        <v>3</v>
      </c>
      <c r="AP51" s="28">
        <v>2</v>
      </c>
      <c r="AQ51" s="28" t="s">
        <v>27</v>
      </c>
      <c r="AR51" s="28">
        <v>0.75109999999999999</v>
      </c>
      <c r="AT51" s="28">
        <v>3</v>
      </c>
      <c r="AU51" s="28">
        <v>2</v>
      </c>
      <c r="AV51" s="28" t="s">
        <v>27</v>
      </c>
      <c r="AW51" s="28">
        <v>0.85499999999999998</v>
      </c>
    </row>
    <row r="52" spans="5:49" x14ac:dyDescent="0.35">
      <c r="E52" s="28">
        <v>3</v>
      </c>
      <c r="F52" s="28">
        <v>2</v>
      </c>
      <c r="G52" s="28" t="s">
        <v>27</v>
      </c>
      <c r="H52" s="28">
        <v>0.10639999999999999</v>
      </c>
      <c r="N52" s="28">
        <v>3</v>
      </c>
      <c r="O52" s="28">
        <v>2</v>
      </c>
      <c r="P52" s="28" t="s">
        <v>27</v>
      </c>
      <c r="Q52" s="28">
        <v>0.11219999999999999</v>
      </c>
      <c r="W52" s="28">
        <v>3</v>
      </c>
      <c r="X52" s="28">
        <v>2</v>
      </c>
      <c r="Y52" s="28" t="s">
        <v>27</v>
      </c>
      <c r="Z52" s="28">
        <v>0.55249999999999999</v>
      </c>
      <c r="AF52" s="28">
        <v>3</v>
      </c>
      <c r="AG52" s="28">
        <v>2</v>
      </c>
      <c r="AH52" s="28" t="s">
        <v>27</v>
      </c>
      <c r="AI52" s="28">
        <v>0.66349999999999998</v>
      </c>
      <c r="AO52" s="28">
        <v>3</v>
      </c>
      <c r="AP52" s="28">
        <v>2</v>
      </c>
      <c r="AQ52" s="28" t="s">
        <v>27</v>
      </c>
      <c r="AR52" s="28">
        <v>0.75070000000000003</v>
      </c>
      <c r="AT52" s="28">
        <v>3</v>
      </c>
      <c r="AU52" s="28">
        <v>2</v>
      </c>
      <c r="AV52" s="28" t="s">
        <v>27</v>
      </c>
      <c r="AW52" s="28">
        <v>0.85429999999999995</v>
      </c>
    </row>
    <row r="53" spans="5:49" x14ac:dyDescent="0.35">
      <c r="E53" s="28">
        <v>3</v>
      </c>
      <c r="F53" s="28">
        <v>2</v>
      </c>
      <c r="G53" s="28" t="s">
        <v>27</v>
      </c>
      <c r="H53" s="28">
        <v>0.1061</v>
      </c>
      <c r="N53" s="28">
        <v>3</v>
      </c>
      <c r="O53" s="28">
        <v>2</v>
      </c>
      <c r="P53" s="28" t="s">
        <v>27</v>
      </c>
      <c r="Q53" s="28">
        <v>0.1114</v>
      </c>
      <c r="W53" s="28">
        <v>3</v>
      </c>
      <c r="X53" s="28">
        <v>2</v>
      </c>
      <c r="Y53" s="28" t="s">
        <v>27</v>
      </c>
      <c r="Z53" s="28">
        <v>0.5524</v>
      </c>
      <c r="AF53" s="28">
        <v>3</v>
      </c>
      <c r="AG53" s="28">
        <v>2</v>
      </c>
      <c r="AH53" s="28" t="s">
        <v>27</v>
      </c>
      <c r="AI53" s="28">
        <v>0.66369999999999996</v>
      </c>
      <c r="AO53" s="28">
        <v>3</v>
      </c>
      <c r="AP53" s="28">
        <v>2</v>
      </c>
      <c r="AQ53" s="28" t="s">
        <v>27</v>
      </c>
      <c r="AR53" s="28">
        <v>0.75090000000000001</v>
      </c>
      <c r="AT53" s="28">
        <v>3</v>
      </c>
      <c r="AU53" s="28">
        <v>2</v>
      </c>
      <c r="AV53" s="28" t="s">
        <v>27</v>
      </c>
      <c r="AW53" s="28">
        <v>0.85609999999999997</v>
      </c>
    </row>
    <row r="54" spans="5:49" x14ac:dyDescent="0.35">
      <c r="E54" s="28">
        <v>3</v>
      </c>
      <c r="F54" s="28">
        <v>2</v>
      </c>
      <c r="G54" s="28" t="s">
        <v>28</v>
      </c>
      <c r="H54" s="28">
        <v>9.3200000000000005E-2</v>
      </c>
      <c r="N54" s="28">
        <v>3</v>
      </c>
      <c r="O54" s="28">
        <v>2</v>
      </c>
      <c r="P54" s="28" t="s">
        <v>28</v>
      </c>
      <c r="Q54" s="28">
        <v>0.10829999999999999</v>
      </c>
      <c r="W54" s="28">
        <v>3</v>
      </c>
      <c r="X54" s="28">
        <v>2</v>
      </c>
      <c r="Y54" s="28" t="s">
        <v>28</v>
      </c>
      <c r="Z54" s="28">
        <v>0.6099</v>
      </c>
      <c r="AF54" s="28">
        <v>3</v>
      </c>
      <c r="AG54" s="28">
        <v>2</v>
      </c>
      <c r="AH54" s="28" t="s">
        <v>28</v>
      </c>
      <c r="AI54" s="28">
        <v>0.70699999999999996</v>
      </c>
      <c r="AO54" s="28">
        <v>3</v>
      </c>
      <c r="AP54" s="28">
        <v>2</v>
      </c>
      <c r="AQ54" s="28" t="s">
        <v>28</v>
      </c>
      <c r="AR54" s="28">
        <v>0.76800000000000002</v>
      </c>
      <c r="AT54" s="28">
        <v>3</v>
      </c>
      <c r="AU54" s="28">
        <v>2</v>
      </c>
      <c r="AV54" s="28" t="s">
        <v>28</v>
      </c>
      <c r="AW54" s="28">
        <v>0.79310000000000003</v>
      </c>
    </row>
    <row r="55" spans="5:49" x14ac:dyDescent="0.35">
      <c r="E55" s="28">
        <v>3</v>
      </c>
      <c r="F55" s="28">
        <v>2</v>
      </c>
      <c r="G55" s="28" t="s">
        <v>28</v>
      </c>
      <c r="H55" s="28">
        <v>9.2299999999999993E-2</v>
      </c>
      <c r="N55" s="28">
        <v>3</v>
      </c>
      <c r="O55" s="28">
        <v>2</v>
      </c>
      <c r="P55" s="28" t="s">
        <v>28</v>
      </c>
      <c r="Q55" s="28">
        <v>0.1082</v>
      </c>
      <c r="W55" s="28">
        <v>3</v>
      </c>
      <c r="X55" s="28">
        <v>2</v>
      </c>
      <c r="Y55" s="28" t="s">
        <v>28</v>
      </c>
      <c r="Z55" s="28">
        <v>0.61019999999999996</v>
      </c>
      <c r="AF55" s="28">
        <v>3</v>
      </c>
      <c r="AG55" s="28">
        <v>2</v>
      </c>
      <c r="AH55" s="28" t="s">
        <v>28</v>
      </c>
      <c r="AI55" s="28">
        <v>0.70699999999999996</v>
      </c>
      <c r="AO55" s="28">
        <v>3</v>
      </c>
      <c r="AP55" s="28">
        <v>2</v>
      </c>
      <c r="AQ55" s="28" t="s">
        <v>28</v>
      </c>
      <c r="AR55" s="28">
        <v>0.76819999999999999</v>
      </c>
      <c r="AT55" s="28">
        <v>3</v>
      </c>
      <c r="AU55" s="28">
        <v>2</v>
      </c>
      <c r="AV55" s="28" t="s">
        <v>28</v>
      </c>
      <c r="AW55" s="28">
        <v>0.7944</v>
      </c>
    </row>
    <row r="56" spans="5:49" x14ac:dyDescent="0.35">
      <c r="E56" s="28">
        <v>3</v>
      </c>
      <c r="F56" s="28">
        <v>2</v>
      </c>
      <c r="G56" s="28" t="s">
        <v>28</v>
      </c>
      <c r="H56" s="28">
        <v>9.1499999999999998E-2</v>
      </c>
      <c r="N56" s="28">
        <v>3</v>
      </c>
      <c r="O56" s="28">
        <v>2</v>
      </c>
      <c r="P56" s="28" t="s">
        <v>28</v>
      </c>
      <c r="Q56" s="28">
        <v>0.10780000000000001</v>
      </c>
      <c r="W56" s="28">
        <v>3</v>
      </c>
      <c r="X56" s="28">
        <v>2</v>
      </c>
      <c r="Y56" s="28" t="s">
        <v>28</v>
      </c>
      <c r="Z56" s="28">
        <v>0.61070000000000002</v>
      </c>
      <c r="AF56" s="28">
        <v>3</v>
      </c>
      <c r="AG56" s="28">
        <v>2</v>
      </c>
      <c r="AH56" s="28" t="s">
        <v>28</v>
      </c>
      <c r="AI56" s="28">
        <v>0.70660000000000001</v>
      </c>
      <c r="AO56" s="28">
        <v>3</v>
      </c>
      <c r="AP56" s="28">
        <v>2</v>
      </c>
      <c r="AQ56" s="28" t="s">
        <v>28</v>
      </c>
      <c r="AR56" s="28">
        <v>0.76929999999999998</v>
      </c>
      <c r="AT56" s="28">
        <v>3</v>
      </c>
      <c r="AU56" s="28">
        <v>2</v>
      </c>
      <c r="AV56" s="28" t="s">
        <v>28</v>
      </c>
      <c r="AW56" s="28">
        <v>0.79379999999999995</v>
      </c>
    </row>
    <row r="57" spans="5:49" x14ac:dyDescent="0.35">
      <c r="E57" s="28">
        <v>3</v>
      </c>
      <c r="F57" s="28">
        <v>2</v>
      </c>
      <c r="G57" s="28" t="s">
        <v>29</v>
      </c>
      <c r="H57" s="28">
        <v>7.5600000000000001E-2</v>
      </c>
      <c r="N57" s="28">
        <v>3</v>
      </c>
      <c r="O57" s="28">
        <v>2</v>
      </c>
      <c r="P57" s="28" t="s">
        <v>29</v>
      </c>
      <c r="Q57" s="28">
        <v>9.4200000000000006E-2</v>
      </c>
      <c r="W57" s="28">
        <v>3</v>
      </c>
      <c r="X57" s="28">
        <v>2</v>
      </c>
      <c r="Y57" s="28" t="s">
        <v>29</v>
      </c>
      <c r="Z57" s="28">
        <v>0.50770000000000004</v>
      </c>
      <c r="AF57" s="28">
        <v>3</v>
      </c>
      <c r="AG57" s="28">
        <v>2</v>
      </c>
      <c r="AH57" s="28" t="s">
        <v>29</v>
      </c>
      <c r="AI57" s="28">
        <v>0.63200000000000001</v>
      </c>
      <c r="AO57" s="28">
        <v>3</v>
      </c>
      <c r="AP57" s="28">
        <v>2</v>
      </c>
      <c r="AQ57" s="28" t="s">
        <v>29</v>
      </c>
      <c r="AR57" s="28">
        <v>0.75529999999999997</v>
      </c>
      <c r="AT57" s="28">
        <v>3</v>
      </c>
      <c r="AU57" s="28">
        <v>2</v>
      </c>
      <c r="AV57" s="28" t="s">
        <v>29</v>
      </c>
      <c r="AW57" s="28">
        <v>0.78539999999999999</v>
      </c>
    </row>
    <row r="58" spans="5:49" x14ac:dyDescent="0.35">
      <c r="E58" s="28">
        <v>3</v>
      </c>
      <c r="F58" s="28">
        <v>2</v>
      </c>
      <c r="G58" s="28" t="s">
        <v>29</v>
      </c>
      <c r="H58" s="28">
        <v>7.5999999999999998E-2</v>
      </c>
      <c r="N58" s="28">
        <v>3</v>
      </c>
      <c r="O58" s="28">
        <v>2</v>
      </c>
      <c r="P58" s="28" t="s">
        <v>29</v>
      </c>
      <c r="Q58" s="28">
        <v>9.4E-2</v>
      </c>
      <c r="W58" s="28">
        <v>3</v>
      </c>
      <c r="X58" s="28">
        <v>2</v>
      </c>
      <c r="Y58" s="28" t="s">
        <v>29</v>
      </c>
      <c r="Z58" s="28">
        <v>0.50649999999999995</v>
      </c>
      <c r="AF58" s="28">
        <v>3</v>
      </c>
      <c r="AG58" s="28">
        <v>2</v>
      </c>
      <c r="AH58" s="28" t="s">
        <v>29</v>
      </c>
      <c r="AI58" s="28">
        <v>0.63180000000000003</v>
      </c>
      <c r="AO58" s="28">
        <v>3</v>
      </c>
      <c r="AP58" s="28">
        <v>2</v>
      </c>
      <c r="AQ58" s="28" t="s">
        <v>29</v>
      </c>
      <c r="AR58" s="28">
        <v>0.75380000000000003</v>
      </c>
      <c r="AT58" s="28">
        <v>3</v>
      </c>
      <c r="AU58" s="28">
        <v>2</v>
      </c>
      <c r="AV58" s="28" t="s">
        <v>29</v>
      </c>
      <c r="AW58" s="28">
        <v>0.78449999999999998</v>
      </c>
    </row>
    <row r="59" spans="5:49" x14ac:dyDescent="0.35">
      <c r="E59" s="28">
        <v>3</v>
      </c>
      <c r="F59" s="28">
        <v>2</v>
      </c>
      <c r="G59" s="28" t="s">
        <v>29</v>
      </c>
      <c r="H59" s="28">
        <v>7.5800000000000006E-2</v>
      </c>
      <c r="N59" s="28">
        <v>3</v>
      </c>
      <c r="O59" s="28">
        <v>2</v>
      </c>
      <c r="P59" s="28" t="s">
        <v>29</v>
      </c>
      <c r="Q59" s="28">
        <v>9.4299999999999995E-2</v>
      </c>
      <c r="W59" s="28">
        <v>3</v>
      </c>
      <c r="X59" s="28">
        <v>2</v>
      </c>
      <c r="Y59" s="28" t="s">
        <v>29</v>
      </c>
      <c r="Z59" s="28">
        <v>0.50680000000000003</v>
      </c>
      <c r="AF59" s="28">
        <v>3</v>
      </c>
      <c r="AG59" s="28">
        <v>2</v>
      </c>
      <c r="AH59" s="28" t="s">
        <v>29</v>
      </c>
      <c r="AI59" s="28">
        <v>0.63160000000000005</v>
      </c>
      <c r="AO59" s="28">
        <v>3</v>
      </c>
      <c r="AP59" s="28">
        <v>2</v>
      </c>
      <c r="AQ59" s="28" t="s">
        <v>29</v>
      </c>
      <c r="AR59" s="28">
        <v>0.75480000000000003</v>
      </c>
      <c r="AT59" s="28">
        <v>3</v>
      </c>
      <c r="AU59" s="28">
        <v>2</v>
      </c>
      <c r="AV59" s="28" t="s">
        <v>29</v>
      </c>
      <c r="AW59" s="28">
        <v>0.7853</v>
      </c>
    </row>
    <row r="60" spans="5:49" x14ac:dyDescent="0.35">
      <c r="E60" s="28">
        <v>3</v>
      </c>
      <c r="F60" s="28">
        <v>2</v>
      </c>
      <c r="G60" s="28" t="s">
        <v>30</v>
      </c>
      <c r="H60" s="28">
        <v>9.69E-2</v>
      </c>
      <c r="N60" s="28">
        <v>3</v>
      </c>
      <c r="O60" s="28">
        <v>2</v>
      </c>
      <c r="P60" s="28" t="s">
        <v>30</v>
      </c>
      <c r="Q60" s="28">
        <v>0.15629999999999999</v>
      </c>
      <c r="W60" s="28">
        <v>3</v>
      </c>
      <c r="X60" s="28">
        <v>2</v>
      </c>
      <c r="Y60" s="28" t="s">
        <v>30</v>
      </c>
      <c r="Z60" s="28">
        <v>0.5323</v>
      </c>
      <c r="AF60" s="28">
        <v>3</v>
      </c>
      <c r="AG60" s="28">
        <v>2</v>
      </c>
      <c r="AH60" s="28" t="s">
        <v>30</v>
      </c>
      <c r="AI60" s="28">
        <v>0.65990000000000004</v>
      </c>
      <c r="AO60" s="28">
        <v>3</v>
      </c>
      <c r="AP60" s="28">
        <v>2</v>
      </c>
      <c r="AQ60" s="28" t="s">
        <v>30</v>
      </c>
      <c r="AR60" s="28">
        <v>0.79190000000000005</v>
      </c>
      <c r="AT60" s="28">
        <v>3</v>
      </c>
      <c r="AU60" s="28">
        <v>2</v>
      </c>
      <c r="AV60" s="28" t="s">
        <v>30</v>
      </c>
      <c r="AW60" s="28">
        <v>0.79359999999999997</v>
      </c>
    </row>
    <row r="61" spans="5:49" x14ac:dyDescent="0.35">
      <c r="E61" s="28">
        <v>3</v>
      </c>
      <c r="F61" s="28">
        <v>2</v>
      </c>
      <c r="G61" s="28" t="s">
        <v>30</v>
      </c>
      <c r="H61" s="28">
        <v>9.69E-2</v>
      </c>
      <c r="N61" s="28">
        <v>3</v>
      </c>
      <c r="O61" s="28">
        <v>2</v>
      </c>
      <c r="P61" s="28" t="s">
        <v>30</v>
      </c>
      <c r="Q61" s="28">
        <v>0.1565</v>
      </c>
      <c r="W61" s="28">
        <v>3</v>
      </c>
      <c r="X61" s="28">
        <v>2</v>
      </c>
      <c r="Y61" s="28" t="s">
        <v>30</v>
      </c>
      <c r="Z61" s="28">
        <v>0.53159999999999996</v>
      </c>
      <c r="AF61" s="28">
        <v>3</v>
      </c>
      <c r="AG61" s="28">
        <v>2</v>
      </c>
      <c r="AH61" s="28" t="s">
        <v>30</v>
      </c>
      <c r="AI61" s="28">
        <v>0.66010000000000002</v>
      </c>
      <c r="AO61" s="28">
        <v>3</v>
      </c>
      <c r="AP61" s="28">
        <v>2</v>
      </c>
      <c r="AQ61" s="28" t="s">
        <v>30</v>
      </c>
      <c r="AR61" s="28">
        <v>0.78969999999999996</v>
      </c>
      <c r="AT61" s="28">
        <v>3</v>
      </c>
      <c r="AU61" s="28">
        <v>2</v>
      </c>
      <c r="AV61" s="28" t="s">
        <v>30</v>
      </c>
      <c r="AW61" s="28">
        <v>0.79279999999999995</v>
      </c>
    </row>
    <row r="62" spans="5:49" x14ac:dyDescent="0.35">
      <c r="E62" s="28">
        <v>3</v>
      </c>
      <c r="F62" s="28">
        <v>2</v>
      </c>
      <c r="G62" s="28" t="s">
        <v>30</v>
      </c>
      <c r="H62" s="28">
        <v>9.7699999999999995E-2</v>
      </c>
      <c r="N62" s="28">
        <v>3</v>
      </c>
      <c r="O62" s="28">
        <v>2</v>
      </c>
      <c r="P62" s="28" t="s">
        <v>30</v>
      </c>
      <c r="Q62" s="28">
        <v>0.15670000000000001</v>
      </c>
      <c r="W62" s="28">
        <v>3</v>
      </c>
      <c r="X62" s="28">
        <v>2</v>
      </c>
      <c r="Y62" s="28" t="s">
        <v>30</v>
      </c>
      <c r="Z62" s="28">
        <v>0.53200000000000003</v>
      </c>
      <c r="AF62" s="28">
        <v>3</v>
      </c>
      <c r="AG62" s="28">
        <v>2</v>
      </c>
      <c r="AH62" s="28" t="s">
        <v>30</v>
      </c>
      <c r="AI62" s="28">
        <v>0.65969999999999995</v>
      </c>
      <c r="AO62" s="28">
        <v>3</v>
      </c>
      <c r="AP62" s="28">
        <v>2</v>
      </c>
      <c r="AQ62" s="28" t="s">
        <v>30</v>
      </c>
      <c r="AR62" s="28">
        <v>0.78949999999999998</v>
      </c>
      <c r="AT62" s="28">
        <v>3</v>
      </c>
      <c r="AU62" s="28">
        <v>2</v>
      </c>
      <c r="AV62" s="28" t="s">
        <v>30</v>
      </c>
      <c r="AW62" s="28">
        <v>0.79290000000000005</v>
      </c>
    </row>
    <row r="63" spans="5:49" x14ac:dyDescent="0.35">
      <c r="E63" s="26">
        <v>4</v>
      </c>
      <c r="F63" s="26">
        <v>1</v>
      </c>
      <c r="G63" s="26" t="s">
        <v>27</v>
      </c>
      <c r="H63" s="26">
        <v>8.6599999999999996E-2</v>
      </c>
      <c r="N63" s="26">
        <v>4</v>
      </c>
      <c r="O63" s="26">
        <v>1</v>
      </c>
      <c r="P63" s="26" t="s">
        <v>27</v>
      </c>
      <c r="Q63" s="26">
        <v>0.1055</v>
      </c>
      <c r="W63" s="26">
        <v>4</v>
      </c>
      <c r="X63" s="26">
        <v>1</v>
      </c>
      <c r="Y63" s="26" t="s">
        <v>27</v>
      </c>
      <c r="Z63" s="26">
        <v>0.47899999999999998</v>
      </c>
      <c r="AF63" s="26">
        <v>4</v>
      </c>
      <c r="AG63" s="26">
        <v>1</v>
      </c>
      <c r="AH63" s="26" t="s">
        <v>27</v>
      </c>
      <c r="AI63" s="26">
        <v>0.5766</v>
      </c>
      <c r="AO63" s="26">
        <v>4</v>
      </c>
      <c r="AP63" s="26">
        <v>1</v>
      </c>
      <c r="AQ63" s="26" t="s">
        <v>27</v>
      </c>
      <c r="AR63" s="26">
        <v>0.61229999999999996</v>
      </c>
      <c r="AT63" s="26">
        <v>4</v>
      </c>
      <c r="AU63" s="26">
        <v>1</v>
      </c>
      <c r="AV63" s="26" t="s">
        <v>27</v>
      </c>
      <c r="AW63" s="26">
        <v>0.57630000000000003</v>
      </c>
    </row>
    <row r="64" spans="5:49" x14ac:dyDescent="0.35">
      <c r="E64" s="26">
        <v>4</v>
      </c>
      <c r="F64" s="26">
        <v>1</v>
      </c>
      <c r="G64" s="26" t="s">
        <v>27</v>
      </c>
      <c r="H64" s="26">
        <v>8.7300000000000003E-2</v>
      </c>
      <c r="N64" s="26">
        <v>4</v>
      </c>
      <c r="O64" s="26">
        <v>1</v>
      </c>
      <c r="P64" s="26" t="s">
        <v>27</v>
      </c>
      <c r="Q64" s="26">
        <v>0.1048</v>
      </c>
      <c r="W64" s="26">
        <v>4</v>
      </c>
      <c r="X64" s="26">
        <v>1</v>
      </c>
      <c r="Y64" s="26" t="s">
        <v>27</v>
      </c>
      <c r="Z64" s="26">
        <v>0.47920000000000001</v>
      </c>
      <c r="AF64" s="26">
        <v>4</v>
      </c>
      <c r="AG64" s="26">
        <v>1</v>
      </c>
      <c r="AH64" s="26" t="s">
        <v>27</v>
      </c>
      <c r="AI64" s="26">
        <v>0.57709999999999995</v>
      </c>
      <c r="AO64" s="26">
        <v>4</v>
      </c>
      <c r="AP64" s="26">
        <v>1</v>
      </c>
      <c r="AQ64" s="26" t="s">
        <v>27</v>
      </c>
      <c r="AR64" s="26">
        <v>0.61199999999999999</v>
      </c>
      <c r="AT64" s="26">
        <v>4</v>
      </c>
      <c r="AU64" s="26">
        <v>1</v>
      </c>
      <c r="AV64" s="26" t="s">
        <v>27</v>
      </c>
      <c r="AW64" s="26">
        <v>0.57709999999999995</v>
      </c>
    </row>
    <row r="65" spans="5:49" x14ac:dyDescent="0.35">
      <c r="E65" s="26">
        <v>4</v>
      </c>
      <c r="F65" s="26">
        <v>1</v>
      </c>
      <c r="G65" s="26" t="s">
        <v>27</v>
      </c>
      <c r="H65" s="26">
        <v>8.5999999999999993E-2</v>
      </c>
      <c r="N65" s="26">
        <v>4</v>
      </c>
      <c r="O65" s="26">
        <v>1</v>
      </c>
      <c r="P65" s="26" t="s">
        <v>27</v>
      </c>
      <c r="Q65" s="26">
        <v>0.1048</v>
      </c>
      <c r="W65" s="26">
        <v>4</v>
      </c>
      <c r="X65" s="26">
        <v>1</v>
      </c>
      <c r="Y65" s="26" t="s">
        <v>27</v>
      </c>
      <c r="Z65" s="26">
        <v>0.47889999999999999</v>
      </c>
      <c r="AF65" s="26">
        <v>4</v>
      </c>
      <c r="AG65" s="26">
        <v>1</v>
      </c>
      <c r="AH65" s="26" t="s">
        <v>27</v>
      </c>
      <c r="AI65" s="26">
        <v>0.57769999999999999</v>
      </c>
      <c r="AO65" s="26">
        <v>4</v>
      </c>
      <c r="AP65" s="26">
        <v>1</v>
      </c>
      <c r="AQ65" s="26" t="s">
        <v>27</v>
      </c>
      <c r="AR65" s="26">
        <v>0.61270000000000002</v>
      </c>
      <c r="AT65" s="26">
        <v>4</v>
      </c>
      <c r="AU65" s="26">
        <v>1</v>
      </c>
      <c r="AV65" s="26" t="s">
        <v>27</v>
      </c>
      <c r="AW65" s="26">
        <v>0.5776</v>
      </c>
    </row>
    <row r="66" spans="5:49" x14ac:dyDescent="0.35">
      <c r="E66" s="26">
        <v>4</v>
      </c>
      <c r="F66" s="26">
        <v>1</v>
      </c>
      <c r="G66" s="26" t="s">
        <v>28</v>
      </c>
      <c r="H66" s="26">
        <v>8.3000000000000004E-2</v>
      </c>
      <c r="N66" s="26">
        <v>4</v>
      </c>
      <c r="O66" s="26">
        <v>1</v>
      </c>
      <c r="P66" s="26" t="s">
        <v>28</v>
      </c>
      <c r="Q66" s="26">
        <v>9.7699999999999995E-2</v>
      </c>
      <c r="W66" s="26">
        <v>4</v>
      </c>
      <c r="X66" s="26">
        <v>1</v>
      </c>
      <c r="Y66" s="26" t="s">
        <v>28</v>
      </c>
      <c r="Z66" s="26">
        <v>0.51419999999999999</v>
      </c>
      <c r="AF66" s="26">
        <v>4</v>
      </c>
      <c r="AG66" s="26">
        <v>1</v>
      </c>
      <c r="AH66" s="26" t="s">
        <v>28</v>
      </c>
      <c r="AI66" s="26">
        <v>0.61950000000000005</v>
      </c>
      <c r="AO66" s="26">
        <v>4</v>
      </c>
      <c r="AP66" s="26">
        <v>1</v>
      </c>
      <c r="AQ66" s="26" t="s">
        <v>28</v>
      </c>
      <c r="AR66" s="26">
        <v>0.629</v>
      </c>
      <c r="AT66" s="26">
        <v>4</v>
      </c>
      <c r="AU66" s="26">
        <v>1</v>
      </c>
      <c r="AV66" s="26" t="s">
        <v>28</v>
      </c>
      <c r="AW66" s="26">
        <v>0.61299999999999999</v>
      </c>
    </row>
    <row r="67" spans="5:49" x14ac:dyDescent="0.35">
      <c r="E67" s="26">
        <v>4</v>
      </c>
      <c r="F67" s="26">
        <v>1</v>
      </c>
      <c r="G67" s="26" t="s">
        <v>28</v>
      </c>
      <c r="H67" s="26">
        <v>8.3699999999999997E-2</v>
      </c>
      <c r="N67" s="26">
        <v>4</v>
      </c>
      <c r="O67" s="26">
        <v>1</v>
      </c>
      <c r="P67" s="26" t="s">
        <v>28</v>
      </c>
      <c r="Q67" s="26">
        <v>9.7500000000000003E-2</v>
      </c>
      <c r="W67" s="26">
        <v>4</v>
      </c>
      <c r="X67" s="26">
        <v>1</v>
      </c>
      <c r="Y67" s="26" t="s">
        <v>28</v>
      </c>
      <c r="Z67" s="26">
        <v>0.51439999999999997</v>
      </c>
      <c r="AF67" s="26">
        <v>4</v>
      </c>
      <c r="AG67" s="26">
        <v>1</v>
      </c>
      <c r="AH67" s="26" t="s">
        <v>28</v>
      </c>
      <c r="AI67" s="26">
        <v>0.61980000000000002</v>
      </c>
      <c r="AO67" s="26">
        <v>4</v>
      </c>
      <c r="AP67" s="26">
        <v>1</v>
      </c>
      <c r="AQ67" s="26" t="s">
        <v>28</v>
      </c>
      <c r="AR67" s="26">
        <v>0.62890000000000001</v>
      </c>
      <c r="AT67" s="26">
        <v>4</v>
      </c>
      <c r="AU67" s="26">
        <v>1</v>
      </c>
      <c r="AV67" s="26" t="s">
        <v>28</v>
      </c>
      <c r="AW67" s="26">
        <v>0.61280000000000001</v>
      </c>
    </row>
    <row r="68" spans="5:49" x14ac:dyDescent="0.35">
      <c r="E68" s="26">
        <v>4</v>
      </c>
      <c r="F68" s="26">
        <v>1</v>
      </c>
      <c r="G68" s="26" t="s">
        <v>28</v>
      </c>
      <c r="H68" s="26">
        <v>8.4000000000000005E-2</v>
      </c>
      <c r="N68" s="26">
        <v>4</v>
      </c>
      <c r="O68" s="26">
        <v>1</v>
      </c>
      <c r="P68" s="26" t="s">
        <v>28</v>
      </c>
      <c r="Q68" s="26">
        <v>9.7699999999999995E-2</v>
      </c>
      <c r="W68" s="26">
        <v>4</v>
      </c>
      <c r="X68" s="26">
        <v>1</v>
      </c>
      <c r="Y68" s="26" t="s">
        <v>28</v>
      </c>
      <c r="Z68" s="26">
        <v>0.51380000000000003</v>
      </c>
      <c r="AF68" s="26">
        <v>4</v>
      </c>
      <c r="AG68" s="26">
        <v>1</v>
      </c>
      <c r="AH68" s="26" t="s">
        <v>28</v>
      </c>
      <c r="AI68" s="26">
        <v>0.62</v>
      </c>
      <c r="AO68" s="26">
        <v>4</v>
      </c>
      <c r="AP68" s="26">
        <v>1</v>
      </c>
      <c r="AQ68" s="26" t="s">
        <v>28</v>
      </c>
      <c r="AR68" s="26">
        <v>0.62939999999999996</v>
      </c>
      <c r="AT68" s="26">
        <v>4</v>
      </c>
      <c r="AU68" s="26">
        <v>1</v>
      </c>
      <c r="AV68" s="26" t="s">
        <v>28</v>
      </c>
      <c r="AW68" s="26">
        <v>0.61329999999999996</v>
      </c>
    </row>
    <row r="69" spans="5:49" x14ac:dyDescent="0.35">
      <c r="E69" s="26">
        <v>4</v>
      </c>
      <c r="F69" s="26">
        <v>1</v>
      </c>
      <c r="G69" s="26" t="s">
        <v>29</v>
      </c>
      <c r="H69" s="26">
        <v>9.3299999999999994E-2</v>
      </c>
      <c r="N69" s="26">
        <v>4</v>
      </c>
      <c r="O69" s="26">
        <v>1</v>
      </c>
      <c r="P69" s="26" t="s">
        <v>29</v>
      </c>
      <c r="Q69" s="26">
        <v>0.10920000000000001</v>
      </c>
      <c r="W69" s="26">
        <v>4</v>
      </c>
      <c r="X69" s="26">
        <v>1</v>
      </c>
      <c r="Y69" s="26" t="s">
        <v>29</v>
      </c>
      <c r="Z69" s="26">
        <v>0.505</v>
      </c>
      <c r="AF69" s="26">
        <v>4</v>
      </c>
      <c r="AG69" s="26">
        <v>1</v>
      </c>
      <c r="AH69" s="26" t="s">
        <v>29</v>
      </c>
      <c r="AI69" s="26">
        <v>0.49280000000000002</v>
      </c>
      <c r="AO69" s="26">
        <v>4</v>
      </c>
      <c r="AP69" s="26">
        <v>1</v>
      </c>
      <c r="AQ69" s="26" t="s">
        <v>29</v>
      </c>
      <c r="AR69" s="26">
        <v>0.67110000000000003</v>
      </c>
      <c r="AT69" s="26">
        <v>4</v>
      </c>
      <c r="AU69" s="26">
        <v>1</v>
      </c>
      <c r="AV69" s="26" t="s">
        <v>29</v>
      </c>
      <c r="AW69" s="26">
        <v>0.58240000000000003</v>
      </c>
    </row>
    <row r="70" spans="5:49" x14ac:dyDescent="0.35">
      <c r="E70" s="26">
        <v>4</v>
      </c>
      <c r="F70" s="26">
        <v>1</v>
      </c>
      <c r="G70" s="26" t="s">
        <v>29</v>
      </c>
      <c r="H70" s="26">
        <v>9.3299999999999994E-2</v>
      </c>
      <c r="N70" s="26">
        <v>4</v>
      </c>
      <c r="O70" s="26">
        <v>1</v>
      </c>
      <c r="P70" s="26" t="s">
        <v>29</v>
      </c>
      <c r="Q70" s="26">
        <v>0.10929999999999999</v>
      </c>
      <c r="W70" s="26">
        <v>4</v>
      </c>
      <c r="X70" s="26">
        <v>1</v>
      </c>
      <c r="Y70" s="26" t="s">
        <v>29</v>
      </c>
      <c r="Z70" s="26">
        <v>0.50560000000000005</v>
      </c>
      <c r="AF70" s="26">
        <v>4</v>
      </c>
      <c r="AG70" s="26">
        <v>1</v>
      </c>
      <c r="AH70" s="26" t="s">
        <v>29</v>
      </c>
      <c r="AI70" s="26">
        <v>0.49220000000000003</v>
      </c>
      <c r="AO70" s="26">
        <v>4</v>
      </c>
      <c r="AP70" s="26">
        <v>1</v>
      </c>
      <c r="AQ70" s="26" t="s">
        <v>29</v>
      </c>
      <c r="AR70" s="26">
        <v>0.67100000000000004</v>
      </c>
      <c r="AT70" s="26">
        <v>4</v>
      </c>
      <c r="AU70" s="26">
        <v>1</v>
      </c>
      <c r="AV70" s="26" t="s">
        <v>29</v>
      </c>
      <c r="AW70" s="26">
        <v>0.58220000000000005</v>
      </c>
    </row>
    <row r="71" spans="5:49" x14ac:dyDescent="0.35">
      <c r="E71" s="26">
        <v>4</v>
      </c>
      <c r="F71" s="26">
        <v>1</v>
      </c>
      <c r="G71" s="26" t="s">
        <v>29</v>
      </c>
      <c r="H71" s="26">
        <v>9.3200000000000005E-2</v>
      </c>
      <c r="N71" s="26">
        <v>4</v>
      </c>
      <c r="O71" s="26">
        <v>1</v>
      </c>
      <c r="P71" s="26" t="s">
        <v>29</v>
      </c>
      <c r="Q71" s="26">
        <v>0.1099</v>
      </c>
      <c r="W71" s="26">
        <v>4</v>
      </c>
      <c r="X71" s="26">
        <v>1</v>
      </c>
      <c r="Y71" s="26" t="s">
        <v>29</v>
      </c>
      <c r="Z71" s="26">
        <v>0.50509999999999999</v>
      </c>
      <c r="AF71" s="26">
        <v>4</v>
      </c>
      <c r="AG71" s="26">
        <v>1</v>
      </c>
      <c r="AH71" s="26" t="s">
        <v>29</v>
      </c>
      <c r="AI71" s="26">
        <v>0.49259999999999998</v>
      </c>
      <c r="AO71" s="26">
        <v>4</v>
      </c>
      <c r="AP71" s="26">
        <v>1</v>
      </c>
      <c r="AQ71" s="26" t="s">
        <v>29</v>
      </c>
      <c r="AR71" s="26">
        <v>0.67190000000000005</v>
      </c>
      <c r="AT71" s="26">
        <v>4</v>
      </c>
      <c r="AU71" s="26">
        <v>1</v>
      </c>
      <c r="AV71" s="26" t="s">
        <v>29</v>
      </c>
      <c r="AW71" s="26">
        <v>0.58199999999999996</v>
      </c>
    </row>
    <row r="72" spans="5:49" x14ac:dyDescent="0.35">
      <c r="E72" s="26">
        <v>4</v>
      </c>
      <c r="F72" s="26">
        <v>1</v>
      </c>
      <c r="G72" s="26" t="s">
        <v>30</v>
      </c>
      <c r="H72" s="26">
        <v>7.3599999999999999E-2</v>
      </c>
      <c r="N72" s="26">
        <v>4</v>
      </c>
      <c r="O72" s="26">
        <v>1</v>
      </c>
      <c r="P72" s="26" t="s">
        <v>30</v>
      </c>
      <c r="Q72" s="26">
        <v>9.0999999999999998E-2</v>
      </c>
      <c r="W72" s="26">
        <v>4</v>
      </c>
      <c r="X72" s="26">
        <v>1</v>
      </c>
      <c r="Y72" s="26" t="s">
        <v>30</v>
      </c>
      <c r="Z72" s="26">
        <v>0.53680000000000005</v>
      </c>
      <c r="AF72" s="26">
        <v>4</v>
      </c>
      <c r="AG72" s="26">
        <v>1</v>
      </c>
      <c r="AH72" s="26" t="s">
        <v>30</v>
      </c>
      <c r="AI72" s="26">
        <v>0.51619999999999999</v>
      </c>
      <c r="AO72" s="26">
        <v>4</v>
      </c>
      <c r="AP72" s="26">
        <v>1</v>
      </c>
      <c r="AQ72" s="26" t="s">
        <v>30</v>
      </c>
      <c r="AR72" s="26">
        <v>0.63339999999999996</v>
      </c>
      <c r="AT72" s="26">
        <v>4</v>
      </c>
      <c r="AU72" s="26">
        <v>1</v>
      </c>
      <c r="AV72" s="26" t="s">
        <v>30</v>
      </c>
      <c r="AW72" s="26">
        <v>0.62039999999999995</v>
      </c>
    </row>
    <row r="73" spans="5:49" x14ac:dyDescent="0.35">
      <c r="E73" s="26">
        <v>4</v>
      </c>
      <c r="F73" s="26">
        <v>1</v>
      </c>
      <c r="G73" s="26" t="s">
        <v>30</v>
      </c>
      <c r="H73" s="26">
        <v>7.4200000000000002E-2</v>
      </c>
      <c r="N73" s="26">
        <v>4</v>
      </c>
      <c r="O73" s="26">
        <v>1</v>
      </c>
      <c r="P73" s="26" t="s">
        <v>30</v>
      </c>
      <c r="Q73" s="26">
        <v>9.0899999999999995E-2</v>
      </c>
      <c r="W73" s="26">
        <v>4</v>
      </c>
      <c r="X73" s="26">
        <v>1</v>
      </c>
      <c r="Y73" s="26" t="s">
        <v>30</v>
      </c>
      <c r="Z73" s="26">
        <v>0.53600000000000003</v>
      </c>
      <c r="AF73" s="26">
        <v>4</v>
      </c>
      <c r="AG73" s="26">
        <v>1</v>
      </c>
      <c r="AH73" s="26" t="s">
        <v>30</v>
      </c>
      <c r="AI73" s="26">
        <v>0.5161</v>
      </c>
      <c r="AO73" s="26">
        <v>4</v>
      </c>
      <c r="AP73" s="26">
        <v>1</v>
      </c>
      <c r="AQ73" s="26" t="s">
        <v>30</v>
      </c>
      <c r="AR73" s="26">
        <v>0.63190000000000002</v>
      </c>
      <c r="AT73" s="26">
        <v>4</v>
      </c>
      <c r="AU73" s="26">
        <v>1</v>
      </c>
      <c r="AV73" s="26" t="s">
        <v>30</v>
      </c>
      <c r="AW73" s="26">
        <v>0.62070000000000003</v>
      </c>
    </row>
    <row r="74" spans="5:49" x14ac:dyDescent="0.35">
      <c r="E74" s="26">
        <v>4</v>
      </c>
      <c r="F74" s="26">
        <v>1</v>
      </c>
      <c r="G74" s="26" t="s">
        <v>30</v>
      </c>
      <c r="H74" s="26">
        <v>7.4200000000000002E-2</v>
      </c>
      <c r="N74" s="26">
        <v>4</v>
      </c>
      <c r="O74" s="26">
        <v>1</v>
      </c>
      <c r="P74" s="26" t="s">
        <v>30</v>
      </c>
      <c r="Q74" s="26">
        <v>9.1200000000000003E-2</v>
      </c>
      <c r="W74" s="26">
        <v>4</v>
      </c>
      <c r="X74" s="26">
        <v>1</v>
      </c>
      <c r="Y74" s="26" t="s">
        <v>30</v>
      </c>
      <c r="Z74" s="26">
        <v>0.53549999999999998</v>
      </c>
      <c r="AF74" s="26">
        <v>4</v>
      </c>
      <c r="AG74" s="26">
        <v>1</v>
      </c>
      <c r="AH74" s="26" t="s">
        <v>30</v>
      </c>
      <c r="AI74" s="26">
        <v>0.51690000000000003</v>
      </c>
      <c r="AO74" s="26">
        <v>4</v>
      </c>
      <c r="AP74" s="26">
        <v>1</v>
      </c>
      <c r="AQ74" s="26" t="s">
        <v>30</v>
      </c>
      <c r="AR74" s="26">
        <v>0.63260000000000005</v>
      </c>
      <c r="AT74" s="26">
        <v>4</v>
      </c>
      <c r="AU74" s="26">
        <v>1</v>
      </c>
      <c r="AV74" s="26" t="s">
        <v>30</v>
      </c>
      <c r="AW74" s="26">
        <v>0.61990000000000001</v>
      </c>
    </row>
    <row r="75" spans="5:49" x14ac:dyDescent="0.35">
      <c r="E75" s="28">
        <v>4</v>
      </c>
      <c r="F75" s="28">
        <v>2</v>
      </c>
      <c r="G75" s="28" t="s">
        <v>27</v>
      </c>
      <c r="H75" s="28">
        <v>6.1499999999999999E-2</v>
      </c>
      <c r="N75" s="28">
        <v>4</v>
      </c>
      <c r="O75" s="28">
        <v>2</v>
      </c>
      <c r="P75" s="28" t="s">
        <v>27</v>
      </c>
      <c r="Q75" s="28">
        <v>8.3299999999999999E-2</v>
      </c>
      <c r="W75" s="28">
        <v>4</v>
      </c>
      <c r="X75" s="28">
        <v>2</v>
      </c>
      <c r="Y75" s="28" t="s">
        <v>27</v>
      </c>
      <c r="Z75" s="28">
        <v>0.55530000000000002</v>
      </c>
      <c r="AF75" s="28">
        <v>4</v>
      </c>
      <c r="AG75" s="28">
        <v>2</v>
      </c>
      <c r="AH75" s="28" t="s">
        <v>27</v>
      </c>
      <c r="AI75" s="28">
        <v>0.59550000000000003</v>
      </c>
      <c r="AO75" s="28">
        <v>4</v>
      </c>
      <c r="AP75" s="28">
        <v>2</v>
      </c>
      <c r="AQ75" s="28" t="s">
        <v>27</v>
      </c>
      <c r="AR75" s="28">
        <v>0.63390000000000002</v>
      </c>
      <c r="AT75" s="28">
        <v>4</v>
      </c>
      <c r="AU75" s="28">
        <v>2</v>
      </c>
      <c r="AV75" s="28" t="s">
        <v>27</v>
      </c>
      <c r="AW75" s="28">
        <v>0.624</v>
      </c>
    </row>
    <row r="76" spans="5:49" x14ac:dyDescent="0.35">
      <c r="E76" s="28">
        <v>4</v>
      </c>
      <c r="F76" s="28">
        <v>2</v>
      </c>
      <c r="G76" s="28" t="s">
        <v>27</v>
      </c>
      <c r="H76" s="28">
        <v>6.1199999999999997E-2</v>
      </c>
      <c r="N76" s="28">
        <v>4</v>
      </c>
      <c r="O76" s="28">
        <v>2</v>
      </c>
      <c r="P76" s="28" t="s">
        <v>27</v>
      </c>
      <c r="Q76" s="28">
        <v>8.3000000000000004E-2</v>
      </c>
      <c r="W76" s="28">
        <v>4</v>
      </c>
      <c r="X76" s="28">
        <v>2</v>
      </c>
      <c r="Y76" s="28" t="s">
        <v>27</v>
      </c>
      <c r="Z76" s="28">
        <v>0.5554</v>
      </c>
      <c r="AF76" s="28">
        <v>4</v>
      </c>
      <c r="AG76" s="28">
        <v>2</v>
      </c>
      <c r="AH76" s="28" t="s">
        <v>27</v>
      </c>
      <c r="AI76" s="28">
        <v>0.59530000000000005</v>
      </c>
      <c r="AO76" s="28">
        <v>4</v>
      </c>
      <c r="AP76" s="28">
        <v>2</v>
      </c>
      <c r="AQ76" s="28" t="s">
        <v>27</v>
      </c>
      <c r="AR76" s="28">
        <v>0.63419999999999999</v>
      </c>
      <c r="AT76" s="28">
        <v>4</v>
      </c>
      <c r="AU76" s="28">
        <v>2</v>
      </c>
      <c r="AV76" s="28" t="s">
        <v>27</v>
      </c>
      <c r="AW76" s="28">
        <v>0.62429999999999997</v>
      </c>
    </row>
    <row r="77" spans="5:49" x14ac:dyDescent="0.35">
      <c r="E77" s="28">
        <v>4</v>
      </c>
      <c r="F77" s="28">
        <v>2</v>
      </c>
      <c r="G77" s="28" t="s">
        <v>27</v>
      </c>
      <c r="H77" s="28">
        <v>6.0699999999999997E-2</v>
      </c>
      <c r="N77" s="28">
        <v>4</v>
      </c>
      <c r="O77" s="28">
        <v>2</v>
      </c>
      <c r="P77" s="28" t="s">
        <v>27</v>
      </c>
      <c r="Q77" s="28">
        <v>8.2900000000000001E-2</v>
      </c>
      <c r="W77" s="28">
        <v>4</v>
      </c>
      <c r="X77" s="28">
        <v>2</v>
      </c>
      <c r="Y77" s="28" t="s">
        <v>27</v>
      </c>
      <c r="Z77" s="28">
        <v>0.55489999999999995</v>
      </c>
      <c r="AF77" s="28">
        <v>4</v>
      </c>
      <c r="AG77" s="28">
        <v>2</v>
      </c>
      <c r="AH77" s="28" t="s">
        <v>27</v>
      </c>
      <c r="AI77" s="28">
        <v>0.59599999999999997</v>
      </c>
      <c r="AO77" s="28">
        <v>4</v>
      </c>
      <c r="AP77" s="28">
        <v>2</v>
      </c>
      <c r="AQ77" s="28" t="s">
        <v>27</v>
      </c>
      <c r="AR77" s="28">
        <v>0.63370000000000004</v>
      </c>
      <c r="AT77" s="28">
        <v>4</v>
      </c>
      <c r="AU77" s="28">
        <v>2</v>
      </c>
      <c r="AV77" s="28" t="s">
        <v>27</v>
      </c>
      <c r="AW77" s="28">
        <v>0.62409999999999999</v>
      </c>
    </row>
    <row r="78" spans="5:49" x14ac:dyDescent="0.35">
      <c r="E78" s="28">
        <v>4</v>
      </c>
      <c r="F78" s="28">
        <v>2</v>
      </c>
      <c r="G78" s="28" t="s">
        <v>28</v>
      </c>
      <c r="H78" s="28">
        <v>7.8E-2</v>
      </c>
      <c r="N78" s="28">
        <v>4</v>
      </c>
      <c r="O78" s="28">
        <v>2</v>
      </c>
      <c r="P78" s="28" t="s">
        <v>28</v>
      </c>
      <c r="Q78" s="28">
        <v>8.3500000000000005E-2</v>
      </c>
      <c r="W78" s="28">
        <v>4</v>
      </c>
      <c r="X78" s="28">
        <v>2</v>
      </c>
      <c r="Y78" s="28" t="s">
        <v>28</v>
      </c>
      <c r="Z78" s="28">
        <v>0.57940000000000003</v>
      </c>
      <c r="AF78" s="28">
        <v>4</v>
      </c>
      <c r="AG78" s="28">
        <v>2</v>
      </c>
      <c r="AH78" s="28" t="s">
        <v>28</v>
      </c>
      <c r="AI78" s="28">
        <v>0.61040000000000005</v>
      </c>
      <c r="AO78" s="28">
        <v>4</v>
      </c>
      <c r="AP78" s="28">
        <v>2</v>
      </c>
      <c r="AQ78" s="28" t="s">
        <v>28</v>
      </c>
      <c r="AR78" s="28">
        <v>0.6734</v>
      </c>
      <c r="AT78" s="28">
        <v>4</v>
      </c>
      <c r="AU78" s="28">
        <v>2</v>
      </c>
      <c r="AV78" s="28" t="s">
        <v>28</v>
      </c>
      <c r="AW78" s="28">
        <v>0.66239999999999999</v>
      </c>
    </row>
    <row r="79" spans="5:49" x14ac:dyDescent="0.35">
      <c r="E79" s="28">
        <v>4</v>
      </c>
      <c r="F79" s="28">
        <v>2</v>
      </c>
      <c r="G79" s="28" t="s">
        <v>28</v>
      </c>
      <c r="H79" s="28">
        <v>7.6999999999999999E-2</v>
      </c>
      <c r="N79" s="28">
        <v>4</v>
      </c>
      <c r="O79" s="28">
        <v>2</v>
      </c>
      <c r="P79" s="28" t="s">
        <v>28</v>
      </c>
      <c r="Q79" s="28">
        <v>8.4199999999999997E-2</v>
      </c>
      <c r="W79" s="28">
        <v>4</v>
      </c>
      <c r="X79" s="28">
        <v>2</v>
      </c>
      <c r="Y79" s="28" t="s">
        <v>28</v>
      </c>
      <c r="Z79" s="28">
        <v>0.57869999999999999</v>
      </c>
      <c r="AF79" s="28">
        <v>4</v>
      </c>
      <c r="AG79" s="28">
        <v>2</v>
      </c>
      <c r="AH79" s="28" t="s">
        <v>28</v>
      </c>
      <c r="AI79" s="28">
        <v>0.61029999999999995</v>
      </c>
      <c r="AO79" s="28">
        <v>4</v>
      </c>
      <c r="AP79" s="28">
        <v>2</v>
      </c>
      <c r="AQ79" s="28" t="s">
        <v>28</v>
      </c>
      <c r="AR79" s="28">
        <v>0.67310000000000003</v>
      </c>
      <c r="AT79" s="28">
        <v>4</v>
      </c>
      <c r="AU79" s="28">
        <v>2</v>
      </c>
      <c r="AV79" s="28" t="s">
        <v>28</v>
      </c>
      <c r="AW79" s="28">
        <v>0.66220000000000001</v>
      </c>
    </row>
    <row r="80" spans="5:49" x14ac:dyDescent="0.35">
      <c r="E80" s="28">
        <v>4</v>
      </c>
      <c r="F80" s="28">
        <v>2</v>
      </c>
      <c r="G80" s="28" t="s">
        <v>28</v>
      </c>
      <c r="H80" s="28">
        <v>7.6999999999999999E-2</v>
      </c>
      <c r="N80" s="28">
        <v>4</v>
      </c>
      <c r="O80" s="28">
        <v>2</v>
      </c>
      <c r="P80" s="28" t="s">
        <v>28</v>
      </c>
      <c r="Q80" s="28">
        <v>8.3699999999999997E-2</v>
      </c>
      <c r="W80" s="28">
        <v>4</v>
      </c>
      <c r="X80" s="28">
        <v>2</v>
      </c>
      <c r="Y80" s="28" t="s">
        <v>28</v>
      </c>
      <c r="Z80" s="28">
        <v>0.57879999999999998</v>
      </c>
      <c r="AF80" s="28">
        <v>4</v>
      </c>
      <c r="AG80" s="28">
        <v>2</v>
      </c>
      <c r="AH80" s="28" t="s">
        <v>28</v>
      </c>
      <c r="AI80" s="28">
        <v>0.60970000000000002</v>
      </c>
      <c r="AO80" s="28">
        <v>4</v>
      </c>
      <c r="AP80" s="28">
        <v>2</v>
      </c>
      <c r="AQ80" s="28" t="s">
        <v>28</v>
      </c>
      <c r="AR80" s="28">
        <v>0.67210000000000003</v>
      </c>
      <c r="AT80" s="28">
        <v>4</v>
      </c>
      <c r="AU80" s="28">
        <v>2</v>
      </c>
      <c r="AV80" s="28" t="s">
        <v>28</v>
      </c>
      <c r="AW80" s="28">
        <v>0.66200000000000003</v>
      </c>
    </row>
    <row r="81" spans="5:49" x14ac:dyDescent="0.35">
      <c r="E81" s="28">
        <v>4</v>
      </c>
      <c r="F81" s="28">
        <v>2</v>
      </c>
      <c r="G81" s="28" t="s">
        <v>29</v>
      </c>
      <c r="H81" s="28">
        <v>9.1399999999999995E-2</v>
      </c>
      <c r="N81" s="28">
        <v>4</v>
      </c>
      <c r="O81" s="28">
        <v>2</v>
      </c>
      <c r="P81" s="28" t="s">
        <v>29</v>
      </c>
      <c r="Q81" s="28">
        <v>0.10929999999999999</v>
      </c>
      <c r="W81" s="28">
        <v>4</v>
      </c>
      <c r="X81" s="28">
        <v>2</v>
      </c>
      <c r="Y81" s="28" t="s">
        <v>29</v>
      </c>
      <c r="Z81" s="28">
        <v>0.49390000000000001</v>
      </c>
      <c r="AF81" s="28">
        <v>4</v>
      </c>
      <c r="AG81" s="28">
        <v>2</v>
      </c>
      <c r="AH81" s="28" t="s">
        <v>29</v>
      </c>
      <c r="AI81" s="28">
        <v>0.52170000000000005</v>
      </c>
      <c r="AO81" s="28">
        <v>4</v>
      </c>
      <c r="AP81" s="28">
        <v>2</v>
      </c>
      <c r="AQ81" s="28" t="s">
        <v>29</v>
      </c>
      <c r="AR81" s="28">
        <v>0.53090000000000004</v>
      </c>
      <c r="AT81" s="28">
        <v>4</v>
      </c>
      <c r="AU81" s="28">
        <v>2</v>
      </c>
      <c r="AV81" s="28" t="s">
        <v>29</v>
      </c>
      <c r="AW81" s="28">
        <v>0.55149999999999999</v>
      </c>
    </row>
    <row r="82" spans="5:49" x14ac:dyDescent="0.35">
      <c r="E82" s="28">
        <v>4</v>
      </c>
      <c r="F82" s="28">
        <v>2</v>
      </c>
      <c r="G82" s="28" t="s">
        <v>29</v>
      </c>
      <c r="H82" s="28">
        <v>9.7500000000000003E-2</v>
      </c>
      <c r="N82" s="28">
        <v>4</v>
      </c>
      <c r="O82" s="28">
        <v>2</v>
      </c>
      <c r="P82" s="28" t="s">
        <v>29</v>
      </c>
      <c r="Q82" s="28">
        <v>0.10929999999999999</v>
      </c>
      <c r="W82" s="28">
        <v>4</v>
      </c>
      <c r="X82" s="28">
        <v>2</v>
      </c>
      <c r="Y82" s="28" t="s">
        <v>29</v>
      </c>
      <c r="Z82" s="28">
        <v>0.49440000000000001</v>
      </c>
      <c r="AF82" s="28">
        <v>4</v>
      </c>
      <c r="AG82" s="28">
        <v>2</v>
      </c>
      <c r="AH82" s="28" t="s">
        <v>29</v>
      </c>
      <c r="AI82" s="28">
        <v>0.5212</v>
      </c>
      <c r="AO82" s="28">
        <v>4</v>
      </c>
      <c r="AP82" s="28">
        <v>2</v>
      </c>
      <c r="AQ82" s="28" t="s">
        <v>29</v>
      </c>
      <c r="AR82" s="28">
        <v>0.53169999999999995</v>
      </c>
      <c r="AT82" s="28">
        <v>4</v>
      </c>
      <c r="AU82" s="28">
        <v>2</v>
      </c>
      <c r="AV82" s="28" t="s">
        <v>29</v>
      </c>
      <c r="AW82" s="28">
        <v>0.54830000000000001</v>
      </c>
    </row>
    <row r="83" spans="5:49" x14ac:dyDescent="0.35">
      <c r="E83" s="28">
        <v>4</v>
      </c>
      <c r="F83" s="28">
        <v>2</v>
      </c>
      <c r="G83" s="28" t="s">
        <v>29</v>
      </c>
      <c r="H83" s="28">
        <v>8.5400000000000004E-2</v>
      </c>
      <c r="N83" s="28">
        <v>4</v>
      </c>
      <c r="O83" s="28">
        <v>2</v>
      </c>
      <c r="P83" s="28" t="s">
        <v>29</v>
      </c>
      <c r="Q83" s="28">
        <v>0.1084</v>
      </c>
      <c r="W83" s="28">
        <v>4</v>
      </c>
      <c r="X83" s="28">
        <v>2</v>
      </c>
      <c r="Y83" s="28" t="s">
        <v>29</v>
      </c>
      <c r="Z83" s="28">
        <v>0.498</v>
      </c>
      <c r="AF83" s="28">
        <v>4</v>
      </c>
      <c r="AG83" s="28">
        <v>2</v>
      </c>
      <c r="AH83" s="28" t="s">
        <v>29</v>
      </c>
      <c r="AI83" s="28">
        <v>0.51849999999999996</v>
      </c>
      <c r="AO83" s="28">
        <v>4</v>
      </c>
      <c r="AP83" s="28">
        <v>2</v>
      </c>
      <c r="AQ83" s="28" t="s">
        <v>29</v>
      </c>
      <c r="AR83" s="28">
        <v>0.53149999999999997</v>
      </c>
      <c r="AT83" s="28">
        <v>4</v>
      </c>
      <c r="AU83" s="28">
        <v>2</v>
      </c>
      <c r="AV83" s="28" t="s">
        <v>29</v>
      </c>
      <c r="AW83" s="28">
        <v>0.54569999999999996</v>
      </c>
    </row>
    <row r="84" spans="5:49" x14ac:dyDescent="0.35">
      <c r="E84" s="28">
        <v>4</v>
      </c>
      <c r="F84" s="28">
        <v>2</v>
      </c>
      <c r="G84" s="28" t="s">
        <v>30</v>
      </c>
      <c r="H84" s="28">
        <v>0.1052</v>
      </c>
      <c r="N84" s="28">
        <v>4</v>
      </c>
      <c r="O84" s="28">
        <v>2</v>
      </c>
      <c r="P84" s="28" t="s">
        <v>30</v>
      </c>
      <c r="Q84" s="28">
        <v>0.1135</v>
      </c>
      <c r="W84" s="28">
        <v>4</v>
      </c>
      <c r="X84" s="28">
        <v>2</v>
      </c>
      <c r="Y84" s="28" t="s">
        <v>30</v>
      </c>
      <c r="Z84" s="28">
        <v>0.52190000000000003</v>
      </c>
      <c r="AF84" s="28">
        <v>4</v>
      </c>
      <c r="AG84" s="28">
        <v>2</v>
      </c>
      <c r="AH84" s="28" t="s">
        <v>30</v>
      </c>
      <c r="AI84" s="28">
        <v>0.54420000000000002</v>
      </c>
      <c r="AO84" s="28">
        <v>4</v>
      </c>
      <c r="AP84" s="28">
        <v>2</v>
      </c>
      <c r="AQ84" s="28" t="s">
        <v>30</v>
      </c>
      <c r="AR84" s="28">
        <v>0.56579999999999997</v>
      </c>
      <c r="AT84" s="28">
        <v>4</v>
      </c>
      <c r="AU84" s="28">
        <v>2</v>
      </c>
      <c r="AV84" s="28" t="s">
        <v>30</v>
      </c>
      <c r="AW84" s="28">
        <v>0.59299999999999997</v>
      </c>
    </row>
    <row r="85" spans="5:49" x14ac:dyDescent="0.35">
      <c r="E85" s="28">
        <v>4</v>
      </c>
      <c r="F85" s="28">
        <v>2</v>
      </c>
      <c r="G85" s="28" t="s">
        <v>30</v>
      </c>
      <c r="H85" s="28">
        <v>0.1047</v>
      </c>
      <c r="N85" s="28">
        <v>4</v>
      </c>
      <c r="O85" s="28">
        <v>2</v>
      </c>
      <c r="P85" s="28" t="s">
        <v>30</v>
      </c>
      <c r="Q85" s="28">
        <v>0.1139</v>
      </c>
      <c r="W85" s="28">
        <v>4</v>
      </c>
      <c r="X85" s="28">
        <v>2</v>
      </c>
      <c r="Y85" s="28" t="s">
        <v>30</v>
      </c>
      <c r="Z85" s="28">
        <v>0.5222</v>
      </c>
      <c r="AF85" s="28">
        <v>4</v>
      </c>
      <c r="AG85" s="28">
        <v>2</v>
      </c>
      <c r="AH85" s="28" t="s">
        <v>30</v>
      </c>
      <c r="AI85" s="28">
        <v>0.54339999999999999</v>
      </c>
      <c r="AO85" s="28">
        <v>4</v>
      </c>
      <c r="AP85" s="28">
        <v>2</v>
      </c>
      <c r="AQ85" s="28" t="s">
        <v>30</v>
      </c>
      <c r="AR85" s="28">
        <v>0.56540000000000001</v>
      </c>
      <c r="AT85" s="28">
        <v>4</v>
      </c>
      <c r="AU85" s="28">
        <v>2</v>
      </c>
      <c r="AV85" s="28" t="s">
        <v>30</v>
      </c>
      <c r="AW85" s="28">
        <v>0.57740000000000002</v>
      </c>
    </row>
    <row r="86" spans="5:49" x14ac:dyDescent="0.35">
      <c r="E86" s="28">
        <v>4</v>
      </c>
      <c r="F86" s="28">
        <v>2</v>
      </c>
      <c r="G86" s="28" t="s">
        <v>30</v>
      </c>
      <c r="H86" s="28">
        <v>0.1052</v>
      </c>
      <c r="N86" s="28">
        <v>4</v>
      </c>
      <c r="O86" s="28">
        <v>2</v>
      </c>
      <c r="P86" s="28" t="s">
        <v>30</v>
      </c>
      <c r="Q86" s="28">
        <v>0.1135</v>
      </c>
      <c r="W86" s="28">
        <v>4</v>
      </c>
      <c r="X86" s="28">
        <v>2</v>
      </c>
      <c r="Y86" s="28" t="s">
        <v>30</v>
      </c>
      <c r="Z86" s="28">
        <v>0.52180000000000004</v>
      </c>
      <c r="AF86" s="28">
        <v>4</v>
      </c>
      <c r="AG86" s="28">
        <v>2</v>
      </c>
      <c r="AH86" s="28" t="s">
        <v>30</v>
      </c>
      <c r="AI86" s="28">
        <v>0.54390000000000005</v>
      </c>
      <c r="AO86" s="28">
        <v>4</v>
      </c>
      <c r="AP86" s="28">
        <v>2</v>
      </c>
      <c r="AQ86" s="28" t="s">
        <v>30</v>
      </c>
      <c r="AR86" s="28">
        <v>0.56479999999999997</v>
      </c>
      <c r="AT86" s="28">
        <v>4</v>
      </c>
      <c r="AU86" s="28">
        <v>2</v>
      </c>
      <c r="AV86" s="28" t="s">
        <v>30</v>
      </c>
      <c r="AW86" s="28">
        <v>0.57679999999999998</v>
      </c>
    </row>
    <row r="87" spans="5:49" x14ac:dyDescent="0.35">
      <c r="E87" s="26">
        <v>5</v>
      </c>
      <c r="F87" s="26">
        <v>1</v>
      </c>
      <c r="G87" s="26" t="s">
        <v>27</v>
      </c>
      <c r="H87" s="26">
        <v>9.1499999999999998E-2</v>
      </c>
      <c r="N87" s="26">
        <v>5</v>
      </c>
      <c r="O87" s="26">
        <v>1</v>
      </c>
      <c r="P87" s="26" t="s">
        <v>27</v>
      </c>
      <c r="Q87" s="26">
        <v>0.108</v>
      </c>
      <c r="W87" s="26">
        <v>5</v>
      </c>
      <c r="X87" s="26">
        <v>1</v>
      </c>
      <c r="Y87" s="26" t="s">
        <v>27</v>
      </c>
      <c r="Z87" s="26">
        <v>0.52949999999999997</v>
      </c>
      <c r="AF87" s="26">
        <v>5</v>
      </c>
      <c r="AG87" s="26">
        <v>1</v>
      </c>
      <c r="AH87" s="26" t="s">
        <v>27</v>
      </c>
      <c r="AI87" s="26">
        <v>0.58320000000000005</v>
      </c>
      <c r="AO87" s="26">
        <v>5</v>
      </c>
      <c r="AP87" s="26">
        <v>1</v>
      </c>
      <c r="AQ87" s="26" t="s">
        <v>27</v>
      </c>
      <c r="AR87" s="26">
        <v>0.67149999999999999</v>
      </c>
      <c r="AT87" s="26">
        <v>5</v>
      </c>
      <c r="AU87" s="26">
        <v>1</v>
      </c>
      <c r="AV87" s="26" t="s">
        <v>27</v>
      </c>
      <c r="AW87" s="26">
        <v>0.62339999999999995</v>
      </c>
    </row>
    <row r="88" spans="5:49" x14ac:dyDescent="0.35">
      <c r="E88" s="26">
        <v>5</v>
      </c>
      <c r="F88" s="26">
        <v>1</v>
      </c>
      <c r="G88" s="26" t="s">
        <v>27</v>
      </c>
      <c r="H88" s="26">
        <v>9.2600000000000002E-2</v>
      </c>
      <c r="N88" s="26">
        <v>5</v>
      </c>
      <c r="O88" s="26">
        <v>1</v>
      </c>
      <c r="P88" s="26" t="s">
        <v>27</v>
      </c>
      <c r="Q88" s="26">
        <v>0.1081</v>
      </c>
      <c r="W88" s="26">
        <v>5</v>
      </c>
      <c r="X88" s="26">
        <v>1</v>
      </c>
      <c r="Y88" s="26" t="s">
        <v>27</v>
      </c>
      <c r="Z88" s="26">
        <v>0.52800000000000002</v>
      </c>
      <c r="AF88" s="26">
        <v>5</v>
      </c>
      <c r="AG88" s="26">
        <v>1</v>
      </c>
      <c r="AH88" s="26" t="s">
        <v>27</v>
      </c>
      <c r="AI88" s="26">
        <v>0.58299999999999996</v>
      </c>
      <c r="AO88" s="26">
        <v>5</v>
      </c>
      <c r="AP88" s="26">
        <v>1</v>
      </c>
      <c r="AQ88" s="26" t="s">
        <v>27</v>
      </c>
      <c r="AR88" s="26">
        <v>0.67130000000000001</v>
      </c>
      <c r="AT88" s="26">
        <v>5</v>
      </c>
      <c r="AU88" s="26">
        <v>1</v>
      </c>
      <c r="AV88" s="26" t="s">
        <v>27</v>
      </c>
      <c r="AW88" s="26">
        <v>0.62360000000000004</v>
      </c>
    </row>
    <row r="89" spans="5:49" x14ac:dyDescent="0.35">
      <c r="E89" s="26">
        <v>5</v>
      </c>
      <c r="F89" s="26">
        <v>1</v>
      </c>
      <c r="G89" s="26" t="s">
        <v>27</v>
      </c>
      <c r="H89" s="26">
        <v>9.3200000000000005E-2</v>
      </c>
      <c r="N89" s="26">
        <v>5</v>
      </c>
      <c r="O89" s="26">
        <v>1</v>
      </c>
      <c r="P89" s="26" t="s">
        <v>27</v>
      </c>
      <c r="Q89" s="26">
        <v>0.1087</v>
      </c>
      <c r="W89" s="26">
        <v>5</v>
      </c>
      <c r="X89" s="26">
        <v>1</v>
      </c>
      <c r="Y89" s="26" t="s">
        <v>27</v>
      </c>
      <c r="Z89" s="26">
        <v>0.52969999999999995</v>
      </c>
      <c r="AF89" s="26">
        <v>5</v>
      </c>
      <c r="AG89" s="26">
        <v>1</v>
      </c>
      <c r="AH89" s="26" t="s">
        <v>27</v>
      </c>
      <c r="AI89" s="26">
        <v>0.58309999999999995</v>
      </c>
      <c r="AO89" s="26">
        <v>5</v>
      </c>
      <c r="AP89" s="26">
        <v>1</v>
      </c>
      <c r="AQ89" s="26" t="s">
        <v>27</v>
      </c>
      <c r="AR89" s="26">
        <v>0.67130000000000001</v>
      </c>
      <c r="AT89" s="26">
        <v>5</v>
      </c>
      <c r="AU89" s="26">
        <v>1</v>
      </c>
      <c r="AV89" s="26" t="s">
        <v>27</v>
      </c>
      <c r="AW89" s="26">
        <v>0.62219999999999998</v>
      </c>
    </row>
    <row r="90" spans="5:49" x14ac:dyDescent="0.35">
      <c r="E90" s="26">
        <v>5</v>
      </c>
      <c r="F90" s="26">
        <v>1</v>
      </c>
      <c r="G90" s="26" t="s">
        <v>28</v>
      </c>
      <c r="H90" s="26">
        <v>0.11210000000000001</v>
      </c>
      <c r="N90" s="26">
        <v>5</v>
      </c>
      <c r="O90" s="26">
        <v>1</v>
      </c>
      <c r="P90" s="26" t="s">
        <v>28</v>
      </c>
      <c r="Q90" s="26">
        <v>0.1401</v>
      </c>
      <c r="W90" s="26">
        <v>5</v>
      </c>
      <c r="X90" s="26">
        <v>1</v>
      </c>
      <c r="Y90" s="26" t="s">
        <v>28</v>
      </c>
      <c r="Z90" s="26">
        <v>0.5413</v>
      </c>
      <c r="AF90" s="26">
        <v>5</v>
      </c>
      <c r="AG90" s="26">
        <v>1</v>
      </c>
      <c r="AH90" s="26" t="s">
        <v>28</v>
      </c>
      <c r="AI90" s="26">
        <v>0.59970000000000001</v>
      </c>
      <c r="AO90" s="26">
        <v>5</v>
      </c>
      <c r="AP90" s="26">
        <v>1</v>
      </c>
      <c r="AQ90" s="26" t="s">
        <v>28</v>
      </c>
      <c r="AR90" s="26">
        <v>0.7</v>
      </c>
      <c r="AT90" s="26">
        <v>5</v>
      </c>
      <c r="AU90" s="26">
        <v>1</v>
      </c>
      <c r="AV90" s="26" t="s">
        <v>28</v>
      </c>
      <c r="AW90" s="26">
        <v>0.6754</v>
      </c>
    </row>
    <row r="91" spans="5:49" x14ac:dyDescent="0.35">
      <c r="E91" s="26">
        <v>5</v>
      </c>
      <c r="F91" s="26">
        <v>1</v>
      </c>
      <c r="G91" s="26" t="s">
        <v>28</v>
      </c>
      <c r="H91" s="26">
        <v>0.1119</v>
      </c>
      <c r="N91" s="26">
        <v>5</v>
      </c>
      <c r="O91" s="26">
        <v>1</v>
      </c>
      <c r="P91" s="26" t="s">
        <v>28</v>
      </c>
      <c r="Q91" s="26">
        <v>0.1399</v>
      </c>
      <c r="W91" s="26">
        <v>5</v>
      </c>
      <c r="X91" s="26">
        <v>1</v>
      </c>
      <c r="Y91" s="26" t="s">
        <v>28</v>
      </c>
      <c r="Z91" s="26">
        <v>0.54379999999999995</v>
      </c>
      <c r="AF91" s="26">
        <v>5</v>
      </c>
      <c r="AG91" s="26">
        <v>1</v>
      </c>
      <c r="AH91" s="26" t="s">
        <v>28</v>
      </c>
      <c r="AI91" s="26">
        <v>0.59919999999999995</v>
      </c>
      <c r="AO91" s="26">
        <v>5</v>
      </c>
      <c r="AP91" s="26">
        <v>1</v>
      </c>
      <c r="AQ91" s="26" t="s">
        <v>28</v>
      </c>
      <c r="AR91" s="26">
        <v>0.69889999999999997</v>
      </c>
      <c r="AT91" s="26">
        <v>5</v>
      </c>
      <c r="AU91" s="26">
        <v>1</v>
      </c>
      <c r="AV91" s="26" t="s">
        <v>28</v>
      </c>
      <c r="AW91" s="26">
        <v>0.67720000000000002</v>
      </c>
    </row>
    <row r="92" spans="5:49" x14ac:dyDescent="0.35">
      <c r="E92" s="26">
        <v>5</v>
      </c>
      <c r="F92" s="26">
        <v>1</v>
      </c>
      <c r="G92" s="26" t="s">
        <v>28</v>
      </c>
      <c r="H92" s="26">
        <v>0.11219999999999999</v>
      </c>
      <c r="N92" s="26">
        <v>5</v>
      </c>
      <c r="O92" s="26">
        <v>1</v>
      </c>
      <c r="P92" s="26" t="s">
        <v>28</v>
      </c>
      <c r="Q92" s="26">
        <v>0.1396</v>
      </c>
      <c r="W92" s="26">
        <v>5</v>
      </c>
      <c r="X92" s="26">
        <v>1</v>
      </c>
      <c r="Y92" s="26" t="s">
        <v>28</v>
      </c>
      <c r="Z92" s="26">
        <v>0.54420000000000002</v>
      </c>
      <c r="AF92" s="26">
        <v>5</v>
      </c>
      <c r="AG92" s="26">
        <v>1</v>
      </c>
      <c r="AH92" s="26" t="s">
        <v>28</v>
      </c>
      <c r="AI92" s="26">
        <v>0.59840000000000004</v>
      </c>
      <c r="AO92" s="26">
        <v>5</v>
      </c>
      <c r="AP92" s="26">
        <v>1</v>
      </c>
      <c r="AQ92" s="26" t="s">
        <v>28</v>
      </c>
      <c r="AR92" s="26">
        <v>0.69879999999999998</v>
      </c>
      <c r="AT92" s="26">
        <v>5</v>
      </c>
      <c r="AU92" s="26">
        <v>1</v>
      </c>
      <c r="AV92" s="26" t="s">
        <v>28</v>
      </c>
      <c r="AW92" s="26">
        <v>0.67700000000000005</v>
      </c>
    </row>
    <row r="93" spans="5:49" x14ac:dyDescent="0.35">
      <c r="E93" s="26">
        <v>5</v>
      </c>
      <c r="F93" s="26">
        <v>1</v>
      </c>
      <c r="G93" s="26" t="s">
        <v>29</v>
      </c>
      <c r="H93" s="26">
        <v>0.1164</v>
      </c>
      <c r="N93" s="26">
        <v>5</v>
      </c>
      <c r="O93" s="26">
        <v>1</v>
      </c>
      <c r="P93" s="26" t="s">
        <v>29</v>
      </c>
      <c r="Q93" s="26">
        <v>0.16009999999999999</v>
      </c>
      <c r="W93" s="26">
        <v>5</v>
      </c>
      <c r="X93" s="26">
        <v>1</v>
      </c>
      <c r="Y93" s="26" t="s">
        <v>29</v>
      </c>
      <c r="Z93" s="26">
        <v>0.52580000000000005</v>
      </c>
      <c r="AF93" s="26">
        <v>5</v>
      </c>
      <c r="AG93" s="26">
        <v>1</v>
      </c>
      <c r="AH93" s="26" t="s">
        <v>29</v>
      </c>
      <c r="AI93" s="26">
        <v>0.56169999999999998</v>
      </c>
      <c r="AO93" s="26">
        <v>5</v>
      </c>
      <c r="AP93" s="26">
        <v>1</v>
      </c>
      <c r="AQ93" s="26" t="s">
        <v>29</v>
      </c>
      <c r="AR93" s="26">
        <v>0.50739999999999996</v>
      </c>
      <c r="AT93" s="26">
        <v>5</v>
      </c>
      <c r="AU93" s="26">
        <v>1</v>
      </c>
      <c r="AV93" s="26" t="s">
        <v>29</v>
      </c>
      <c r="AW93" s="26">
        <v>0.67259999999999998</v>
      </c>
    </row>
    <row r="94" spans="5:49" x14ac:dyDescent="0.35">
      <c r="E94" s="26">
        <v>5</v>
      </c>
      <c r="F94" s="26">
        <v>1</v>
      </c>
      <c r="G94" s="26" t="s">
        <v>29</v>
      </c>
      <c r="H94" s="26">
        <v>0.1154</v>
      </c>
      <c r="N94" s="26">
        <v>5</v>
      </c>
      <c r="O94" s="26">
        <v>1</v>
      </c>
      <c r="P94" s="26" t="s">
        <v>29</v>
      </c>
      <c r="Q94" s="26">
        <v>0.15989999999999999</v>
      </c>
      <c r="W94" s="26">
        <v>5</v>
      </c>
      <c r="X94" s="26">
        <v>1</v>
      </c>
      <c r="Y94" s="26" t="s">
        <v>29</v>
      </c>
      <c r="Z94" s="26">
        <v>0.52629999999999999</v>
      </c>
      <c r="AF94" s="26">
        <v>5</v>
      </c>
      <c r="AG94" s="26">
        <v>1</v>
      </c>
      <c r="AH94" s="26" t="s">
        <v>29</v>
      </c>
      <c r="AI94" s="26">
        <v>0.56279999999999997</v>
      </c>
      <c r="AO94" s="26">
        <v>5</v>
      </c>
      <c r="AP94" s="26">
        <v>1</v>
      </c>
      <c r="AQ94" s="26" t="s">
        <v>29</v>
      </c>
      <c r="AR94" s="26">
        <v>0.50680000000000003</v>
      </c>
      <c r="AT94" s="26">
        <v>5</v>
      </c>
      <c r="AU94" s="26">
        <v>1</v>
      </c>
      <c r="AV94" s="26" t="s">
        <v>29</v>
      </c>
      <c r="AW94" s="26">
        <v>0.67090000000000005</v>
      </c>
    </row>
    <row r="95" spans="5:49" x14ac:dyDescent="0.35">
      <c r="E95" s="26">
        <v>5</v>
      </c>
      <c r="F95" s="26">
        <v>1</v>
      </c>
      <c r="G95" s="26" t="s">
        <v>29</v>
      </c>
      <c r="H95" s="26">
        <v>0.1158</v>
      </c>
      <c r="N95" s="26">
        <v>5</v>
      </c>
      <c r="O95" s="26">
        <v>1</v>
      </c>
      <c r="P95" s="26" t="s">
        <v>29</v>
      </c>
      <c r="Q95" s="26">
        <v>0.1603</v>
      </c>
      <c r="W95" s="26">
        <v>5</v>
      </c>
      <c r="X95" s="26">
        <v>1</v>
      </c>
      <c r="Y95" s="26" t="s">
        <v>29</v>
      </c>
      <c r="Z95" s="26">
        <v>0.52649999999999997</v>
      </c>
      <c r="AF95" s="26">
        <v>5</v>
      </c>
      <c r="AG95" s="26">
        <v>1</v>
      </c>
      <c r="AH95" s="26" t="s">
        <v>29</v>
      </c>
      <c r="AI95" s="26">
        <v>0.56420000000000003</v>
      </c>
      <c r="AO95" s="26">
        <v>5</v>
      </c>
      <c r="AP95" s="26">
        <v>1</v>
      </c>
      <c r="AQ95" s="26" t="s">
        <v>29</v>
      </c>
      <c r="AR95" s="26">
        <v>0.50739999999999996</v>
      </c>
      <c r="AT95" s="26">
        <v>5</v>
      </c>
      <c r="AU95" s="26">
        <v>1</v>
      </c>
      <c r="AV95" s="26" t="s">
        <v>29</v>
      </c>
      <c r="AW95" s="26">
        <v>0.67149999999999999</v>
      </c>
    </row>
    <row r="96" spans="5:49" x14ac:dyDescent="0.35">
      <c r="E96" s="26">
        <v>5</v>
      </c>
      <c r="F96" s="26">
        <v>1</v>
      </c>
      <c r="G96" s="26" t="s">
        <v>30</v>
      </c>
      <c r="H96" s="26">
        <v>0.1085</v>
      </c>
      <c r="N96" s="26">
        <v>5</v>
      </c>
      <c r="O96" s="26">
        <v>1</v>
      </c>
      <c r="P96" s="26" t="s">
        <v>30</v>
      </c>
      <c r="Q96" s="26">
        <v>0.1231</v>
      </c>
      <c r="W96" s="26">
        <v>5</v>
      </c>
      <c r="X96" s="26">
        <v>1</v>
      </c>
      <c r="Y96" s="26" t="s">
        <v>30</v>
      </c>
      <c r="Z96" s="26">
        <v>0.56940000000000002</v>
      </c>
      <c r="AF96" s="26">
        <v>5</v>
      </c>
      <c r="AG96" s="26">
        <v>1</v>
      </c>
      <c r="AH96" s="26" t="s">
        <v>30</v>
      </c>
      <c r="AI96" s="26">
        <v>0.65680000000000005</v>
      </c>
      <c r="AO96" s="26">
        <v>5</v>
      </c>
      <c r="AP96" s="26">
        <v>1</v>
      </c>
      <c r="AQ96" s="26" t="s">
        <v>30</v>
      </c>
      <c r="AR96" s="26">
        <v>0.54390000000000005</v>
      </c>
      <c r="AT96" s="26">
        <v>5</v>
      </c>
      <c r="AU96" s="26">
        <v>1</v>
      </c>
      <c r="AV96" s="26" t="s">
        <v>30</v>
      </c>
      <c r="AW96" s="26">
        <v>0.70220000000000005</v>
      </c>
    </row>
    <row r="97" spans="5:49" x14ac:dyDescent="0.35">
      <c r="E97" s="26">
        <v>5</v>
      </c>
      <c r="F97" s="26">
        <v>1</v>
      </c>
      <c r="G97" s="26" t="s">
        <v>30</v>
      </c>
      <c r="H97" s="26">
        <v>0.1085</v>
      </c>
      <c r="N97" s="26">
        <v>5</v>
      </c>
      <c r="O97" s="26">
        <v>1</v>
      </c>
      <c r="P97" s="26" t="s">
        <v>30</v>
      </c>
      <c r="Q97" s="26">
        <v>0.1231</v>
      </c>
      <c r="W97" s="26">
        <v>5</v>
      </c>
      <c r="X97" s="26">
        <v>1</v>
      </c>
      <c r="Y97" s="26" t="s">
        <v>30</v>
      </c>
      <c r="Z97" s="26">
        <v>0.56899999999999995</v>
      </c>
      <c r="AF97" s="26">
        <v>5</v>
      </c>
      <c r="AG97" s="26">
        <v>1</v>
      </c>
      <c r="AH97" s="26" t="s">
        <v>30</v>
      </c>
      <c r="AI97" s="26">
        <v>0.65369999999999995</v>
      </c>
      <c r="AO97" s="26">
        <v>5</v>
      </c>
      <c r="AP97" s="26">
        <v>1</v>
      </c>
      <c r="AQ97" s="26" t="s">
        <v>30</v>
      </c>
      <c r="AR97" s="26">
        <v>0.54310000000000003</v>
      </c>
      <c r="AT97" s="26">
        <v>5</v>
      </c>
      <c r="AU97" s="26">
        <v>1</v>
      </c>
      <c r="AV97" s="26" t="s">
        <v>30</v>
      </c>
      <c r="AW97" s="26">
        <v>0.70379999999999998</v>
      </c>
    </row>
    <row r="98" spans="5:49" x14ac:dyDescent="0.35">
      <c r="E98" s="26">
        <v>5</v>
      </c>
      <c r="F98" s="26">
        <v>1</v>
      </c>
      <c r="G98" s="26" t="s">
        <v>30</v>
      </c>
      <c r="H98" s="26">
        <v>0.1086</v>
      </c>
      <c r="N98" s="26">
        <v>5</v>
      </c>
      <c r="O98" s="26">
        <v>1</v>
      </c>
      <c r="P98" s="26" t="s">
        <v>30</v>
      </c>
      <c r="Q98" s="26">
        <v>0.1231</v>
      </c>
      <c r="W98" s="26">
        <v>5</v>
      </c>
      <c r="X98" s="26">
        <v>1</v>
      </c>
      <c r="Y98" s="26" t="s">
        <v>30</v>
      </c>
      <c r="Z98" s="26">
        <v>0.56859999999999999</v>
      </c>
      <c r="AF98" s="26">
        <v>5</v>
      </c>
      <c r="AG98" s="26">
        <v>1</v>
      </c>
      <c r="AH98" s="26" t="s">
        <v>30</v>
      </c>
      <c r="AI98" s="26">
        <v>0.65480000000000005</v>
      </c>
      <c r="AO98" s="26">
        <v>5</v>
      </c>
      <c r="AP98" s="26">
        <v>1</v>
      </c>
      <c r="AQ98" s="26" t="s">
        <v>30</v>
      </c>
      <c r="AR98" s="26">
        <v>0.54369999999999996</v>
      </c>
      <c r="AT98" s="26">
        <v>5</v>
      </c>
      <c r="AU98" s="26">
        <v>1</v>
      </c>
      <c r="AV98" s="26" t="s">
        <v>30</v>
      </c>
      <c r="AW98" s="26">
        <v>0.70450000000000002</v>
      </c>
    </row>
    <row r="99" spans="5:49" x14ac:dyDescent="0.35">
      <c r="E99" s="28">
        <v>5</v>
      </c>
      <c r="F99" s="28">
        <v>2</v>
      </c>
      <c r="G99" s="28" t="s">
        <v>27</v>
      </c>
      <c r="H99" s="28">
        <v>0.1055</v>
      </c>
      <c r="N99" s="28">
        <v>5</v>
      </c>
      <c r="O99" s="28">
        <v>2</v>
      </c>
      <c r="P99" s="28" t="s">
        <v>27</v>
      </c>
      <c r="Q99" s="28">
        <v>0.1187</v>
      </c>
      <c r="W99" s="28">
        <v>5</v>
      </c>
      <c r="X99" s="28">
        <v>2</v>
      </c>
      <c r="Y99" s="28" t="s">
        <v>27</v>
      </c>
      <c r="Z99" s="28">
        <v>0.48359999999999997</v>
      </c>
      <c r="AF99" s="28">
        <v>5</v>
      </c>
      <c r="AG99" s="28">
        <v>2</v>
      </c>
      <c r="AH99" s="28" t="s">
        <v>27</v>
      </c>
      <c r="AI99" s="28">
        <v>0.50800000000000001</v>
      </c>
      <c r="AO99" s="28">
        <v>5</v>
      </c>
      <c r="AP99" s="28">
        <v>2</v>
      </c>
      <c r="AQ99" s="28" t="s">
        <v>27</v>
      </c>
      <c r="AR99" s="28">
        <v>0.58879999999999999</v>
      </c>
      <c r="AT99" s="28">
        <v>5</v>
      </c>
      <c r="AU99" s="28">
        <v>2</v>
      </c>
      <c r="AV99" s="28" t="s">
        <v>27</v>
      </c>
      <c r="AW99" s="28">
        <v>0.68610000000000004</v>
      </c>
    </row>
    <row r="100" spans="5:49" x14ac:dyDescent="0.35">
      <c r="E100" s="28">
        <v>5</v>
      </c>
      <c r="F100" s="28">
        <v>2</v>
      </c>
      <c r="G100" s="28" t="s">
        <v>27</v>
      </c>
      <c r="H100" s="28">
        <v>0.1057</v>
      </c>
      <c r="N100" s="28">
        <v>5</v>
      </c>
      <c r="O100" s="28">
        <v>2</v>
      </c>
      <c r="P100" s="28" t="s">
        <v>27</v>
      </c>
      <c r="Q100" s="28">
        <v>0.1188</v>
      </c>
      <c r="W100" s="28">
        <v>5</v>
      </c>
      <c r="X100" s="28">
        <v>2</v>
      </c>
      <c r="Y100" s="28" t="s">
        <v>27</v>
      </c>
      <c r="Z100" s="28">
        <v>0.48299999999999998</v>
      </c>
      <c r="AF100" s="28">
        <v>5</v>
      </c>
      <c r="AG100" s="28">
        <v>2</v>
      </c>
      <c r="AH100" s="28" t="s">
        <v>27</v>
      </c>
      <c r="AI100" s="28">
        <v>0.50880000000000003</v>
      </c>
      <c r="AO100" s="28">
        <v>5</v>
      </c>
      <c r="AP100" s="28">
        <v>2</v>
      </c>
      <c r="AQ100" s="28" t="s">
        <v>27</v>
      </c>
      <c r="AR100" s="28">
        <v>0.58930000000000005</v>
      </c>
      <c r="AT100" s="28">
        <v>5</v>
      </c>
      <c r="AU100" s="28">
        <v>2</v>
      </c>
      <c r="AV100" s="28" t="s">
        <v>27</v>
      </c>
      <c r="AW100" s="28">
        <v>0.68620000000000003</v>
      </c>
    </row>
    <row r="101" spans="5:49" x14ac:dyDescent="0.35">
      <c r="E101" s="28">
        <v>5</v>
      </c>
      <c r="F101" s="28">
        <v>2</v>
      </c>
      <c r="G101" s="28" t="s">
        <v>27</v>
      </c>
      <c r="H101" s="28">
        <v>0.1046</v>
      </c>
      <c r="N101" s="28">
        <v>5</v>
      </c>
      <c r="O101" s="28">
        <v>2</v>
      </c>
      <c r="P101" s="28" t="s">
        <v>27</v>
      </c>
      <c r="Q101" s="28">
        <v>0.11840000000000001</v>
      </c>
      <c r="W101" s="28">
        <v>5</v>
      </c>
      <c r="X101" s="28">
        <v>2</v>
      </c>
      <c r="Y101" s="28" t="s">
        <v>27</v>
      </c>
      <c r="Z101" s="28">
        <v>0.48430000000000001</v>
      </c>
      <c r="AF101" s="28">
        <v>5</v>
      </c>
      <c r="AG101" s="28">
        <v>2</v>
      </c>
      <c r="AH101" s="28" t="s">
        <v>27</v>
      </c>
      <c r="AI101" s="28">
        <v>0.50870000000000004</v>
      </c>
      <c r="AO101" s="28">
        <v>5</v>
      </c>
      <c r="AP101" s="28">
        <v>2</v>
      </c>
      <c r="AQ101" s="28" t="s">
        <v>27</v>
      </c>
      <c r="AR101" s="28">
        <v>0.58879999999999999</v>
      </c>
      <c r="AT101" s="28">
        <v>5</v>
      </c>
      <c r="AU101" s="28">
        <v>2</v>
      </c>
      <c r="AV101" s="28" t="s">
        <v>27</v>
      </c>
      <c r="AW101" s="28">
        <v>0.68520000000000003</v>
      </c>
    </row>
    <row r="102" spans="5:49" x14ac:dyDescent="0.35">
      <c r="E102" s="28">
        <v>5</v>
      </c>
      <c r="F102" s="28">
        <v>2</v>
      </c>
      <c r="G102" s="28" t="s">
        <v>28</v>
      </c>
      <c r="H102" s="28">
        <v>0.1051</v>
      </c>
      <c r="N102" s="28">
        <v>5</v>
      </c>
      <c r="O102" s="28">
        <v>2</v>
      </c>
      <c r="P102" s="28" t="s">
        <v>28</v>
      </c>
      <c r="Q102" s="28">
        <v>0.1192</v>
      </c>
      <c r="W102" s="28">
        <v>5</v>
      </c>
      <c r="X102" s="28">
        <v>2</v>
      </c>
      <c r="Y102" s="28" t="s">
        <v>28</v>
      </c>
      <c r="Z102" s="28">
        <v>0.50449999999999995</v>
      </c>
      <c r="AF102" s="28">
        <v>5</v>
      </c>
      <c r="AG102" s="28">
        <v>2</v>
      </c>
      <c r="AH102" s="28" t="s">
        <v>28</v>
      </c>
      <c r="AI102" s="28">
        <v>0.58420000000000005</v>
      </c>
      <c r="AO102" s="28">
        <v>5</v>
      </c>
      <c r="AP102" s="28">
        <v>2</v>
      </c>
      <c r="AQ102" s="28" t="s">
        <v>28</v>
      </c>
      <c r="AR102" s="28">
        <v>0.61829999999999996</v>
      </c>
      <c r="AT102" s="28">
        <v>5</v>
      </c>
      <c r="AU102" s="28">
        <v>2</v>
      </c>
      <c r="AV102" s="28" t="s">
        <v>28</v>
      </c>
      <c r="AW102" s="28">
        <v>0.63690000000000002</v>
      </c>
    </row>
    <row r="103" spans="5:49" x14ac:dyDescent="0.35">
      <c r="E103" s="28">
        <v>5</v>
      </c>
      <c r="F103" s="28">
        <v>2</v>
      </c>
      <c r="G103" s="28" t="s">
        <v>28</v>
      </c>
      <c r="H103" s="28">
        <v>0.1042</v>
      </c>
      <c r="N103" s="28">
        <v>5</v>
      </c>
      <c r="O103" s="28">
        <v>2</v>
      </c>
      <c r="P103" s="28" t="s">
        <v>28</v>
      </c>
      <c r="Q103" s="28">
        <v>0.1197</v>
      </c>
      <c r="W103" s="28">
        <v>5</v>
      </c>
      <c r="X103" s="28">
        <v>2</v>
      </c>
      <c r="Y103" s="28" t="s">
        <v>28</v>
      </c>
      <c r="Z103" s="28">
        <v>0.50409999999999999</v>
      </c>
      <c r="AF103" s="28">
        <v>5</v>
      </c>
      <c r="AG103" s="28">
        <v>2</v>
      </c>
      <c r="AH103" s="28" t="s">
        <v>28</v>
      </c>
      <c r="AI103" s="28">
        <v>0.5837</v>
      </c>
      <c r="AO103" s="28">
        <v>5</v>
      </c>
      <c r="AP103" s="28">
        <v>2</v>
      </c>
      <c r="AQ103" s="28" t="s">
        <v>28</v>
      </c>
      <c r="AR103" s="28">
        <v>0.61939999999999995</v>
      </c>
      <c r="AT103" s="28">
        <v>5</v>
      </c>
      <c r="AU103" s="28">
        <v>2</v>
      </c>
      <c r="AV103" s="28" t="s">
        <v>28</v>
      </c>
      <c r="AW103" s="28">
        <v>0.63719999999999999</v>
      </c>
    </row>
    <row r="104" spans="5:49" x14ac:dyDescent="0.35">
      <c r="E104" s="28">
        <v>5</v>
      </c>
      <c r="F104" s="28">
        <v>2</v>
      </c>
      <c r="G104" s="28" t="s">
        <v>28</v>
      </c>
      <c r="H104" s="28">
        <v>0.1047</v>
      </c>
      <c r="N104" s="28">
        <v>5</v>
      </c>
      <c r="O104" s="28">
        <v>2</v>
      </c>
      <c r="P104" s="28" t="s">
        <v>28</v>
      </c>
      <c r="Q104" s="28">
        <v>0.1195</v>
      </c>
      <c r="W104" s="28">
        <v>5</v>
      </c>
      <c r="X104" s="28">
        <v>2</v>
      </c>
      <c r="Y104" s="28" t="s">
        <v>28</v>
      </c>
      <c r="Z104" s="28">
        <v>0.50409999999999999</v>
      </c>
      <c r="AF104" s="28">
        <v>5</v>
      </c>
      <c r="AG104" s="28">
        <v>2</v>
      </c>
      <c r="AH104" s="28" t="s">
        <v>28</v>
      </c>
      <c r="AI104" s="28">
        <v>0.58399999999999996</v>
      </c>
      <c r="AO104" s="28">
        <v>5</v>
      </c>
      <c r="AP104" s="28">
        <v>2</v>
      </c>
      <c r="AQ104" s="28" t="s">
        <v>28</v>
      </c>
      <c r="AR104" s="28">
        <v>0.61919999999999997</v>
      </c>
      <c r="AT104" s="28">
        <v>5</v>
      </c>
      <c r="AU104" s="28">
        <v>2</v>
      </c>
      <c r="AV104" s="28" t="s">
        <v>28</v>
      </c>
      <c r="AW104" s="28">
        <v>0.63790000000000002</v>
      </c>
    </row>
    <row r="105" spans="5:49" x14ac:dyDescent="0.35">
      <c r="E105" s="28">
        <v>5</v>
      </c>
      <c r="F105" s="28">
        <v>2</v>
      </c>
      <c r="G105" s="28" t="s">
        <v>29</v>
      </c>
      <c r="H105" s="28">
        <v>0.14410000000000001</v>
      </c>
      <c r="N105" s="28">
        <v>5</v>
      </c>
      <c r="O105" s="28">
        <v>2</v>
      </c>
      <c r="P105" s="28" t="s">
        <v>29</v>
      </c>
      <c r="Q105" s="28">
        <v>0.152</v>
      </c>
      <c r="W105" s="28">
        <v>5</v>
      </c>
      <c r="X105" s="28">
        <v>2</v>
      </c>
      <c r="Y105" s="28" t="s">
        <v>29</v>
      </c>
      <c r="Z105" s="28">
        <v>0.51080000000000003</v>
      </c>
      <c r="AF105" s="28">
        <v>5</v>
      </c>
      <c r="AG105" s="28">
        <v>2</v>
      </c>
      <c r="AH105" s="28" t="s">
        <v>29</v>
      </c>
      <c r="AI105" s="28">
        <v>0.55569999999999997</v>
      </c>
      <c r="AO105" s="28">
        <v>5</v>
      </c>
      <c r="AP105" s="28">
        <v>2</v>
      </c>
      <c r="AQ105" s="28" t="s">
        <v>29</v>
      </c>
      <c r="AR105" s="28">
        <v>0.59630000000000005</v>
      </c>
      <c r="AT105" s="28">
        <v>5</v>
      </c>
      <c r="AU105" s="28">
        <v>2</v>
      </c>
      <c r="AV105" s="28" t="s">
        <v>29</v>
      </c>
      <c r="AW105" s="28">
        <v>0.61329999999999996</v>
      </c>
    </row>
    <row r="106" spans="5:49" x14ac:dyDescent="0.35">
      <c r="E106" s="28">
        <v>5</v>
      </c>
      <c r="F106" s="28">
        <v>2</v>
      </c>
      <c r="G106" s="28" t="s">
        <v>29</v>
      </c>
      <c r="H106" s="28">
        <v>0.1434</v>
      </c>
      <c r="N106" s="28">
        <v>5</v>
      </c>
      <c r="O106" s="28">
        <v>2</v>
      </c>
      <c r="P106" s="28" t="s">
        <v>29</v>
      </c>
      <c r="Q106" s="28">
        <v>0.1512</v>
      </c>
      <c r="W106" s="28">
        <v>5</v>
      </c>
      <c r="X106" s="28">
        <v>2</v>
      </c>
      <c r="Y106" s="28" t="s">
        <v>29</v>
      </c>
      <c r="Z106" s="28">
        <v>0.51090000000000002</v>
      </c>
      <c r="AF106" s="28">
        <v>5</v>
      </c>
      <c r="AG106" s="28">
        <v>2</v>
      </c>
      <c r="AH106" s="28" t="s">
        <v>29</v>
      </c>
      <c r="AI106" s="28">
        <v>0.5554</v>
      </c>
      <c r="AO106" s="28">
        <v>5</v>
      </c>
      <c r="AP106" s="28">
        <v>2</v>
      </c>
      <c r="AQ106" s="28" t="s">
        <v>29</v>
      </c>
      <c r="AR106" s="28">
        <v>0.59760000000000002</v>
      </c>
      <c r="AT106" s="28">
        <v>5</v>
      </c>
      <c r="AU106" s="28">
        <v>2</v>
      </c>
      <c r="AV106" s="28" t="s">
        <v>29</v>
      </c>
      <c r="AW106" s="28">
        <v>0.61319999999999997</v>
      </c>
    </row>
    <row r="107" spans="5:49" x14ac:dyDescent="0.35">
      <c r="E107" s="28">
        <v>5</v>
      </c>
      <c r="F107" s="28">
        <v>2</v>
      </c>
      <c r="G107" s="28" t="s">
        <v>29</v>
      </c>
      <c r="H107" s="28">
        <v>0.1444</v>
      </c>
      <c r="N107" s="28">
        <v>5</v>
      </c>
      <c r="O107" s="28">
        <v>2</v>
      </c>
      <c r="P107" s="28" t="s">
        <v>29</v>
      </c>
      <c r="Q107" s="28">
        <v>0.15240000000000001</v>
      </c>
      <c r="W107" s="28">
        <v>5</v>
      </c>
      <c r="X107" s="28">
        <v>2</v>
      </c>
      <c r="Y107" s="28" t="s">
        <v>29</v>
      </c>
      <c r="Z107" s="28">
        <v>0.51100000000000001</v>
      </c>
      <c r="AF107" s="28">
        <v>5</v>
      </c>
      <c r="AG107" s="28">
        <v>2</v>
      </c>
      <c r="AH107" s="28" t="s">
        <v>29</v>
      </c>
      <c r="AI107" s="28">
        <v>0.55479999999999996</v>
      </c>
      <c r="AO107" s="28">
        <v>5</v>
      </c>
      <c r="AP107" s="28">
        <v>2</v>
      </c>
      <c r="AQ107" s="28" t="s">
        <v>29</v>
      </c>
      <c r="AR107" s="28">
        <v>0.59689999999999999</v>
      </c>
      <c r="AT107" s="28">
        <v>5</v>
      </c>
      <c r="AU107" s="28">
        <v>2</v>
      </c>
      <c r="AV107" s="28" t="s">
        <v>29</v>
      </c>
      <c r="AW107" s="28">
        <v>0.6129</v>
      </c>
    </row>
    <row r="108" spans="5:49" x14ac:dyDescent="0.35">
      <c r="E108" s="28">
        <v>5</v>
      </c>
      <c r="F108" s="28">
        <v>2</v>
      </c>
      <c r="G108" s="28" t="s">
        <v>30</v>
      </c>
      <c r="H108" s="28">
        <v>0.1187</v>
      </c>
      <c r="N108" s="28">
        <v>5</v>
      </c>
      <c r="O108" s="28">
        <v>2</v>
      </c>
      <c r="P108" s="28" t="s">
        <v>30</v>
      </c>
      <c r="Q108" s="28">
        <v>0.13489999999999999</v>
      </c>
      <c r="W108" s="28">
        <v>5</v>
      </c>
      <c r="X108" s="28">
        <v>2</v>
      </c>
      <c r="Y108" s="28" t="s">
        <v>30</v>
      </c>
      <c r="Z108" s="28">
        <v>0.49490000000000001</v>
      </c>
      <c r="AF108" s="28">
        <v>5</v>
      </c>
      <c r="AG108" s="28">
        <v>2</v>
      </c>
      <c r="AH108" s="28" t="s">
        <v>30</v>
      </c>
      <c r="AI108" s="28">
        <v>0.57569999999999999</v>
      </c>
      <c r="AO108" s="28">
        <v>5</v>
      </c>
      <c r="AP108" s="28">
        <v>2</v>
      </c>
      <c r="AQ108" s="28" t="s">
        <v>30</v>
      </c>
      <c r="AR108" s="28">
        <v>0.61140000000000005</v>
      </c>
      <c r="AT108" s="28">
        <v>5</v>
      </c>
      <c r="AU108" s="28">
        <v>2</v>
      </c>
      <c r="AV108" s="28" t="s">
        <v>30</v>
      </c>
      <c r="AW108" s="28">
        <v>0.62450000000000006</v>
      </c>
    </row>
    <row r="109" spans="5:49" x14ac:dyDescent="0.35">
      <c r="E109" s="28">
        <v>5</v>
      </c>
      <c r="F109" s="28">
        <v>2</v>
      </c>
      <c r="G109" s="28" t="s">
        <v>30</v>
      </c>
      <c r="H109" s="28">
        <v>0.11749999999999999</v>
      </c>
      <c r="N109" s="28">
        <v>5</v>
      </c>
      <c r="O109" s="28">
        <v>2</v>
      </c>
      <c r="P109" s="28" t="s">
        <v>30</v>
      </c>
      <c r="Q109" s="28">
        <v>0.1353</v>
      </c>
      <c r="W109" s="28">
        <v>5</v>
      </c>
      <c r="X109" s="28">
        <v>2</v>
      </c>
      <c r="Y109" s="28" t="s">
        <v>30</v>
      </c>
      <c r="Z109" s="28">
        <v>0.49509999999999998</v>
      </c>
      <c r="AF109" s="28">
        <v>5</v>
      </c>
      <c r="AG109" s="28">
        <v>2</v>
      </c>
      <c r="AH109" s="28" t="s">
        <v>30</v>
      </c>
      <c r="AI109" s="28">
        <v>0.5756</v>
      </c>
      <c r="AO109" s="28">
        <v>5</v>
      </c>
      <c r="AP109" s="28">
        <v>2</v>
      </c>
      <c r="AQ109" s="28" t="s">
        <v>30</v>
      </c>
      <c r="AR109" s="28">
        <v>0.61099999999999999</v>
      </c>
      <c r="AT109" s="28">
        <v>5</v>
      </c>
      <c r="AU109" s="28">
        <v>2</v>
      </c>
      <c r="AV109" s="28" t="s">
        <v>30</v>
      </c>
      <c r="AW109" s="28">
        <v>0.62439999999999996</v>
      </c>
    </row>
    <row r="110" spans="5:49" x14ac:dyDescent="0.35">
      <c r="E110" s="28">
        <v>5</v>
      </c>
      <c r="F110" s="28">
        <v>2</v>
      </c>
      <c r="G110" s="28" t="s">
        <v>30</v>
      </c>
      <c r="H110" s="28">
        <v>0.1172</v>
      </c>
      <c r="N110" s="28">
        <v>5</v>
      </c>
      <c r="O110" s="28">
        <v>2</v>
      </c>
      <c r="P110" s="28" t="s">
        <v>30</v>
      </c>
      <c r="Q110" s="28">
        <v>0.13519999999999999</v>
      </c>
      <c r="W110" s="28">
        <v>5</v>
      </c>
      <c r="X110" s="28">
        <v>2</v>
      </c>
      <c r="Y110" s="28" t="s">
        <v>30</v>
      </c>
      <c r="Z110" s="28">
        <v>0.49530000000000002</v>
      </c>
      <c r="AF110" s="28">
        <v>5</v>
      </c>
      <c r="AG110" s="28">
        <v>2</v>
      </c>
      <c r="AH110" s="28" t="s">
        <v>30</v>
      </c>
      <c r="AI110" s="28">
        <v>0.57579999999999998</v>
      </c>
      <c r="AO110" s="28">
        <v>5</v>
      </c>
      <c r="AP110" s="28">
        <v>2</v>
      </c>
      <c r="AQ110" s="28" t="s">
        <v>30</v>
      </c>
      <c r="AR110" s="28">
        <v>0.61150000000000004</v>
      </c>
      <c r="AT110" s="28">
        <v>5</v>
      </c>
      <c r="AU110" s="28">
        <v>2</v>
      </c>
      <c r="AV110" s="28" t="s">
        <v>30</v>
      </c>
      <c r="AW110" s="28">
        <v>0.62219999999999998</v>
      </c>
    </row>
    <row r="111" spans="5:49" x14ac:dyDescent="0.35">
      <c r="E111" s="26">
        <v>9</v>
      </c>
      <c r="F111" s="26">
        <v>1</v>
      </c>
      <c r="G111" s="26" t="s">
        <v>27</v>
      </c>
      <c r="H111" s="26">
        <v>3.3399999999999999E-2</v>
      </c>
      <c r="N111" s="26">
        <v>9</v>
      </c>
      <c r="O111" s="26">
        <v>1</v>
      </c>
      <c r="P111" s="26" t="s">
        <v>27</v>
      </c>
      <c r="Q111" s="26">
        <v>3.95E-2</v>
      </c>
      <c r="W111" s="26">
        <v>9</v>
      </c>
      <c r="X111" s="26">
        <v>1</v>
      </c>
      <c r="Y111" s="26" t="s">
        <v>27</v>
      </c>
      <c r="Z111" s="26">
        <v>0.4637</v>
      </c>
      <c r="AF111" s="26">
        <v>9</v>
      </c>
      <c r="AG111" s="26">
        <v>1</v>
      </c>
      <c r="AH111" s="26" t="s">
        <v>27</v>
      </c>
      <c r="AI111" s="26">
        <v>0.52639999999999998</v>
      </c>
      <c r="AO111" s="26">
        <v>9</v>
      </c>
      <c r="AP111" s="26">
        <v>1</v>
      </c>
      <c r="AQ111" s="26" t="s">
        <v>27</v>
      </c>
      <c r="AR111" s="26">
        <v>0.56410000000000005</v>
      </c>
      <c r="AT111" s="26">
        <v>9</v>
      </c>
      <c r="AU111" s="26">
        <v>1</v>
      </c>
      <c r="AV111" s="26" t="s">
        <v>27</v>
      </c>
      <c r="AW111" s="26">
        <v>0.54390000000000005</v>
      </c>
    </row>
    <row r="112" spans="5:49" x14ac:dyDescent="0.35">
      <c r="E112" s="26">
        <v>9</v>
      </c>
      <c r="F112" s="26">
        <v>1</v>
      </c>
      <c r="G112" s="26" t="s">
        <v>27</v>
      </c>
      <c r="H112" s="26">
        <v>3.2899999999999999E-2</v>
      </c>
      <c r="N112" s="26">
        <v>9</v>
      </c>
      <c r="O112" s="26">
        <v>1</v>
      </c>
      <c r="P112" s="26" t="s">
        <v>27</v>
      </c>
      <c r="Q112" s="26">
        <v>3.9E-2</v>
      </c>
      <c r="W112" s="26">
        <v>9</v>
      </c>
      <c r="X112" s="26">
        <v>1</v>
      </c>
      <c r="Y112" s="26" t="s">
        <v>27</v>
      </c>
      <c r="Z112" s="26">
        <v>0.46600000000000003</v>
      </c>
      <c r="AF112" s="26">
        <v>9</v>
      </c>
      <c r="AG112" s="26">
        <v>1</v>
      </c>
      <c r="AH112" s="26" t="s">
        <v>27</v>
      </c>
      <c r="AI112" s="26">
        <v>0.52669999999999995</v>
      </c>
      <c r="AO112" s="26">
        <v>9</v>
      </c>
      <c r="AP112" s="26">
        <v>1</v>
      </c>
      <c r="AQ112" s="26" t="s">
        <v>27</v>
      </c>
      <c r="AR112" s="26">
        <v>0.56399999999999995</v>
      </c>
      <c r="AT112" s="26">
        <v>9</v>
      </c>
      <c r="AU112" s="26">
        <v>1</v>
      </c>
      <c r="AV112" s="26" t="s">
        <v>27</v>
      </c>
      <c r="AW112" s="26">
        <v>0.54349999999999998</v>
      </c>
    </row>
    <row r="113" spans="5:49" x14ac:dyDescent="0.35">
      <c r="E113" s="26">
        <v>9</v>
      </c>
      <c r="F113" s="26">
        <v>1</v>
      </c>
      <c r="G113" s="26" t="s">
        <v>27</v>
      </c>
      <c r="H113" s="26">
        <v>3.3399999999999999E-2</v>
      </c>
      <c r="N113" s="26">
        <v>9</v>
      </c>
      <c r="O113" s="26">
        <v>1</v>
      </c>
      <c r="P113" s="26" t="s">
        <v>27</v>
      </c>
      <c r="Q113" s="26">
        <v>3.8800000000000001E-2</v>
      </c>
      <c r="W113" s="26">
        <v>9</v>
      </c>
      <c r="X113" s="26">
        <v>1</v>
      </c>
      <c r="Y113" s="26" t="s">
        <v>27</v>
      </c>
      <c r="Z113" s="26">
        <v>0.46489999999999998</v>
      </c>
      <c r="AF113" s="26">
        <v>9</v>
      </c>
      <c r="AG113" s="26">
        <v>1</v>
      </c>
      <c r="AH113" s="26" t="s">
        <v>27</v>
      </c>
      <c r="AI113" s="26">
        <v>0.52629999999999999</v>
      </c>
      <c r="AO113" s="26">
        <v>9</v>
      </c>
      <c r="AP113" s="26">
        <v>1</v>
      </c>
      <c r="AQ113" s="26" t="s">
        <v>27</v>
      </c>
      <c r="AR113" s="26">
        <v>0.56340000000000001</v>
      </c>
      <c r="AT113" s="26">
        <v>9</v>
      </c>
      <c r="AU113" s="26">
        <v>1</v>
      </c>
      <c r="AV113" s="26" t="s">
        <v>27</v>
      </c>
      <c r="AW113" s="26">
        <v>0.54220000000000002</v>
      </c>
    </row>
    <row r="114" spans="5:49" x14ac:dyDescent="0.35">
      <c r="E114" s="26">
        <v>9</v>
      </c>
      <c r="F114" s="26">
        <v>1</v>
      </c>
      <c r="G114" s="26" t="s">
        <v>28</v>
      </c>
      <c r="H114" s="26">
        <v>3.3399999999999999E-2</v>
      </c>
      <c r="N114" s="26">
        <v>9</v>
      </c>
      <c r="O114" s="26">
        <v>1</v>
      </c>
      <c r="P114" s="26" t="s">
        <v>28</v>
      </c>
      <c r="Q114" s="26">
        <v>5.1499999999999997E-2</v>
      </c>
      <c r="W114" s="26">
        <v>9</v>
      </c>
      <c r="X114" s="26">
        <v>1</v>
      </c>
      <c r="Y114" s="26" t="s">
        <v>28</v>
      </c>
      <c r="Z114" s="26">
        <v>0.49869999999999998</v>
      </c>
      <c r="AF114" s="26">
        <v>9</v>
      </c>
      <c r="AG114" s="26">
        <v>1</v>
      </c>
      <c r="AH114" s="26" t="s">
        <v>28</v>
      </c>
      <c r="AI114" s="26">
        <v>0.54079999999999995</v>
      </c>
      <c r="AO114" s="26">
        <v>9</v>
      </c>
      <c r="AP114" s="26">
        <v>1</v>
      </c>
      <c r="AQ114" s="26" t="s">
        <v>28</v>
      </c>
      <c r="AR114" s="26">
        <v>0.58199999999999996</v>
      </c>
      <c r="AT114" s="26">
        <v>9</v>
      </c>
      <c r="AU114" s="26">
        <v>1</v>
      </c>
      <c r="AV114" s="26" t="s">
        <v>28</v>
      </c>
      <c r="AW114" s="26">
        <v>0.56289999999999996</v>
      </c>
    </row>
    <row r="115" spans="5:49" x14ac:dyDescent="0.35">
      <c r="E115" s="26">
        <v>9</v>
      </c>
      <c r="F115" s="26">
        <v>1</v>
      </c>
      <c r="G115" s="26" t="s">
        <v>28</v>
      </c>
      <c r="H115" s="26">
        <v>3.4500000000000003E-2</v>
      </c>
      <c r="N115" s="26">
        <v>9</v>
      </c>
      <c r="O115" s="26">
        <v>1</v>
      </c>
      <c r="P115" s="26" t="s">
        <v>28</v>
      </c>
      <c r="Q115" s="26">
        <v>5.1299999999999998E-2</v>
      </c>
      <c r="W115" s="26">
        <v>9</v>
      </c>
      <c r="X115" s="26">
        <v>1</v>
      </c>
      <c r="Y115" s="26" t="s">
        <v>28</v>
      </c>
      <c r="Z115" s="26">
        <v>0.49869999999999998</v>
      </c>
      <c r="AF115" s="26">
        <v>9</v>
      </c>
      <c r="AG115" s="26">
        <v>1</v>
      </c>
      <c r="AH115" s="26" t="s">
        <v>28</v>
      </c>
      <c r="AI115" s="26">
        <v>0.54069999999999996</v>
      </c>
      <c r="AO115" s="26">
        <v>9</v>
      </c>
      <c r="AP115" s="26">
        <v>1</v>
      </c>
      <c r="AQ115" s="26" t="s">
        <v>28</v>
      </c>
      <c r="AR115" s="26">
        <v>0.58199999999999996</v>
      </c>
      <c r="AT115" s="26">
        <v>9</v>
      </c>
      <c r="AU115" s="26">
        <v>1</v>
      </c>
      <c r="AV115" s="26" t="s">
        <v>28</v>
      </c>
      <c r="AW115" s="26">
        <v>0.56379999999999997</v>
      </c>
    </row>
    <row r="116" spans="5:49" x14ac:dyDescent="0.35">
      <c r="E116" s="26">
        <v>9</v>
      </c>
      <c r="F116" s="26">
        <v>1</v>
      </c>
      <c r="G116" s="26" t="s">
        <v>28</v>
      </c>
      <c r="H116" s="26">
        <v>3.4799999999999998E-2</v>
      </c>
      <c r="N116" s="26">
        <v>9</v>
      </c>
      <c r="O116" s="26">
        <v>1</v>
      </c>
      <c r="P116" s="26" t="s">
        <v>28</v>
      </c>
      <c r="Q116" s="26">
        <v>5.1299999999999998E-2</v>
      </c>
      <c r="W116" s="26">
        <v>9</v>
      </c>
      <c r="X116" s="26">
        <v>1</v>
      </c>
      <c r="Y116" s="26" t="s">
        <v>28</v>
      </c>
      <c r="Z116" s="26">
        <v>0.49990000000000001</v>
      </c>
      <c r="AF116" s="26">
        <v>9</v>
      </c>
      <c r="AG116" s="26">
        <v>1</v>
      </c>
      <c r="AH116" s="26" t="s">
        <v>28</v>
      </c>
      <c r="AI116" s="26">
        <v>0.54079999999999995</v>
      </c>
      <c r="AO116" s="26">
        <v>9</v>
      </c>
      <c r="AP116" s="26">
        <v>1</v>
      </c>
      <c r="AQ116" s="26" t="s">
        <v>28</v>
      </c>
      <c r="AR116" s="26">
        <v>0.58140000000000003</v>
      </c>
      <c r="AT116" s="26">
        <v>9</v>
      </c>
      <c r="AU116" s="26">
        <v>1</v>
      </c>
      <c r="AV116" s="26" t="s">
        <v>28</v>
      </c>
      <c r="AW116" s="26">
        <v>0.56299999999999994</v>
      </c>
    </row>
    <row r="117" spans="5:49" x14ac:dyDescent="0.35">
      <c r="E117" s="26">
        <v>9</v>
      </c>
      <c r="F117" s="26">
        <v>1</v>
      </c>
      <c r="G117" s="26" t="s">
        <v>29</v>
      </c>
      <c r="H117" s="26">
        <v>3.15E-2</v>
      </c>
      <c r="N117" s="26">
        <v>9</v>
      </c>
      <c r="O117" s="26">
        <v>1</v>
      </c>
      <c r="P117" s="26" t="s">
        <v>29</v>
      </c>
      <c r="Q117" s="26">
        <v>4.0300000000000002E-2</v>
      </c>
      <c r="W117" s="26">
        <v>9</v>
      </c>
      <c r="X117" s="26">
        <v>1</v>
      </c>
      <c r="Y117" s="26" t="s">
        <v>29</v>
      </c>
      <c r="Z117" s="26">
        <v>0.44650000000000001</v>
      </c>
      <c r="AF117" s="26">
        <v>9</v>
      </c>
      <c r="AG117" s="26">
        <v>1</v>
      </c>
      <c r="AH117" s="26" t="s">
        <v>29</v>
      </c>
      <c r="AI117" s="26">
        <v>0.52429999999999999</v>
      </c>
      <c r="AO117" s="26">
        <v>9</v>
      </c>
      <c r="AP117" s="26">
        <v>1</v>
      </c>
      <c r="AQ117" s="26" t="s">
        <v>29</v>
      </c>
      <c r="AR117" s="26">
        <v>0.57410000000000005</v>
      </c>
      <c r="AT117" s="26">
        <v>9</v>
      </c>
      <c r="AU117" s="26">
        <v>1</v>
      </c>
      <c r="AV117" s="26" t="s">
        <v>29</v>
      </c>
      <c r="AW117" s="26">
        <v>0.57720000000000005</v>
      </c>
    </row>
    <row r="118" spans="5:49" x14ac:dyDescent="0.35">
      <c r="E118" s="26">
        <v>9</v>
      </c>
      <c r="F118" s="26">
        <v>1</v>
      </c>
      <c r="G118" s="26" t="s">
        <v>29</v>
      </c>
      <c r="H118" s="26">
        <v>3.1899999999999998E-2</v>
      </c>
      <c r="N118" s="26">
        <v>9</v>
      </c>
      <c r="O118" s="26">
        <v>1</v>
      </c>
      <c r="P118" s="26" t="s">
        <v>29</v>
      </c>
      <c r="Q118" s="26">
        <v>4.1500000000000002E-2</v>
      </c>
      <c r="W118" s="26">
        <v>9</v>
      </c>
      <c r="X118" s="26">
        <v>1</v>
      </c>
      <c r="Y118" s="26" t="s">
        <v>29</v>
      </c>
      <c r="Z118" s="26">
        <v>0.44679999999999997</v>
      </c>
      <c r="AF118" s="26">
        <v>9</v>
      </c>
      <c r="AG118" s="26">
        <v>1</v>
      </c>
      <c r="AH118" s="26" t="s">
        <v>29</v>
      </c>
      <c r="AI118" s="26">
        <v>0.52510000000000001</v>
      </c>
      <c r="AO118" s="26">
        <v>9</v>
      </c>
      <c r="AP118" s="26">
        <v>1</v>
      </c>
      <c r="AQ118" s="26" t="s">
        <v>29</v>
      </c>
      <c r="AR118" s="26">
        <v>0.57379999999999998</v>
      </c>
      <c r="AT118" s="26">
        <v>9</v>
      </c>
      <c r="AU118" s="26">
        <v>1</v>
      </c>
      <c r="AV118" s="26" t="s">
        <v>29</v>
      </c>
      <c r="AW118" s="26">
        <v>0.57450000000000001</v>
      </c>
    </row>
    <row r="119" spans="5:49" x14ac:dyDescent="0.35">
      <c r="E119" s="26">
        <v>9</v>
      </c>
      <c r="F119" s="26">
        <v>1</v>
      </c>
      <c r="G119" s="26" t="s">
        <v>29</v>
      </c>
      <c r="H119" s="26">
        <v>3.2800000000000003E-2</v>
      </c>
      <c r="N119" s="26">
        <v>9</v>
      </c>
      <c r="O119" s="26">
        <v>1</v>
      </c>
      <c r="P119" s="26" t="s">
        <v>29</v>
      </c>
      <c r="Q119" s="26">
        <v>4.1000000000000002E-2</v>
      </c>
      <c r="W119" s="26">
        <v>9</v>
      </c>
      <c r="X119" s="26">
        <v>1</v>
      </c>
      <c r="Y119" s="26" t="s">
        <v>29</v>
      </c>
      <c r="Z119" s="26">
        <v>0.44650000000000001</v>
      </c>
      <c r="AF119" s="26">
        <v>9</v>
      </c>
      <c r="AG119" s="26">
        <v>1</v>
      </c>
      <c r="AH119" s="26" t="s">
        <v>29</v>
      </c>
      <c r="AI119" s="26">
        <v>0.52559999999999996</v>
      </c>
      <c r="AO119" s="26">
        <v>9</v>
      </c>
      <c r="AP119" s="26">
        <v>1</v>
      </c>
      <c r="AQ119" s="26" t="s">
        <v>29</v>
      </c>
      <c r="AR119" s="26">
        <v>0.57330000000000003</v>
      </c>
      <c r="AT119" s="26">
        <v>9</v>
      </c>
      <c r="AU119" s="26">
        <v>1</v>
      </c>
      <c r="AV119" s="26" t="s">
        <v>29</v>
      </c>
      <c r="AW119" s="26">
        <v>0.57430000000000003</v>
      </c>
    </row>
    <row r="120" spans="5:49" x14ac:dyDescent="0.35">
      <c r="E120" s="26">
        <v>9</v>
      </c>
      <c r="F120" s="26">
        <v>1</v>
      </c>
      <c r="G120" s="26" t="s">
        <v>30</v>
      </c>
      <c r="H120" s="26">
        <v>3.3599999999999998E-2</v>
      </c>
      <c r="N120" s="26">
        <v>9</v>
      </c>
      <c r="O120" s="26">
        <v>1</v>
      </c>
      <c r="P120" s="26" t="s">
        <v>30</v>
      </c>
      <c r="Q120" s="26">
        <v>3.78E-2</v>
      </c>
      <c r="W120" s="26">
        <v>9</v>
      </c>
      <c r="X120" s="26">
        <v>1</v>
      </c>
      <c r="Y120" s="26" t="s">
        <v>30</v>
      </c>
      <c r="Z120" s="26">
        <v>0.46960000000000002</v>
      </c>
      <c r="AF120" s="26">
        <v>9</v>
      </c>
      <c r="AG120" s="26">
        <v>1</v>
      </c>
      <c r="AH120" s="26" t="s">
        <v>30</v>
      </c>
      <c r="AI120" s="26">
        <v>0.54449999999999998</v>
      </c>
      <c r="AO120" s="26">
        <v>9</v>
      </c>
      <c r="AP120" s="26">
        <v>1</v>
      </c>
      <c r="AQ120" s="26" t="s">
        <v>30</v>
      </c>
      <c r="AR120" s="26">
        <v>0.57199999999999995</v>
      </c>
      <c r="AT120" s="26">
        <v>9</v>
      </c>
      <c r="AU120" s="26">
        <v>1</v>
      </c>
      <c r="AV120" s="26" t="s">
        <v>30</v>
      </c>
      <c r="AW120" s="26">
        <v>0.59009999999999996</v>
      </c>
    </row>
    <row r="121" spans="5:49" x14ac:dyDescent="0.35">
      <c r="E121" s="26">
        <v>9</v>
      </c>
      <c r="F121" s="26">
        <v>1</v>
      </c>
      <c r="G121" s="26" t="s">
        <v>30</v>
      </c>
      <c r="H121" s="26">
        <v>3.39E-2</v>
      </c>
      <c r="N121" s="26">
        <v>9</v>
      </c>
      <c r="O121" s="26">
        <v>1</v>
      </c>
      <c r="P121" s="26" t="s">
        <v>30</v>
      </c>
      <c r="Q121" s="26">
        <v>3.8399999999999997E-2</v>
      </c>
      <c r="W121" s="26">
        <v>9</v>
      </c>
      <c r="X121" s="26">
        <v>1</v>
      </c>
      <c r="Y121" s="26" t="s">
        <v>30</v>
      </c>
      <c r="Z121" s="26">
        <v>0.46929999999999999</v>
      </c>
      <c r="AF121" s="26">
        <v>9</v>
      </c>
      <c r="AG121" s="26">
        <v>1</v>
      </c>
      <c r="AH121" s="26" t="s">
        <v>30</v>
      </c>
      <c r="AI121" s="26">
        <v>0.54379999999999995</v>
      </c>
      <c r="AO121" s="26">
        <v>9</v>
      </c>
      <c r="AP121" s="26">
        <v>1</v>
      </c>
      <c r="AQ121" s="26" t="s">
        <v>30</v>
      </c>
      <c r="AR121" s="26">
        <v>0.56979999999999997</v>
      </c>
      <c r="AT121" s="26">
        <v>9</v>
      </c>
      <c r="AU121" s="26">
        <v>1</v>
      </c>
      <c r="AV121" s="26" t="s">
        <v>30</v>
      </c>
      <c r="AW121" s="26">
        <v>0.59089999999999998</v>
      </c>
    </row>
    <row r="122" spans="5:49" x14ac:dyDescent="0.35">
      <c r="E122" s="26">
        <v>9</v>
      </c>
      <c r="F122" s="26">
        <v>1</v>
      </c>
      <c r="G122" s="26" t="s">
        <v>30</v>
      </c>
      <c r="H122" s="26">
        <v>3.3700000000000001E-2</v>
      </c>
      <c r="N122" s="26">
        <v>9</v>
      </c>
      <c r="O122" s="26">
        <v>1</v>
      </c>
      <c r="P122" s="26" t="s">
        <v>30</v>
      </c>
      <c r="Q122" s="26">
        <v>3.8399999999999997E-2</v>
      </c>
      <c r="W122" s="26">
        <v>9</v>
      </c>
      <c r="X122" s="26">
        <v>1</v>
      </c>
      <c r="Y122" s="26" t="s">
        <v>30</v>
      </c>
      <c r="Z122" s="26">
        <v>0.46939999999999998</v>
      </c>
      <c r="AF122" s="26">
        <v>9</v>
      </c>
      <c r="AG122" s="26">
        <v>1</v>
      </c>
      <c r="AH122" s="26" t="s">
        <v>30</v>
      </c>
      <c r="AI122" s="26">
        <v>0.54239999999999999</v>
      </c>
      <c r="AO122" s="26">
        <v>9</v>
      </c>
      <c r="AP122" s="26">
        <v>1</v>
      </c>
      <c r="AQ122" s="26" t="s">
        <v>30</v>
      </c>
      <c r="AR122" s="26">
        <v>0.56779999999999997</v>
      </c>
      <c r="AT122" s="26">
        <v>9</v>
      </c>
      <c r="AU122" s="26">
        <v>1</v>
      </c>
      <c r="AV122" s="26" t="s">
        <v>30</v>
      </c>
      <c r="AW122" s="26">
        <v>0.59140000000000004</v>
      </c>
    </row>
    <row r="123" spans="5:49" x14ac:dyDescent="0.35">
      <c r="E123" s="28">
        <v>9</v>
      </c>
      <c r="F123" s="28">
        <v>2</v>
      </c>
      <c r="G123" s="28" t="s">
        <v>27</v>
      </c>
      <c r="H123" s="28">
        <v>2.8400000000000002E-2</v>
      </c>
      <c r="J123" s="50"/>
      <c r="K123" s="50"/>
      <c r="N123" s="28">
        <v>9</v>
      </c>
      <c r="O123" s="28">
        <v>2</v>
      </c>
      <c r="P123" s="28" t="s">
        <v>27</v>
      </c>
      <c r="Q123" s="28">
        <v>3.2899999999999999E-2</v>
      </c>
      <c r="W123" s="28">
        <v>9</v>
      </c>
      <c r="X123" s="28">
        <v>2</v>
      </c>
      <c r="Y123" s="28" t="s">
        <v>27</v>
      </c>
      <c r="Z123" s="28">
        <v>0.47120000000000001</v>
      </c>
      <c r="AF123" s="28">
        <v>9</v>
      </c>
      <c r="AG123" s="28">
        <v>2</v>
      </c>
      <c r="AH123" s="28" t="s">
        <v>27</v>
      </c>
      <c r="AI123" s="28">
        <v>0.46110000000000001</v>
      </c>
      <c r="AO123" s="28">
        <v>9</v>
      </c>
      <c r="AP123" s="28">
        <v>2</v>
      </c>
      <c r="AQ123" s="28" t="s">
        <v>27</v>
      </c>
      <c r="AR123" s="28">
        <v>0.51719999999999999</v>
      </c>
      <c r="AT123" s="28">
        <v>9</v>
      </c>
      <c r="AU123" s="28">
        <v>2</v>
      </c>
      <c r="AV123" s="28" t="s">
        <v>27</v>
      </c>
      <c r="AW123" s="28">
        <v>0.54630000000000001</v>
      </c>
    </row>
    <row r="124" spans="5:49" x14ac:dyDescent="0.35">
      <c r="E124" s="28">
        <v>9</v>
      </c>
      <c r="F124" s="28">
        <v>2</v>
      </c>
      <c r="G124" s="28" t="s">
        <v>27</v>
      </c>
      <c r="H124" s="28">
        <v>2.81E-2</v>
      </c>
      <c r="N124" s="28">
        <v>9</v>
      </c>
      <c r="O124" s="28">
        <v>2</v>
      </c>
      <c r="P124" s="28" t="s">
        <v>27</v>
      </c>
      <c r="Q124" s="28">
        <v>3.3000000000000002E-2</v>
      </c>
      <c r="W124" s="28">
        <v>9</v>
      </c>
      <c r="X124" s="28">
        <v>2</v>
      </c>
      <c r="Y124" s="28" t="s">
        <v>27</v>
      </c>
      <c r="Z124" s="28">
        <v>0.4708</v>
      </c>
      <c r="AF124" s="28">
        <v>9</v>
      </c>
      <c r="AG124" s="28">
        <v>2</v>
      </c>
      <c r="AH124" s="28" t="s">
        <v>27</v>
      </c>
      <c r="AI124" s="28">
        <v>0.45979999999999999</v>
      </c>
      <c r="AO124" s="28">
        <v>9</v>
      </c>
      <c r="AP124" s="28">
        <v>2</v>
      </c>
      <c r="AQ124" s="28" t="s">
        <v>27</v>
      </c>
      <c r="AR124" s="28">
        <v>0.51800000000000002</v>
      </c>
      <c r="AT124" s="28">
        <v>9</v>
      </c>
      <c r="AU124" s="28">
        <v>2</v>
      </c>
      <c r="AV124" s="28" t="s">
        <v>27</v>
      </c>
      <c r="AW124" s="28">
        <v>0.54659999999999997</v>
      </c>
    </row>
    <row r="125" spans="5:49" x14ac:dyDescent="0.35">
      <c r="E125" s="28">
        <v>9</v>
      </c>
      <c r="F125" s="28">
        <v>2</v>
      </c>
      <c r="G125" s="28" t="s">
        <v>27</v>
      </c>
      <c r="H125" s="28">
        <v>2.8899999999999999E-2</v>
      </c>
      <c r="N125" s="28">
        <v>9</v>
      </c>
      <c r="O125" s="28">
        <v>2</v>
      </c>
      <c r="P125" s="28" t="s">
        <v>27</v>
      </c>
      <c r="Q125" s="28">
        <v>3.2899999999999999E-2</v>
      </c>
      <c r="W125" s="28">
        <v>9</v>
      </c>
      <c r="X125" s="28">
        <v>2</v>
      </c>
      <c r="Y125" s="28" t="s">
        <v>27</v>
      </c>
      <c r="Z125" s="28">
        <v>0.47060000000000002</v>
      </c>
      <c r="AF125" s="28">
        <v>9</v>
      </c>
      <c r="AG125" s="28">
        <v>2</v>
      </c>
      <c r="AH125" s="28" t="s">
        <v>27</v>
      </c>
      <c r="AI125" s="28">
        <v>0.4607</v>
      </c>
      <c r="AO125" s="28">
        <v>9</v>
      </c>
      <c r="AP125" s="28">
        <v>2</v>
      </c>
      <c r="AQ125" s="28" t="s">
        <v>27</v>
      </c>
      <c r="AR125" s="28">
        <v>0.51880000000000004</v>
      </c>
      <c r="AT125" s="28">
        <v>9</v>
      </c>
      <c r="AU125" s="28">
        <v>2</v>
      </c>
      <c r="AV125" s="28" t="s">
        <v>27</v>
      </c>
      <c r="AW125" s="28">
        <v>0.54530000000000001</v>
      </c>
    </row>
    <row r="126" spans="5:49" x14ac:dyDescent="0.35">
      <c r="E126" s="28">
        <v>9</v>
      </c>
      <c r="F126" s="28">
        <v>2</v>
      </c>
      <c r="G126" s="28" t="s">
        <v>28</v>
      </c>
      <c r="H126" s="28">
        <v>1.26E-2</v>
      </c>
      <c r="N126" s="28">
        <v>9</v>
      </c>
      <c r="O126" s="28">
        <v>2</v>
      </c>
      <c r="P126" s="28" t="s">
        <v>28</v>
      </c>
      <c r="Q126" s="28">
        <v>2.7099999999999999E-2</v>
      </c>
      <c r="W126" s="28">
        <v>9</v>
      </c>
      <c r="X126" s="28">
        <v>2</v>
      </c>
      <c r="Y126" s="28" t="s">
        <v>28</v>
      </c>
      <c r="Z126" s="28">
        <v>0.4894</v>
      </c>
      <c r="AF126" s="28">
        <v>9</v>
      </c>
      <c r="AG126" s="28">
        <v>2</v>
      </c>
      <c r="AH126" s="28" t="s">
        <v>28</v>
      </c>
      <c r="AI126" s="28">
        <v>0.49519999999999997</v>
      </c>
      <c r="AO126" s="28">
        <v>9</v>
      </c>
      <c r="AP126" s="28">
        <v>2</v>
      </c>
      <c r="AQ126" s="28" t="s">
        <v>28</v>
      </c>
      <c r="AR126" s="28">
        <v>0.53990000000000005</v>
      </c>
      <c r="AT126" s="28">
        <v>9</v>
      </c>
      <c r="AU126" s="28">
        <v>2</v>
      </c>
      <c r="AV126" s="28" t="s">
        <v>28</v>
      </c>
      <c r="AW126" s="28">
        <v>0.54969999999999997</v>
      </c>
    </row>
    <row r="127" spans="5:49" x14ac:dyDescent="0.35">
      <c r="E127" s="28">
        <v>9</v>
      </c>
      <c r="F127" s="28">
        <v>2</v>
      </c>
      <c r="G127" s="28" t="s">
        <v>28</v>
      </c>
      <c r="H127" s="28">
        <v>1.26E-2</v>
      </c>
      <c r="N127" s="28">
        <v>9</v>
      </c>
      <c r="O127" s="28">
        <v>2</v>
      </c>
      <c r="P127" s="28" t="s">
        <v>28</v>
      </c>
      <c r="Q127" s="28">
        <v>2.7900000000000001E-2</v>
      </c>
      <c r="W127" s="28">
        <v>9</v>
      </c>
      <c r="X127" s="28">
        <v>2</v>
      </c>
      <c r="Y127" s="28" t="s">
        <v>28</v>
      </c>
      <c r="Z127" s="28">
        <v>0.48849999999999999</v>
      </c>
      <c r="AF127" s="28">
        <v>9</v>
      </c>
      <c r="AG127" s="28">
        <v>2</v>
      </c>
      <c r="AH127" s="28" t="s">
        <v>28</v>
      </c>
      <c r="AI127" s="28">
        <v>0.49390000000000001</v>
      </c>
      <c r="AO127" s="28">
        <v>9</v>
      </c>
      <c r="AP127" s="28">
        <v>2</v>
      </c>
      <c r="AQ127" s="28" t="s">
        <v>28</v>
      </c>
      <c r="AR127" s="28">
        <v>0.53979999999999995</v>
      </c>
      <c r="AT127" s="28">
        <v>9</v>
      </c>
      <c r="AU127" s="28">
        <v>2</v>
      </c>
      <c r="AV127" s="28" t="s">
        <v>28</v>
      </c>
      <c r="AW127" s="28">
        <v>0.55010000000000003</v>
      </c>
    </row>
    <row r="128" spans="5:49" x14ac:dyDescent="0.35">
      <c r="E128" s="28">
        <v>9</v>
      </c>
      <c r="F128" s="28">
        <v>2</v>
      </c>
      <c r="G128" s="28" t="s">
        <v>28</v>
      </c>
      <c r="H128" s="28">
        <v>1.26E-2</v>
      </c>
      <c r="N128" s="28">
        <v>9</v>
      </c>
      <c r="O128" s="28">
        <v>2</v>
      </c>
      <c r="P128" s="28" t="s">
        <v>28</v>
      </c>
      <c r="Q128" s="28">
        <v>2.76E-2</v>
      </c>
      <c r="W128" s="28">
        <v>9</v>
      </c>
      <c r="X128" s="28">
        <v>2</v>
      </c>
      <c r="Y128" s="28" t="s">
        <v>28</v>
      </c>
      <c r="Z128" s="28">
        <v>0.48870000000000002</v>
      </c>
      <c r="AF128" s="28">
        <v>9</v>
      </c>
      <c r="AG128" s="28">
        <v>2</v>
      </c>
      <c r="AH128" s="28" t="s">
        <v>28</v>
      </c>
      <c r="AI128" s="28">
        <v>0.49359999999999998</v>
      </c>
      <c r="AO128" s="28">
        <v>9</v>
      </c>
      <c r="AP128" s="28">
        <v>2</v>
      </c>
      <c r="AQ128" s="28" t="s">
        <v>28</v>
      </c>
      <c r="AR128" s="28">
        <v>0.53969999999999996</v>
      </c>
      <c r="AT128" s="28">
        <v>9</v>
      </c>
      <c r="AU128" s="28">
        <v>2</v>
      </c>
      <c r="AV128" s="28" t="s">
        <v>28</v>
      </c>
      <c r="AW128" s="28">
        <v>0.54959999999999998</v>
      </c>
    </row>
    <row r="129" spans="5:49" x14ac:dyDescent="0.35">
      <c r="E129" s="28">
        <v>9</v>
      </c>
      <c r="F129" s="28">
        <v>2</v>
      </c>
      <c r="G129" s="28" t="s">
        <v>29</v>
      </c>
      <c r="H129" s="28">
        <v>1.2200000000000001E-2</v>
      </c>
      <c r="N129" s="28">
        <v>9</v>
      </c>
      <c r="O129" s="28">
        <v>2</v>
      </c>
      <c r="P129" s="28" t="s">
        <v>29</v>
      </c>
      <c r="Q129" s="28">
        <v>2.8899999999999999E-2</v>
      </c>
      <c r="W129" s="28">
        <v>9</v>
      </c>
      <c r="X129" s="28">
        <v>2</v>
      </c>
      <c r="Y129" s="28" t="s">
        <v>29</v>
      </c>
      <c r="Z129" s="28">
        <v>0.46820000000000001</v>
      </c>
      <c r="AF129" s="28">
        <v>9</v>
      </c>
      <c r="AG129" s="28">
        <v>2</v>
      </c>
      <c r="AH129" s="28" t="s">
        <v>29</v>
      </c>
      <c r="AI129" s="28">
        <v>0.4788</v>
      </c>
      <c r="AO129" s="28">
        <v>9</v>
      </c>
      <c r="AP129" s="28">
        <v>2</v>
      </c>
      <c r="AQ129" s="28" t="s">
        <v>29</v>
      </c>
      <c r="AR129" s="28">
        <v>0.53390000000000004</v>
      </c>
      <c r="AT129" s="28">
        <v>9</v>
      </c>
      <c r="AU129" s="28">
        <v>2</v>
      </c>
      <c r="AV129" s="28" t="s">
        <v>29</v>
      </c>
      <c r="AW129" s="28">
        <v>0.56030000000000002</v>
      </c>
    </row>
    <row r="130" spans="5:49" x14ac:dyDescent="0.35">
      <c r="E130" s="28">
        <v>9</v>
      </c>
      <c r="F130" s="28">
        <v>2</v>
      </c>
      <c r="G130" s="28" t="s">
        <v>29</v>
      </c>
      <c r="H130" s="28">
        <v>1.1599999999999999E-2</v>
      </c>
      <c r="N130" s="28">
        <v>9</v>
      </c>
      <c r="O130" s="28">
        <v>2</v>
      </c>
      <c r="P130" s="28" t="s">
        <v>29</v>
      </c>
      <c r="Q130" s="28">
        <v>2.93E-2</v>
      </c>
      <c r="W130" s="28">
        <v>9</v>
      </c>
      <c r="X130" s="28">
        <v>2</v>
      </c>
      <c r="Y130" s="28" t="s">
        <v>29</v>
      </c>
      <c r="Z130" s="28">
        <v>0.46850000000000003</v>
      </c>
      <c r="AF130" s="28">
        <v>9</v>
      </c>
      <c r="AG130" s="28">
        <v>2</v>
      </c>
      <c r="AH130" s="28" t="s">
        <v>29</v>
      </c>
      <c r="AI130" s="28">
        <v>0.47970000000000002</v>
      </c>
      <c r="AO130" s="28">
        <v>9</v>
      </c>
      <c r="AP130" s="28">
        <v>2</v>
      </c>
      <c r="AQ130" s="28" t="s">
        <v>29</v>
      </c>
      <c r="AR130" s="28">
        <v>0.53390000000000004</v>
      </c>
      <c r="AT130" s="28">
        <v>9</v>
      </c>
      <c r="AU130" s="28">
        <v>2</v>
      </c>
      <c r="AV130" s="28" t="s">
        <v>29</v>
      </c>
      <c r="AW130" s="28">
        <v>0.56079999999999997</v>
      </c>
    </row>
    <row r="131" spans="5:49" x14ac:dyDescent="0.35">
      <c r="E131" s="28">
        <v>9</v>
      </c>
      <c r="F131" s="28">
        <v>2</v>
      </c>
      <c r="G131" s="28" t="s">
        <v>29</v>
      </c>
      <c r="H131" s="28">
        <v>1.1900000000000001E-2</v>
      </c>
      <c r="N131" s="28">
        <v>9</v>
      </c>
      <c r="O131" s="28">
        <v>2</v>
      </c>
      <c r="P131" s="28" t="s">
        <v>29</v>
      </c>
      <c r="Q131" s="28">
        <v>0.03</v>
      </c>
      <c r="W131" s="28">
        <v>9</v>
      </c>
      <c r="X131" s="28">
        <v>2</v>
      </c>
      <c r="Y131" s="28" t="s">
        <v>29</v>
      </c>
      <c r="Z131" s="28">
        <v>0.46810000000000002</v>
      </c>
      <c r="AF131" s="28">
        <v>9</v>
      </c>
      <c r="AG131" s="28">
        <v>2</v>
      </c>
      <c r="AH131" s="28" t="s">
        <v>29</v>
      </c>
      <c r="AI131" s="28">
        <v>0.47910000000000003</v>
      </c>
      <c r="AO131" s="28">
        <v>9</v>
      </c>
      <c r="AP131" s="28">
        <v>2</v>
      </c>
      <c r="AQ131" s="28" t="s">
        <v>29</v>
      </c>
      <c r="AR131" s="28">
        <v>0.53300000000000003</v>
      </c>
      <c r="AT131" s="28">
        <v>9</v>
      </c>
      <c r="AU131" s="28">
        <v>2</v>
      </c>
      <c r="AV131" s="28" t="s">
        <v>29</v>
      </c>
      <c r="AW131" s="28">
        <v>0.5615</v>
      </c>
    </row>
    <row r="132" spans="5:49" x14ac:dyDescent="0.35">
      <c r="E132" s="28">
        <v>9</v>
      </c>
      <c r="F132" s="28">
        <v>2</v>
      </c>
      <c r="G132" s="28" t="s">
        <v>30</v>
      </c>
      <c r="H132" s="28">
        <v>2.4500000000000001E-2</v>
      </c>
      <c r="N132" s="28">
        <v>9</v>
      </c>
      <c r="O132" s="28">
        <v>2</v>
      </c>
      <c r="P132" s="28" t="s">
        <v>30</v>
      </c>
      <c r="Q132" s="28">
        <v>3.09E-2</v>
      </c>
      <c r="W132" s="28">
        <v>9</v>
      </c>
      <c r="X132" s="28">
        <v>2</v>
      </c>
      <c r="Y132" s="28" t="s">
        <v>30</v>
      </c>
      <c r="Z132" s="28">
        <v>0.49220000000000003</v>
      </c>
      <c r="AF132" s="28">
        <v>9</v>
      </c>
      <c r="AG132" s="28">
        <v>2</v>
      </c>
      <c r="AH132" s="28" t="s">
        <v>30</v>
      </c>
      <c r="AI132" s="28">
        <v>0.498</v>
      </c>
      <c r="AO132" s="28">
        <v>9</v>
      </c>
      <c r="AP132" s="28">
        <v>2</v>
      </c>
      <c r="AQ132" s="28" t="s">
        <v>30</v>
      </c>
      <c r="AR132" s="28">
        <v>0.54620000000000002</v>
      </c>
      <c r="AT132" s="28">
        <v>9</v>
      </c>
      <c r="AU132" s="28">
        <v>2</v>
      </c>
      <c r="AV132" s="28" t="s">
        <v>30</v>
      </c>
      <c r="AW132" s="28">
        <v>0.58520000000000005</v>
      </c>
    </row>
    <row r="133" spans="5:49" x14ac:dyDescent="0.35">
      <c r="E133" s="28">
        <v>9</v>
      </c>
      <c r="F133" s="28">
        <v>2</v>
      </c>
      <c r="G133" s="28" t="s">
        <v>30</v>
      </c>
      <c r="H133" s="28">
        <v>2.4799999999999999E-2</v>
      </c>
      <c r="N133" s="28">
        <v>9</v>
      </c>
      <c r="O133" s="28">
        <v>2</v>
      </c>
      <c r="P133" s="28" t="s">
        <v>30</v>
      </c>
      <c r="Q133" s="28">
        <v>3.0300000000000001E-2</v>
      </c>
      <c r="W133" s="28">
        <v>9</v>
      </c>
      <c r="X133" s="28">
        <v>2</v>
      </c>
      <c r="Y133" s="28" t="s">
        <v>30</v>
      </c>
      <c r="Z133" s="28">
        <v>0.49159999999999998</v>
      </c>
      <c r="AF133" s="28">
        <v>9</v>
      </c>
      <c r="AG133" s="28">
        <v>2</v>
      </c>
      <c r="AH133" s="28" t="s">
        <v>30</v>
      </c>
      <c r="AI133" s="28">
        <v>0.49780000000000002</v>
      </c>
      <c r="AO133" s="28">
        <v>9</v>
      </c>
      <c r="AP133" s="28">
        <v>2</v>
      </c>
      <c r="AQ133" s="28" t="s">
        <v>30</v>
      </c>
      <c r="AR133" s="28">
        <v>0.5454</v>
      </c>
      <c r="AT133" s="28">
        <v>9</v>
      </c>
      <c r="AU133" s="28">
        <v>2</v>
      </c>
      <c r="AV133" s="28" t="s">
        <v>30</v>
      </c>
      <c r="AW133" s="28">
        <v>0.58540000000000003</v>
      </c>
    </row>
    <row r="134" spans="5:49" x14ac:dyDescent="0.35">
      <c r="E134" s="28">
        <v>9</v>
      </c>
      <c r="F134" s="28">
        <v>2</v>
      </c>
      <c r="G134" s="28" t="s">
        <v>30</v>
      </c>
      <c r="H134" s="28">
        <v>2.3800000000000002E-2</v>
      </c>
      <c r="N134" s="28">
        <v>9</v>
      </c>
      <c r="O134" s="28">
        <v>2</v>
      </c>
      <c r="P134" s="28" t="s">
        <v>30</v>
      </c>
      <c r="Q134" s="28">
        <v>3.0700000000000002E-2</v>
      </c>
      <c r="W134" s="28">
        <v>9</v>
      </c>
      <c r="X134" s="28">
        <v>2</v>
      </c>
      <c r="Y134" s="28" t="s">
        <v>30</v>
      </c>
      <c r="Z134" s="28">
        <v>0.49120000000000003</v>
      </c>
      <c r="AF134" s="28">
        <v>9</v>
      </c>
      <c r="AG134" s="28">
        <v>2</v>
      </c>
      <c r="AH134" s="28" t="s">
        <v>30</v>
      </c>
      <c r="AI134" s="28">
        <v>0.49819999999999998</v>
      </c>
      <c r="AO134" s="28">
        <v>9</v>
      </c>
      <c r="AP134" s="28">
        <v>2</v>
      </c>
      <c r="AQ134" s="28" t="s">
        <v>30</v>
      </c>
      <c r="AR134" s="28">
        <v>0.54600000000000004</v>
      </c>
      <c r="AT134" s="28">
        <v>9</v>
      </c>
      <c r="AU134" s="28">
        <v>2</v>
      </c>
      <c r="AV134" s="28" t="s">
        <v>30</v>
      </c>
      <c r="AW134" s="28">
        <v>0.58530000000000004</v>
      </c>
    </row>
    <row r="135" spans="5:49" x14ac:dyDescent="0.35">
      <c r="E135" s="26">
        <v>12</v>
      </c>
      <c r="F135" s="26">
        <v>1</v>
      </c>
      <c r="G135" s="26" t="s">
        <v>27</v>
      </c>
      <c r="H135" s="26">
        <v>8.2500000000000004E-2</v>
      </c>
      <c r="N135" s="26">
        <v>12</v>
      </c>
      <c r="O135" s="26">
        <v>1</v>
      </c>
      <c r="P135" s="26" t="s">
        <v>27</v>
      </c>
      <c r="Q135" s="26">
        <v>9.01E-2</v>
      </c>
      <c r="W135" s="26">
        <v>12</v>
      </c>
      <c r="X135" s="26">
        <v>1</v>
      </c>
      <c r="Y135" s="26" t="s">
        <v>27</v>
      </c>
      <c r="Z135" s="26">
        <v>0.54400000000000004</v>
      </c>
      <c r="AF135" s="26">
        <v>12</v>
      </c>
      <c r="AG135" s="26">
        <v>1</v>
      </c>
      <c r="AH135" s="26" t="s">
        <v>27</v>
      </c>
      <c r="AI135" s="26">
        <v>0.64910000000000001</v>
      </c>
      <c r="AO135" s="26">
        <v>12</v>
      </c>
      <c r="AP135" s="26">
        <v>1</v>
      </c>
      <c r="AQ135" s="26" t="s">
        <v>27</v>
      </c>
      <c r="AR135" s="26">
        <v>0.75600000000000001</v>
      </c>
      <c r="AT135" s="26">
        <v>12</v>
      </c>
      <c r="AU135" s="26">
        <v>1</v>
      </c>
      <c r="AV135" s="26" t="s">
        <v>27</v>
      </c>
      <c r="AW135" s="26">
        <v>0.76539999999999997</v>
      </c>
    </row>
    <row r="136" spans="5:49" x14ac:dyDescent="0.35">
      <c r="E136" s="26">
        <v>12</v>
      </c>
      <c r="F136" s="26">
        <v>1</v>
      </c>
      <c r="G136" s="26" t="s">
        <v>27</v>
      </c>
      <c r="H136" s="26">
        <v>8.2400000000000001E-2</v>
      </c>
      <c r="N136" s="26">
        <v>12</v>
      </c>
      <c r="O136" s="26">
        <v>1</v>
      </c>
      <c r="P136" s="26" t="s">
        <v>27</v>
      </c>
      <c r="Q136" s="26">
        <v>9.0399999999999994E-2</v>
      </c>
      <c r="W136" s="26">
        <v>12</v>
      </c>
      <c r="X136" s="26">
        <v>1</v>
      </c>
      <c r="Y136" s="26" t="s">
        <v>27</v>
      </c>
      <c r="Z136" s="26">
        <v>0.54420000000000002</v>
      </c>
      <c r="AF136" s="26">
        <v>12</v>
      </c>
      <c r="AG136" s="26">
        <v>1</v>
      </c>
      <c r="AH136" s="26" t="s">
        <v>27</v>
      </c>
      <c r="AI136" s="26">
        <v>0.65229999999999999</v>
      </c>
      <c r="AO136" s="26">
        <v>12</v>
      </c>
      <c r="AP136" s="26">
        <v>1</v>
      </c>
      <c r="AQ136" s="26" t="s">
        <v>27</v>
      </c>
      <c r="AR136" s="26">
        <v>0.75480000000000003</v>
      </c>
      <c r="AT136" s="26">
        <v>12</v>
      </c>
      <c r="AU136" s="26">
        <v>1</v>
      </c>
      <c r="AV136" s="26" t="s">
        <v>27</v>
      </c>
      <c r="AW136" s="26">
        <v>0.76580000000000004</v>
      </c>
    </row>
    <row r="137" spans="5:49" x14ac:dyDescent="0.35">
      <c r="E137" s="26">
        <v>12</v>
      </c>
      <c r="F137" s="26">
        <v>1</v>
      </c>
      <c r="G137" s="26" t="s">
        <v>27</v>
      </c>
      <c r="H137" s="26">
        <v>8.2900000000000001E-2</v>
      </c>
      <c r="N137" s="26">
        <v>12</v>
      </c>
      <c r="O137" s="26">
        <v>1</v>
      </c>
      <c r="P137" s="26" t="s">
        <v>27</v>
      </c>
      <c r="Q137" s="26">
        <v>8.9899999999999994E-2</v>
      </c>
      <c r="W137" s="26">
        <v>12</v>
      </c>
      <c r="X137" s="26">
        <v>1</v>
      </c>
      <c r="Y137" s="26" t="s">
        <v>27</v>
      </c>
      <c r="Z137" s="26">
        <v>0.54469999999999996</v>
      </c>
      <c r="AF137" s="26">
        <v>12</v>
      </c>
      <c r="AG137" s="26">
        <v>1</v>
      </c>
      <c r="AH137" s="26" t="s">
        <v>27</v>
      </c>
      <c r="AI137" s="26">
        <v>0.6522</v>
      </c>
      <c r="AO137" s="26">
        <v>12</v>
      </c>
      <c r="AP137" s="26">
        <v>1</v>
      </c>
      <c r="AQ137" s="26" t="s">
        <v>27</v>
      </c>
      <c r="AR137" s="26">
        <v>0.75470000000000004</v>
      </c>
      <c r="AT137" s="26">
        <v>12</v>
      </c>
      <c r="AU137" s="26">
        <v>1</v>
      </c>
      <c r="AV137" s="26" t="s">
        <v>27</v>
      </c>
      <c r="AW137" s="26">
        <v>0.76619999999999999</v>
      </c>
    </row>
    <row r="138" spans="5:49" x14ac:dyDescent="0.35">
      <c r="E138" s="26">
        <v>12</v>
      </c>
      <c r="F138" s="26">
        <v>1</v>
      </c>
      <c r="G138" s="26" t="s">
        <v>28</v>
      </c>
      <c r="H138" s="26">
        <v>8.8099999999999998E-2</v>
      </c>
      <c r="N138" s="26">
        <v>12</v>
      </c>
      <c r="O138" s="26">
        <v>1</v>
      </c>
      <c r="P138" s="26" t="s">
        <v>28</v>
      </c>
      <c r="Q138" s="26">
        <v>9.0800000000000006E-2</v>
      </c>
      <c r="W138" s="26">
        <v>12</v>
      </c>
      <c r="X138" s="26">
        <v>1</v>
      </c>
      <c r="Y138" s="26" t="s">
        <v>28</v>
      </c>
      <c r="Z138" s="26">
        <v>0.58489999999999998</v>
      </c>
      <c r="AF138" s="26">
        <v>12</v>
      </c>
      <c r="AG138" s="26">
        <v>1</v>
      </c>
      <c r="AH138" s="26" t="s">
        <v>28</v>
      </c>
      <c r="AI138" s="26">
        <v>0.67130000000000001</v>
      </c>
      <c r="AO138" s="26">
        <v>12</v>
      </c>
      <c r="AP138" s="26">
        <v>1</v>
      </c>
      <c r="AQ138" s="26" t="s">
        <v>28</v>
      </c>
      <c r="AR138" s="26">
        <v>0.76770000000000005</v>
      </c>
      <c r="AT138" s="26">
        <v>12</v>
      </c>
      <c r="AU138" s="26">
        <v>1</v>
      </c>
      <c r="AV138" s="26" t="s">
        <v>28</v>
      </c>
      <c r="AW138" s="26">
        <v>0.81</v>
      </c>
    </row>
    <row r="139" spans="5:49" x14ac:dyDescent="0.35">
      <c r="E139" s="26">
        <v>12</v>
      </c>
      <c r="F139" s="26">
        <v>1</v>
      </c>
      <c r="G139" s="26" t="s">
        <v>28</v>
      </c>
      <c r="H139" s="26">
        <v>8.8900000000000007E-2</v>
      </c>
      <c r="N139" s="26">
        <v>12</v>
      </c>
      <c r="O139" s="26">
        <v>1</v>
      </c>
      <c r="P139" s="26" t="s">
        <v>28</v>
      </c>
      <c r="Q139" s="26">
        <v>8.9599999999999999E-2</v>
      </c>
      <c r="W139" s="26">
        <v>12</v>
      </c>
      <c r="X139" s="26">
        <v>1</v>
      </c>
      <c r="Y139" s="26" t="s">
        <v>28</v>
      </c>
      <c r="Z139" s="26">
        <v>0.58579999999999999</v>
      </c>
      <c r="AF139" s="26">
        <v>12</v>
      </c>
      <c r="AG139" s="26">
        <v>1</v>
      </c>
      <c r="AH139" s="26" t="s">
        <v>28</v>
      </c>
      <c r="AI139" s="26">
        <v>0.67149999999999999</v>
      </c>
      <c r="AO139" s="26">
        <v>12</v>
      </c>
      <c r="AP139" s="26">
        <v>1</v>
      </c>
      <c r="AQ139" s="26" t="s">
        <v>28</v>
      </c>
      <c r="AR139" s="26">
        <v>0.76949999999999996</v>
      </c>
      <c r="AT139" s="26">
        <v>12</v>
      </c>
      <c r="AU139" s="26">
        <v>1</v>
      </c>
      <c r="AV139" s="26" t="s">
        <v>28</v>
      </c>
      <c r="AW139" s="26">
        <v>0.80959999999999999</v>
      </c>
    </row>
    <row r="140" spans="5:49" x14ac:dyDescent="0.35">
      <c r="E140" s="26">
        <v>12</v>
      </c>
      <c r="F140" s="26">
        <v>1</v>
      </c>
      <c r="G140" s="26" t="s">
        <v>28</v>
      </c>
      <c r="H140" s="26">
        <v>8.8999999999999996E-2</v>
      </c>
      <c r="N140" s="26">
        <v>12</v>
      </c>
      <c r="O140" s="26">
        <v>1</v>
      </c>
      <c r="P140" s="26" t="s">
        <v>28</v>
      </c>
      <c r="Q140" s="26">
        <v>8.9300000000000004E-2</v>
      </c>
      <c r="W140" s="26">
        <v>12</v>
      </c>
      <c r="X140" s="26">
        <v>1</v>
      </c>
      <c r="Y140" s="26" t="s">
        <v>28</v>
      </c>
      <c r="Z140" s="26">
        <v>0.58579999999999999</v>
      </c>
      <c r="AF140" s="26">
        <v>12</v>
      </c>
      <c r="AG140" s="26">
        <v>1</v>
      </c>
      <c r="AH140" s="26" t="s">
        <v>28</v>
      </c>
      <c r="AI140" s="26">
        <v>0.67090000000000005</v>
      </c>
      <c r="AO140" s="26">
        <v>12</v>
      </c>
      <c r="AP140" s="26">
        <v>1</v>
      </c>
      <c r="AQ140" s="26" t="s">
        <v>28</v>
      </c>
      <c r="AR140" s="26">
        <v>0.76890000000000003</v>
      </c>
      <c r="AT140" s="26">
        <v>12</v>
      </c>
      <c r="AU140" s="26">
        <v>1</v>
      </c>
      <c r="AV140" s="26" t="s">
        <v>28</v>
      </c>
      <c r="AW140" s="26">
        <v>0.81069999999999998</v>
      </c>
    </row>
    <row r="141" spans="5:49" x14ac:dyDescent="0.35">
      <c r="E141" s="26">
        <v>12</v>
      </c>
      <c r="F141" s="26">
        <v>1</v>
      </c>
      <c r="G141" s="26" t="s">
        <v>29</v>
      </c>
      <c r="H141" s="26">
        <v>6.3899999999999998E-2</v>
      </c>
      <c r="N141" s="26">
        <v>12</v>
      </c>
      <c r="O141" s="26">
        <v>1</v>
      </c>
      <c r="P141" s="26" t="s">
        <v>29</v>
      </c>
      <c r="Q141" s="26">
        <v>7.5499999999999998E-2</v>
      </c>
      <c r="W141" s="26">
        <v>12</v>
      </c>
      <c r="X141" s="26">
        <v>1</v>
      </c>
      <c r="Y141" s="26" t="s">
        <v>29</v>
      </c>
      <c r="Z141" s="26">
        <v>0.57769999999999999</v>
      </c>
      <c r="AF141" s="26">
        <v>12</v>
      </c>
      <c r="AG141" s="26">
        <v>1</v>
      </c>
      <c r="AH141" s="26" t="s">
        <v>29</v>
      </c>
      <c r="AI141" s="26">
        <v>0.65980000000000005</v>
      </c>
      <c r="AO141" s="26">
        <v>12</v>
      </c>
      <c r="AP141" s="26">
        <v>1</v>
      </c>
      <c r="AQ141" s="26" t="s">
        <v>29</v>
      </c>
      <c r="AR141" s="26">
        <v>0.74050000000000005</v>
      </c>
      <c r="AT141" s="26">
        <v>12</v>
      </c>
      <c r="AU141" s="26">
        <v>1</v>
      </c>
      <c r="AV141" s="26" t="s">
        <v>29</v>
      </c>
      <c r="AW141" s="26">
        <v>0.75639999999999996</v>
      </c>
    </row>
    <row r="142" spans="5:49" x14ac:dyDescent="0.35">
      <c r="E142" s="26">
        <v>12</v>
      </c>
      <c r="F142" s="26">
        <v>1</v>
      </c>
      <c r="G142" s="26" t="s">
        <v>29</v>
      </c>
      <c r="H142" s="26">
        <v>6.83E-2</v>
      </c>
      <c r="N142" s="26">
        <v>12</v>
      </c>
      <c r="O142" s="26">
        <v>1</v>
      </c>
      <c r="P142" s="26" t="s">
        <v>29</v>
      </c>
      <c r="Q142" s="26">
        <v>7.5700000000000003E-2</v>
      </c>
      <c r="W142" s="26">
        <v>12</v>
      </c>
      <c r="X142" s="26">
        <v>1</v>
      </c>
      <c r="Y142" s="26" t="s">
        <v>29</v>
      </c>
      <c r="Z142" s="26">
        <v>0.57730000000000004</v>
      </c>
      <c r="AF142" s="26">
        <v>12</v>
      </c>
      <c r="AG142" s="26">
        <v>1</v>
      </c>
      <c r="AH142" s="26" t="s">
        <v>29</v>
      </c>
      <c r="AI142" s="26">
        <v>0.66080000000000005</v>
      </c>
      <c r="AO142" s="26">
        <v>12</v>
      </c>
      <c r="AP142" s="26">
        <v>1</v>
      </c>
      <c r="AQ142" s="26" t="s">
        <v>29</v>
      </c>
      <c r="AR142" s="26">
        <v>0.73950000000000005</v>
      </c>
      <c r="AT142" s="26">
        <v>12</v>
      </c>
      <c r="AU142" s="26">
        <v>1</v>
      </c>
      <c r="AV142" s="26" t="s">
        <v>29</v>
      </c>
      <c r="AW142" s="26">
        <v>0.75609999999999999</v>
      </c>
    </row>
    <row r="143" spans="5:49" x14ac:dyDescent="0.35">
      <c r="E143" s="26">
        <v>12</v>
      </c>
      <c r="F143" s="26">
        <v>1</v>
      </c>
      <c r="G143" s="26" t="s">
        <v>29</v>
      </c>
      <c r="H143" s="26">
        <v>6.2700000000000006E-2</v>
      </c>
      <c r="N143" s="26">
        <v>12</v>
      </c>
      <c r="O143" s="26">
        <v>1</v>
      </c>
      <c r="P143" s="26" t="s">
        <v>29</v>
      </c>
      <c r="Q143" s="26">
        <v>7.6300000000000007E-2</v>
      </c>
      <c r="W143" s="26">
        <v>12</v>
      </c>
      <c r="X143" s="26">
        <v>1</v>
      </c>
      <c r="Y143" s="26" t="s">
        <v>29</v>
      </c>
      <c r="Z143" s="26">
        <v>0.57750000000000001</v>
      </c>
      <c r="AF143" s="26">
        <v>12</v>
      </c>
      <c r="AG143" s="26">
        <v>1</v>
      </c>
      <c r="AH143" s="26" t="s">
        <v>29</v>
      </c>
      <c r="AI143" s="26">
        <v>0.66</v>
      </c>
      <c r="AO143" s="26">
        <v>12</v>
      </c>
      <c r="AP143" s="26">
        <v>1</v>
      </c>
      <c r="AQ143" s="26" t="s">
        <v>29</v>
      </c>
      <c r="AR143" s="26">
        <v>0.73870000000000002</v>
      </c>
      <c r="AT143" s="26">
        <v>12</v>
      </c>
      <c r="AU143" s="26">
        <v>1</v>
      </c>
      <c r="AV143" s="26" t="s">
        <v>29</v>
      </c>
      <c r="AW143" s="26">
        <v>0.75719999999999998</v>
      </c>
    </row>
    <row r="144" spans="5:49" x14ac:dyDescent="0.35">
      <c r="E144" s="26">
        <v>12</v>
      </c>
      <c r="F144" s="26">
        <v>1</v>
      </c>
      <c r="G144" s="26" t="s">
        <v>30</v>
      </c>
      <c r="H144" s="26">
        <v>7.3800000000000004E-2</v>
      </c>
      <c r="N144" s="26">
        <v>12</v>
      </c>
      <c r="O144" s="26">
        <v>1</v>
      </c>
      <c r="P144" s="26" t="s">
        <v>30</v>
      </c>
      <c r="Q144" s="26">
        <v>8.3400000000000002E-2</v>
      </c>
      <c r="W144" s="26">
        <v>12</v>
      </c>
      <c r="X144" s="26">
        <v>1</v>
      </c>
      <c r="Y144" s="26" t="s">
        <v>30</v>
      </c>
      <c r="Z144" s="26">
        <v>0.59430000000000005</v>
      </c>
      <c r="AF144" s="26">
        <v>12</v>
      </c>
      <c r="AG144" s="26">
        <v>1</v>
      </c>
      <c r="AH144" s="26" t="s">
        <v>30</v>
      </c>
      <c r="AI144" s="26">
        <v>0.69910000000000005</v>
      </c>
      <c r="AO144" s="26">
        <v>12</v>
      </c>
      <c r="AP144" s="26">
        <v>1</v>
      </c>
      <c r="AQ144" s="26" t="s">
        <v>30</v>
      </c>
      <c r="AR144" s="26">
        <v>0.76770000000000005</v>
      </c>
      <c r="AT144" s="26">
        <v>12</v>
      </c>
      <c r="AU144" s="26">
        <v>1</v>
      </c>
      <c r="AV144" s="26" t="s">
        <v>30</v>
      </c>
      <c r="AW144" s="26">
        <v>0.77569999999999995</v>
      </c>
    </row>
    <row r="145" spans="5:49" x14ac:dyDescent="0.35">
      <c r="E145" s="26">
        <v>12</v>
      </c>
      <c r="F145" s="26">
        <v>1</v>
      </c>
      <c r="G145" s="26" t="s">
        <v>30</v>
      </c>
      <c r="H145" s="26">
        <v>7.3499999999999996E-2</v>
      </c>
      <c r="N145" s="26">
        <v>12</v>
      </c>
      <c r="O145" s="26">
        <v>1</v>
      </c>
      <c r="P145" s="26" t="s">
        <v>30</v>
      </c>
      <c r="Q145" s="26">
        <v>8.3000000000000004E-2</v>
      </c>
      <c r="W145" s="26">
        <v>12</v>
      </c>
      <c r="X145" s="26">
        <v>1</v>
      </c>
      <c r="Y145" s="26" t="s">
        <v>30</v>
      </c>
      <c r="Z145" s="26">
        <v>0.59470000000000001</v>
      </c>
      <c r="AF145" s="26">
        <v>12</v>
      </c>
      <c r="AG145" s="26">
        <v>1</v>
      </c>
      <c r="AH145" s="26" t="s">
        <v>30</v>
      </c>
      <c r="AI145" s="26">
        <v>0.69950000000000001</v>
      </c>
      <c r="AO145" s="26">
        <v>12</v>
      </c>
      <c r="AP145" s="26">
        <v>1</v>
      </c>
      <c r="AQ145" s="26" t="s">
        <v>30</v>
      </c>
      <c r="AR145" s="26">
        <v>0.76729999999999998</v>
      </c>
      <c r="AT145" s="26">
        <v>12</v>
      </c>
      <c r="AU145" s="26">
        <v>1</v>
      </c>
      <c r="AV145" s="26" t="s">
        <v>30</v>
      </c>
      <c r="AW145" s="26">
        <v>0.77429999999999999</v>
      </c>
    </row>
    <row r="146" spans="5:49" x14ac:dyDescent="0.35">
      <c r="E146" s="26">
        <v>12</v>
      </c>
      <c r="F146" s="26">
        <v>1</v>
      </c>
      <c r="G146" s="26" t="s">
        <v>30</v>
      </c>
      <c r="H146" s="26">
        <v>7.3200000000000001E-2</v>
      </c>
      <c r="N146" s="26">
        <v>12</v>
      </c>
      <c r="O146" s="26">
        <v>1</v>
      </c>
      <c r="P146" s="26" t="s">
        <v>30</v>
      </c>
      <c r="Q146" s="26">
        <v>8.3400000000000002E-2</v>
      </c>
      <c r="W146" s="26">
        <v>12</v>
      </c>
      <c r="X146" s="26">
        <v>1</v>
      </c>
      <c r="Y146" s="26" t="s">
        <v>30</v>
      </c>
      <c r="Z146" s="26">
        <v>0.59440000000000004</v>
      </c>
      <c r="AF146" s="26">
        <v>12</v>
      </c>
      <c r="AG146" s="26">
        <v>1</v>
      </c>
      <c r="AH146" s="26" t="s">
        <v>30</v>
      </c>
      <c r="AI146" s="26">
        <v>0.69969999999999999</v>
      </c>
      <c r="AO146" s="26">
        <v>12</v>
      </c>
      <c r="AP146" s="26">
        <v>1</v>
      </c>
      <c r="AQ146" s="26" t="s">
        <v>30</v>
      </c>
      <c r="AR146" s="26">
        <v>0.76659999999999995</v>
      </c>
      <c r="AT146" s="26">
        <v>12</v>
      </c>
      <c r="AU146" s="26">
        <v>1</v>
      </c>
      <c r="AV146" s="26" t="s">
        <v>30</v>
      </c>
      <c r="AW146" s="26">
        <v>0.77359999999999995</v>
      </c>
    </row>
    <row r="147" spans="5:49" x14ac:dyDescent="0.35">
      <c r="E147" s="28">
        <v>12</v>
      </c>
      <c r="F147" s="28">
        <v>2</v>
      </c>
      <c r="G147" s="28" t="s">
        <v>27</v>
      </c>
      <c r="H147" s="28">
        <v>6.3299999999999995E-2</v>
      </c>
      <c r="N147" s="28">
        <v>12</v>
      </c>
      <c r="O147" s="28">
        <v>2</v>
      </c>
      <c r="P147" s="28" t="s">
        <v>27</v>
      </c>
      <c r="Q147" s="28">
        <v>7.9500000000000001E-2</v>
      </c>
      <c r="W147" s="28">
        <v>12</v>
      </c>
      <c r="X147" s="28">
        <v>2</v>
      </c>
      <c r="Y147" s="28" t="s">
        <v>27</v>
      </c>
      <c r="Z147" s="28">
        <v>0.52969999999999995</v>
      </c>
      <c r="AF147" s="28">
        <v>12</v>
      </c>
      <c r="AG147" s="28">
        <v>2</v>
      </c>
      <c r="AH147" s="28" t="s">
        <v>27</v>
      </c>
      <c r="AI147" s="28">
        <v>0.53820000000000001</v>
      </c>
      <c r="AO147" s="28">
        <v>12</v>
      </c>
      <c r="AP147" s="28">
        <v>2</v>
      </c>
      <c r="AQ147" s="28" t="s">
        <v>27</v>
      </c>
      <c r="AR147" s="28">
        <v>0.62339999999999995</v>
      </c>
      <c r="AT147" s="28">
        <v>12</v>
      </c>
      <c r="AU147" s="28">
        <v>2</v>
      </c>
      <c r="AV147" s="28" t="s">
        <v>27</v>
      </c>
      <c r="AW147" s="28">
        <v>0.67390000000000005</v>
      </c>
    </row>
    <row r="148" spans="5:49" x14ac:dyDescent="0.35">
      <c r="E148" s="28">
        <v>12</v>
      </c>
      <c r="F148" s="28">
        <v>2</v>
      </c>
      <c r="G148" s="28" t="s">
        <v>27</v>
      </c>
      <c r="H148" s="28">
        <v>6.2300000000000001E-2</v>
      </c>
      <c r="N148" s="28">
        <v>12</v>
      </c>
      <c r="O148" s="28">
        <v>2</v>
      </c>
      <c r="P148" s="28" t="s">
        <v>27</v>
      </c>
      <c r="Q148" s="28">
        <v>7.8899999999999998E-2</v>
      </c>
      <c r="W148" s="28">
        <v>12</v>
      </c>
      <c r="X148" s="28">
        <v>2</v>
      </c>
      <c r="Y148" s="28" t="s">
        <v>27</v>
      </c>
      <c r="Z148" s="28">
        <v>0.52880000000000005</v>
      </c>
      <c r="AF148" s="28">
        <v>12</v>
      </c>
      <c r="AG148" s="28">
        <v>2</v>
      </c>
      <c r="AH148" s="28" t="s">
        <v>27</v>
      </c>
      <c r="AI148" s="28">
        <v>0.53690000000000004</v>
      </c>
      <c r="AO148" s="28">
        <v>12</v>
      </c>
      <c r="AP148" s="28">
        <v>2</v>
      </c>
      <c r="AQ148" s="28" t="s">
        <v>27</v>
      </c>
      <c r="AR148" s="28">
        <v>0.62390000000000001</v>
      </c>
      <c r="AT148" s="28">
        <v>12</v>
      </c>
      <c r="AU148" s="28">
        <v>2</v>
      </c>
      <c r="AV148" s="28" t="s">
        <v>27</v>
      </c>
      <c r="AW148" s="28">
        <v>0.67330000000000001</v>
      </c>
    </row>
    <row r="149" spans="5:49" x14ac:dyDescent="0.35">
      <c r="E149" s="28">
        <v>12</v>
      </c>
      <c r="F149" s="28">
        <v>2</v>
      </c>
      <c r="G149" s="28" t="s">
        <v>27</v>
      </c>
      <c r="H149" s="28">
        <v>6.25E-2</v>
      </c>
      <c r="J149" s="50"/>
      <c r="K149" s="50"/>
      <c r="L149" s="50"/>
      <c r="N149" s="28">
        <v>12</v>
      </c>
      <c r="O149" s="28">
        <v>2</v>
      </c>
      <c r="P149" s="28" t="s">
        <v>27</v>
      </c>
      <c r="Q149" s="28">
        <v>7.8799999999999995E-2</v>
      </c>
      <c r="W149" s="28">
        <v>12</v>
      </c>
      <c r="X149" s="28">
        <v>2</v>
      </c>
      <c r="Y149" s="28" t="s">
        <v>27</v>
      </c>
      <c r="Z149" s="28">
        <v>0.52869999999999995</v>
      </c>
      <c r="AF149" s="28">
        <v>12</v>
      </c>
      <c r="AG149" s="28">
        <v>2</v>
      </c>
      <c r="AH149" s="28" t="s">
        <v>27</v>
      </c>
      <c r="AI149" s="28">
        <v>0.53690000000000004</v>
      </c>
      <c r="AO149" s="28">
        <v>12</v>
      </c>
      <c r="AP149" s="28">
        <v>2</v>
      </c>
      <c r="AQ149" s="28" t="s">
        <v>27</v>
      </c>
      <c r="AR149" s="28">
        <v>0.62339999999999995</v>
      </c>
      <c r="AT149" s="28">
        <v>12</v>
      </c>
      <c r="AU149" s="28">
        <v>2</v>
      </c>
      <c r="AV149" s="28" t="s">
        <v>27</v>
      </c>
      <c r="AW149" s="28">
        <v>0.67359999999999998</v>
      </c>
    </row>
    <row r="150" spans="5:49" x14ac:dyDescent="0.35">
      <c r="E150" s="28">
        <v>12</v>
      </c>
      <c r="F150" s="28">
        <v>2</v>
      </c>
      <c r="G150" s="28" t="s">
        <v>28</v>
      </c>
      <c r="H150" s="28">
        <v>7.8600000000000003E-2</v>
      </c>
      <c r="K150" s="1"/>
      <c r="L150" s="1"/>
      <c r="N150" s="28">
        <v>12</v>
      </c>
      <c r="O150" s="28">
        <v>2</v>
      </c>
      <c r="P150" s="28" t="s">
        <v>28</v>
      </c>
      <c r="Q150" s="28">
        <v>8.14E-2</v>
      </c>
      <c r="W150" s="28">
        <v>12</v>
      </c>
      <c r="X150" s="28">
        <v>2</v>
      </c>
      <c r="Y150" s="28" t="s">
        <v>28</v>
      </c>
      <c r="Z150" s="28">
        <v>0.54810000000000003</v>
      </c>
      <c r="AF150" s="28">
        <v>12</v>
      </c>
      <c r="AG150" s="28">
        <v>2</v>
      </c>
      <c r="AH150" s="28" t="s">
        <v>28</v>
      </c>
      <c r="AI150" s="28">
        <v>0.54669999999999996</v>
      </c>
      <c r="AO150" s="28">
        <v>12</v>
      </c>
      <c r="AP150" s="28">
        <v>2</v>
      </c>
      <c r="AQ150" s="28" t="s">
        <v>28</v>
      </c>
      <c r="AR150" s="28">
        <v>0.6472</v>
      </c>
      <c r="AT150" s="28">
        <v>12</v>
      </c>
      <c r="AU150" s="28">
        <v>2</v>
      </c>
      <c r="AV150" s="28" t="s">
        <v>28</v>
      </c>
      <c r="AW150" s="28">
        <v>0.6825</v>
      </c>
    </row>
    <row r="151" spans="5:49" x14ac:dyDescent="0.35">
      <c r="E151" s="28">
        <v>12</v>
      </c>
      <c r="F151" s="28">
        <v>2</v>
      </c>
      <c r="G151" s="28" t="s">
        <v>28</v>
      </c>
      <c r="H151" s="28">
        <v>7.8899999999999998E-2</v>
      </c>
      <c r="K151" s="1"/>
      <c r="L151" s="1"/>
      <c r="N151" s="28">
        <v>12</v>
      </c>
      <c r="O151" s="28">
        <v>2</v>
      </c>
      <c r="P151" s="28" t="s">
        <v>28</v>
      </c>
      <c r="Q151" s="28">
        <v>8.1100000000000005E-2</v>
      </c>
      <c r="W151" s="28">
        <v>12</v>
      </c>
      <c r="X151" s="28">
        <v>2</v>
      </c>
      <c r="Y151" s="28" t="s">
        <v>28</v>
      </c>
      <c r="Z151" s="28">
        <v>0.54800000000000004</v>
      </c>
      <c r="AF151" s="28">
        <v>12</v>
      </c>
      <c r="AG151" s="28">
        <v>2</v>
      </c>
      <c r="AH151" s="28" t="s">
        <v>28</v>
      </c>
      <c r="AI151" s="28">
        <v>0.54759999999999998</v>
      </c>
      <c r="AO151" s="28">
        <v>12</v>
      </c>
      <c r="AP151" s="28">
        <v>2</v>
      </c>
      <c r="AQ151" s="28" t="s">
        <v>28</v>
      </c>
      <c r="AR151" s="28">
        <v>0.64880000000000004</v>
      </c>
      <c r="AT151" s="28">
        <v>12</v>
      </c>
      <c r="AU151" s="28">
        <v>2</v>
      </c>
      <c r="AV151" s="28" t="s">
        <v>28</v>
      </c>
      <c r="AW151" s="28">
        <v>0.68159999999999998</v>
      </c>
    </row>
    <row r="152" spans="5:49" x14ac:dyDescent="0.35">
      <c r="E152" s="28">
        <v>12</v>
      </c>
      <c r="F152" s="28">
        <v>2</v>
      </c>
      <c r="G152" s="28" t="s">
        <v>28</v>
      </c>
      <c r="H152" s="28">
        <v>7.9200000000000007E-2</v>
      </c>
      <c r="N152" s="28">
        <v>12</v>
      </c>
      <c r="O152" s="28">
        <v>2</v>
      </c>
      <c r="P152" s="28" t="s">
        <v>28</v>
      </c>
      <c r="Q152" s="28">
        <v>8.0600000000000005E-2</v>
      </c>
      <c r="W152" s="28">
        <v>12</v>
      </c>
      <c r="X152" s="28">
        <v>2</v>
      </c>
      <c r="Y152" s="28" t="s">
        <v>28</v>
      </c>
      <c r="Z152" s="28">
        <v>0.54810000000000003</v>
      </c>
      <c r="AF152" s="28">
        <v>12</v>
      </c>
      <c r="AG152" s="28">
        <v>2</v>
      </c>
      <c r="AH152" s="28" t="s">
        <v>28</v>
      </c>
      <c r="AI152" s="28">
        <v>0.54859999999999998</v>
      </c>
      <c r="AO152" s="28">
        <v>12</v>
      </c>
      <c r="AP152" s="28">
        <v>2</v>
      </c>
      <c r="AQ152" s="28" t="s">
        <v>28</v>
      </c>
      <c r="AR152" s="28">
        <v>0.64900000000000002</v>
      </c>
      <c r="AT152" s="28">
        <v>12</v>
      </c>
      <c r="AU152" s="28">
        <v>2</v>
      </c>
      <c r="AV152" s="28" t="s">
        <v>28</v>
      </c>
      <c r="AW152" s="28">
        <v>0.68149999999999999</v>
      </c>
    </row>
    <row r="153" spans="5:49" x14ac:dyDescent="0.35">
      <c r="E153" s="28">
        <v>12</v>
      </c>
      <c r="F153" s="28">
        <v>2</v>
      </c>
      <c r="G153" s="28" t="s">
        <v>29</v>
      </c>
      <c r="H153" s="28">
        <v>7.9799999999999996E-2</v>
      </c>
      <c r="N153" s="28">
        <v>12</v>
      </c>
      <c r="O153" s="28">
        <v>2</v>
      </c>
      <c r="P153" s="28" t="s">
        <v>29</v>
      </c>
      <c r="Q153" s="28">
        <v>8.7400000000000005E-2</v>
      </c>
      <c r="W153" s="28">
        <v>12</v>
      </c>
      <c r="X153" s="28">
        <v>2</v>
      </c>
      <c r="Y153" s="28" t="s">
        <v>29</v>
      </c>
      <c r="Z153" s="28">
        <v>0.55959999999999999</v>
      </c>
      <c r="AF153" s="28">
        <v>12</v>
      </c>
      <c r="AG153" s="28">
        <v>2</v>
      </c>
      <c r="AH153" s="28" t="s">
        <v>29</v>
      </c>
      <c r="AI153" s="28">
        <v>0.56379999999999997</v>
      </c>
      <c r="AO153" s="28">
        <v>12</v>
      </c>
      <c r="AP153" s="28">
        <v>2</v>
      </c>
      <c r="AQ153" s="28" t="s">
        <v>29</v>
      </c>
      <c r="AR153" s="28">
        <v>0.61040000000000005</v>
      </c>
      <c r="AT153" s="28">
        <v>12</v>
      </c>
      <c r="AU153" s="28">
        <v>2</v>
      </c>
      <c r="AV153" s="28" t="s">
        <v>29</v>
      </c>
      <c r="AW153" s="28">
        <v>0.68899999999999995</v>
      </c>
    </row>
    <row r="154" spans="5:49" x14ac:dyDescent="0.35">
      <c r="E154" s="28">
        <v>12</v>
      </c>
      <c r="F154" s="28">
        <v>2</v>
      </c>
      <c r="G154" s="28" t="s">
        <v>29</v>
      </c>
      <c r="H154" s="28">
        <v>0.08</v>
      </c>
      <c r="N154" s="28">
        <v>12</v>
      </c>
      <c r="O154" s="28">
        <v>2</v>
      </c>
      <c r="P154" s="28" t="s">
        <v>29</v>
      </c>
      <c r="Q154" s="28">
        <v>8.7499999999999994E-2</v>
      </c>
      <c r="W154" s="28">
        <v>12</v>
      </c>
      <c r="X154" s="28">
        <v>2</v>
      </c>
      <c r="Y154" s="28" t="s">
        <v>29</v>
      </c>
      <c r="Z154" s="28">
        <v>0.55969999999999998</v>
      </c>
      <c r="AF154" s="28">
        <v>12</v>
      </c>
      <c r="AG154" s="28">
        <v>2</v>
      </c>
      <c r="AH154" s="28" t="s">
        <v>29</v>
      </c>
      <c r="AI154" s="28">
        <v>0.56299999999999994</v>
      </c>
      <c r="AO154" s="28">
        <v>12</v>
      </c>
      <c r="AP154" s="28">
        <v>2</v>
      </c>
      <c r="AQ154" s="28" t="s">
        <v>29</v>
      </c>
      <c r="AR154" s="28">
        <v>0.6109</v>
      </c>
      <c r="AT154" s="28">
        <v>12</v>
      </c>
      <c r="AU154" s="28">
        <v>2</v>
      </c>
      <c r="AV154" s="28" t="s">
        <v>29</v>
      </c>
      <c r="AW154" s="28">
        <v>0.6885</v>
      </c>
    </row>
    <row r="155" spans="5:49" x14ac:dyDescent="0.35">
      <c r="E155" s="28">
        <v>12</v>
      </c>
      <c r="F155" s="28">
        <v>2</v>
      </c>
      <c r="G155" s="28" t="s">
        <v>29</v>
      </c>
      <c r="H155" s="28">
        <v>7.9699999999999993E-2</v>
      </c>
      <c r="N155" s="28">
        <v>12</v>
      </c>
      <c r="O155" s="28">
        <v>2</v>
      </c>
      <c r="P155" s="28" t="s">
        <v>29</v>
      </c>
      <c r="Q155" s="28">
        <v>8.7499999999999994E-2</v>
      </c>
      <c r="W155" s="28">
        <v>12</v>
      </c>
      <c r="X155" s="28">
        <v>2</v>
      </c>
      <c r="Y155" s="28" t="s">
        <v>29</v>
      </c>
      <c r="Z155" s="28">
        <v>0.55930000000000002</v>
      </c>
      <c r="AF155" s="28">
        <v>12</v>
      </c>
      <c r="AG155" s="28">
        <v>2</v>
      </c>
      <c r="AH155" s="28" t="s">
        <v>29</v>
      </c>
      <c r="AI155" s="28">
        <v>0.56359999999999999</v>
      </c>
      <c r="AO155" s="28">
        <v>12</v>
      </c>
      <c r="AP155" s="28">
        <v>2</v>
      </c>
      <c r="AQ155" s="28" t="s">
        <v>29</v>
      </c>
      <c r="AR155" s="28">
        <v>0.61050000000000004</v>
      </c>
      <c r="AT155" s="28">
        <v>12</v>
      </c>
      <c r="AU155" s="28">
        <v>2</v>
      </c>
      <c r="AV155" s="28" t="s">
        <v>29</v>
      </c>
      <c r="AW155" s="28">
        <v>0.68830000000000002</v>
      </c>
    </row>
    <row r="156" spans="5:49" x14ac:dyDescent="0.35">
      <c r="E156" s="28">
        <v>12</v>
      </c>
      <c r="F156" s="28">
        <v>2</v>
      </c>
      <c r="G156" s="28" t="s">
        <v>30</v>
      </c>
      <c r="H156" s="28">
        <v>6.4199999999999993E-2</v>
      </c>
      <c r="N156" s="28">
        <v>12</v>
      </c>
      <c r="O156" s="28">
        <v>2</v>
      </c>
      <c r="P156" s="28" t="s">
        <v>30</v>
      </c>
      <c r="Q156" s="28">
        <v>8.2900000000000001E-2</v>
      </c>
      <c r="W156" s="28">
        <v>12</v>
      </c>
      <c r="X156" s="28">
        <v>2</v>
      </c>
      <c r="Y156" s="28" t="s">
        <v>30</v>
      </c>
      <c r="Z156" s="28">
        <v>0.58260000000000001</v>
      </c>
      <c r="AF156" s="28">
        <v>12</v>
      </c>
      <c r="AG156" s="28">
        <v>2</v>
      </c>
      <c r="AH156" s="28" t="s">
        <v>30</v>
      </c>
      <c r="AI156" s="28">
        <v>0.61309999999999998</v>
      </c>
      <c r="AO156" s="28">
        <v>12</v>
      </c>
      <c r="AP156" s="28">
        <v>2</v>
      </c>
      <c r="AQ156" s="28" t="s">
        <v>30</v>
      </c>
      <c r="AR156" s="28">
        <v>0.64380000000000004</v>
      </c>
      <c r="AT156" s="28">
        <v>12</v>
      </c>
      <c r="AU156" s="28">
        <v>2</v>
      </c>
      <c r="AV156" s="28" t="s">
        <v>30</v>
      </c>
      <c r="AW156" s="28">
        <v>0.71319999999999995</v>
      </c>
    </row>
    <row r="157" spans="5:49" x14ac:dyDescent="0.35">
      <c r="E157" s="28">
        <v>12</v>
      </c>
      <c r="F157" s="28">
        <v>2</v>
      </c>
      <c r="G157" s="28" t="s">
        <v>30</v>
      </c>
      <c r="H157" s="28">
        <v>6.3600000000000004E-2</v>
      </c>
      <c r="N157" s="28">
        <v>12</v>
      </c>
      <c r="O157" s="28">
        <v>2</v>
      </c>
      <c r="P157" s="28" t="s">
        <v>30</v>
      </c>
      <c r="Q157" s="28">
        <v>8.3000000000000004E-2</v>
      </c>
      <c r="W157" s="28">
        <v>12</v>
      </c>
      <c r="X157" s="28">
        <v>2</v>
      </c>
      <c r="Y157" s="28" t="s">
        <v>30</v>
      </c>
      <c r="Z157" s="28">
        <v>0.58179999999999998</v>
      </c>
      <c r="AF157" s="28">
        <v>12</v>
      </c>
      <c r="AG157" s="28">
        <v>2</v>
      </c>
      <c r="AH157" s="28" t="s">
        <v>30</v>
      </c>
      <c r="AI157" s="28">
        <v>0.61209999999999998</v>
      </c>
      <c r="AO157" s="28">
        <v>12</v>
      </c>
      <c r="AP157" s="28">
        <v>2</v>
      </c>
      <c r="AQ157" s="28" t="s">
        <v>30</v>
      </c>
      <c r="AR157" s="28">
        <v>0.64359999999999995</v>
      </c>
      <c r="AT157" s="28">
        <v>12</v>
      </c>
      <c r="AU157" s="28">
        <v>2</v>
      </c>
      <c r="AV157" s="28" t="s">
        <v>30</v>
      </c>
      <c r="AW157" s="28">
        <v>0.71209999999999996</v>
      </c>
    </row>
    <row r="158" spans="5:49" x14ac:dyDescent="0.35">
      <c r="E158" s="28">
        <v>12</v>
      </c>
      <c r="F158" s="28">
        <v>2</v>
      </c>
      <c r="G158" s="28" t="s">
        <v>30</v>
      </c>
      <c r="H158" s="28">
        <v>6.4399999999999999E-2</v>
      </c>
      <c r="N158" s="28">
        <v>12</v>
      </c>
      <c r="O158" s="28">
        <v>2</v>
      </c>
      <c r="P158" s="28" t="s">
        <v>30</v>
      </c>
      <c r="Q158" s="28">
        <v>8.2799999999999999E-2</v>
      </c>
      <c r="W158" s="28">
        <v>12</v>
      </c>
      <c r="X158" s="28">
        <v>2</v>
      </c>
      <c r="Y158" s="28" t="s">
        <v>30</v>
      </c>
      <c r="Z158" s="28">
        <v>0.58399999999999996</v>
      </c>
      <c r="AF158" s="28">
        <v>12</v>
      </c>
      <c r="AG158" s="28">
        <v>2</v>
      </c>
      <c r="AH158" s="28" t="s">
        <v>30</v>
      </c>
      <c r="AI158" s="28">
        <v>0.61219999999999997</v>
      </c>
      <c r="AO158" s="28">
        <v>12</v>
      </c>
      <c r="AP158" s="28">
        <v>2</v>
      </c>
      <c r="AQ158" s="28" t="s">
        <v>30</v>
      </c>
      <c r="AR158" s="28">
        <v>0.64400000000000002</v>
      </c>
      <c r="AT158" s="28">
        <v>12</v>
      </c>
      <c r="AU158" s="28">
        <v>2</v>
      </c>
      <c r="AV158" s="28" t="s">
        <v>30</v>
      </c>
      <c r="AW158" s="28">
        <v>0.71240000000000003</v>
      </c>
    </row>
    <row r="159" spans="5:49" x14ac:dyDescent="0.35">
      <c r="E159" s="26">
        <v>18</v>
      </c>
      <c r="F159" s="26">
        <v>1</v>
      </c>
      <c r="G159" s="26" t="s">
        <v>27</v>
      </c>
      <c r="H159" s="26">
        <v>0.10340000000000001</v>
      </c>
      <c r="N159" s="26">
        <v>18</v>
      </c>
      <c r="O159" s="26">
        <v>1</v>
      </c>
      <c r="P159" s="26" t="s">
        <v>27</v>
      </c>
      <c r="Q159" s="26">
        <v>0.1164</v>
      </c>
      <c r="W159" s="26">
        <v>18</v>
      </c>
      <c r="X159" s="26">
        <v>1</v>
      </c>
      <c r="Y159" s="26" t="s">
        <v>27</v>
      </c>
      <c r="Z159" s="26">
        <v>0.55010000000000003</v>
      </c>
      <c r="AF159" s="26">
        <v>18</v>
      </c>
      <c r="AG159" s="26">
        <v>1</v>
      </c>
      <c r="AH159" s="26" t="s">
        <v>27</v>
      </c>
      <c r="AI159" s="26">
        <v>0.65100000000000002</v>
      </c>
      <c r="AO159" s="26">
        <v>18</v>
      </c>
      <c r="AP159" s="26">
        <v>1</v>
      </c>
      <c r="AQ159" s="26" t="s">
        <v>27</v>
      </c>
      <c r="AR159" s="26">
        <v>0.71209999999999996</v>
      </c>
      <c r="AT159" s="26">
        <v>18</v>
      </c>
      <c r="AU159" s="26">
        <v>1</v>
      </c>
      <c r="AV159" s="26" t="s">
        <v>27</v>
      </c>
      <c r="AW159" s="26">
        <v>0.76790000000000003</v>
      </c>
    </row>
    <row r="160" spans="5:49" x14ac:dyDescent="0.35">
      <c r="E160" s="26">
        <v>18</v>
      </c>
      <c r="F160" s="26">
        <v>1</v>
      </c>
      <c r="G160" s="26" t="s">
        <v>27</v>
      </c>
      <c r="H160" s="26">
        <v>0.1032</v>
      </c>
      <c r="N160" s="26">
        <v>18</v>
      </c>
      <c r="O160" s="26">
        <v>1</v>
      </c>
      <c r="P160" s="26" t="s">
        <v>27</v>
      </c>
      <c r="Q160" s="26">
        <v>0.1167</v>
      </c>
      <c r="W160" s="26">
        <v>18</v>
      </c>
      <c r="X160" s="26">
        <v>1</v>
      </c>
      <c r="Y160" s="26" t="s">
        <v>27</v>
      </c>
      <c r="Z160" s="26">
        <v>0.55069999999999997</v>
      </c>
      <c r="AF160" s="26">
        <v>18</v>
      </c>
      <c r="AG160" s="26">
        <v>1</v>
      </c>
      <c r="AH160" s="26" t="s">
        <v>27</v>
      </c>
      <c r="AI160" s="26">
        <v>0.65090000000000003</v>
      </c>
      <c r="AO160" s="26">
        <v>18</v>
      </c>
      <c r="AP160" s="26">
        <v>1</v>
      </c>
      <c r="AQ160" s="26" t="s">
        <v>27</v>
      </c>
      <c r="AR160" s="26">
        <v>0.71189999999999998</v>
      </c>
      <c r="AT160" s="26">
        <v>18</v>
      </c>
      <c r="AU160" s="26">
        <v>1</v>
      </c>
      <c r="AV160" s="26" t="s">
        <v>27</v>
      </c>
      <c r="AW160" s="26">
        <v>0.76790000000000003</v>
      </c>
    </row>
    <row r="161" spans="5:49" x14ac:dyDescent="0.35">
      <c r="E161" s="26">
        <v>18</v>
      </c>
      <c r="F161" s="26">
        <v>1</v>
      </c>
      <c r="G161" s="26" t="s">
        <v>27</v>
      </c>
      <c r="H161" s="26">
        <v>0.1032</v>
      </c>
      <c r="N161" s="26">
        <v>18</v>
      </c>
      <c r="O161" s="26">
        <v>1</v>
      </c>
      <c r="P161" s="26" t="s">
        <v>27</v>
      </c>
      <c r="Q161" s="26">
        <v>0.11609999999999999</v>
      </c>
      <c r="W161" s="26">
        <v>18</v>
      </c>
      <c r="X161" s="26">
        <v>1</v>
      </c>
      <c r="Y161" s="26" t="s">
        <v>27</v>
      </c>
      <c r="Z161" s="26">
        <v>0.55020000000000002</v>
      </c>
      <c r="AF161" s="26">
        <v>18</v>
      </c>
      <c r="AG161" s="26">
        <v>1</v>
      </c>
      <c r="AH161" s="26" t="s">
        <v>27</v>
      </c>
      <c r="AI161" s="26">
        <v>0.65110000000000001</v>
      </c>
      <c r="AO161" s="26">
        <v>18</v>
      </c>
      <c r="AP161" s="26">
        <v>1</v>
      </c>
      <c r="AQ161" s="26" t="s">
        <v>27</v>
      </c>
      <c r="AR161" s="26">
        <v>0.71340000000000003</v>
      </c>
      <c r="AT161" s="26">
        <v>18</v>
      </c>
      <c r="AU161" s="26">
        <v>1</v>
      </c>
      <c r="AV161" s="26" t="s">
        <v>27</v>
      </c>
      <c r="AW161" s="26">
        <v>0.7681</v>
      </c>
    </row>
    <row r="162" spans="5:49" x14ac:dyDescent="0.35">
      <c r="E162" s="26">
        <v>18</v>
      </c>
      <c r="F162" s="26">
        <v>1</v>
      </c>
      <c r="G162" s="26" t="s">
        <v>28</v>
      </c>
      <c r="H162" s="26">
        <v>0.10390000000000001</v>
      </c>
      <c r="N162" s="26">
        <v>18</v>
      </c>
      <c r="O162" s="26">
        <v>1</v>
      </c>
      <c r="P162" s="26" t="s">
        <v>28</v>
      </c>
      <c r="Q162" s="26">
        <v>0.12280000000000001</v>
      </c>
      <c r="W162" s="26">
        <v>18</v>
      </c>
      <c r="X162" s="26">
        <v>1</v>
      </c>
      <c r="Y162" s="26" t="s">
        <v>28</v>
      </c>
      <c r="Z162" s="26">
        <v>0.58389999999999997</v>
      </c>
      <c r="AF162" s="26">
        <v>18</v>
      </c>
      <c r="AG162" s="26">
        <v>1</v>
      </c>
      <c r="AH162" s="26" t="s">
        <v>28</v>
      </c>
      <c r="AI162" s="26">
        <v>0.68340000000000001</v>
      </c>
      <c r="AO162" s="26">
        <v>18</v>
      </c>
      <c r="AP162" s="26">
        <v>1</v>
      </c>
      <c r="AQ162" s="26" t="s">
        <v>28</v>
      </c>
      <c r="AR162" s="26">
        <v>0.7651</v>
      </c>
      <c r="AT162" s="26">
        <v>18</v>
      </c>
      <c r="AU162" s="26">
        <v>1</v>
      </c>
      <c r="AV162" s="26" t="s">
        <v>28</v>
      </c>
      <c r="AW162" s="26">
        <v>0.84570000000000001</v>
      </c>
    </row>
    <row r="163" spans="5:49" x14ac:dyDescent="0.35">
      <c r="E163" s="26">
        <v>18</v>
      </c>
      <c r="F163" s="26">
        <v>1</v>
      </c>
      <c r="G163" s="26" t="s">
        <v>28</v>
      </c>
      <c r="H163" s="26">
        <v>0.10290000000000001</v>
      </c>
      <c r="N163" s="26">
        <v>18</v>
      </c>
      <c r="O163" s="26">
        <v>1</v>
      </c>
      <c r="P163" s="26" t="s">
        <v>28</v>
      </c>
      <c r="Q163" s="26">
        <v>0.1231</v>
      </c>
      <c r="W163" s="26">
        <v>18</v>
      </c>
      <c r="X163" s="26">
        <v>1</v>
      </c>
      <c r="Y163" s="26" t="s">
        <v>28</v>
      </c>
      <c r="Z163" s="26">
        <v>0.58360000000000001</v>
      </c>
      <c r="AF163" s="26">
        <v>18</v>
      </c>
      <c r="AG163" s="26">
        <v>1</v>
      </c>
      <c r="AH163" s="26" t="s">
        <v>28</v>
      </c>
      <c r="AI163" s="26">
        <v>0.68410000000000004</v>
      </c>
      <c r="AO163" s="26">
        <v>18</v>
      </c>
      <c r="AP163" s="26">
        <v>1</v>
      </c>
      <c r="AQ163" s="26" t="s">
        <v>28</v>
      </c>
      <c r="AR163" s="26">
        <v>0.76690000000000003</v>
      </c>
      <c r="AT163" s="26">
        <v>18</v>
      </c>
      <c r="AU163" s="26">
        <v>1</v>
      </c>
      <c r="AV163" s="26" t="s">
        <v>28</v>
      </c>
      <c r="AW163" s="26">
        <v>0.84840000000000004</v>
      </c>
    </row>
    <row r="164" spans="5:49" x14ac:dyDescent="0.35">
      <c r="E164" s="26">
        <v>18</v>
      </c>
      <c r="F164" s="26">
        <v>1</v>
      </c>
      <c r="G164" s="26" t="s">
        <v>28</v>
      </c>
      <c r="H164" s="26">
        <v>0.10249999999999999</v>
      </c>
      <c r="N164" s="26">
        <v>18</v>
      </c>
      <c r="O164" s="26">
        <v>1</v>
      </c>
      <c r="P164" s="26" t="s">
        <v>28</v>
      </c>
      <c r="Q164" s="26">
        <v>0.123</v>
      </c>
      <c r="W164" s="26">
        <v>18</v>
      </c>
      <c r="X164" s="26">
        <v>1</v>
      </c>
      <c r="Y164" s="26" t="s">
        <v>28</v>
      </c>
      <c r="Z164" s="26">
        <v>0.58260000000000001</v>
      </c>
      <c r="AF164" s="26">
        <v>18</v>
      </c>
      <c r="AG164" s="26">
        <v>1</v>
      </c>
      <c r="AH164" s="26" t="s">
        <v>28</v>
      </c>
      <c r="AI164" s="26">
        <v>0.68389999999999995</v>
      </c>
      <c r="AO164" s="26">
        <v>18</v>
      </c>
      <c r="AP164" s="26">
        <v>1</v>
      </c>
      <c r="AQ164" s="26" t="s">
        <v>28</v>
      </c>
      <c r="AR164" s="26">
        <v>0.76549999999999996</v>
      </c>
      <c r="AT164" s="26">
        <v>18</v>
      </c>
      <c r="AU164" s="26">
        <v>1</v>
      </c>
      <c r="AV164" s="26" t="s">
        <v>28</v>
      </c>
      <c r="AW164" s="26">
        <v>0.84619999999999995</v>
      </c>
    </row>
    <row r="165" spans="5:49" x14ac:dyDescent="0.35">
      <c r="E165" s="26">
        <v>18</v>
      </c>
      <c r="F165" s="26">
        <v>1</v>
      </c>
      <c r="G165" s="26" t="s">
        <v>29</v>
      </c>
      <c r="H165" s="26">
        <v>5.6599999999999998E-2</v>
      </c>
      <c r="N165" s="27">
        <v>18</v>
      </c>
      <c r="O165" s="27">
        <v>1</v>
      </c>
      <c r="P165" s="27" t="s">
        <v>29</v>
      </c>
      <c r="Q165" s="27">
        <v>6.8400000000000002E-2</v>
      </c>
      <c r="W165" s="26">
        <v>18</v>
      </c>
      <c r="X165" s="26">
        <v>1</v>
      </c>
      <c r="Y165" s="26" t="s">
        <v>29</v>
      </c>
      <c r="Z165" s="26">
        <v>0.58260000000000001</v>
      </c>
      <c r="AF165" s="26">
        <v>18</v>
      </c>
      <c r="AG165" s="26">
        <v>1</v>
      </c>
      <c r="AH165" s="26" t="s">
        <v>29</v>
      </c>
      <c r="AI165" s="26">
        <v>0.68120000000000003</v>
      </c>
      <c r="AO165" s="26">
        <v>18</v>
      </c>
      <c r="AP165" s="26">
        <v>1</v>
      </c>
      <c r="AQ165" s="26" t="s">
        <v>29</v>
      </c>
      <c r="AR165" s="26">
        <v>0.73980000000000001</v>
      </c>
      <c r="AT165" s="26">
        <v>18</v>
      </c>
      <c r="AU165" s="26">
        <v>1</v>
      </c>
      <c r="AV165" s="26" t="s">
        <v>29</v>
      </c>
      <c r="AW165" s="26">
        <v>0.74809999999999999</v>
      </c>
    </row>
    <row r="166" spans="5:49" x14ac:dyDescent="0.35">
      <c r="E166" s="26">
        <v>18</v>
      </c>
      <c r="F166" s="26">
        <v>1</v>
      </c>
      <c r="G166" s="26" t="s">
        <v>29</v>
      </c>
      <c r="H166" s="26">
        <v>5.62E-2</v>
      </c>
      <c r="N166" s="27">
        <v>18</v>
      </c>
      <c r="O166" s="27">
        <v>1</v>
      </c>
      <c r="P166" s="27" t="s">
        <v>29</v>
      </c>
      <c r="Q166" s="27">
        <v>6.7900000000000002E-2</v>
      </c>
      <c r="W166" s="26">
        <v>18</v>
      </c>
      <c r="X166" s="26">
        <v>1</v>
      </c>
      <c r="Y166" s="26" t="s">
        <v>29</v>
      </c>
      <c r="Z166" s="26">
        <v>0.58020000000000005</v>
      </c>
      <c r="AF166" s="26">
        <v>18</v>
      </c>
      <c r="AG166" s="26">
        <v>1</v>
      </c>
      <c r="AH166" s="26" t="s">
        <v>29</v>
      </c>
      <c r="AI166" s="26">
        <v>0.68179999999999996</v>
      </c>
      <c r="AO166" s="26">
        <v>18</v>
      </c>
      <c r="AP166" s="26">
        <v>1</v>
      </c>
      <c r="AQ166" s="26" t="s">
        <v>29</v>
      </c>
      <c r="AR166" s="26">
        <v>0.73970000000000002</v>
      </c>
      <c r="AT166" s="26">
        <v>18</v>
      </c>
      <c r="AU166" s="26">
        <v>1</v>
      </c>
      <c r="AV166" s="26" t="s">
        <v>29</v>
      </c>
      <c r="AW166" s="26">
        <v>0.74670000000000003</v>
      </c>
    </row>
    <row r="167" spans="5:49" x14ac:dyDescent="0.35">
      <c r="E167" s="26">
        <v>18</v>
      </c>
      <c r="F167" s="26">
        <v>1</v>
      </c>
      <c r="G167" s="26" t="s">
        <v>29</v>
      </c>
      <c r="H167" s="26">
        <v>5.6899999999999999E-2</v>
      </c>
      <c r="N167" s="27">
        <v>18</v>
      </c>
      <c r="O167" s="27">
        <v>1</v>
      </c>
      <c r="P167" s="27" t="s">
        <v>29</v>
      </c>
      <c r="Q167" s="27">
        <v>6.88E-2</v>
      </c>
      <c r="W167" s="26">
        <v>18</v>
      </c>
      <c r="X167" s="26">
        <v>1</v>
      </c>
      <c r="Y167" s="26" t="s">
        <v>29</v>
      </c>
      <c r="Z167" s="26">
        <v>0.5806</v>
      </c>
      <c r="AF167" s="26">
        <v>18</v>
      </c>
      <c r="AG167" s="26">
        <v>1</v>
      </c>
      <c r="AH167" s="26" t="s">
        <v>29</v>
      </c>
      <c r="AI167" s="26">
        <v>0.68059999999999998</v>
      </c>
      <c r="AO167" s="26">
        <v>18</v>
      </c>
      <c r="AP167" s="26">
        <v>1</v>
      </c>
      <c r="AQ167" s="26" t="s">
        <v>29</v>
      </c>
      <c r="AR167" s="26">
        <v>0.73860000000000003</v>
      </c>
      <c r="AT167" s="26">
        <v>18</v>
      </c>
      <c r="AU167" s="26">
        <v>1</v>
      </c>
      <c r="AV167" s="26" t="s">
        <v>29</v>
      </c>
      <c r="AW167" s="26">
        <v>0.74629999999999996</v>
      </c>
    </row>
    <row r="168" spans="5:49" x14ac:dyDescent="0.35">
      <c r="E168" s="26">
        <v>18</v>
      </c>
      <c r="F168" s="26">
        <v>1</v>
      </c>
      <c r="G168" s="26" t="s">
        <v>30</v>
      </c>
      <c r="H168" s="26">
        <v>5.5E-2</v>
      </c>
      <c r="N168" s="27">
        <v>18</v>
      </c>
      <c r="O168" s="27">
        <v>1</v>
      </c>
      <c r="P168" s="27" t="s">
        <v>30</v>
      </c>
      <c r="Q168" s="27">
        <v>6.6400000000000001E-2</v>
      </c>
      <c r="W168" s="26">
        <v>18</v>
      </c>
      <c r="X168" s="26">
        <v>1</v>
      </c>
      <c r="Y168" s="26" t="s">
        <v>30</v>
      </c>
      <c r="Z168" s="26">
        <v>0.61509999999999998</v>
      </c>
      <c r="AF168" s="26">
        <v>18</v>
      </c>
      <c r="AG168" s="26">
        <v>1</v>
      </c>
      <c r="AH168" s="26" t="s">
        <v>30</v>
      </c>
      <c r="AI168" s="26">
        <v>0.71660000000000001</v>
      </c>
      <c r="AO168" s="26">
        <v>18</v>
      </c>
      <c r="AP168" s="26">
        <v>1</v>
      </c>
      <c r="AQ168" s="26" t="s">
        <v>30</v>
      </c>
      <c r="AR168" s="26">
        <v>0.76149999999999995</v>
      </c>
      <c r="AT168" s="26">
        <v>18</v>
      </c>
      <c r="AU168" s="26">
        <v>1</v>
      </c>
      <c r="AV168" s="26" t="s">
        <v>30</v>
      </c>
      <c r="AW168" s="26">
        <v>0.77310000000000001</v>
      </c>
    </row>
    <row r="169" spans="5:49" x14ac:dyDescent="0.35">
      <c r="E169" s="26">
        <v>18</v>
      </c>
      <c r="F169" s="26">
        <v>1</v>
      </c>
      <c r="G169" s="26" t="s">
        <v>30</v>
      </c>
      <c r="H169" s="26">
        <v>5.5E-2</v>
      </c>
      <c r="N169" s="27">
        <v>18</v>
      </c>
      <c r="O169" s="27">
        <v>1</v>
      </c>
      <c r="P169" s="27" t="s">
        <v>30</v>
      </c>
      <c r="Q169" s="27">
        <v>6.6400000000000001E-2</v>
      </c>
      <c r="W169" s="26">
        <v>18</v>
      </c>
      <c r="X169" s="26">
        <v>1</v>
      </c>
      <c r="Y169" s="26" t="s">
        <v>30</v>
      </c>
      <c r="Z169" s="26">
        <v>0.61560000000000004</v>
      </c>
      <c r="AF169" s="26">
        <v>18</v>
      </c>
      <c r="AG169" s="26">
        <v>1</v>
      </c>
      <c r="AH169" s="26" t="s">
        <v>30</v>
      </c>
      <c r="AI169" s="26">
        <v>0.71660000000000001</v>
      </c>
      <c r="AO169" s="26">
        <v>18</v>
      </c>
      <c r="AP169" s="26">
        <v>1</v>
      </c>
      <c r="AQ169" s="26" t="s">
        <v>30</v>
      </c>
      <c r="AR169" s="26">
        <v>0.76239999999999997</v>
      </c>
      <c r="AT169" s="26">
        <v>18</v>
      </c>
      <c r="AU169" s="26">
        <v>1</v>
      </c>
      <c r="AV169" s="26" t="s">
        <v>30</v>
      </c>
      <c r="AW169" s="26">
        <v>0.77390000000000003</v>
      </c>
    </row>
    <row r="170" spans="5:49" x14ac:dyDescent="0.35">
      <c r="E170" s="26">
        <v>18</v>
      </c>
      <c r="F170" s="26">
        <v>1</v>
      </c>
      <c r="G170" s="26" t="s">
        <v>30</v>
      </c>
      <c r="H170" s="26">
        <v>5.8999999999999997E-2</v>
      </c>
      <c r="N170" s="27">
        <v>18</v>
      </c>
      <c r="O170" s="27">
        <v>1</v>
      </c>
      <c r="P170" s="27" t="s">
        <v>30</v>
      </c>
      <c r="Q170" s="27">
        <v>6.6500000000000004E-2</v>
      </c>
      <c r="W170" s="26">
        <v>18</v>
      </c>
      <c r="X170" s="26">
        <v>1</v>
      </c>
      <c r="Y170" s="26" t="s">
        <v>30</v>
      </c>
      <c r="Z170" s="26">
        <v>0.61570000000000003</v>
      </c>
      <c r="AF170" s="26">
        <v>18</v>
      </c>
      <c r="AG170" s="26">
        <v>1</v>
      </c>
      <c r="AH170" s="26" t="s">
        <v>30</v>
      </c>
      <c r="AI170" s="26">
        <v>0.71660000000000001</v>
      </c>
      <c r="AO170" s="26">
        <v>18</v>
      </c>
      <c r="AP170" s="26">
        <v>1</v>
      </c>
      <c r="AQ170" s="26" t="s">
        <v>30</v>
      </c>
      <c r="AR170" s="26">
        <v>0.76190000000000002</v>
      </c>
      <c r="AT170" s="26">
        <v>18</v>
      </c>
      <c r="AU170" s="26">
        <v>1</v>
      </c>
      <c r="AV170" s="26" t="s">
        <v>30</v>
      </c>
      <c r="AW170" s="26">
        <v>0.77329999999999999</v>
      </c>
    </row>
    <row r="171" spans="5:49" x14ac:dyDescent="0.35">
      <c r="E171" s="28">
        <v>18</v>
      </c>
      <c r="F171" s="28">
        <v>2</v>
      </c>
      <c r="G171" s="28" t="s">
        <v>27</v>
      </c>
      <c r="H171" s="28">
        <v>9.0499999999999997E-2</v>
      </c>
      <c r="N171" s="28">
        <v>18</v>
      </c>
      <c r="O171" s="28">
        <v>2</v>
      </c>
      <c r="P171" s="28" t="s">
        <v>27</v>
      </c>
      <c r="Q171" s="28">
        <v>0.10299999999999999</v>
      </c>
      <c r="W171" s="28">
        <v>18</v>
      </c>
      <c r="X171" s="28">
        <v>2</v>
      </c>
      <c r="Y171" s="28" t="s">
        <v>27</v>
      </c>
      <c r="Z171" s="28">
        <v>0.55669999999999997</v>
      </c>
      <c r="AF171" s="28">
        <v>18</v>
      </c>
      <c r="AG171" s="28">
        <v>2</v>
      </c>
      <c r="AH171" s="28" t="s">
        <v>27</v>
      </c>
      <c r="AI171" s="28">
        <v>0.61319999999999997</v>
      </c>
      <c r="AO171" s="28">
        <v>18</v>
      </c>
      <c r="AP171" s="28">
        <v>2</v>
      </c>
      <c r="AQ171" s="28" t="s">
        <v>27</v>
      </c>
      <c r="AR171" s="28">
        <v>0.625</v>
      </c>
      <c r="AT171" s="28">
        <v>18</v>
      </c>
      <c r="AU171" s="28">
        <v>2</v>
      </c>
      <c r="AV171" s="28" t="s">
        <v>27</v>
      </c>
      <c r="AW171" s="28">
        <v>0.70069999999999999</v>
      </c>
    </row>
    <row r="172" spans="5:49" x14ac:dyDescent="0.35">
      <c r="E172" s="28">
        <v>18</v>
      </c>
      <c r="F172" s="28">
        <v>2</v>
      </c>
      <c r="G172" s="28" t="s">
        <v>27</v>
      </c>
      <c r="H172" s="28">
        <v>8.9300000000000004E-2</v>
      </c>
      <c r="N172" s="28">
        <v>18</v>
      </c>
      <c r="O172" s="28">
        <v>2</v>
      </c>
      <c r="P172" s="28" t="s">
        <v>27</v>
      </c>
      <c r="Q172" s="28">
        <v>0.10299999999999999</v>
      </c>
      <c r="W172" s="28">
        <v>18</v>
      </c>
      <c r="X172" s="28">
        <v>2</v>
      </c>
      <c r="Y172" s="28" t="s">
        <v>27</v>
      </c>
      <c r="Z172" s="28">
        <v>0.55569999999999997</v>
      </c>
      <c r="AF172" s="28">
        <v>18</v>
      </c>
      <c r="AG172" s="28">
        <v>2</v>
      </c>
      <c r="AH172" s="28" t="s">
        <v>27</v>
      </c>
      <c r="AI172" s="28">
        <v>0.6149</v>
      </c>
      <c r="AO172" s="28">
        <v>18</v>
      </c>
      <c r="AP172" s="28">
        <v>2</v>
      </c>
      <c r="AQ172" s="28" t="s">
        <v>27</v>
      </c>
      <c r="AR172" s="28">
        <v>0.62539999999999996</v>
      </c>
      <c r="AT172" s="28">
        <v>18</v>
      </c>
      <c r="AU172" s="28">
        <v>2</v>
      </c>
      <c r="AV172" s="28" t="s">
        <v>27</v>
      </c>
      <c r="AW172" s="28">
        <v>0.69989999999999997</v>
      </c>
    </row>
    <row r="173" spans="5:49" x14ac:dyDescent="0.35">
      <c r="E173" s="28">
        <v>18</v>
      </c>
      <c r="F173" s="28">
        <v>2</v>
      </c>
      <c r="G173" s="28" t="s">
        <v>27</v>
      </c>
      <c r="H173" s="28">
        <v>8.9800000000000005E-2</v>
      </c>
      <c r="N173" s="28">
        <v>18</v>
      </c>
      <c r="O173" s="28">
        <v>2</v>
      </c>
      <c r="P173" s="28" t="s">
        <v>27</v>
      </c>
      <c r="Q173" s="28">
        <v>0.1041</v>
      </c>
      <c r="W173" s="28">
        <v>18</v>
      </c>
      <c r="X173" s="28">
        <v>2</v>
      </c>
      <c r="Y173" s="28" t="s">
        <v>27</v>
      </c>
      <c r="Z173" s="28">
        <v>0.55649999999999999</v>
      </c>
      <c r="AF173" s="28">
        <v>18</v>
      </c>
      <c r="AG173" s="28">
        <v>2</v>
      </c>
      <c r="AH173" s="28" t="s">
        <v>27</v>
      </c>
      <c r="AI173" s="28">
        <v>0.61439999999999995</v>
      </c>
      <c r="AO173" s="28">
        <v>18</v>
      </c>
      <c r="AP173" s="28">
        <v>2</v>
      </c>
      <c r="AQ173" s="28" t="s">
        <v>27</v>
      </c>
      <c r="AR173" s="28">
        <v>0.62519999999999998</v>
      </c>
      <c r="AT173" s="28">
        <v>18</v>
      </c>
      <c r="AU173" s="28">
        <v>2</v>
      </c>
      <c r="AV173" s="28" t="s">
        <v>27</v>
      </c>
      <c r="AW173" s="28">
        <v>0.70069999999999999</v>
      </c>
    </row>
    <row r="174" spans="5:49" x14ac:dyDescent="0.35">
      <c r="E174" s="28">
        <v>18</v>
      </c>
      <c r="F174" s="28">
        <v>2</v>
      </c>
      <c r="G174" s="28" t="s">
        <v>28</v>
      </c>
      <c r="H174" s="28">
        <v>9.0200000000000002E-2</v>
      </c>
      <c r="N174" s="28">
        <v>18</v>
      </c>
      <c r="O174" s="28">
        <v>2</v>
      </c>
      <c r="P174" s="28" t="s">
        <v>28</v>
      </c>
      <c r="Q174" s="28">
        <v>0.1091</v>
      </c>
      <c r="W174" s="28">
        <v>18</v>
      </c>
      <c r="X174" s="28">
        <v>2</v>
      </c>
      <c r="Y174" s="28" t="s">
        <v>28</v>
      </c>
      <c r="Z174" s="28">
        <v>0.56320000000000003</v>
      </c>
      <c r="AF174" s="28">
        <v>18</v>
      </c>
      <c r="AG174" s="28">
        <v>2</v>
      </c>
      <c r="AH174" s="28" t="s">
        <v>28</v>
      </c>
      <c r="AI174" s="28">
        <v>0.63380000000000003</v>
      </c>
      <c r="AO174" s="28">
        <v>18</v>
      </c>
      <c r="AP174" s="28">
        <v>2</v>
      </c>
      <c r="AQ174" s="28" t="s">
        <v>28</v>
      </c>
      <c r="AR174" s="28">
        <v>0.65</v>
      </c>
      <c r="AT174" s="28">
        <v>18</v>
      </c>
      <c r="AU174" s="28">
        <v>2</v>
      </c>
      <c r="AV174" s="28" t="s">
        <v>28</v>
      </c>
      <c r="AW174" s="28">
        <v>0.72150000000000003</v>
      </c>
    </row>
    <row r="175" spans="5:49" x14ac:dyDescent="0.35">
      <c r="E175" s="28">
        <v>18</v>
      </c>
      <c r="F175" s="28">
        <v>2</v>
      </c>
      <c r="G175" s="28" t="s">
        <v>28</v>
      </c>
      <c r="H175" s="28">
        <v>0.09</v>
      </c>
      <c r="N175" s="28">
        <v>18</v>
      </c>
      <c r="O175" s="28">
        <v>2</v>
      </c>
      <c r="P175" s="28" t="s">
        <v>28</v>
      </c>
      <c r="Q175" s="28">
        <v>0.1099</v>
      </c>
      <c r="W175" s="28">
        <v>18</v>
      </c>
      <c r="X175" s="28">
        <v>2</v>
      </c>
      <c r="Y175" s="28" t="s">
        <v>28</v>
      </c>
      <c r="Z175" s="28">
        <v>0.5635</v>
      </c>
      <c r="AF175" s="28">
        <v>18</v>
      </c>
      <c r="AG175" s="28">
        <v>2</v>
      </c>
      <c r="AH175" s="28" t="s">
        <v>28</v>
      </c>
      <c r="AI175" s="28">
        <v>0.63390000000000002</v>
      </c>
      <c r="AO175" s="28">
        <v>18</v>
      </c>
      <c r="AP175" s="28">
        <v>2</v>
      </c>
      <c r="AQ175" s="28" t="s">
        <v>28</v>
      </c>
      <c r="AR175" s="28">
        <v>0.65090000000000003</v>
      </c>
      <c r="AT175" s="28">
        <v>18</v>
      </c>
      <c r="AU175" s="28">
        <v>2</v>
      </c>
      <c r="AV175" s="28" t="s">
        <v>28</v>
      </c>
      <c r="AW175" s="28">
        <v>0.72009999999999996</v>
      </c>
    </row>
    <row r="176" spans="5:49" x14ac:dyDescent="0.35">
      <c r="E176" s="28">
        <v>18</v>
      </c>
      <c r="F176" s="28">
        <v>2</v>
      </c>
      <c r="G176" s="28" t="s">
        <v>28</v>
      </c>
      <c r="H176" s="28">
        <v>8.9899999999999994E-2</v>
      </c>
      <c r="N176" s="28">
        <v>18</v>
      </c>
      <c r="O176" s="28">
        <v>2</v>
      </c>
      <c r="P176" s="28" t="s">
        <v>28</v>
      </c>
      <c r="Q176" s="28">
        <v>0.1086</v>
      </c>
      <c r="W176" s="28">
        <v>18</v>
      </c>
      <c r="X176" s="28">
        <v>2</v>
      </c>
      <c r="Y176" s="28" t="s">
        <v>28</v>
      </c>
      <c r="Z176" s="28">
        <v>0.56299999999999994</v>
      </c>
      <c r="AF176" s="28">
        <v>18</v>
      </c>
      <c r="AG176" s="28">
        <v>2</v>
      </c>
      <c r="AH176" s="28" t="s">
        <v>28</v>
      </c>
      <c r="AI176" s="28">
        <v>0.63349999999999995</v>
      </c>
      <c r="AO176" s="28">
        <v>18</v>
      </c>
      <c r="AP176" s="28">
        <v>2</v>
      </c>
      <c r="AQ176" s="28" t="s">
        <v>28</v>
      </c>
      <c r="AR176" s="28">
        <v>0.65059999999999996</v>
      </c>
      <c r="AT176" s="28">
        <v>18</v>
      </c>
      <c r="AU176" s="28">
        <v>2</v>
      </c>
      <c r="AV176" s="28" t="s">
        <v>28</v>
      </c>
      <c r="AW176" s="28">
        <v>0.72030000000000005</v>
      </c>
    </row>
    <row r="177" spans="5:49" x14ac:dyDescent="0.35">
      <c r="E177" s="28">
        <v>18</v>
      </c>
      <c r="F177" s="28">
        <v>2</v>
      </c>
      <c r="G177" s="28" t="s">
        <v>29</v>
      </c>
      <c r="H177" s="28">
        <v>0.1178</v>
      </c>
      <c r="N177" s="28">
        <v>18</v>
      </c>
      <c r="O177" s="28">
        <v>2</v>
      </c>
      <c r="P177" s="28" t="s">
        <v>29</v>
      </c>
      <c r="Q177" s="28">
        <v>0.13700000000000001</v>
      </c>
      <c r="W177" s="28">
        <v>18</v>
      </c>
      <c r="X177" s="28">
        <v>2</v>
      </c>
      <c r="Y177" s="28" t="s">
        <v>29</v>
      </c>
      <c r="Z177" s="28">
        <v>0.56769999999999998</v>
      </c>
      <c r="AF177" s="28">
        <v>18</v>
      </c>
      <c r="AG177" s="28">
        <v>2</v>
      </c>
      <c r="AH177" s="28" t="s">
        <v>29</v>
      </c>
      <c r="AI177" s="28">
        <v>0.63329999999999997</v>
      </c>
      <c r="AO177" s="28">
        <v>18</v>
      </c>
      <c r="AP177" s="28">
        <v>2</v>
      </c>
      <c r="AQ177" s="28" t="s">
        <v>29</v>
      </c>
      <c r="AR177" s="28">
        <v>0.69330000000000003</v>
      </c>
      <c r="AT177" s="28">
        <v>18</v>
      </c>
      <c r="AU177" s="28">
        <v>2</v>
      </c>
      <c r="AV177" s="28" t="s">
        <v>29</v>
      </c>
      <c r="AW177" s="28">
        <v>0.7097</v>
      </c>
    </row>
    <row r="178" spans="5:49" x14ac:dyDescent="0.35">
      <c r="E178" s="28">
        <v>18</v>
      </c>
      <c r="F178" s="28">
        <v>2</v>
      </c>
      <c r="G178" s="28" t="s">
        <v>29</v>
      </c>
      <c r="H178" s="28">
        <v>0.1183</v>
      </c>
      <c r="N178" s="28">
        <v>18</v>
      </c>
      <c r="O178" s="28">
        <v>2</v>
      </c>
      <c r="P178" s="28" t="s">
        <v>29</v>
      </c>
      <c r="Q178" s="28">
        <v>0.13669999999999999</v>
      </c>
      <c r="W178" s="28">
        <v>18</v>
      </c>
      <c r="X178" s="28">
        <v>2</v>
      </c>
      <c r="Y178" s="28" t="s">
        <v>29</v>
      </c>
      <c r="Z178" s="28">
        <v>0.56799999999999995</v>
      </c>
      <c r="AF178" s="28">
        <v>18</v>
      </c>
      <c r="AG178" s="28">
        <v>2</v>
      </c>
      <c r="AH178" s="28" t="s">
        <v>29</v>
      </c>
      <c r="AI178" s="28">
        <v>0.63219999999999998</v>
      </c>
      <c r="AO178" s="28">
        <v>18</v>
      </c>
      <c r="AP178" s="28">
        <v>2</v>
      </c>
      <c r="AQ178" s="28" t="s">
        <v>29</v>
      </c>
      <c r="AR178" s="28">
        <v>0.69120000000000004</v>
      </c>
      <c r="AT178" s="28">
        <v>18</v>
      </c>
      <c r="AU178" s="28">
        <v>2</v>
      </c>
      <c r="AV178" s="28" t="s">
        <v>29</v>
      </c>
      <c r="AW178" s="28">
        <v>0.70840000000000003</v>
      </c>
    </row>
    <row r="179" spans="5:49" x14ac:dyDescent="0.35">
      <c r="E179" s="28">
        <v>18</v>
      </c>
      <c r="F179" s="28">
        <v>2</v>
      </c>
      <c r="G179" s="28" t="s">
        <v>29</v>
      </c>
      <c r="H179" s="28">
        <v>0.1181</v>
      </c>
      <c r="N179" s="28">
        <v>18</v>
      </c>
      <c r="O179" s="28">
        <v>2</v>
      </c>
      <c r="P179" s="28" t="s">
        <v>29</v>
      </c>
      <c r="Q179" s="28">
        <v>0.13689999999999999</v>
      </c>
      <c r="W179" s="28">
        <v>18</v>
      </c>
      <c r="X179" s="28">
        <v>2</v>
      </c>
      <c r="Y179" s="28" t="s">
        <v>29</v>
      </c>
      <c r="Z179" s="28">
        <v>0.5696</v>
      </c>
      <c r="AF179" s="28">
        <v>18</v>
      </c>
      <c r="AG179" s="28">
        <v>2</v>
      </c>
      <c r="AH179" s="28" t="s">
        <v>29</v>
      </c>
      <c r="AI179" s="28">
        <v>0.63229999999999997</v>
      </c>
      <c r="AO179" s="28">
        <v>18</v>
      </c>
      <c r="AP179" s="28">
        <v>2</v>
      </c>
      <c r="AQ179" s="28" t="s">
        <v>29</v>
      </c>
      <c r="AR179" s="28">
        <v>0.68789999999999996</v>
      </c>
      <c r="AT179" s="28">
        <v>18</v>
      </c>
      <c r="AU179" s="28">
        <v>2</v>
      </c>
      <c r="AV179" s="28" t="s">
        <v>29</v>
      </c>
      <c r="AW179" s="28">
        <v>0.70820000000000005</v>
      </c>
    </row>
    <row r="180" spans="5:49" x14ac:dyDescent="0.35">
      <c r="E180" s="28">
        <v>18</v>
      </c>
      <c r="F180" s="28">
        <v>2</v>
      </c>
      <c r="G180" s="28" t="s">
        <v>30</v>
      </c>
      <c r="H180" s="28">
        <v>0.11550000000000001</v>
      </c>
      <c r="N180" s="28">
        <v>18</v>
      </c>
      <c r="O180" s="28">
        <v>2</v>
      </c>
      <c r="P180" s="28" t="s">
        <v>30</v>
      </c>
      <c r="Q180" s="28">
        <v>0.13489999999999999</v>
      </c>
      <c r="W180" s="28">
        <v>18</v>
      </c>
      <c r="X180" s="28">
        <v>2</v>
      </c>
      <c r="Y180" s="28" t="s">
        <v>30</v>
      </c>
      <c r="Z180" s="28">
        <v>0.64090000000000003</v>
      </c>
      <c r="AF180" s="28">
        <v>18</v>
      </c>
      <c r="AG180" s="28">
        <v>2</v>
      </c>
      <c r="AH180" s="28" t="s">
        <v>30</v>
      </c>
      <c r="AI180" s="28">
        <v>0.66749999999999998</v>
      </c>
      <c r="AO180" s="28">
        <v>18</v>
      </c>
      <c r="AP180" s="28">
        <v>2</v>
      </c>
      <c r="AQ180" s="28" t="s">
        <v>30</v>
      </c>
      <c r="AR180" s="28">
        <v>0.71109999999999995</v>
      </c>
      <c r="AT180" s="28">
        <v>18</v>
      </c>
      <c r="AU180" s="28">
        <v>2</v>
      </c>
      <c r="AV180" s="28" t="s">
        <v>30</v>
      </c>
      <c r="AW180" s="28">
        <v>0.75139999999999996</v>
      </c>
    </row>
    <row r="181" spans="5:49" x14ac:dyDescent="0.35">
      <c r="E181" s="28">
        <v>18</v>
      </c>
      <c r="F181" s="28">
        <v>2</v>
      </c>
      <c r="G181" s="28" t="s">
        <v>30</v>
      </c>
      <c r="H181" s="28">
        <v>0.1148</v>
      </c>
      <c r="N181" s="28">
        <v>18</v>
      </c>
      <c r="O181" s="28">
        <v>2</v>
      </c>
      <c r="P181" s="28" t="s">
        <v>30</v>
      </c>
      <c r="Q181" s="28">
        <v>0.1341</v>
      </c>
      <c r="W181" s="28">
        <v>18</v>
      </c>
      <c r="X181" s="28">
        <v>2</v>
      </c>
      <c r="Y181" s="28" t="s">
        <v>30</v>
      </c>
      <c r="Z181" s="28">
        <v>0.64159999999999995</v>
      </c>
      <c r="AF181" s="28">
        <v>18</v>
      </c>
      <c r="AG181" s="28">
        <v>2</v>
      </c>
      <c r="AH181" s="28" t="s">
        <v>30</v>
      </c>
      <c r="AI181" s="28">
        <v>0.66759999999999997</v>
      </c>
      <c r="AO181" s="28">
        <v>18</v>
      </c>
      <c r="AP181" s="28">
        <v>2</v>
      </c>
      <c r="AQ181" s="28" t="s">
        <v>30</v>
      </c>
      <c r="AR181" s="28">
        <v>0.71179999999999999</v>
      </c>
      <c r="AT181" s="28">
        <v>18</v>
      </c>
      <c r="AU181" s="28">
        <v>2</v>
      </c>
      <c r="AV181" s="28" t="s">
        <v>30</v>
      </c>
      <c r="AW181" s="28">
        <v>0.75070000000000003</v>
      </c>
    </row>
    <row r="182" spans="5:49" x14ac:dyDescent="0.35">
      <c r="E182" s="28">
        <v>18</v>
      </c>
      <c r="F182" s="28">
        <v>2</v>
      </c>
      <c r="G182" s="28" t="s">
        <v>30</v>
      </c>
      <c r="H182" s="28">
        <v>0.1144</v>
      </c>
      <c r="N182" s="28">
        <v>18</v>
      </c>
      <c r="O182" s="28">
        <v>2</v>
      </c>
      <c r="P182" s="28" t="s">
        <v>30</v>
      </c>
      <c r="Q182" s="28">
        <v>0.13439999999999999</v>
      </c>
      <c r="W182" s="28">
        <v>18</v>
      </c>
      <c r="X182" s="28">
        <v>2</v>
      </c>
      <c r="Y182" s="28" t="s">
        <v>30</v>
      </c>
      <c r="Z182" s="28">
        <v>0.64219999999999999</v>
      </c>
      <c r="AF182" s="28">
        <v>18</v>
      </c>
      <c r="AG182" s="28">
        <v>2</v>
      </c>
      <c r="AH182" s="28" t="s">
        <v>30</v>
      </c>
      <c r="AI182" s="28">
        <v>0.66749999999999998</v>
      </c>
      <c r="AO182" s="28">
        <v>18</v>
      </c>
      <c r="AP182" s="28">
        <v>2</v>
      </c>
      <c r="AQ182" s="28" t="s">
        <v>30</v>
      </c>
      <c r="AR182" s="28">
        <v>0.71120000000000005</v>
      </c>
      <c r="AT182" s="28">
        <v>18</v>
      </c>
      <c r="AU182" s="28">
        <v>2</v>
      </c>
      <c r="AV182" s="28" t="s">
        <v>30</v>
      </c>
      <c r="AW182" s="28">
        <v>0.75060000000000004</v>
      </c>
    </row>
    <row r="183" spans="5:49" x14ac:dyDescent="0.35">
      <c r="E183" s="26" t="s">
        <v>100</v>
      </c>
      <c r="F183" s="26">
        <v>1</v>
      </c>
      <c r="G183" s="26" t="s">
        <v>27</v>
      </c>
      <c r="H183" s="26">
        <v>2.1299999999999999E-2</v>
      </c>
      <c r="N183" s="26" t="s">
        <v>100</v>
      </c>
      <c r="O183" s="26">
        <v>1</v>
      </c>
      <c r="P183" s="26" t="s">
        <v>27</v>
      </c>
      <c r="Q183" s="26">
        <v>1.6299999999999999E-2</v>
      </c>
      <c r="W183" s="26" t="s">
        <v>100</v>
      </c>
      <c r="X183" s="26">
        <v>1</v>
      </c>
      <c r="Y183" s="26" t="s">
        <v>27</v>
      </c>
      <c r="Z183" s="26">
        <v>0.13389999999999999</v>
      </c>
      <c r="AF183" s="26" t="s">
        <v>100</v>
      </c>
      <c r="AG183" s="26">
        <v>1</v>
      </c>
      <c r="AH183" s="26" t="s">
        <v>27</v>
      </c>
      <c r="AI183" s="26">
        <v>0.14660000000000001</v>
      </c>
      <c r="AO183" s="26" t="s">
        <v>100</v>
      </c>
      <c r="AP183" s="26">
        <v>1</v>
      </c>
      <c r="AQ183" s="26" t="s">
        <v>27</v>
      </c>
      <c r="AR183" s="26">
        <v>0.1542</v>
      </c>
      <c r="AT183" s="26" t="s">
        <v>100</v>
      </c>
      <c r="AU183" s="26">
        <v>1</v>
      </c>
      <c r="AV183" s="26" t="s">
        <v>27</v>
      </c>
      <c r="AW183" s="26">
        <v>0.14069999999999999</v>
      </c>
    </row>
    <row r="184" spans="5:49" x14ac:dyDescent="0.35">
      <c r="E184" s="26" t="s">
        <v>100</v>
      </c>
      <c r="F184" s="26">
        <v>1</v>
      </c>
      <c r="G184" s="26" t="s">
        <v>27</v>
      </c>
      <c r="H184" s="26">
        <v>2.1700000000000001E-2</v>
      </c>
      <c r="N184" s="26" t="s">
        <v>100</v>
      </c>
      <c r="O184" s="26">
        <v>1</v>
      </c>
      <c r="P184" s="26" t="s">
        <v>27</v>
      </c>
      <c r="Q184" s="26">
        <v>1.5699999999999999E-2</v>
      </c>
      <c r="W184" s="26" t="s">
        <v>100</v>
      </c>
      <c r="X184" s="26">
        <v>1</v>
      </c>
      <c r="Y184" s="26" t="s">
        <v>27</v>
      </c>
      <c r="Z184" s="26">
        <v>0.13370000000000001</v>
      </c>
      <c r="AF184" s="26" t="s">
        <v>100</v>
      </c>
      <c r="AG184" s="26">
        <v>1</v>
      </c>
      <c r="AH184" s="26" t="s">
        <v>27</v>
      </c>
      <c r="AI184" s="26">
        <v>0.14660000000000001</v>
      </c>
      <c r="AO184" s="26" t="s">
        <v>100</v>
      </c>
      <c r="AP184" s="26">
        <v>1</v>
      </c>
      <c r="AQ184" s="26" t="s">
        <v>27</v>
      </c>
      <c r="AR184" s="26">
        <v>0.15440000000000001</v>
      </c>
      <c r="AT184" s="26" t="s">
        <v>100</v>
      </c>
      <c r="AU184" s="26">
        <v>1</v>
      </c>
      <c r="AV184" s="26" t="s">
        <v>27</v>
      </c>
      <c r="AW184" s="26">
        <v>0.14099999999999999</v>
      </c>
    </row>
    <row r="185" spans="5:49" x14ac:dyDescent="0.35">
      <c r="E185" s="26" t="s">
        <v>100</v>
      </c>
      <c r="F185" s="26">
        <v>1</v>
      </c>
      <c r="G185" s="26" t="s">
        <v>27</v>
      </c>
      <c r="H185" s="26">
        <v>2.1000000000000001E-2</v>
      </c>
      <c r="N185" s="26" t="s">
        <v>100</v>
      </c>
      <c r="O185" s="26">
        <v>1</v>
      </c>
      <c r="P185" s="26" t="s">
        <v>27</v>
      </c>
      <c r="Q185" s="26">
        <v>1.6E-2</v>
      </c>
      <c r="W185" s="26" t="s">
        <v>100</v>
      </c>
      <c r="X185" s="26">
        <v>1</v>
      </c>
      <c r="Y185" s="26" t="s">
        <v>27</v>
      </c>
      <c r="Z185" s="26">
        <v>0.13439999999999999</v>
      </c>
      <c r="AF185" s="26" t="s">
        <v>100</v>
      </c>
      <c r="AG185" s="26">
        <v>1</v>
      </c>
      <c r="AH185" s="26" t="s">
        <v>27</v>
      </c>
      <c r="AI185" s="26">
        <v>0.14649999999999999</v>
      </c>
      <c r="AO185" s="26" t="s">
        <v>100</v>
      </c>
      <c r="AP185" s="26">
        <v>1</v>
      </c>
      <c r="AQ185" s="26" t="s">
        <v>27</v>
      </c>
      <c r="AR185" s="26">
        <v>0.154</v>
      </c>
      <c r="AT185" s="26" t="s">
        <v>100</v>
      </c>
      <c r="AU185" s="26">
        <v>1</v>
      </c>
      <c r="AV185" s="26" t="s">
        <v>27</v>
      </c>
      <c r="AW185" s="26">
        <v>0.1416</v>
      </c>
    </row>
    <row r="186" spans="5:49" x14ac:dyDescent="0.35">
      <c r="E186" s="26" t="s">
        <v>100</v>
      </c>
      <c r="F186" s="26">
        <v>1</v>
      </c>
      <c r="G186" s="26" t="s">
        <v>28</v>
      </c>
      <c r="H186" s="26">
        <v>2.9899999999999999E-2</v>
      </c>
      <c r="N186" s="26" t="s">
        <v>100</v>
      </c>
      <c r="O186" s="26">
        <v>1</v>
      </c>
      <c r="P186" s="26" t="s">
        <v>28</v>
      </c>
      <c r="Q186" s="26">
        <v>1.8800000000000001E-2</v>
      </c>
      <c r="W186" s="26" t="s">
        <v>100</v>
      </c>
      <c r="X186" s="26">
        <v>1</v>
      </c>
      <c r="Y186" s="26" t="s">
        <v>28</v>
      </c>
      <c r="Z186" s="26">
        <v>0.14729999999999999</v>
      </c>
      <c r="AF186" s="26" t="s">
        <v>100</v>
      </c>
      <c r="AG186" s="26">
        <v>1</v>
      </c>
      <c r="AH186" s="26" t="s">
        <v>28</v>
      </c>
      <c r="AI186" s="26">
        <v>0.1409</v>
      </c>
      <c r="AO186" s="26" t="s">
        <v>100</v>
      </c>
      <c r="AP186" s="26">
        <v>1</v>
      </c>
      <c r="AQ186" s="26" t="s">
        <v>28</v>
      </c>
      <c r="AR186" s="26">
        <v>0.1497</v>
      </c>
      <c r="AT186" s="26" t="s">
        <v>100</v>
      </c>
      <c r="AU186" s="26">
        <v>1</v>
      </c>
      <c r="AV186" s="26" t="s">
        <v>28</v>
      </c>
      <c r="AW186" s="26">
        <v>0.1472</v>
      </c>
    </row>
    <row r="187" spans="5:49" x14ac:dyDescent="0.35">
      <c r="E187" s="26" t="s">
        <v>100</v>
      </c>
      <c r="F187" s="26">
        <v>1</v>
      </c>
      <c r="G187" s="26" t="s">
        <v>28</v>
      </c>
      <c r="H187" s="26">
        <v>2.9899999999999999E-2</v>
      </c>
      <c r="N187" s="26" t="s">
        <v>100</v>
      </c>
      <c r="O187" s="26">
        <v>1</v>
      </c>
      <c r="P187" s="26" t="s">
        <v>28</v>
      </c>
      <c r="Q187" s="26">
        <v>1.78E-2</v>
      </c>
      <c r="W187" s="26" t="s">
        <v>100</v>
      </c>
      <c r="X187" s="26">
        <v>1</v>
      </c>
      <c r="Y187" s="26" t="s">
        <v>28</v>
      </c>
      <c r="Z187" s="26">
        <v>0.1472</v>
      </c>
      <c r="AF187" s="26" t="s">
        <v>100</v>
      </c>
      <c r="AG187" s="26">
        <v>1</v>
      </c>
      <c r="AH187" s="26" t="s">
        <v>28</v>
      </c>
      <c r="AI187" s="26">
        <v>0.14219999999999999</v>
      </c>
      <c r="AO187" s="26" t="s">
        <v>100</v>
      </c>
      <c r="AP187" s="26">
        <v>1</v>
      </c>
      <c r="AQ187" s="26" t="s">
        <v>28</v>
      </c>
      <c r="AR187" s="26">
        <v>0.15090000000000001</v>
      </c>
      <c r="AT187" s="26" t="s">
        <v>100</v>
      </c>
      <c r="AU187" s="26">
        <v>1</v>
      </c>
      <c r="AV187" s="26" t="s">
        <v>28</v>
      </c>
      <c r="AW187" s="26">
        <v>0.14699999999999999</v>
      </c>
    </row>
    <row r="188" spans="5:49" x14ac:dyDescent="0.35">
      <c r="E188" s="26" t="s">
        <v>100</v>
      </c>
      <c r="F188" s="26">
        <v>1</v>
      </c>
      <c r="G188" s="26" t="s">
        <v>28</v>
      </c>
      <c r="H188" s="26">
        <v>2.93E-2</v>
      </c>
      <c r="N188" s="26" t="s">
        <v>100</v>
      </c>
      <c r="O188" s="26">
        <v>1</v>
      </c>
      <c r="P188" s="26" t="s">
        <v>28</v>
      </c>
      <c r="Q188" s="26">
        <v>1.7399999999999999E-2</v>
      </c>
      <c r="W188" s="26" t="s">
        <v>100</v>
      </c>
      <c r="X188" s="26">
        <v>1</v>
      </c>
      <c r="Y188" s="26" t="s">
        <v>28</v>
      </c>
      <c r="Z188" s="26">
        <v>0.14749999999999999</v>
      </c>
      <c r="AF188" s="26" t="s">
        <v>100</v>
      </c>
      <c r="AG188" s="26">
        <v>1</v>
      </c>
      <c r="AH188" s="26" t="s">
        <v>28</v>
      </c>
      <c r="AI188" s="26">
        <v>0.14180000000000001</v>
      </c>
      <c r="AO188" s="26" t="s">
        <v>100</v>
      </c>
      <c r="AP188" s="26">
        <v>1</v>
      </c>
      <c r="AQ188" s="26" t="s">
        <v>28</v>
      </c>
      <c r="AR188" s="26">
        <v>0.15029999999999999</v>
      </c>
      <c r="AT188" s="26" t="s">
        <v>100</v>
      </c>
      <c r="AU188" s="26">
        <v>1</v>
      </c>
      <c r="AV188" s="26" t="s">
        <v>28</v>
      </c>
      <c r="AW188" s="26">
        <v>0.14779999999999999</v>
      </c>
    </row>
    <row r="189" spans="5:49" x14ac:dyDescent="0.35">
      <c r="E189" s="26" t="s">
        <v>100</v>
      </c>
      <c r="F189" s="26">
        <v>1</v>
      </c>
      <c r="G189" s="26" t="s">
        <v>29</v>
      </c>
      <c r="H189" s="26">
        <v>2.0899999999999998E-2</v>
      </c>
      <c r="N189" s="26" t="s">
        <v>100</v>
      </c>
      <c r="O189" s="26">
        <v>1</v>
      </c>
      <c r="P189" s="26" t="s">
        <v>29</v>
      </c>
      <c r="Q189" s="26">
        <v>1.6899999999999998E-2</v>
      </c>
      <c r="W189" s="26" t="s">
        <v>100</v>
      </c>
      <c r="X189" s="26">
        <v>1</v>
      </c>
      <c r="Y189" s="26" t="s">
        <v>29</v>
      </c>
      <c r="Z189" s="26">
        <v>0.13700000000000001</v>
      </c>
      <c r="AF189" s="26" t="s">
        <v>100</v>
      </c>
      <c r="AG189" s="26">
        <v>1</v>
      </c>
      <c r="AH189" s="26" t="s">
        <v>29</v>
      </c>
      <c r="AI189" s="26">
        <v>0.1411</v>
      </c>
      <c r="AO189" s="26" t="s">
        <v>100</v>
      </c>
      <c r="AP189" s="26">
        <v>1</v>
      </c>
      <c r="AQ189" s="26" t="s">
        <v>29</v>
      </c>
      <c r="AR189" s="26">
        <v>0.14549999999999999</v>
      </c>
      <c r="AT189" s="26" t="s">
        <v>100</v>
      </c>
      <c r="AU189" s="26">
        <v>1</v>
      </c>
      <c r="AV189" s="26" t="s">
        <v>29</v>
      </c>
      <c r="AW189" s="26">
        <v>0.15459999999999999</v>
      </c>
    </row>
    <row r="190" spans="5:49" x14ac:dyDescent="0.35">
      <c r="E190" s="26" t="s">
        <v>100</v>
      </c>
      <c r="F190" s="26">
        <v>1</v>
      </c>
      <c r="G190" s="26" t="s">
        <v>29</v>
      </c>
      <c r="H190" s="26">
        <v>2.0500000000000001E-2</v>
      </c>
      <c r="N190" s="26" t="s">
        <v>100</v>
      </c>
      <c r="O190" s="26">
        <v>1</v>
      </c>
      <c r="P190" s="26" t="s">
        <v>29</v>
      </c>
      <c r="Q190" s="26">
        <v>1.7000000000000001E-2</v>
      </c>
      <c r="W190" s="26" t="s">
        <v>100</v>
      </c>
      <c r="X190" s="26">
        <v>1</v>
      </c>
      <c r="Y190" s="26" t="s">
        <v>29</v>
      </c>
      <c r="Z190" s="26">
        <v>0.1366</v>
      </c>
      <c r="AF190" s="26" t="s">
        <v>100</v>
      </c>
      <c r="AG190" s="26">
        <v>1</v>
      </c>
      <c r="AH190" s="26" t="s">
        <v>29</v>
      </c>
      <c r="AI190" s="26">
        <v>0.14180000000000001</v>
      </c>
      <c r="AO190" s="26" t="s">
        <v>100</v>
      </c>
      <c r="AP190" s="26">
        <v>1</v>
      </c>
      <c r="AQ190" s="26" t="s">
        <v>29</v>
      </c>
      <c r="AR190" s="26">
        <v>0.1447</v>
      </c>
      <c r="AT190" s="26" t="s">
        <v>100</v>
      </c>
      <c r="AU190" s="26">
        <v>1</v>
      </c>
      <c r="AV190" s="26" t="s">
        <v>29</v>
      </c>
      <c r="AW190" s="26">
        <v>0.15490000000000001</v>
      </c>
    </row>
    <row r="191" spans="5:49" x14ac:dyDescent="0.35">
      <c r="E191" s="26" t="s">
        <v>100</v>
      </c>
      <c r="F191" s="26">
        <v>1</v>
      </c>
      <c r="G191" s="26" t="s">
        <v>29</v>
      </c>
      <c r="H191" s="26">
        <v>1.9900000000000001E-2</v>
      </c>
      <c r="N191" s="26" t="s">
        <v>100</v>
      </c>
      <c r="O191" s="26">
        <v>1</v>
      </c>
      <c r="P191" s="26" t="s">
        <v>29</v>
      </c>
      <c r="Q191" s="26">
        <v>1.6899999999999998E-2</v>
      </c>
      <c r="W191" s="26" t="s">
        <v>100</v>
      </c>
      <c r="X191" s="26">
        <v>1</v>
      </c>
      <c r="Y191" s="26" t="s">
        <v>29</v>
      </c>
      <c r="Z191" s="26">
        <v>0.1361</v>
      </c>
      <c r="AF191" s="26" t="s">
        <v>100</v>
      </c>
      <c r="AG191" s="26">
        <v>1</v>
      </c>
      <c r="AH191" s="26" t="s">
        <v>29</v>
      </c>
      <c r="AI191" s="26">
        <v>0.1419</v>
      </c>
      <c r="AO191" s="26" t="s">
        <v>100</v>
      </c>
      <c r="AP191" s="26">
        <v>1</v>
      </c>
      <c r="AQ191" s="26" t="s">
        <v>29</v>
      </c>
      <c r="AR191" s="26">
        <v>0.14410000000000001</v>
      </c>
      <c r="AT191" s="26" t="s">
        <v>100</v>
      </c>
      <c r="AU191" s="26">
        <v>1</v>
      </c>
      <c r="AV191" s="26" t="s">
        <v>29</v>
      </c>
      <c r="AW191" s="26">
        <v>0.155</v>
      </c>
    </row>
    <row r="192" spans="5:49" x14ac:dyDescent="0.35">
      <c r="E192" s="26" t="s">
        <v>100</v>
      </c>
      <c r="F192" s="26">
        <v>1</v>
      </c>
      <c r="G192" s="26" t="s">
        <v>30</v>
      </c>
      <c r="H192" s="26">
        <v>2.3300000000000001E-2</v>
      </c>
      <c r="N192" s="26" t="s">
        <v>100</v>
      </c>
      <c r="O192" s="26">
        <v>1</v>
      </c>
      <c r="P192" s="26" t="s">
        <v>30</v>
      </c>
      <c r="Q192" s="26">
        <v>2.1000000000000001E-2</v>
      </c>
      <c r="W192" s="26" t="s">
        <v>100</v>
      </c>
      <c r="X192" s="26">
        <v>1</v>
      </c>
      <c r="Y192" s="26" t="s">
        <v>30</v>
      </c>
      <c r="Z192" s="26">
        <v>0.14249999999999999</v>
      </c>
      <c r="AF192" s="26" t="s">
        <v>100</v>
      </c>
      <c r="AG192" s="26">
        <v>1</v>
      </c>
      <c r="AH192" s="26" t="s">
        <v>30</v>
      </c>
      <c r="AI192" s="26">
        <v>0.15340000000000001</v>
      </c>
      <c r="AO192" s="26" t="s">
        <v>100</v>
      </c>
      <c r="AP192" s="26">
        <v>1</v>
      </c>
      <c r="AQ192" s="26" t="s">
        <v>30</v>
      </c>
      <c r="AR192" s="26">
        <v>0.152</v>
      </c>
      <c r="AT192" s="26" t="s">
        <v>100</v>
      </c>
      <c r="AU192" s="26">
        <v>1</v>
      </c>
      <c r="AV192" s="26" t="s">
        <v>30</v>
      </c>
      <c r="AW192" s="26">
        <v>0.1487</v>
      </c>
    </row>
    <row r="193" spans="5:49" x14ac:dyDescent="0.35">
      <c r="E193" s="26" t="s">
        <v>100</v>
      </c>
      <c r="F193" s="26">
        <v>1</v>
      </c>
      <c r="G193" s="26" t="s">
        <v>30</v>
      </c>
      <c r="H193" s="26">
        <v>2.3099999999999999E-2</v>
      </c>
      <c r="N193" s="26" t="s">
        <v>100</v>
      </c>
      <c r="O193" s="26">
        <v>1</v>
      </c>
      <c r="P193" s="26" t="s">
        <v>30</v>
      </c>
      <c r="Q193" s="26">
        <v>2.06E-2</v>
      </c>
      <c r="W193" s="26" t="s">
        <v>100</v>
      </c>
      <c r="X193" s="26">
        <v>1</v>
      </c>
      <c r="Y193" s="26" t="s">
        <v>30</v>
      </c>
      <c r="Z193" s="26">
        <v>0.14330000000000001</v>
      </c>
      <c r="AF193" s="26" t="s">
        <v>100</v>
      </c>
      <c r="AG193" s="26">
        <v>1</v>
      </c>
      <c r="AH193" s="26" t="s">
        <v>30</v>
      </c>
      <c r="AI193" s="26">
        <v>0.15290000000000001</v>
      </c>
      <c r="AO193" s="26" t="s">
        <v>100</v>
      </c>
      <c r="AP193" s="26">
        <v>1</v>
      </c>
      <c r="AQ193" s="26" t="s">
        <v>30</v>
      </c>
      <c r="AR193" s="26">
        <v>0.15190000000000001</v>
      </c>
      <c r="AT193" s="26" t="s">
        <v>100</v>
      </c>
      <c r="AU193" s="26">
        <v>1</v>
      </c>
      <c r="AV193" s="26" t="s">
        <v>30</v>
      </c>
      <c r="AW193" s="26">
        <v>0.1489</v>
      </c>
    </row>
    <row r="194" spans="5:49" x14ac:dyDescent="0.35">
      <c r="E194" s="26" t="s">
        <v>100</v>
      </c>
      <c r="F194" s="26">
        <v>1</v>
      </c>
      <c r="G194" s="26" t="s">
        <v>30</v>
      </c>
      <c r="H194" s="26">
        <v>2.4199999999999999E-2</v>
      </c>
      <c r="N194" s="26" t="s">
        <v>100</v>
      </c>
      <c r="O194" s="26">
        <v>1</v>
      </c>
      <c r="P194" s="26" t="s">
        <v>30</v>
      </c>
      <c r="Q194" s="26">
        <v>1.9800000000000002E-2</v>
      </c>
      <c r="W194" s="26" t="s">
        <v>100</v>
      </c>
      <c r="X194" s="26">
        <v>1</v>
      </c>
      <c r="Y194" s="26" t="s">
        <v>30</v>
      </c>
      <c r="Z194" s="26">
        <v>0.14230000000000001</v>
      </c>
      <c r="AF194" s="26" t="s">
        <v>100</v>
      </c>
      <c r="AG194" s="26">
        <v>1</v>
      </c>
      <c r="AH194" s="26" t="s">
        <v>30</v>
      </c>
      <c r="AI194" s="26">
        <v>0.15260000000000001</v>
      </c>
      <c r="AO194" s="26" t="s">
        <v>100</v>
      </c>
      <c r="AP194" s="26">
        <v>1</v>
      </c>
      <c r="AQ194" s="26" t="s">
        <v>30</v>
      </c>
      <c r="AR194" s="26">
        <v>0.1517</v>
      </c>
      <c r="AT194" s="26" t="s">
        <v>100</v>
      </c>
      <c r="AU194" s="26">
        <v>1</v>
      </c>
      <c r="AV194" s="26" t="s">
        <v>30</v>
      </c>
      <c r="AW194" s="26">
        <v>0.1489</v>
      </c>
    </row>
    <row r="195" spans="5:49" x14ac:dyDescent="0.35">
      <c r="E195" s="26" t="s">
        <v>101</v>
      </c>
      <c r="F195" s="26">
        <v>1</v>
      </c>
      <c r="G195" s="26" t="s">
        <v>27</v>
      </c>
      <c r="H195" s="26">
        <v>1.9400000000000001E-2</v>
      </c>
      <c r="N195" s="26" t="s">
        <v>101</v>
      </c>
      <c r="O195" s="26">
        <v>1</v>
      </c>
      <c r="P195" s="26" t="s">
        <v>27</v>
      </c>
      <c r="Q195" s="26">
        <v>1.0800000000000001E-2</v>
      </c>
      <c r="W195" s="26" t="s">
        <v>101</v>
      </c>
      <c r="X195" s="26">
        <v>1</v>
      </c>
      <c r="Y195" s="26" t="s">
        <v>27</v>
      </c>
      <c r="Z195" s="26">
        <v>0.1356</v>
      </c>
      <c r="AF195" s="26" t="s">
        <v>101</v>
      </c>
      <c r="AG195" s="26">
        <v>1</v>
      </c>
      <c r="AH195" s="26" t="s">
        <v>27</v>
      </c>
      <c r="AI195" s="26">
        <v>0.14230000000000001</v>
      </c>
      <c r="AO195" s="26" t="s">
        <v>101</v>
      </c>
      <c r="AP195" s="26">
        <v>1</v>
      </c>
      <c r="AQ195" s="26" t="s">
        <v>27</v>
      </c>
      <c r="AR195" s="26">
        <v>0.13789999999999999</v>
      </c>
      <c r="AT195" s="26" t="s">
        <v>101</v>
      </c>
      <c r="AU195" s="26">
        <v>1</v>
      </c>
      <c r="AV195" s="26" t="s">
        <v>27</v>
      </c>
      <c r="AW195" s="26">
        <v>0.14480000000000001</v>
      </c>
    </row>
    <row r="196" spans="5:49" x14ac:dyDescent="0.35">
      <c r="E196" s="26" t="s">
        <v>101</v>
      </c>
      <c r="F196" s="26">
        <v>1</v>
      </c>
      <c r="G196" s="26" t="s">
        <v>27</v>
      </c>
      <c r="H196" s="26">
        <v>1.9599999999999999E-2</v>
      </c>
      <c r="N196" s="26" t="s">
        <v>101</v>
      </c>
      <c r="O196" s="26">
        <v>1</v>
      </c>
      <c r="P196" s="26" t="s">
        <v>27</v>
      </c>
      <c r="Q196" s="26">
        <v>1.06E-2</v>
      </c>
      <c r="W196" s="26" t="s">
        <v>101</v>
      </c>
      <c r="X196" s="26">
        <v>1</v>
      </c>
      <c r="Y196" s="26" t="s">
        <v>27</v>
      </c>
      <c r="Z196" s="26">
        <v>0.1353</v>
      </c>
      <c r="AF196" s="26" t="s">
        <v>101</v>
      </c>
      <c r="AG196" s="26">
        <v>1</v>
      </c>
      <c r="AH196" s="26" t="s">
        <v>27</v>
      </c>
      <c r="AI196" s="26">
        <v>0.1431</v>
      </c>
      <c r="AO196" s="26" t="s">
        <v>101</v>
      </c>
      <c r="AP196" s="26">
        <v>1</v>
      </c>
      <c r="AQ196" s="26" t="s">
        <v>27</v>
      </c>
      <c r="AR196" s="26">
        <v>0.1389</v>
      </c>
      <c r="AT196" s="26" t="s">
        <v>101</v>
      </c>
      <c r="AU196" s="26">
        <v>1</v>
      </c>
      <c r="AV196" s="26" t="s">
        <v>27</v>
      </c>
      <c r="AW196" s="26">
        <v>0.1454</v>
      </c>
    </row>
    <row r="197" spans="5:49" x14ac:dyDescent="0.35">
      <c r="E197" s="26" t="s">
        <v>101</v>
      </c>
      <c r="F197" s="26">
        <v>1</v>
      </c>
      <c r="G197" s="26" t="s">
        <v>27</v>
      </c>
      <c r="H197" s="26">
        <v>1.9300000000000001E-2</v>
      </c>
      <c r="N197" s="26" t="s">
        <v>101</v>
      </c>
      <c r="O197" s="26">
        <v>1</v>
      </c>
      <c r="P197" s="26" t="s">
        <v>27</v>
      </c>
      <c r="Q197" s="26">
        <v>1.0699999999999999E-2</v>
      </c>
      <c r="W197" s="26" t="s">
        <v>101</v>
      </c>
      <c r="X197" s="26">
        <v>1</v>
      </c>
      <c r="Y197" s="26" t="s">
        <v>27</v>
      </c>
      <c r="Z197" s="26">
        <v>0.13469999999999999</v>
      </c>
      <c r="AF197" s="26" t="s">
        <v>101</v>
      </c>
      <c r="AG197" s="26">
        <v>1</v>
      </c>
      <c r="AH197" s="26" t="s">
        <v>27</v>
      </c>
      <c r="AI197" s="26">
        <v>0.14299999999999999</v>
      </c>
      <c r="AO197" s="26" t="s">
        <v>101</v>
      </c>
      <c r="AP197" s="26">
        <v>1</v>
      </c>
      <c r="AQ197" s="26" t="s">
        <v>27</v>
      </c>
      <c r="AR197" s="26">
        <v>0.1386</v>
      </c>
      <c r="AT197" s="26" t="s">
        <v>101</v>
      </c>
      <c r="AU197" s="26">
        <v>1</v>
      </c>
      <c r="AV197" s="26" t="s">
        <v>27</v>
      </c>
      <c r="AW197" s="26">
        <v>0.14549999999999999</v>
      </c>
    </row>
    <row r="198" spans="5:49" x14ac:dyDescent="0.35">
      <c r="E198" s="26" t="s">
        <v>101</v>
      </c>
      <c r="F198" s="26">
        <v>1</v>
      </c>
      <c r="G198" s="26" t="s">
        <v>28</v>
      </c>
      <c r="H198" s="26">
        <v>1.61E-2</v>
      </c>
      <c r="N198" s="26" t="s">
        <v>101</v>
      </c>
      <c r="O198" s="26">
        <v>1</v>
      </c>
      <c r="P198" s="26" t="s">
        <v>28</v>
      </c>
      <c r="Q198" s="26">
        <v>1.66E-2</v>
      </c>
      <c r="W198" s="26" t="s">
        <v>101</v>
      </c>
      <c r="X198" s="26">
        <v>1</v>
      </c>
      <c r="Y198" s="26" t="s">
        <v>28</v>
      </c>
      <c r="Z198" s="26">
        <v>0.14299999999999999</v>
      </c>
      <c r="AF198" s="26" t="s">
        <v>101</v>
      </c>
      <c r="AG198" s="26">
        <v>1</v>
      </c>
      <c r="AH198" s="26" t="s">
        <v>28</v>
      </c>
      <c r="AI198" s="26">
        <v>0.13919999999999999</v>
      </c>
      <c r="AO198" s="26" t="s">
        <v>101</v>
      </c>
      <c r="AP198" s="26">
        <v>1</v>
      </c>
      <c r="AQ198" s="26" t="s">
        <v>28</v>
      </c>
      <c r="AR198" s="26">
        <v>0.14610000000000001</v>
      </c>
      <c r="AT198" s="26" t="s">
        <v>101</v>
      </c>
      <c r="AU198" s="26">
        <v>1</v>
      </c>
      <c r="AV198" s="26" t="s">
        <v>28</v>
      </c>
      <c r="AW198" s="26">
        <v>0.15540000000000001</v>
      </c>
    </row>
    <row r="199" spans="5:49" x14ac:dyDescent="0.35">
      <c r="E199" s="26" t="s">
        <v>101</v>
      </c>
      <c r="F199" s="26">
        <v>1</v>
      </c>
      <c r="G199" s="26" t="s">
        <v>28</v>
      </c>
      <c r="H199" s="26">
        <v>1.61E-2</v>
      </c>
      <c r="N199" s="26" t="s">
        <v>101</v>
      </c>
      <c r="O199" s="26">
        <v>1</v>
      </c>
      <c r="P199" s="26" t="s">
        <v>28</v>
      </c>
      <c r="Q199" s="26">
        <v>1.6500000000000001E-2</v>
      </c>
      <c r="W199" s="26" t="s">
        <v>101</v>
      </c>
      <c r="X199" s="26">
        <v>1</v>
      </c>
      <c r="Y199" s="26" t="s">
        <v>28</v>
      </c>
      <c r="Z199" s="26">
        <v>0.14349999999999999</v>
      </c>
      <c r="AF199" s="26" t="s">
        <v>101</v>
      </c>
      <c r="AG199" s="26">
        <v>1</v>
      </c>
      <c r="AH199" s="26" t="s">
        <v>28</v>
      </c>
      <c r="AI199" s="26">
        <v>0.1389</v>
      </c>
      <c r="AO199" s="26" t="s">
        <v>101</v>
      </c>
      <c r="AP199" s="26">
        <v>1</v>
      </c>
      <c r="AQ199" s="26" t="s">
        <v>28</v>
      </c>
      <c r="AR199" s="26">
        <v>0.14510000000000001</v>
      </c>
      <c r="AT199" s="26" t="s">
        <v>101</v>
      </c>
      <c r="AU199" s="26">
        <v>1</v>
      </c>
      <c r="AV199" s="26" t="s">
        <v>28</v>
      </c>
      <c r="AW199" s="26">
        <v>0.1547</v>
      </c>
    </row>
    <row r="200" spans="5:49" x14ac:dyDescent="0.35">
      <c r="E200" s="26" t="s">
        <v>101</v>
      </c>
      <c r="F200" s="26">
        <v>1</v>
      </c>
      <c r="G200" s="26" t="s">
        <v>28</v>
      </c>
      <c r="H200" s="26">
        <v>1.6E-2</v>
      </c>
      <c r="N200" s="26" t="s">
        <v>101</v>
      </c>
      <c r="O200" s="26">
        <v>1</v>
      </c>
      <c r="P200" s="26" t="s">
        <v>28</v>
      </c>
      <c r="Q200" s="26">
        <v>1.6899999999999998E-2</v>
      </c>
      <c r="W200" s="26" t="s">
        <v>101</v>
      </c>
      <c r="X200" s="26">
        <v>1</v>
      </c>
      <c r="Y200" s="26" t="s">
        <v>28</v>
      </c>
      <c r="Z200" s="26">
        <v>0.1434</v>
      </c>
      <c r="AF200" s="26" t="s">
        <v>101</v>
      </c>
      <c r="AG200" s="26">
        <v>1</v>
      </c>
      <c r="AH200" s="26" t="s">
        <v>28</v>
      </c>
      <c r="AI200" s="26">
        <v>0.1386</v>
      </c>
      <c r="AO200" s="26" t="s">
        <v>101</v>
      </c>
      <c r="AP200" s="26">
        <v>1</v>
      </c>
      <c r="AQ200" s="26" t="s">
        <v>28</v>
      </c>
      <c r="AR200" s="26">
        <v>0.14460000000000001</v>
      </c>
      <c r="AT200" s="26" t="s">
        <v>101</v>
      </c>
      <c r="AU200" s="26">
        <v>1</v>
      </c>
      <c r="AV200" s="26" t="s">
        <v>28</v>
      </c>
      <c r="AW200" s="26">
        <v>0.1552</v>
      </c>
    </row>
    <row r="201" spans="5:49" x14ac:dyDescent="0.35">
      <c r="E201" s="26" t="s">
        <v>101</v>
      </c>
      <c r="F201" s="26">
        <v>1</v>
      </c>
      <c r="G201" s="26" t="s">
        <v>29</v>
      </c>
      <c r="H201" s="26">
        <v>2.2100000000000002E-2</v>
      </c>
      <c r="N201" s="26" t="s">
        <v>101</v>
      </c>
      <c r="O201" s="26">
        <v>1</v>
      </c>
      <c r="P201" s="26" t="s">
        <v>29</v>
      </c>
      <c r="Q201" s="26">
        <v>1.35E-2</v>
      </c>
      <c r="W201" s="26" t="s">
        <v>101</v>
      </c>
      <c r="X201" s="26">
        <v>1</v>
      </c>
      <c r="Y201" s="26" t="s">
        <v>29</v>
      </c>
      <c r="Z201" s="26">
        <v>0.14330000000000001</v>
      </c>
      <c r="AF201" s="26" t="s">
        <v>101</v>
      </c>
      <c r="AG201" s="26">
        <v>1</v>
      </c>
      <c r="AH201" s="26" t="s">
        <v>29</v>
      </c>
      <c r="AI201" s="26">
        <v>0.13650000000000001</v>
      </c>
      <c r="AO201" s="26" t="s">
        <v>101</v>
      </c>
      <c r="AP201" s="26">
        <v>1</v>
      </c>
      <c r="AQ201" s="26" t="s">
        <v>29</v>
      </c>
      <c r="AR201" s="26">
        <v>0.14680000000000001</v>
      </c>
      <c r="AT201" s="26" t="s">
        <v>101</v>
      </c>
      <c r="AU201" s="26">
        <v>1</v>
      </c>
      <c r="AV201" s="26" t="s">
        <v>29</v>
      </c>
      <c r="AW201" s="26">
        <v>0.15079999999999999</v>
      </c>
    </row>
    <row r="202" spans="5:49" x14ac:dyDescent="0.35">
      <c r="E202" s="26" t="s">
        <v>101</v>
      </c>
      <c r="F202" s="26">
        <v>1</v>
      </c>
      <c r="G202" s="26" t="s">
        <v>29</v>
      </c>
      <c r="H202" s="26">
        <v>2.1299999999999999E-2</v>
      </c>
      <c r="N202" s="26" t="s">
        <v>101</v>
      </c>
      <c r="O202" s="26">
        <v>1</v>
      </c>
      <c r="P202" s="26" t="s">
        <v>29</v>
      </c>
      <c r="Q202" s="26">
        <v>1.2699999999999999E-2</v>
      </c>
      <c r="W202" s="26" t="s">
        <v>101</v>
      </c>
      <c r="X202" s="26">
        <v>1</v>
      </c>
      <c r="Y202" s="26" t="s">
        <v>29</v>
      </c>
      <c r="Z202" s="26">
        <v>0.1429</v>
      </c>
      <c r="AF202" s="26" t="s">
        <v>101</v>
      </c>
      <c r="AG202" s="26">
        <v>1</v>
      </c>
      <c r="AH202" s="26" t="s">
        <v>29</v>
      </c>
      <c r="AI202" s="26">
        <v>0.13669999999999999</v>
      </c>
      <c r="AO202" s="26" t="s">
        <v>101</v>
      </c>
      <c r="AP202" s="26">
        <v>1</v>
      </c>
      <c r="AQ202" s="26" t="s">
        <v>29</v>
      </c>
      <c r="AR202" s="26">
        <v>0.14680000000000001</v>
      </c>
      <c r="AT202" s="26" t="s">
        <v>101</v>
      </c>
      <c r="AU202" s="26">
        <v>1</v>
      </c>
      <c r="AV202" s="26" t="s">
        <v>29</v>
      </c>
      <c r="AW202" s="26">
        <v>0.15190000000000001</v>
      </c>
    </row>
    <row r="203" spans="5:49" x14ac:dyDescent="0.35">
      <c r="E203" s="26" t="s">
        <v>101</v>
      </c>
      <c r="F203" s="26">
        <v>1</v>
      </c>
      <c r="G203" s="26" t="s">
        <v>29</v>
      </c>
      <c r="H203" s="26">
        <v>2.12E-2</v>
      </c>
      <c r="N203" s="26" t="s">
        <v>101</v>
      </c>
      <c r="O203" s="26">
        <v>1</v>
      </c>
      <c r="P203" s="26" t="s">
        <v>29</v>
      </c>
      <c r="Q203" s="26">
        <v>1.29E-2</v>
      </c>
      <c r="W203" s="26" t="s">
        <v>101</v>
      </c>
      <c r="X203" s="26">
        <v>1</v>
      </c>
      <c r="Y203" s="26" t="s">
        <v>29</v>
      </c>
      <c r="Z203" s="26">
        <v>0.14269999999999999</v>
      </c>
      <c r="AF203" s="26" t="s">
        <v>101</v>
      </c>
      <c r="AG203" s="26">
        <v>1</v>
      </c>
      <c r="AH203" s="26" t="s">
        <v>29</v>
      </c>
      <c r="AI203" s="26">
        <v>0.13689999999999999</v>
      </c>
      <c r="AO203" s="26" t="s">
        <v>101</v>
      </c>
      <c r="AP203" s="26">
        <v>1</v>
      </c>
      <c r="AQ203" s="26" t="s">
        <v>29</v>
      </c>
      <c r="AR203" s="26">
        <v>0.14610000000000001</v>
      </c>
      <c r="AT203" s="26" t="s">
        <v>101</v>
      </c>
      <c r="AU203" s="26">
        <v>1</v>
      </c>
      <c r="AV203" s="26" t="s">
        <v>29</v>
      </c>
      <c r="AW203" s="26">
        <v>0.15210000000000001</v>
      </c>
    </row>
    <row r="204" spans="5:49" x14ac:dyDescent="0.35">
      <c r="E204" s="26" t="s">
        <v>101</v>
      </c>
      <c r="F204" s="26">
        <v>1</v>
      </c>
      <c r="G204" s="26" t="s">
        <v>30</v>
      </c>
      <c r="H204" s="26">
        <v>3.4000000000000002E-2</v>
      </c>
      <c r="N204" s="26" t="s">
        <v>101</v>
      </c>
      <c r="O204" s="26">
        <v>1</v>
      </c>
      <c r="P204" s="26" t="s">
        <v>30</v>
      </c>
      <c r="Q204" s="26">
        <v>1.5699999999999999E-2</v>
      </c>
      <c r="W204" s="26" t="s">
        <v>101</v>
      </c>
      <c r="X204" s="26">
        <v>1</v>
      </c>
      <c r="Y204" s="26" t="s">
        <v>30</v>
      </c>
      <c r="Z204" s="26">
        <v>0.14940000000000001</v>
      </c>
      <c r="AF204" s="26" t="s">
        <v>101</v>
      </c>
      <c r="AG204" s="26">
        <v>1</v>
      </c>
      <c r="AH204" s="26" t="s">
        <v>30</v>
      </c>
      <c r="AI204" s="26">
        <v>0.14549999999999999</v>
      </c>
      <c r="AO204" s="26" t="s">
        <v>101</v>
      </c>
      <c r="AP204" s="26">
        <v>1</v>
      </c>
      <c r="AQ204" s="26" t="s">
        <v>30</v>
      </c>
      <c r="AR204" s="26">
        <v>0.15210000000000001</v>
      </c>
      <c r="AT204" s="26" t="s">
        <v>101</v>
      </c>
      <c r="AU204" s="26">
        <v>1</v>
      </c>
      <c r="AV204" s="26" t="s">
        <v>30</v>
      </c>
      <c r="AW204" s="26">
        <v>0.14510000000000001</v>
      </c>
    </row>
    <row r="205" spans="5:49" x14ac:dyDescent="0.35">
      <c r="E205" s="26" t="s">
        <v>101</v>
      </c>
      <c r="F205" s="26">
        <v>1</v>
      </c>
      <c r="G205" s="26" t="s">
        <v>30</v>
      </c>
      <c r="H205" s="26">
        <v>3.4799999999999998E-2</v>
      </c>
      <c r="N205" s="26" t="s">
        <v>101</v>
      </c>
      <c r="O205" s="26">
        <v>1</v>
      </c>
      <c r="P205" s="26" t="s">
        <v>30</v>
      </c>
      <c r="Q205" s="26">
        <v>1.52E-2</v>
      </c>
      <c r="W205" s="26" t="s">
        <v>101</v>
      </c>
      <c r="X205" s="26">
        <v>1</v>
      </c>
      <c r="Y205" s="26" t="s">
        <v>30</v>
      </c>
      <c r="Z205" s="26">
        <v>0.14929999999999999</v>
      </c>
      <c r="AF205" s="26" t="s">
        <v>101</v>
      </c>
      <c r="AG205" s="26">
        <v>1</v>
      </c>
      <c r="AH205" s="26" t="s">
        <v>30</v>
      </c>
      <c r="AI205" s="26">
        <v>0.14510000000000001</v>
      </c>
      <c r="AO205" s="26" t="s">
        <v>101</v>
      </c>
      <c r="AP205" s="26">
        <v>1</v>
      </c>
      <c r="AQ205" s="26" t="s">
        <v>30</v>
      </c>
      <c r="AR205" s="26">
        <v>0.15160000000000001</v>
      </c>
      <c r="AT205" s="26" t="s">
        <v>101</v>
      </c>
      <c r="AU205" s="26">
        <v>1</v>
      </c>
      <c r="AV205" s="26" t="s">
        <v>30</v>
      </c>
      <c r="AW205" s="26">
        <v>0.1452</v>
      </c>
    </row>
    <row r="206" spans="5:49" x14ac:dyDescent="0.35">
      <c r="E206" s="26" t="s">
        <v>101</v>
      </c>
      <c r="F206" s="26">
        <v>1</v>
      </c>
      <c r="G206" s="26" t="s">
        <v>30</v>
      </c>
      <c r="H206" s="26">
        <v>3.4200000000000001E-2</v>
      </c>
      <c r="N206" s="26" t="s">
        <v>101</v>
      </c>
      <c r="O206" s="26">
        <v>1</v>
      </c>
      <c r="P206" s="26" t="s">
        <v>30</v>
      </c>
      <c r="Q206" s="26">
        <v>1.5900000000000001E-2</v>
      </c>
      <c r="W206" s="26" t="s">
        <v>101</v>
      </c>
      <c r="X206" s="26">
        <v>1</v>
      </c>
      <c r="Y206" s="26" t="s">
        <v>30</v>
      </c>
      <c r="Z206" s="26">
        <v>0.14960000000000001</v>
      </c>
      <c r="AF206" s="26" t="s">
        <v>101</v>
      </c>
      <c r="AG206" s="26">
        <v>1</v>
      </c>
      <c r="AH206" s="26" t="s">
        <v>30</v>
      </c>
      <c r="AI206" s="26">
        <v>0.14530000000000001</v>
      </c>
      <c r="AO206" s="26" t="s">
        <v>101</v>
      </c>
      <c r="AP206" s="26">
        <v>1</v>
      </c>
      <c r="AQ206" s="26" t="s">
        <v>30</v>
      </c>
      <c r="AR206" s="26">
        <v>0.1507</v>
      </c>
      <c r="AT206" s="26" t="s">
        <v>101</v>
      </c>
      <c r="AU206" s="26">
        <v>1</v>
      </c>
      <c r="AV206" s="26" t="s">
        <v>30</v>
      </c>
      <c r="AW206" s="26">
        <v>0.14560000000000001</v>
      </c>
    </row>
    <row r="207" spans="5:49" x14ac:dyDescent="0.35">
      <c r="E207" s="26" t="s">
        <v>102</v>
      </c>
      <c r="F207" s="26">
        <v>1</v>
      </c>
      <c r="G207" s="26" t="s">
        <v>27</v>
      </c>
      <c r="H207" s="26">
        <v>2.63E-2</v>
      </c>
      <c r="N207" s="26" t="s">
        <v>102</v>
      </c>
      <c r="O207" s="26">
        <v>1</v>
      </c>
      <c r="P207" s="26" t="s">
        <v>27</v>
      </c>
      <c r="Q207" s="26">
        <v>1.9199999999999998E-2</v>
      </c>
      <c r="W207" s="26" t="s">
        <v>102</v>
      </c>
      <c r="X207" s="26">
        <v>1</v>
      </c>
      <c r="Y207" s="26" t="s">
        <v>27</v>
      </c>
      <c r="Z207" s="26">
        <v>0.1426</v>
      </c>
      <c r="AF207" s="26" t="s">
        <v>102</v>
      </c>
      <c r="AG207" s="26">
        <v>1</v>
      </c>
      <c r="AH207" s="26" t="s">
        <v>27</v>
      </c>
      <c r="AI207" s="26">
        <v>0.14099999999999999</v>
      </c>
      <c r="AO207" s="26" t="s">
        <v>102</v>
      </c>
      <c r="AP207" s="26">
        <v>1</v>
      </c>
      <c r="AQ207" s="26" t="s">
        <v>27</v>
      </c>
      <c r="AR207" s="26">
        <v>0.15060000000000001</v>
      </c>
      <c r="AT207" s="26" t="s">
        <v>102</v>
      </c>
      <c r="AU207" s="26">
        <v>1</v>
      </c>
      <c r="AV207" s="26" t="s">
        <v>27</v>
      </c>
      <c r="AW207" s="26">
        <v>0.14399999999999999</v>
      </c>
    </row>
    <row r="208" spans="5:49" x14ac:dyDescent="0.35">
      <c r="E208" s="26" t="s">
        <v>102</v>
      </c>
      <c r="F208" s="26">
        <v>1</v>
      </c>
      <c r="G208" s="26" t="s">
        <v>27</v>
      </c>
      <c r="H208" s="26">
        <v>2.6700000000000002E-2</v>
      </c>
      <c r="N208" s="26" t="s">
        <v>102</v>
      </c>
      <c r="O208" s="26">
        <v>1</v>
      </c>
      <c r="P208" s="26" t="s">
        <v>27</v>
      </c>
      <c r="Q208" s="26">
        <v>1.9199999999999998E-2</v>
      </c>
      <c r="W208" s="26" t="s">
        <v>102</v>
      </c>
      <c r="X208" s="26">
        <v>1</v>
      </c>
      <c r="Y208" s="26" t="s">
        <v>27</v>
      </c>
      <c r="Z208" s="26">
        <v>0.1421</v>
      </c>
      <c r="AF208" s="26" t="s">
        <v>102</v>
      </c>
      <c r="AG208" s="26">
        <v>1</v>
      </c>
      <c r="AH208" s="26" t="s">
        <v>27</v>
      </c>
      <c r="AI208" s="26">
        <v>0.14099999999999999</v>
      </c>
      <c r="AO208" s="26" t="s">
        <v>102</v>
      </c>
      <c r="AP208" s="26">
        <v>1</v>
      </c>
      <c r="AQ208" s="26" t="s">
        <v>27</v>
      </c>
      <c r="AR208" s="26">
        <v>0.15049999999999999</v>
      </c>
      <c r="AT208" s="26" t="s">
        <v>102</v>
      </c>
      <c r="AU208" s="26">
        <v>1</v>
      </c>
      <c r="AV208" s="26" t="s">
        <v>27</v>
      </c>
      <c r="AW208" s="26">
        <v>0.14360000000000001</v>
      </c>
    </row>
    <row r="209" spans="5:49" x14ac:dyDescent="0.35">
      <c r="E209" s="26" t="s">
        <v>102</v>
      </c>
      <c r="F209" s="26">
        <v>1</v>
      </c>
      <c r="G209" s="26" t="s">
        <v>27</v>
      </c>
      <c r="H209" s="26">
        <v>2.6700000000000002E-2</v>
      </c>
      <c r="N209" s="26" t="s">
        <v>102</v>
      </c>
      <c r="O209" s="26">
        <v>1</v>
      </c>
      <c r="P209" s="26" t="s">
        <v>27</v>
      </c>
      <c r="Q209" s="26">
        <v>1.89E-2</v>
      </c>
      <c r="W209" s="26" t="s">
        <v>102</v>
      </c>
      <c r="X209" s="26">
        <v>1</v>
      </c>
      <c r="Y209" s="26" t="s">
        <v>27</v>
      </c>
      <c r="Z209" s="26">
        <v>0.14219999999999999</v>
      </c>
      <c r="AF209" s="26" t="s">
        <v>102</v>
      </c>
      <c r="AG209" s="26">
        <v>1</v>
      </c>
      <c r="AH209" s="26" t="s">
        <v>27</v>
      </c>
      <c r="AI209" s="26">
        <v>0.14169999999999999</v>
      </c>
      <c r="AO209" s="26" t="s">
        <v>102</v>
      </c>
      <c r="AP209" s="26">
        <v>1</v>
      </c>
      <c r="AQ209" s="26" t="s">
        <v>27</v>
      </c>
      <c r="AR209" s="26">
        <v>0.15</v>
      </c>
      <c r="AT209" s="26" t="s">
        <v>102</v>
      </c>
      <c r="AU209" s="26">
        <v>1</v>
      </c>
      <c r="AV209" s="26" t="s">
        <v>27</v>
      </c>
      <c r="AW209" s="26">
        <v>0.14380000000000001</v>
      </c>
    </row>
    <row r="210" spans="5:49" x14ac:dyDescent="0.35">
      <c r="E210" s="26" t="s">
        <v>102</v>
      </c>
      <c r="F210" s="26">
        <v>1</v>
      </c>
      <c r="G210" s="26" t="s">
        <v>28</v>
      </c>
      <c r="H210" s="26">
        <v>3.5000000000000003E-2</v>
      </c>
      <c r="N210" s="26" t="s">
        <v>102</v>
      </c>
      <c r="O210" s="26">
        <v>1</v>
      </c>
      <c r="P210" s="26" t="s">
        <v>28</v>
      </c>
      <c r="Q210" s="26">
        <v>1.8700000000000001E-2</v>
      </c>
      <c r="W210" s="26" t="s">
        <v>102</v>
      </c>
      <c r="X210" s="26">
        <v>1</v>
      </c>
      <c r="Y210" s="26" t="s">
        <v>28</v>
      </c>
      <c r="Z210" s="26">
        <v>0.1515</v>
      </c>
      <c r="AF210" s="26" t="s">
        <v>102</v>
      </c>
      <c r="AG210" s="26">
        <v>1</v>
      </c>
      <c r="AH210" s="26" t="s">
        <v>28</v>
      </c>
      <c r="AI210" s="26">
        <v>0.14749999999999999</v>
      </c>
      <c r="AO210" s="26" t="s">
        <v>102</v>
      </c>
      <c r="AP210" s="26">
        <v>1</v>
      </c>
      <c r="AQ210" s="26" t="s">
        <v>28</v>
      </c>
      <c r="AR210" s="26">
        <v>0.14630000000000001</v>
      </c>
      <c r="AT210" s="26" t="s">
        <v>102</v>
      </c>
      <c r="AU210" s="26">
        <v>1</v>
      </c>
      <c r="AV210" s="26" t="s">
        <v>28</v>
      </c>
      <c r="AW210" s="26">
        <v>0.15060000000000001</v>
      </c>
    </row>
    <row r="211" spans="5:49" x14ac:dyDescent="0.35">
      <c r="E211" s="26" t="s">
        <v>102</v>
      </c>
      <c r="F211" s="26">
        <v>1</v>
      </c>
      <c r="G211" s="26" t="s">
        <v>28</v>
      </c>
      <c r="H211" s="26">
        <v>3.6299999999999999E-2</v>
      </c>
      <c r="N211" s="26" t="s">
        <v>102</v>
      </c>
      <c r="O211" s="26">
        <v>1</v>
      </c>
      <c r="P211" s="26" t="s">
        <v>28</v>
      </c>
      <c r="Q211" s="26">
        <v>1.8700000000000001E-2</v>
      </c>
      <c r="W211" s="26" t="s">
        <v>102</v>
      </c>
      <c r="X211" s="26">
        <v>1</v>
      </c>
      <c r="Y211" s="26" t="s">
        <v>28</v>
      </c>
      <c r="Z211" s="26">
        <v>0.15229999999999999</v>
      </c>
      <c r="AF211" s="26" t="s">
        <v>102</v>
      </c>
      <c r="AG211" s="26">
        <v>1</v>
      </c>
      <c r="AH211" s="26" t="s">
        <v>28</v>
      </c>
      <c r="AI211" s="26">
        <v>0.14710000000000001</v>
      </c>
      <c r="AO211" s="26" t="s">
        <v>102</v>
      </c>
      <c r="AP211" s="26">
        <v>1</v>
      </c>
      <c r="AQ211" s="26" t="s">
        <v>28</v>
      </c>
      <c r="AR211" s="26">
        <v>0.1462</v>
      </c>
      <c r="AT211" s="26" t="s">
        <v>102</v>
      </c>
      <c r="AU211" s="26">
        <v>1</v>
      </c>
      <c r="AV211" s="26" t="s">
        <v>28</v>
      </c>
      <c r="AW211" s="26">
        <v>0.15129999999999999</v>
      </c>
    </row>
    <row r="212" spans="5:49" x14ac:dyDescent="0.35">
      <c r="E212" s="26" t="s">
        <v>102</v>
      </c>
      <c r="F212" s="26">
        <v>1</v>
      </c>
      <c r="G212" s="26" t="s">
        <v>28</v>
      </c>
      <c r="H212" s="26">
        <v>3.6799999999999999E-2</v>
      </c>
      <c r="N212" s="26" t="s">
        <v>102</v>
      </c>
      <c r="O212" s="26">
        <v>1</v>
      </c>
      <c r="P212" s="26" t="s">
        <v>28</v>
      </c>
      <c r="Q212" s="26">
        <v>1.9300000000000001E-2</v>
      </c>
      <c r="W212" s="26" t="s">
        <v>102</v>
      </c>
      <c r="X212" s="26">
        <v>1</v>
      </c>
      <c r="Y212" s="26" t="s">
        <v>28</v>
      </c>
      <c r="Z212" s="26">
        <v>0.15160000000000001</v>
      </c>
      <c r="AF212" s="26" t="s">
        <v>102</v>
      </c>
      <c r="AG212" s="26">
        <v>1</v>
      </c>
      <c r="AH212" s="26" t="s">
        <v>28</v>
      </c>
      <c r="AI212" s="26">
        <v>0.1474</v>
      </c>
      <c r="AO212" s="26" t="s">
        <v>102</v>
      </c>
      <c r="AP212" s="26">
        <v>1</v>
      </c>
      <c r="AQ212" s="26" t="s">
        <v>28</v>
      </c>
      <c r="AR212" s="26">
        <v>0.14530000000000001</v>
      </c>
      <c r="AT212" s="26" t="s">
        <v>102</v>
      </c>
      <c r="AU212" s="26">
        <v>1</v>
      </c>
      <c r="AV212" s="26" t="s">
        <v>28</v>
      </c>
      <c r="AW212" s="26">
        <v>0.1515</v>
      </c>
    </row>
    <row r="213" spans="5:49" x14ac:dyDescent="0.35">
      <c r="E213" s="26" t="s">
        <v>102</v>
      </c>
      <c r="F213" s="26">
        <v>1</v>
      </c>
      <c r="G213" s="26" t="s">
        <v>29</v>
      </c>
      <c r="H213" s="26">
        <v>3.0099999999999998E-2</v>
      </c>
      <c r="N213" s="26" t="s">
        <v>102</v>
      </c>
      <c r="O213" s="26">
        <v>1</v>
      </c>
      <c r="P213" s="26" t="s">
        <v>29</v>
      </c>
      <c r="Q213" s="26">
        <v>1.49E-2</v>
      </c>
      <c r="W213" s="26" t="s">
        <v>102</v>
      </c>
      <c r="X213" s="26">
        <v>1</v>
      </c>
      <c r="Y213" s="26" t="s">
        <v>29</v>
      </c>
      <c r="Z213" s="26">
        <v>0.14549999999999999</v>
      </c>
      <c r="AF213" s="26" t="s">
        <v>102</v>
      </c>
      <c r="AG213" s="26">
        <v>1</v>
      </c>
      <c r="AH213" s="26" t="s">
        <v>29</v>
      </c>
      <c r="AI213" s="26">
        <v>0.14610000000000001</v>
      </c>
      <c r="AO213" s="26" t="s">
        <v>102</v>
      </c>
      <c r="AP213" s="26">
        <v>1</v>
      </c>
      <c r="AQ213" s="26" t="s">
        <v>29</v>
      </c>
      <c r="AR213" s="26">
        <v>0.1406</v>
      </c>
      <c r="AT213" s="26" t="s">
        <v>102</v>
      </c>
      <c r="AU213" s="26">
        <v>1</v>
      </c>
      <c r="AV213" s="26" t="s">
        <v>29</v>
      </c>
      <c r="AW213" s="26">
        <v>0.13389999999999999</v>
      </c>
    </row>
    <row r="214" spans="5:49" x14ac:dyDescent="0.35">
      <c r="E214" s="26" t="s">
        <v>102</v>
      </c>
      <c r="F214" s="26">
        <v>1</v>
      </c>
      <c r="G214" s="26" t="s">
        <v>29</v>
      </c>
      <c r="H214" s="26">
        <v>2.98E-2</v>
      </c>
      <c r="N214" s="26" t="s">
        <v>102</v>
      </c>
      <c r="O214" s="26">
        <v>1</v>
      </c>
      <c r="P214" s="26" t="s">
        <v>29</v>
      </c>
      <c r="Q214" s="26">
        <v>1.5699999999999999E-2</v>
      </c>
      <c r="W214" s="26" t="s">
        <v>102</v>
      </c>
      <c r="X214" s="26">
        <v>1</v>
      </c>
      <c r="Y214" s="26" t="s">
        <v>29</v>
      </c>
      <c r="Z214" s="26">
        <v>0.14580000000000001</v>
      </c>
      <c r="AF214" s="26" t="s">
        <v>102</v>
      </c>
      <c r="AG214" s="26">
        <v>1</v>
      </c>
      <c r="AH214" s="26" t="s">
        <v>29</v>
      </c>
      <c r="AI214" s="26">
        <v>0.1459</v>
      </c>
      <c r="AO214" s="26" t="s">
        <v>102</v>
      </c>
      <c r="AP214" s="26">
        <v>1</v>
      </c>
      <c r="AQ214" s="26" t="s">
        <v>29</v>
      </c>
      <c r="AR214" s="26">
        <v>0.1401</v>
      </c>
      <c r="AT214" s="26" t="s">
        <v>102</v>
      </c>
      <c r="AU214" s="26">
        <v>1</v>
      </c>
      <c r="AV214" s="26" t="s">
        <v>29</v>
      </c>
      <c r="AW214" s="26">
        <v>0.13400000000000001</v>
      </c>
    </row>
    <row r="215" spans="5:49" x14ac:dyDescent="0.35">
      <c r="E215" s="26" t="s">
        <v>102</v>
      </c>
      <c r="F215" s="26">
        <v>1</v>
      </c>
      <c r="G215" s="26" t="s">
        <v>29</v>
      </c>
      <c r="H215" s="26">
        <v>2.9899999999999999E-2</v>
      </c>
      <c r="N215" s="26" t="s">
        <v>102</v>
      </c>
      <c r="O215" s="26">
        <v>1</v>
      </c>
      <c r="P215" s="26" t="s">
        <v>29</v>
      </c>
      <c r="Q215" s="26">
        <v>1.5699999999999999E-2</v>
      </c>
      <c r="W215" s="26" t="s">
        <v>102</v>
      </c>
      <c r="X215" s="26">
        <v>1</v>
      </c>
      <c r="Y215" s="26" t="s">
        <v>29</v>
      </c>
      <c r="Z215" s="26">
        <v>0.14680000000000001</v>
      </c>
      <c r="AF215" s="26" t="s">
        <v>102</v>
      </c>
      <c r="AG215" s="26">
        <v>1</v>
      </c>
      <c r="AH215" s="26" t="s">
        <v>29</v>
      </c>
      <c r="AI215" s="26">
        <v>0.14510000000000001</v>
      </c>
      <c r="AO215" s="26" t="s">
        <v>102</v>
      </c>
      <c r="AP215" s="26">
        <v>1</v>
      </c>
      <c r="AQ215" s="26" t="s">
        <v>29</v>
      </c>
      <c r="AR215" s="26">
        <v>0.1401</v>
      </c>
      <c r="AT215" s="26" t="s">
        <v>102</v>
      </c>
      <c r="AU215" s="26">
        <v>1</v>
      </c>
      <c r="AV215" s="26" t="s">
        <v>29</v>
      </c>
      <c r="AW215" s="26">
        <v>0.1338</v>
      </c>
    </row>
    <row r="216" spans="5:49" x14ac:dyDescent="0.35">
      <c r="E216" s="26" t="s">
        <v>102</v>
      </c>
      <c r="F216" s="26">
        <v>1</v>
      </c>
      <c r="G216" s="26" t="s">
        <v>30</v>
      </c>
      <c r="H216" s="26">
        <v>2.0400000000000001E-2</v>
      </c>
      <c r="N216" s="26" t="s">
        <v>102</v>
      </c>
      <c r="O216" s="26">
        <v>1</v>
      </c>
      <c r="P216" s="26" t="s">
        <v>30</v>
      </c>
      <c r="Q216" s="26">
        <v>1.34E-2</v>
      </c>
      <c r="W216" s="26" t="s">
        <v>102</v>
      </c>
      <c r="X216" s="26">
        <v>1</v>
      </c>
      <c r="Y216" s="26" t="s">
        <v>30</v>
      </c>
      <c r="Z216" s="26">
        <v>0.14849999999999999</v>
      </c>
      <c r="AF216" s="26" t="s">
        <v>102</v>
      </c>
      <c r="AG216" s="26">
        <v>1</v>
      </c>
      <c r="AH216" s="26" t="s">
        <v>30</v>
      </c>
      <c r="AI216" s="26">
        <v>0.14899999999999999</v>
      </c>
      <c r="AO216" s="26" t="s">
        <v>102</v>
      </c>
      <c r="AP216" s="26">
        <v>1</v>
      </c>
      <c r="AQ216" s="26" t="s">
        <v>30</v>
      </c>
      <c r="AR216" s="26">
        <v>0.14460000000000001</v>
      </c>
      <c r="AT216" s="26" t="s">
        <v>102</v>
      </c>
      <c r="AU216" s="26">
        <v>1</v>
      </c>
      <c r="AV216" s="26" t="s">
        <v>30</v>
      </c>
      <c r="AW216" s="26">
        <v>0.1462</v>
      </c>
    </row>
    <row r="217" spans="5:49" x14ac:dyDescent="0.35">
      <c r="E217" s="26" t="s">
        <v>102</v>
      </c>
      <c r="F217" s="26">
        <v>1</v>
      </c>
      <c r="G217" s="26" t="s">
        <v>30</v>
      </c>
      <c r="H217" s="26">
        <v>2.1000000000000001E-2</v>
      </c>
      <c r="N217" s="26" t="s">
        <v>102</v>
      </c>
      <c r="O217" s="26">
        <v>1</v>
      </c>
      <c r="P217" s="26" t="s">
        <v>30</v>
      </c>
      <c r="Q217" s="26">
        <v>1.29E-2</v>
      </c>
      <c r="W217" s="26" t="s">
        <v>102</v>
      </c>
      <c r="X217" s="26">
        <v>1</v>
      </c>
      <c r="Y217" s="26" t="s">
        <v>30</v>
      </c>
      <c r="Z217" s="26">
        <v>0.1479</v>
      </c>
      <c r="AF217" s="26" t="s">
        <v>102</v>
      </c>
      <c r="AG217" s="26">
        <v>1</v>
      </c>
      <c r="AH217" s="26" t="s">
        <v>30</v>
      </c>
      <c r="AI217" s="26">
        <v>0.14960000000000001</v>
      </c>
      <c r="AO217" s="26" t="s">
        <v>102</v>
      </c>
      <c r="AP217" s="26">
        <v>1</v>
      </c>
      <c r="AQ217" s="26" t="s">
        <v>30</v>
      </c>
      <c r="AR217" s="26">
        <v>0.1434</v>
      </c>
      <c r="AT217" s="26" t="s">
        <v>102</v>
      </c>
      <c r="AU217" s="26">
        <v>1</v>
      </c>
      <c r="AV217" s="26" t="s">
        <v>30</v>
      </c>
      <c r="AW217" s="26">
        <v>0.14580000000000001</v>
      </c>
    </row>
    <row r="218" spans="5:49" x14ac:dyDescent="0.35">
      <c r="E218" s="26" t="s">
        <v>102</v>
      </c>
      <c r="F218" s="26">
        <v>1</v>
      </c>
      <c r="G218" s="26" t="s">
        <v>30</v>
      </c>
      <c r="H218" s="26">
        <v>2.0799999999999999E-2</v>
      </c>
      <c r="N218" s="26" t="s">
        <v>102</v>
      </c>
      <c r="O218" s="26">
        <v>1</v>
      </c>
      <c r="P218" s="26" t="s">
        <v>30</v>
      </c>
      <c r="Q218" s="26">
        <v>1.32E-2</v>
      </c>
      <c r="W218" s="26" t="s">
        <v>102</v>
      </c>
      <c r="X218" s="26">
        <v>1</v>
      </c>
      <c r="Y218" s="26" t="s">
        <v>30</v>
      </c>
      <c r="Z218" s="26">
        <v>0.1472</v>
      </c>
      <c r="AF218" s="26" t="s">
        <v>102</v>
      </c>
      <c r="AG218" s="26">
        <v>1</v>
      </c>
      <c r="AH218" s="26" t="s">
        <v>30</v>
      </c>
      <c r="AI218" s="26">
        <v>0.14979999999999999</v>
      </c>
      <c r="AO218" s="26" t="s">
        <v>102</v>
      </c>
      <c r="AP218" s="26">
        <v>1</v>
      </c>
      <c r="AQ218" s="26" t="s">
        <v>30</v>
      </c>
      <c r="AR218" s="26">
        <v>0.14419999999999999</v>
      </c>
      <c r="AT218" s="26" t="s">
        <v>102</v>
      </c>
      <c r="AU218" s="26">
        <v>1</v>
      </c>
      <c r="AV218" s="26" t="s">
        <v>30</v>
      </c>
      <c r="AW218" s="26">
        <v>0.1457</v>
      </c>
    </row>
  </sheetData>
  <mergeCells count="12">
    <mergeCell ref="AT13:AW13"/>
    <mergeCell ref="E1:H1"/>
    <mergeCell ref="N1:Q1"/>
    <mergeCell ref="W1:Z1"/>
    <mergeCell ref="AF1:AI1"/>
    <mergeCell ref="AO1:AR1"/>
    <mergeCell ref="AT1:AW1"/>
    <mergeCell ref="E13:H13"/>
    <mergeCell ref="N13:Q13"/>
    <mergeCell ref="W13:Z13"/>
    <mergeCell ref="AF13:AI13"/>
    <mergeCell ref="AO13:AR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A4020-5070-494F-AFA6-51530A3E0343}">
  <sheetPr codeName="Foglio2"/>
  <dimension ref="A1:AE169"/>
  <sheetViews>
    <sheetView topLeftCell="A72" zoomScale="70" zoomScaleNormal="70" workbookViewId="0">
      <pane xSplit="1" topLeftCell="O1" activePane="topRight" state="frozen"/>
      <selection pane="topRight" activeCell="AD3" sqref="AD3:AE99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0.08984375" style="12" bestFit="1" customWidth="1"/>
    <col min="7" max="7" width="11.54296875" style="12" bestFit="1" customWidth="1"/>
    <col min="8" max="8" width="15" style="12" bestFit="1" customWidth="1"/>
    <col min="9" max="9" width="8.1796875" style="12" bestFit="1" customWidth="1"/>
    <col min="10" max="10" width="20.7265625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2" width="9.90625" style="12" bestFit="1" customWidth="1"/>
    <col min="23" max="23" width="8.7265625" style="12"/>
    <col min="24" max="24" width="16.63281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55" t="s">
        <v>18</v>
      </c>
      <c r="H1" s="3" t="s">
        <v>2</v>
      </c>
      <c r="I1" s="3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4" t="s">
        <v>14</v>
      </c>
      <c r="B2" s="14">
        <v>1</v>
      </c>
      <c r="C2" s="13">
        <v>1</v>
      </c>
      <c r="D2" s="13" t="s">
        <v>27</v>
      </c>
      <c r="E2" s="13">
        <v>5.09</v>
      </c>
      <c r="F2" s="11">
        <v>1.4258333333333333E-2</v>
      </c>
      <c r="G2" s="13">
        <v>1.4800000000000001E-2</v>
      </c>
      <c r="H2" s="9">
        <f>G2-F2</f>
        <v>5.4166666666666773E-4</v>
      </c>
      <c r="I2" s="14"/>
      <c r="J2" s="14"/>
      <c r="K2" s="9">
        <v>1.1391166666666666</v>
      </c>
      <c r="L2" s="9">
        <f>100/K2</f>
        <v>87.787320584663561</v>
      </c>
      <c r="M2" s="14">
        <v>25</v>
      </c>
      <c r="N2" s="14">
        <v>0.1</v>
      </c>
      <c r="O2" s="14">
        <f>M2/N2</f>
        <v>250</v>
      </c>
      <c r="P2" s="14">
        <f>(0.5/0.1)*(0.6/0.1)</f>
        <v>29.999999999999996</v>
      </c>
      <c r="Q2" s="14">
        <f>E2*1000</f>
        <v>5090</v>
      </c>
      <c r="R2" s="15">
        <f>100/Q2</f>
        <v>1.9646365422396856E-2</v>
      </c>
      <c r="S2" s="16">
        <f>162/180</f>
        <v>0.9</v>
      </c>
      <c r="T2" s="9">
        <f>L2*O2*P2*R2*S2*(1/1000)</f>
        <v>11.641737012700963</v>
      </c>
      <c r="U2" s="9">
        <v>61.239435052517699</v>
      </c>
      <c r="V2" s="41">
        <f>T2/U2</f>
        <v>0.19010196620392147</v>
      </c>
      <c r="X2" s="18" t="s">
        <v>33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1</v>
      </c>
      <c r="C3" s="13">
        <v>1</v>
      </c>
      <c r="D3" s="13" t="s">
        <v>27</v>
      </c>
      <c r="E3" s="13">
        <v>5.09</v>
      </c>
      <c r="F3" s="11">
        <v>1.4258333333333333E-2</v>
      </c>
      <c r="G3" s="13">
        <v>1.4500000000000001E-2</v>
      </c>
      <c r="H3" s="9">
        <f t="shared" ref="H3:H66" si="0">G3-F3</f>
        <v>2.4166666666666781E-4</v>
      </c>
      <c r="I3" s="13"/>
      <c r="J3" s="13"/>
      <c r="K3" s="9">
        <v>1.1391166666666666</v>
      </c>
      <c r="L3" s="9">
        <f t="shared" ref="L3:L66" si="1">100/K3</f>
        <v>87.787320584663561</v>
      </c>
      <c r="M3" s="14">
        <v>25</v>
      </c>
      <c r="N3" s="13">
        <v>0.1</v>
      </c>
      <c r="O3" s="14">
        <f t="shared" ref="O3:O66" si="2">M3/N3</f>
        <v>250</v>
      </c>
      <c r="P3" s="13">
        <f t="shared" ref="P3:P65" si="3">(0.5/0.1)*(0.6/0.1)</f>
        <v>29.999999999999996</v>
      </c>
      <c r="Q3" s="14">
        <f t="shared" ref="Q3:Q33" si="4">E3*1000</f>
        <v>5090</v>
      </c>
      <c r="R3" s="15">
        <f t="shared" ref="R3:R66" si="5">100/Q3</f>
        <v>1.9646365422396856E-2</v>
      </c>
      <c r="S3" s="16">
        <f t="shared" ref="S3:S65" si="6">162/180</f>
        <v>0.9</v>
      </c>
      <c r="T3" s="9">
        <f t="shared" ref="T3:T66" si="7">L3*O3*P3*R3*S3*(1/1000)</f>
        <v>11.641737012700963</v>
      </c>
      <c r="U3" s="9">
        <v>61.239435052517656</v>
      </c>
      <c r="V3" s="41">
        <f t="shared" ref="V3:V66" si="8">T3/U3</f>
        <v>0.19010196620392159</v>
      </c>
      <c r="X3" s="12">
        <v>1</v>
      </c>
      <c r="Y3" s="25">
        <f>AVERAGE(V2:V25)</f>
        <v>0.1915175468365212</v>
      </c>
      <c r="Z3" s="12">
        <f>STDEV(V2:V25)</f>
        <v>9.608463945921606E-4</v>
      </c>
      <c r="AD3" s="3" t="s">
        <v>103</v>
      </c>
      <c r="AE3" s="3" t="s">
        <v>104</v>
      </c>
    </row>
    <row r="4" spans="1:31" x14ac:dyDescent="0.35">
      <c r="A4" s="4" t="s">
        <v>14</v>
      </c>
      <c r="B4" s="14">
        <v>1</v>
      </c>
      <c r="C4" s="13">
        <v>1</v>
      </c>
      <c r="D4" s="13" t="s">
        <v>27</v>
      </c>
      <c r="E4" s="13">
        <v>5.09</v>
      </c>
      <c r="F4" s="11">
        <v>1.4258333333333333E-2</v>
      </c>
      <c r="G4" s="13">
        <v>1.5100000000000001E-2</v>
      </c>
      <c r="H4" s="9">
        <f t="shared" si="0"/>
        <v>8.4166666666666765E-4</v>
      </c>
      <c r="I4" s="14"/>
      <c r="J4" s="14"/>
      <c r="K4" s="9">
        <v>1.1391166666666666</v>
      </c>
      <c r="L4" s="9">
        <f t="shared" si="1"/>
        <v>87.787320584663561</v>
      </c>
      <c r="M4" s="14">
        <v>25</v>
      </c>
      <c r="N4" s="14">
        <v>0.1</v>
      </c>
      <c r="O4" s="14">
        <f t="shared" si="2"/>
        <v>250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11.641737012700963</v>
      </c>
      <c r="U4" s="9">
        <v>61.239435052517699</v>
      </c>
      <c r="V4" s="41">
        <f t="shared" si="8"/>
        <v>0.19010196620392147</v>
      </c>
      <c r="X4" s="12">
        <v>3</v>
      </c>
      <c r="Y4" s="25">
        <f>AVERAGE(V26:V49)</f>
        <v>0.20375437343866101</v>
      </c>
      <c r="Z4" s="12">
        <f>STDEV(V26:V49)</f>
        <v>4.6125865224987724E-4</v>
      </c>
      <c r="AD4" s="4" t="s">
        <v>14</v>
      </c>
      <c r="AE4" s="41">
        <v>0.19010196620392147</v>
      </c>
    </row>
    <row r="5" spans="1:31" x14ac:dyDescent="0.35">
      <c r="A5" s="5" t="s">
        <v>14</v>
      </c>
      <c r="B5" s="13">
        <v>1</v>
      </c>
      <c r="C5" s="13">
        <v>1</v>
      </c>
      <c r="D5" s="13" t="s">
        <v>28</v>
      </c>
      <c r="E5" s="13">
        <v>5.09</v>
      </c>
      <c r="F5" s="11">
        <v>1.4258333333333333E-2</v>
      </c>
      <c r="G5" s="13">
        <v>2.8899999999999999E-2</v>
      </c>
      <c r="H5" s="9">
        <f t="shared" si="0"/>
        <v>1.4641666666666666E-2</v>
      </c>
      <c r="I5" s="13"/>
      <c r="J5" s="13"/>
      <c r="K5" s="9">
        <v>1.1391166666666666</v>
      </c>
      <c r="L5" s="9">
        <f t="shared" si="1"/>
        <v>87.787320584663561</v>
      </c>
      <c r="M5" s="14">
        <v>25</v>
      </c>
      <c r="N5" s="13">
        <v>0.1</v>
      </c>
      <c r="O5" s="14">
        <f t="shared" si="2"/>
        <v>250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11.641737012700963</v>
      </c>
      <c r="U5" s="9">
        <v>61.239435052517699</v>
      </c>
      <c r="V5" s="41">
        <f t="shared" si="8"/>
        <v>0.19010196620392147</v>
      </c>
      <c r="X5" s="12">
        <v>4</v>
      </c>
      <c r="Y5" s="25">
        <f>AVERAGE(V50:V73)</f>
        <v>0.20429853216722574</v>
      </c>
      <c r="Z5" s="12">
        <f>STDEV(V50:V73)</f>
        <v>4.6249051744870679E-4</v>
      </c>
      <c r="AD5" s="5" t="s">
        <v>14</v>
      </c>
      <c r="AE5" s="41">
        <v>0.19010196620392159</v>
      </c>
    </row>
    <row r="6" spans="1:31" x14ac:dyDescent="0.35">
      <c r="A6" s="4" t="s">
        <v>14</v>
      </c>
      <c r="B6" s="14">
        <v>1</v>
      </c>
      <c r="C6" s="13">
        <v>1</v>
      </c>
      <c r="D6" s="13" t="s">
        <v>28</v>
      </c>
      <c r="E6" s="13">
        <v>5.09</v>
      </c>
      <c r="F6" s="11">
        <v>1.4258333333333333E-2</v>
      </c>
      <c r="G6" s="13">
        <v>2.8299999999999999E-2</v>
      </c>
      <c r="H6" s="9">
        <f t="shared" si="0"/>
        <v>1.4041666666666666E-2</v>
      </c>
      <c r="I6" s="14"/>
      <c r="J6" s="14"/>
      <c r="K6" s="9">
        <v>1.1391166666666666</v>
      </c>
      <c r="L6" s="9">
        <f t="shared" si="1"/>
        <v>87.787320584663561</v>
      </c>
      <c r="M6" s="14">
        <v>25</v>
      </c>
      <c r="N6" s="14">
        <v>0.1</v>
      </c>
      <c r="O6" s="14">
        <f t="shared" si="2"/>
        <v>250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11.641737012700963</v>
      </c>
      <c r="U6" s="9">
        <v>61.239435052517699</v>
      </c>
      <c r="V6" s="41">
        <f t="shared" si="8"/>
        <v>0.19010196620392147</v>
      </c>
      <c r="X6" s="12">
        <v>5</v>
      </c>
      <c r="Y6" s="25">
        <f>AVERAGE(V74:V97)</f>
        <v>0.18613983338356965</v>
      </c>
      <c r="Z6" s="12">
        <f>STDEV(V74:V97)</f>
        <v>5.5535558150045456E-4</v>
      </c>
      <c r="AD6" s="4" t="s">
        <v>14</v>
      </c>
      <c r="AE6" s="41">
        <v>0.19010196620392147</v>
      </c>
    </row>
    <row r="7" spans="1:31" x14ac:dyDescent="0.35">
      <c r="A7" s="5" t="s">
        <v>14</v>
      </c>
      <c r="B7" s="13">
        <v>1</v>
      </c>
      <c r="C7" s="13">
        <v>1</v>
      </c>
      <c r="D7" s="13" t="s">
        <v>28</v>
      </c>
      <c r="E7" s="13">
        <v>5.09</v>
      </c>
      <c r="F7" s="11">
        <v>1.4258333333333333E-2</v>
      </c>
      <c r="G7" s="13">
        <v>2.86E-2</v>
      </c>
      <c r="H7" s="9">
        <f t="shared" si="0"/>
        <v>1.4341666666666667E-2</v>
      </c>
      <c r="I7" s="13"/>
      <c r="J7" s="13"/>
      <c r="K7" s="9">
        <v>1.1391166666666666</v>
      </c>
      <c r="L7" s="9">
        <f t="shared" si="1"/>
        <v>87.787320584663561</v>
      </c>
      <c r="M7" s="14">
        <v>25</v>
      </c>
      <c r="N7" s="13">
        <v>0.1</v>
      </c>
      <c r="O7" s="14">
        <f t="shared" si="2"/>
        <v>250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11.641737012700963</v>
      </c>
      <c r="U7" s="9">
        <v>61.239435052517699</v>
      </c>
      <c r="V7" s="41">
        <f t="shared" si="8"/>
        <v>0.19010196620392147</v>
      </c>
      <c r="X7" s="12">
        <v>9</v>
      </c>
      <c r="Y7" s="25">
        <f>AVERAGE(V98:V121)</f>
        <v>0.24717421503428416</v>
      </c>
      <c r="Z7" s="12">
        <f>STDEV(V98:V121)</f>
        <v>1.1419036182686686E-3</v>
      </c>
      <c r="AD7" s="5" t="s">
        <v>14</v>
      </c>
      <c r="AE7" s="41">
        <v>0.19010196620392147</v>
      </c>
    </row>
    <row r="8" spans="1:31" x14ac:dyDescent="0.35">
      <c r="A8" s="4" t="s">
        <v>14</v>
      </c>
      <c r="B8" s="14">
        <v>1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13">
        <v>2.4899999999999999E-2</v>
      </c>
      <c r="H8" s="9">
        <f t="shared" si="0"/>
        <v>1.0641666666666666E-2</v>
      </c>
      <c r="I8" s="14"/>
      <c r="J8" s="14"/>
      <c r="K8" s="9">
        <v>1.1391166666666666</v>
      </c>
      <c r="L8" s="9">
        <f t="shared" si="1"/>
        <v>87.787320584663561</v>
      </c>
      <c r="M8" s="14">
        <v>25</v>
      </c>
      <c r="N8" s="14">
        <v>0.1</v>
      </c>
      <c r="O8" s="14">
        <f t="shared" si="2"/>
        <v>250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11.710759168902749</v>
      </c>
      <c r="U8" s="9">
        <v>61.239435052517699</v>
      </c>
      <c r="V8" s="41">
        <f t="shared" si="8"/>
        <v>0.19122905296007123</v>
      </c>
      <c r="X8" s="12">
        <v>12</v>
      </c>
      <c r="Y8" s="25">
        <f>AVERAGE(V122:V145)</f>
        <v>0.24323470941422951</v>
      </c>
      <c r="Z8" s="12">
        <f>STDEV(V122:V145)</f>
        <v>8.878811771174072E-4</v>
      </c>
      <c r="AD8" s="4" t="s">
        <v>14</v>
      </c>
      <c r="AE8" s="41">
        <v>0.19010196620392147</v>
      </c>
    </row>
    <row r="9" spans="1:31" x14ac:dyDescent="0.35">
      <c r="A9" s="5" t="s">
        <v>14</v>
      </c>
      <c r="B9" s="13">
        <v>1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13">
        <v>2.4299999999999999E-2</v>
      </c>
      <c r="H9" s="9">
        <f t="shared" si="0"/>
        <v>1.0041666666666666E-2</v>
      </c>
      <c r="I9" s="13"/>
      <c r="J9" s="13"/>
      <c r="K9" s="9">
        <v>1.1391166666666666</v>
      </c>
      <c r="L9" s="9">
        <f t="shared" si="1"/>
        <v>87.787320584663561</v>
      </c>
      <c r="M9" s="14">
        <v>25</v>
      </c>
      <c r="N9" s="13">
        <v>0.1</v>
      </c>
      <c r="O9" s="14">
        <f t="shared" si="2"/>
        <v>250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11.710759168902749</v>
      </c>
      <c r="U9" s="9">
        <v>61.239435052517699</v>
      </c>
      <c r="V9" s="41">
        <f t="shared" si="8"/>
        <v>0.19122905296007123</v>
      </c>
      <c r="X9" s="12">
        <v>18</v>
      </c>
      <c r="Y9" s="25">
        <f>AVERAGE(V146:V169)</f>
        <v>0.21744893146842892</v>
      </c>
      <c r="Z9" s="12">
        <f>STDEV(V146:V169)</f>
        <v>6.5739642373461465E-4</v>
      </c>
      <c r="AD9" s="5" t="s">
        <v>14</v>
      </c>
      <c r="AE9" s="41">
        <v>0.19010196620392147</v>
      </c>
    </row>
    <row r="10" spans="1:31" x14ac:dyDescent="0.35">
      <c r="A10" s="4" t="s">
        <v>14</v>
      </c>
      <c r="B10" s="14">
        <v>1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13">
        <v>2.53E-2</v>
      </c>
      <c r="H10" s="9">
        <f t="shared" si="0"/>
        <v>1.1041666666666667E-2</v>
      </c>
      <c r="I10" s="14"/>
      <c r="J10" s="14"/>
      <c r="K10" s="9">
        <v>1.1391166666666666</v>
      </c>
      <c r="L10" s="9">
        <f t="shared" si="1"/>
        <v>87.787320584663561</v>
      </c>
      <c r="M10" s="14">
        <v>25</v>
      </c>
      <c r="N10" s="14">
        <v>0.1</v>
      </c>
      <c r="O10" s="14">
        <f t="shared" si="2"/>
        <v>250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11.710759168902749</v>
      </c>
      <c r="U10" s="9">
        <v>61.239435052517699</v>
      </c>
      <c r="V10" s="41">
        <f t="shared" si="8"/>
        <v>0.19122905296007123</v>
      </c>
      <c r="AD10" s="4" t="s">
        <v>14</v>
      </c>
      <c r="AE10" s="41">
        <v>0.19122905296007123</v>
      </c>
    </row>
    <row r="11" spans="1:31" x14ac:dyDescent="0.35">
      <c r="A11" s="5" t="s">
        <v>14</v>
      </c>
      <c r="B11" s="13">
        <v>1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13">
        <v>2.9399999999999999E-2</v>
      </c>
      <c r="H11" s="9">
        <f t="shared" si="0"/>
        <v>1.5141666666666666E-2</v>
      </c>
      <c r="I11" s="13"/>
      <c r="J11" s="13"/>
      <c r="K11" s="9">
        <v>1.1391166666666666</v>
      </c>
      <c r="L11" s="9">
        <f t="shared" si="1"/>
        <v>87.787320584663561</v>
      </c>
      <c r="M11" s="14">
        <v>25</v>
      </c>
      <c r="N11" s="13">
        <v>0.1</v>
      </c>
      <c r="O11" s="14">
        <f t="shared" si="2"/>
        <v>250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11.710759168902749</v>
      </c>
      <c r="U11" s="9">
        <v>61.239435052517699</v>
      </c>
      <c r="V11" s="41">
        <f t="shared" si="8"/>
        <v>0.19122905296007123</v>
      </c>
      <c r="AD11" s="5" t="s">
        <v>14</v>
      </c>
      <c r="AE11" s="41">
        <v>0.19122905296007123</v>
      </c>
    </row>
    <row r="12" spans="1:31" x14ac:dyDescent="0.35">
      <c r="A12" s="4" t="s">
        <v>14</v>
      </c>
      <c r="B12" s="14">
        <v>1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13">
        <v>3.0099999999999998E-2</v>
      </c>
      <c r="H12" s="9">
        <f t="shared" si="0"/>
        <v>1.5841666666666664E-2</v>
      </c>
      <c r="I12" s="14"/>
      <c r="J12" s="14"/>
      <c r="K12" s="9">
        <v>1.1391166666666666</v>
      </c>
      <c r="L12" s="9">
        <f t="shared" si="1"/>
        <v>87.787320584663561</v>
      </c>
      <c r="M12" s="14">
        <v>25</v>
      </c>
      <c r="N12" s="14">
        <v>0.1</v>
      </c>
      <c r="O12" s="14">
        <f t="shared" si="2"/>
        <v>250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11.710759168902749</v>
      </c>
      <c r="U12" s="9">
        <v>61.239435052517699</v>
      </c>
      <c r="V12" s="41">
        <f t="shared" si="8"/>
        <v>0.19122905296007123</v>
      </c>
      <c r="X12" s="56" t="s">
        <v>56</v>
      </c>
      <c r="AD12" s="4" t="s">
        <v>14</v>
      </c>
      <c r="AE12" s="41">
        <v>0.19122905296007123</v>
      </c>
    </row>
    <row r="13" spans="1:31" x14ac:dyDescent="0.35">
      <c r="A13" s="5" t="s">
        <v>14</v>
      </c>
      <c r="B13" s="13">
        <v>1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13">
        <v>2.9899999999999999E-2</v>
      </c>
      <c r="H13" s="9">
        <f t="shared" si="0"/>
        <v>1.5641666666666665E-2</v>
      </c>
      <c r="I13" s="13"/>
      <c r="J13" s="13"/>
      <c r="K13" s="9">
        <v>1.1391166666666666</v>
      </c>
      <c r="L13" s="9">
        <f t="shared" si="1"/>
        <v>87.787320584663561</v>
      </c>
      <c r="M13" s="14">
        <v>25</v>
      </c>
      <c r="N13" s="13">
        <v>0.1</v>
      </c>
      <c r="O13" s="14">
        <f t="shared" si="2"/>
        <v>250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11.710759168902749</v>
      </c>
      <c r="U13" s="9">
        <v>61.239435052517699</v>
      </c>
      <c r="V13" s="41">
        <f t="shared" si="8"/>
        <v>0.19122905296007123</v>
      </c>
      <c r="X13" s="18" t="s">
        <v>33</v>
      </c>
      <c r="Y13" s="56" t="s">
        <v>31</v>
      </c>
      <c r="Z13" s="56" t="s">
        <v>32</v>
      </c>
      <c r="AD13" s="5" t="s">
        <v>14</v>
      </c>
      <c r="AE13" s="41">
        <v>0.19122905296007123</v>
      </c>
    </row>
    <row r="14" spans="1:31" x14ac:dyDescent="0.35">
      <c r="A14" s="4" t="s">
        <v>14</v>
      </c>
      <c r="B14" s="14">
        <v>1</v>
      </c>
      <c r="C14" s="13">
        <v>2</v>
      </c>
      <c r="D14" s="13" t="s">
        <v>27</v>
      </c>
      <c r="E14" s="13">
        <v>5.03</v>
      </c>
      <c r="F14" s="11">
        <v>1.4258333333333333E-2</v>
      </c>
      <c r="G14" s="13">
        <v>4.19E-2</v>
      </c>
      <c r="H14" s="9">
        <f t="shared" si="0"/>
        <v>2.7641666666666669E-2</v>
      </c>
      <c r="I14" s="14"/>
      <c r="J14" s="14"/>
      <c r="K14" s="9">
        <v>1.1391166666666666</v>
      </c>
      <c r="L14" s="9">
        <f t="shared" si="1"/>
        <v>87.787320584663561</v>
      </c>
      <c r="M14" s="14">
        <v>25</v>
      </c>
      <c r="N14" s="14">
        <v>0.1</v>
      </c>
      <c r="O14" s="14">
        <f t="shared" si="2"/>
        <v>250</v>
      </c>
      <c r="P14" s="14">
        <f t="shared" si="3"/>
        <v>29.999999999999996</v>
      </c>
      <c r="Q14" s="14">
        <f t="shared" si="4"/>
        <v>5030</v>
      </c>
      <c r="R14" s="15">
        <f t="shared" si="5"/>
        <v>1.9880715705765408E-2</v>
      </c>
      <c r="S14" s="16">
        <f t="shared" si="6"/>
        <v>0.9</v>
      </c>
      <c r="T14" s="9">
        <f t="shared" si="7"/>
        <v>11.780604651023442</v>
      </c>
      <c r="U14" s="9">
        <v>61.239435052517699</v>
      </c>
      <c r="V14" s="41">
        <f t="shared" si="8"/>
        <v>0.19236958409104582</v>
      </c>
      <c r="X14" s="12">
        <v>1</v>
      </c>
      <c r="Y14" s="25">
        <f>AVERAGE(T2:T25)</f>
        <v>11.728426370912652</v>
      </c>
      <c r="Z14" s="12">
        <f>STDEV(T2:T25)</f>
        <v>5.8841690377072785E-2</v>
      </c>
      <c r="AD14" s="4" t="s">
        <v>14</v>
      </c>
      <c r="AE14" s="41">
        <v>0.19122905296007123</v>
      </c>
    </row>
    <row r="15" spans="1:31" x14ac:dyDescent="0.35">
      <c r="A15" s="5" t="s">
        <v>14</v>
      </c>
      <c r="B15" s="13">
        <v>1</v>
      </c>
      <c r="C15" s="13">
        <v>2</v>
      </c>
      <c r="D15" s="13" t="s">
        <v>27</v>
      </c>
      <c r="E15" s="13">
        <v>5.03</v>
      </c>
      <c r="F15" s="11">
        <v>1.4258333333333333E-2</v>
      </c>
      <c r="G15" s="13">
        <v>4.1599999999999998E-2</v>
      </c>
      <c r="H15" s="9">
        <f t="shared" si="0"/>
        <v>2.7341666666666667E-2</v>
      </c>
      <c r="I15" s="13"/>
      <c r="J15" s="13"/>
      <c r="K15" s="9">
        <v>1.1391166666666666</v>
      </c>
      <c r="L15" s="9">
        <f t="shared" si="1"/>
        <v>87.787320584663561</v>
      </c>
      <c r="M15" s="14">
        <v>25</v>
      </c>
      <c r="N15" s="13">
        <v>0.1</v>
      </c>
      <c r="O15" s="14">
        <f t="shared" si="2"/>
        <v>250</v>
      </c>
      <c r="P15" s="13">
        <f t="shared" si="3"/>
        <v>29.999999999999996</v>
      </c>
      <c r="Q15" s="14">
        <f t="shared" si="4"/>
        <v>5030</v>
      </c>
      <c r="R15" s="15">
        <f t="shared" si="5"/>
        <v>1.9880715705765408E-2</v>
      </c>
      <c r="S15" s="16">
        <f t="shared" si="6"/>
        <v>0.9</v>
      </c>
      <c r="T15" s="9">
        <f t="shared" si="7"/>
        <v>11.780604651023442</v>
      </c>
      <c r="U15" s="9">
        <v>61.239435052517699</v>
      </c>
      <c r="V15" s="41">
        <f t="shared" si="8"/>
        <v>0.19236958409104582</v>
      </c>
      <c r="X15" s="12">
        <v>3</v>
      </c>
      <c r="Y15" s="25">
        <f>AVERAGE(T26:T49)</f>
        <v>11.745635761597896</v>
      </c>
      <c r="Z15" s="12">
        <f>STDEV(T26:T49)</f>
        <v>2.6589741509738026E-2</v>
      </c>
      <c r="AD15" s="5" t="s">
        <v>14</v>
      </c>
      <c r="AE15" s="41">
        <v>0.19122905296007123</v>
      </c>
    </row>
    <row r="16" spans="1:31" x14ac:dyDescent="0.35">
      <c r="A16" s="4" t="s">
        <v>14</v>
      </c>
      <c r="B16" s="14">
        <v>1</v>
      </c>
      <c r="C16" s="13">
        <v>2</v>
      </c>
      <c r="D16" s="13" t="s">
        <v>27</v>
      </c>
      <c r="E16" s="13">
        <v>5.03</v>
      </c>
      <c r="F16" s="11">
        <v>1.4258333333333333E-2</v>
      </c>
      <c r="G16" s="13">
        <v>4.1599999999999998E-2</v>
      </c>
      <c r="H16" s="9">
        <f t="shared" si="0"/>
        <v>2.7341666666666667E-2</v>
      </c>
      <c r="I16" s="14"/>
      <c r="J16" s="14"/>
      <c r="K16" s="9">
        <v>1.1391166666666666</v>
      </c>
      <c r="L16" s="9">
        <f t="shared" si="1"/>
        <v>87.787320584663561</v>
      </c>
      <c r="M16" s="14">
        <v>25</v>
      </c>
      <c r="N16" s="14">
        <v>0.1</v>
      </c>
      <c r="O16" s="14">
        <f t="shared" si="2"/>
        <v>250</v>
      </c>
      <c r="P16" s="14">
        <f t="shared" si="3"/>
        <v>29.999999999999996</v>
      </c>
      <c r="Q16" s="14">
        <f t="shared" si="4"/>
        <v>5030</v>
      </c>
      <c r="R16" s="15">
        <f t="shared" si="5"/>
        <v>1.9880715705765408E-2</v>
      </c>
      <c r="S16" s="16">
        <f t="shared" si="6"/>
        <v>0.9</v>
      </c>
      <c r="T16" s="9">
        <f t="shared" si="7"/>
        <v>11.780604651023442</v>
      </c>
      <c r="U16" s="9">
        <v>61.239435052517699</v>
      </c>
      <c r="V16" s="41">
        <f t="shared" si="8"/>
        <v>0.19236958409104582</v>
      </c>
      <c r="X16" s="12">
        <v>4</v>
      </c>
      <c r="Y16" s="25">
        <f>AVERAGE(T50:T73)</f>
        <v>11.745635761597898</v>
      </c>
      <c r="Z16" s="12">
        <f>STDEV(T50:T73)</f>
        <v>2.6589741509738026E-2</v>
      </c>
      <c r="AD16" s="4" t="s">
        <v>14</v>
      </c>
      <c r="AE16" s="41">
        <v>0.19236958409104582</v>
      </c>
    </row>
    <row r="17" spans="1:31" x14ac:dyDescent="0.35">
      <c r="A17" s="5" t="s">
        <v>14</v>
      </c>
      <c r="B17" s="13">
        <v>1</v>
      </c>
      <c r="C17" s="13">
        <v>2</v>
      </c>
      <c r="D17" s="13" t="s">
        <v>28</v>
      </c>
      <c r="E17" s="13">
        <v>5.03</v>
      </c>
      <c r="F17" s="11">
        <v>1.4258333333333333E-2</v>
      </c>
      <c r="G17" s="13">
        <v>4.58E-2</v>
      </c>
      <c r="H17" s="9">
        <f t="shared" si="0"/>
        <v>3.1541666666666669E-2</v>
      </c>
      <c r="I17" s="13"/>
      <c r="J17" s="13"/>
      <c r="K17" s="9">
        <v>1.1391166666666666</v>
      </c>
      <c r="L17" s="9">
        <f t="shared" si="1"/>
        <v>87.787320584663561</v>
      </c>
      <c r="M17" s="14">
        <v>25</v>
      </c>
      <c r="N17" s="13">
        <v>0.1</v>
      </c>
      <c r="O17" s="14">
        <f t="shared" si="2"/>
        <v>250</v>
      </c>
      <c r="P17" s="13">
        <f t="shared" si="3"/>
        <v>29.999999999999996</v>
      </c>
      <c r="Q17" s="14">
        <f t="shared" si="4"/>
        <v>5030</v>
      </c>
      <c r="R17" s="15">
        <f t="shared" si="5"/>
        <v>1.9880715705765408E-2</v>
      </c>
      <c r="S17" s="16">
        <f t="shared" si="6"/>
        <v>0.9</v>
      </c>
      <c r="T17" s="9">
        <f t="shared" si="7"/>
        <v>11.780604651023442</v>
      </c>
      <c r="U17" s="9">
        <v>61.239435052517699</v>
      </c>
      <c r="V17" s="41">
        <f t="shared" si="8"/>
        <v>0.19236958409104582</v>
      </c>
      <c r="X17" s="12">
        <v>5</v>
      </c>
      <c r="Y17" s="25">
        <f>AVERAGE(T74:T97)</f>
        <v>11.716648053303054</v>
      </c>
      <c r="Z17" s="12">
        <f>STDEV(T74:T97)</f>
        <v>3.4957084545521072E-2</v>
      </c>
      <c r="AD17" s="5" t="s">
        <v>14</v>
      </c>
      <c r="AE17" s="41">
        <v>0.19236958409104582</v>
      </c>
    </row>
    <row r="18" spans="1:31" x14ac:dyDescent="0.35">
      <c r="A18" s="4" t="s">
        <v>14</v>
      </c>
      <c r="B18" s="14">
        <v>1</v>
      </c>
      <c r="C18" s="13">
        <v>2</v>
      </c>
      <c r="D18" s="13" t="s">
        <v>28</v>
      </c>
      <c r="E18" s="13">
        <v>5.03</v>
      </c>
      <c r="F18" s="11">
        <v>1.4258333333333333E-2</v>
      </c>
      <c r="G18" s="13">
        <v>4.6100000000000002E-2</v>
      </c>
      <c r="H18" s="9">
        <f t="shared" si="0"/>
        <v>3.1841666666666671E-2</v>
      </c>
      <c r="I18" s="14"/>
      <c r="J18" s="14"/>
      <c r="K18" s="9">
        <v>1.1391166666666666</v>
      </c>
      <c r="L18" s="9">
        <f t="shared" si="1"/>
        <v>87.787320584663561</v>
      </c>
      <c r="M18" s="14">
        <v>25</v>
      </c>
      <c r="N18" s="14">
        <v>0.1</v>
      </c>
      <c r="O18" s="14">
        <f t="shared" si="2"/>
        <v>250</v>
      </c>
      <c r="P18" s="14">
        <f t="shared" si="3"/>
        <v>29.999999999999996</v>
      </c>
      <c r="Q18" s="14">
        <f t="shared" si="4"/>
        <v>5030</v>
      </c>
      <c r="R18" s="15">
        <f t="shared" si="5"/>
        <v>1.9880715705765408E-2</v>
      </c>
      <c r="S18" s="16">
        <f t="shared" si="6"/>
        <v>0.9</v>
      </c>
      <c r="T18" s="9">
        <f t="shared" si="7"/>
        <v>11.780604651023442</v>
      </c>
      <c r="U18" s="9">
        <v>61.239435052517699</v>
      </c>
      <c r="V18" s="41">
        <f t="shared" si="8"/>
        <v>0.19236958409104582</v>
      </c>
      <c r="X18" s="12">
        <v>9</v>
      </c>
      <c r="Y18" s="25">
        <f>AVERAGE(T98:T121)</f>
        <v>11.72258281701829</v>
      </c>
      <c r="Z18" s="12">
        <f>STDEV(T98:T121)</f>
        <v>5.4156376029557154E-2</v>
      </c>
      <c r="AD18" s="4" t="s">
        <v>14</v>
      </c>
      <c r="AE18" s="41">
        <v>0.19236958409104582</v>
      </c>
    </row>
    <row r="19" spans="1:31" x14ac:dyDescent="0.35">
      <c r="A19" s="5" t="s">
        <v>14</v>
      </c>
      <c r="B19" s="13">
        <v>1</v>
      </c>
      <c r="C19" s="13">
        <v>2</v>
      </c>
      <c r="D19" s="13" t="s">
        <v>28</v>
      </c>
      <c r="E19" s="13">
        <v>5.03</v>
      </c>
      <c r="F19" s="11">
        <v>1.4258333333333333E-2</v>
      </c>
      <c r="G19" s="13">
        <v>4.58E-2</v>
      </c>
      <c r="H19" s="9">
        <f t="shared" si="0"/>
        <v>3.1541666666666669E-2</v>
      </c>
      <c r="I19" s="13"/>
      <c r="J19" s="13"/>
      <c r="K19" s="9">
        <v>1.1391166666666666</v>
      </c>
      <c r="L19" s="9">
        <f t="shared" si="1"/>
        <v>87.787320584663561</v>
      </c>
      <c r="M19" s="14">
        <v>25</v>
      </c>
      <c r="N19" s="13">
        <v>0.1</v>
      </c>
      <c r="O19" s="14">
        <f t="shared" si="2"/>
        <v>250</v>
      </c>
      <c r="P19" s="13">
        <f t="shared" si="3"/>
        <v>29.999999999999996</v>
      </c>
      <c r="Q19" s="14">
        <f t="shared" si="4"/>
        <v>5030</v>
      </c>
      <c r="R19" s="15">
        <f t="shared" si="5"/>
        <v>1.9880715705765408E-2</v>
      </c>
      <c r="S19" s="16">
        <f t="shared" si="6"/>
        <v>0.9</v>
      </c>
      <c r="T19" s="9">
        <f t="shared" si="7"/>
        <v>11.780604651023442</v>
      </c>
      <c r="U19" s="9">
        <v>61.239435052517699</v>
      </c>
      <c r="V19" s="41">
        <f t="shared" si="8"/>
        <v>0.19236958409104582</v>
      </c>
      <c r="X19" s="12">
        <v>12</v>
      </c>
      <c r="Y19" s="25">
        <f>AVERAGE(T122:T145)</f>
        <v>11.745728060504128</v>
      </c>
      <c r="Z19" s="12">
        <f>STDEV(T122:T145)</f>
        <v>4.2875504411260354E-2</v>
      </c>
      <c r="AD19" s="5" t="s">
        <v>14</v>
      </c>
      <c r="AE19" s="41">
        <v>0.19236958409104582</v>
      </c>
    </row>
    <row r="20" spans="1:31" x14ac:dyDescent="0.35">
      <c r="A20" s="4" t="s">
        <v>14</v>
      </c>
      <c r="B20" s="14">
        <v>1</v>
      </c>
      <c r="C20" s="13">
        <v>2</v>
      </c>
      <c r="D20" s="13" t="s">
        <v>29</v>
      </c>
      <c r="E20" s="13">
        <v>5.03</v>
      </c>
      <c r="F20" s="11">
        <v>1.4258333333333333E-2</v>
      </c>
      <c r="G20" s="13">
        <v>2.8500000000000001E-2</v>
      </c>
      <c r="H20" s="9">
        <f t="shared" si="0"/>
        <v>1.4241666666666668E-2</v>
      </c>
      <c r="I20" s="14"/>
      <c r="J20" s="14"/>
      <c r="K20" s="9">
        <v>1.1391166666666666</v>
      </c>
      <c r="L20" s="9">
        <f t="shared" si="1"/>
        <v>87.787320584663561</v>
      </c>
      <c r="M20" s="14">
        <v>25</v>
      </c>
      <c r="N20" s="14">
        <v>0.1</v>
      </c>
      <c r="O20" s="14">
        <f t="shared" si="2"/>
        <v>250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11.780604651023442</v>
      </c>
      <c r="U20" s="9">
        <v>61.239435052517699</v>
      </c>
      <c r="V20" s="41">
        <f t="shared" si="8"/>
        <v>0.19236958409104582</v>
      </c>
      <c r="X20" s="12">
        <v>18</v>
      </c>
      <c r="Y20" s="25">
        <f>AVERAGE(T146:T169)</f>
        <v>11.722445458832219</v>
      </c>
      <c r="Z20" s="12">
        <f>STDEV(T146:T169)</f>
        <v>3.5439556635297416E-2</v>
      </c>
      <c r="AD20" s="4" t="s">
        <v>14</v>
      </c>
      <c r="AE20" s="41">
        <v>0.19236958409104582</v>
      </c>
    </row>
    <row r="21" spans="1:31" x14ac:dyDescent="0.35">
      <c r="A21" s="5" t="s">
        <v>14</v>
      </c>
      <c r="B21" s="13">
        <v>1</v>
      </c>
      <c r="C21" s="13">
        <v>2</v>
      </c>
      <c r="D21" s="13" t="s">
        <v>29</v>
      </c>
      <c r="E21" s="13">
        <v>5.03</v>
      </c>
      <c r="F21" s="11">
        <v>1.4258333333333333E-2</v>
      </c>
      <c r="G21" s="13">
        <v>2.7900000000000001E-2</v>
      </c>
      <c r="H21" s="9">
        <f t="shared" si="0"/>
        <v>1.3641666666666668E-2</v>
      </c>
      <c r="I21" s="13"/>
      <c r="J21" s="13"/>
      <c r="K21" s="9">
        <v>1.1391166666666666</v>
      </c>
      <c r="L21" s="9">
        <f t="shared" si="1"/>
        <v>87.787320584663561</v>
      </c>
      <c r="M21" s="14">
        <v>25</v>
      </c>
      <c r="N21" s="13">
        <v>0.1</v>
      </c>
      <c r="O21" s="14">
        <f t="shared" si="2"/>
        <v>250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11.780604651023442</v>
      </c>
      <c r="U21" s="9">
        <v>61.239435052517699</v>
      </c>
      <c r="V21" s="41">
        <f t="shared" si="8"/>
        <v>0.19236958409104582</v>
      </c>
      <c r="AD21" s="5" t="s">
        <v>14</v>
      </c>
      <c r="AE21" s="41">
        <v>0.19236958409104582</v>
      </c>
    </row>
    <row r="22" spans="1:31" x14ac:dyDescent="0.35">
      <c r="A22" s="4" t="s">
        <v>14</v>
      </c>
      <c r="B22" s="14">
        <v>1</v>
      </c>
      <c r="C22" s="13">
        <v>2</v>
      </c>
      <c r="D22" s="13" t="s">
        <v>29</v>
      </c>
      <c r="E22" s="13">
        <v>5.03</v>
      </c>
      <c r="F22" s="11">
        <v>1.4258333333333333E-2</v>
      </c>
      <c r="G22" s="13">
        <v>2.7199999999999998E-2</v>
      </c>
      <c r="H22" s="9">
        <f t="shared" si="0"/>
        <v>1.2941666666666666E-2</v>
      </c>
      <c r="I22" s="13"/>
      <c r="J22" s="13"/>
      <c r="K22" s="9">
        <v>1.1391166666666666</v>
      </c>
      <c r="L22" s="9">
        <f t="shared" si="1"/>
        <v>87.787320584663561</v>
      </c>
      <c r="M22" s="14">
        <v>25</v>
      </c>
      <c r="N22" s="14">
        <v>0.1</v>
      </c>
      <c r="O22" s="14">
        <f t="shared" si="2"/>
        <v>250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11.780604651023442</v>
      </c>
      <c r="U22" s="9">
        <v>61.239435052517699</v>
      </c>
      <c r="V22" s="41">
        <f t="shared" si="8"/>
        <v>0.19236958409104582</v>
      </c>
      <c r="AD22" s="4" t="s">
        <v>14</v>
      </c>
      <c r="AE22" s="41">
        <v>0.19236958409104582</v>
      </c>
    </row>
    <row r="23" spans="1:31" x14ac:dyDescent="0.35">
      <c r="A23" s="5" t="s">
        <v>14</v>
      </c>
      <c r="B23" s="13">
        <v>1</v>
      </c>
      <c r="C23" s="13">
        <v>2</v>
      </c>
      <c r="D23" s="13" t="s">
        <v>30</v>
      </c>
      <c r="E23" s="13">
        <v>5.03</v>
      </c>
      <c r="F23" s="11">
        <v>1.4258333333333333E-2</v>
      </c>
      <c r="G23" s="13">
        <v>4.3799999999999999E-2</v>
      </c>
      <c r="H23" s="9">
        <f t="shared" si="0"/>
        <v>2.9541666666666667E-2</v>
      </c>
      <c r="I23" s="13"/>
      <c r="J23" s="13"/>
      <c r="K23" s="9">
        <v>1.1391166666666666</v>
      </c>
      <c r="L23" s="9">
        <f t="shared" si="1"/>
        <v>87.787320584663561</v>
      </c>
      <c r="M23" s="14">
        <v>25</v>
      </c>
      <c r="N23" s="13">
        <v>0.1</v>
      </c>
      <c r="O23" s="14">
        <f t="shared" si="2"/>
        <v>250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11.780604651023442</v>
      </c>
      <c r="U23" s="9">
        <v>61.239435052517699</v>
      </c>
      <c r="V23" s="41">
        <f t="shared" si="8"/>
        <v>0.19236958409104582</v>
      </c>
      <c r="AD23" s="5" t="s">
        <v>14</v>
      </c>
      <c r="AE23" s="41">
        <v>0.19236958409104582</v>
      </c>
    </row>
    <row r="24" spans="1:31" x14ac:dyDescent="0.35">
      <c r="A24" s="4" t="s">
        <v>14</v>
      </c>
      <c r="B24" s="14">
        <v>1</v>
      </c>
      <c r="C24" s="13">
        <v>2</v>
      </c>
      <c r="D24" s="13" t="s">
        <v>30</v>
      </c>
      <c r="E24" s="13">
        <v>5.03</v>
      </c>
      <c r="F24" s="11">
        <v>1.4258333333333333E-2</v>
      </c>
      <c r="G24" s="13">
        <v>4.2999999999999997E-2</v>
      </c>
      <c r="H24" s="9">
        <f t="shared" si="0"/>
        <v>2.8741666666666665E-2</v>
      </c>
      <c r="I24" s="13"/>
      <c r="J24" s="13"/>
      <c r="K24" s="9">
        <v>1.1391166666666666</v>
      </c>
      <c r="L24" s="9">
        <f t="shared" si="1"/>
        <v>87.787320584663561</v>
      </c>
      <c r="M24" s="14">
        <v>25</v>
      </c>
      <c r="N24" s="14">
        <v>0.1</v>
      </c>
      <c r="O24" s="14">
        <f t="shared" si="2"/>
        <v>250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11.780604651023442</v>
      </c>
      <c r="U24" s="9">
        <v>61.239435052517699</v>
      </c>
      <c r="V24" s="41">
        <f t="shared" si="8"/>
        <v>0.19236958409104582</v>
      </c>
      <c r="AD24" s="4" t="s">
        <v>14</v>
      </c>
      <c r="AE24" s="41">
        <v>0.19236958409104582</v>
      </c>
    </row>
    <row r="25" spans="1:31" x14ac:dyDescent="0.35">
      <c r="A25" s="5" t="s">
        <v>14</v>
      </c>
      <c r="B25" s="13">
        <v>1</v>
      </c>
      <c r="C25" s="13">
        <v>2</v>
      </c>
      <c r="D25" s="13" t="s">
        <v>30</v>
      </c>
      <c r="E25" s="13">
        <v>5.03</v>
      </c>
      <c r="F25" s="11">
        <v>1.4258333333333333E-2</v>
      </c>
      <c r="G25" s="13">
        <v>4.2999999999999997E-2</v>
      </c>
      <c r="H25" s="9">
        <f t="shared" si="0"/>
        <v>2.8741666666666665E-2</v>
      </c>
      <c r="I25" s="13"/>
      <c r="J25" s="13"/>
      <c r="K25" s="9">
        <v>1.1391166666666666</v>
      </c>
      <c r="L25" s="9">
        <f t="shared" si="1"/>
        <v>87.787320584663561</v>
      </c>
      <c r="M25" s="14">
        <v>25</v>
      </c>
      <c r="N25" s="13">
        <v>0.1</v>
      </c>
      <c r="O25" s="14">
        <f t="shared" si="2"/>
        <v>250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11.780604651023442</v>
      </c>
      <c r="U25" s="9">
        <v>61.239435052517699</v>
      </c>
      <c r="V25" s="41">
        <f t="shared" si="8"/>
        <v>0.19236958409104582</v>
      </c>
      <c r="AD25" s="5" t="s">
        <v>14</v>
      </c>
      <c r="AE25" s="41">
        <v>0.19236958409104582</v>
      </c>
    </row>
    <row r="26" spans="1:31" x14ac:dyDescent="0.35">
      <c r="A26" s="6" t="s">
        <v>15</v>
      </c>
      <c r="B26" s="21">
        <v>1</v>
      </c>
      <c r="C26" s="19">
        <v>1</v>
      </c>
      <c r="D26" s="19" t="s">
        <v>27</v>
      </c>
      <c r="E26" s="19">
        <v>5.04</v>
      </c>
      <c r="F26" s="10">
        <v>1.4258333333333333E-2</v>
      </c>
      <c r="G26" s="19">
        <v>0.1095</v>
      </c>
      <c r="H26" s="20">
        <f t="shared" si="0"/>
        <v>9.5241666666666669E-2</v>
      </c>
      <c r="I26" s="19"/>
      <c r="J26" s="19"/>
      <c r="K26" s="20">
        <v>1.1391166666666666</v>
      </c>
      <c r="L26" s="20">
        <f t="shared" si="1"/>
        <v>87.787320584663561</v>
      </c>
      <c r="M26" s="21">
        <v>25</v>
      </c>
      <c r="N26" s="21">
        <v>0.1</v>
      </c>
      <c r="O26" s="21">
        <f t="shared" si="2"/>
        <v>250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11.757230435446012</v>
      </c>
      <c r="U26" s="10">
        <v>57.64605472448352</v>
      </c>
      <c r="V26" s="24">
        <f t="shared" si="8"/>
        <v>0.20395550903941503</v>
      </c>
      <c r="AD26" s="4" t="s">
        <v>14</v>
      </c>
      <c r="AE26" s="41">
        <v>0.19236958409104582</v>
      </c>
    </row>
    <row r="27" spans="1:31" x14ac:dyDescent="0.35">
      <c r="A27" s="7" t="s">
        <v>15</v>
      </c>
      <c r="B27" s="19">
        <v>1</v>
      </c>
      <c r="C27" s="19">
        <v>1</v>
      </c>
      <c r="D27" s="19" t="s">
        <v>27</v>
      </c>
      <c r="E27" s="19">
        <v>5.04</v>
      </c>
      <c r="F27" s="10">
        <v>1.4258333333333333E-2</v>
      </c>
      <c r="G27" s="19">
        <v>0.109</v>
      </c>
      <c r="H27" s="20">
        <f t="shared" si="0"/>
        <v>9.4741666666666668E-2</v>
      </c>
      <c r="I27" s="19"/>
      <c r="J27" s="19"/>
      <c r="K27" s="20">
        <v>1.1391166666666666</v>
      </c>
      <c r="L27" s="20">
        <f t="shared" si="1"/>
        <v>87.787320584663561</v>
      </c>
      <c r="M27" s="21">
        <v>25</v>
      </c>
      <c r="N27" s="19">
        <v>0.1</v>
      </c>
      <c r="O27" s="21">
        <f t="shared" si="2"/>
        <v>250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11.757230435446012</v>
      </c>
      <c r="U27" s="10">
        <v>57.64605472448352</v>
      </c>
      <c r="V27" s="24">
        <f t="shared" si="8"/>
        <v>0.20395550903941503</v>
      </c>
      <c r="AD27" s="5" t="s">
        <v>14</v>
      </c>
      <c r="AE27" s="41">
        <v>0.19236958409104582</v>
      </c>
    </row>
    <row r="28" spans="1:31" x14ac:dyDescent="0.35">
      <c r="A28" s="6" t="s">
        <v>15</v>
      </c>
      <c r="B28" s="21">
        <v>1</v>
      </c>
      <c r="C28" s="19">
        <v>1</v>
      </c>
      <c r="D28" s="19" t="s">
        <v>27</v>
      </c>
      <c r="E28" s="19">
        <v>5.04</v>
      </c>
      <c r="F28" s="10">
        <v>1.4258333333333333E-2</v>
      </c>
      <c r="G28" s="19">
        <v>0.1084</v>
      </c>
      <c r="H28" s="20">
        <f t="shared" si="0"/>
        <v>9.4141666666666665E-2</v>
      </c>
      <c r="I28" s="19"/>
      <c r="J28" s="19"/>
      <c r="K28" s="20">
        <v>1.1391166666666666</v>
      </c>
      <c r="L28" s="20">
        <f t="shared" si="1"/>
        <v>87.787320584663561</v>
      </c>
      <c r="M28" s="21">
        <v>25</v>
      </c>
      <c r="N28" s="21">
        <v>0.1</v>
      </c>
      <c r="O28" s="21">
        <f t="shared" si="2"/>
        <v>250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11.757230435446012</v>
      </c>
      <c r="U28" s="10">
        <v>57.646054724483498</v>
      </c>
      <c r="V28" s="24">
        <f t="shared" si="8"/>
        <v>0.20395550903941509</v>
      </c>
      <c r="AD28" s="6" t="s">
        <v>15</v>
      </c>
      <c r="AE28" s="24">
        <v>0.20395550903941503</v>
      </c>
    </row>
    <row r="29" spans="1:31" x14ac:dyDescent="0.35">
      <c r="A29" s="7" t="s">
        <v>15</v>
      </c>
      <c r="B29" s="19">
        <v>1</v>
      </c>
      <c r="C29" s="19">
        <v>1</v>
      </c>
      <c r="D29" s="19" t="s">
        <v>28</v>
      </c>
      <c r="E29" s="19">
        <v>5.04</v>
      </c>
      <c r="F29" s="10">
        <v>1.4258333333333333E-2</v>
      </c>
      <c r="G29" s="19">
        <v>0.11020000000000001</v>
      </c>
      <c r="H29" s="20">
        <f t="shared" si="0"/>
        <v>9.5941666666666675E-2</v>
      </c>
      <c r="I29" s="19"/>
      <c r="J29" s="19"/>
      <c r="K29" s="20">
        <v>1.1391166666666666</v>
      </c>
      <c r="L29" s="20">
        <f t="shared" si="1"/>
        <v>87.787320584663561</v>
      </c>
      <c r="M29" s="21">
        <v>25</v>
      </c>
      <c r="N29" s="19">
        <v>0.1</v>
      </c>
      <c r="O29" s="21">
        <f t="shared" si="2"/>
        <v>250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11.757230435446012</v>
      </c>
      <c r="U29" s="10">
        <v>57.646054724483498</v>
      </c>
      <c r="V29" s="24">
        <f t="shared" si="8"/>
        <v>0.20395550903941509</v>
      </c>
      <c r="AD29" s="7" t="s">
        <v>15</v>
      </c>
      <c r="AE29" s="24">
        <v>0.20395550903941503</v>
      </c>
    </row>
    <row r="30" spans="1:31" x14ac:dyDescent="0.35">
      <c r="A30" s="6" t="s">
        <v>15</v>
      </c>
      <c r="B30" s="21">
        <v>1</v>
      </c>
      <c r="C30" s="19">
        <v>1</v>
      </c>
      <c r="D30" s="19" t="s">
        <v>28</v>
      </c>
      <c r="E30" s="19">
        <v>5.04</v>
      </c>
      <c r="F30" s="10">
        <v>1.4258333333333333E-2</v>
      </c>
      <c r="G30" s="19">
        <v>0.1106</v>
      </c>
      <c r="H30" s="20">
        <f t="shared" si="0"/>
        <v>9.6341666666666673E-2</v>
      </c>
      <c r="I30" s="19"/>
      <c r="J30" s="19"/>
      <c r="K30" s="20">
        <v>1.1391166666666666</v>
      </c>
      <c r="L30" s="20">
        <f t="shared" si="1"/>
        <v>87.787320584663561</v>
      </c>
      <c r="M30" s="21">
        <v>25</v>
      </c>
      <c r="N30" s="21">
        <v>0.1</v>
      </c>
      <c r="O30" s="21">
        <f t="shared" si="2"/>
        <v>250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11.757230435446012</v>
      </c>
      <c r="U30" s="10">
        <v>57.646054724483498</v>
      </c>
      <c r="V30" s="24">
        <f t="shared" si="8"/>
        <v>0.20395550903941509</v>
      </c>
      <c r="AD30" s="6" t="s">
        <v>15</v>
      </c>
      <c r="AE30" s="24">
        <v>0.20395550903941509</v>
      </c>
    </row>
    <row r="31" spans="1:31" x14ac:dyDescent="0.35">
      <c r="A31" s="7" t="s">
        <v>15</v>
      </c>
      <c r="B31" s="19">
        <v>1</v>
      </c>
      <c r="C31" s="19">
        <v>1</v>
      </c>
      <c r="D31" s="19" t="s">
        <v>28</v>
      </c>
      <c r="E31" s="19">
        <v>5.04</v>
      </c>
      <c r="F31" s="10">
        <v>1.4258333333333333E-2</v>
      </c>
      <c r="G31" s="19">
        <v>0.11070000000000001</v>
      </c>
      <c r="H31" s="20">
        <f t="shared" si="0"/>
        <v>9.6441666666666676E-2</v>
      </c>
      <c r="I31" s="19"/>
      <c r="J31" s="19"/>
      <c r="K31" s="20">
        <v>1.1391166666666666</v>
      </c>
      <c r="L31" s="20">
        <f t="shared" si="1"/>
        <v>87.787320584663561</v>
      </c>
      <c r="M31" s="21">
        <v>25</v>
      </c>
      <c r="N31" s="19">
        <v>0.1</v>
      </c>
      <c r="O31" s="21">
        <f t="shared" si="2"/>
        <v>250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11.757230435446012</v>
      </c>
      <c r="U31" s="10">
        <v>57.646054724483498</v>
      </c>
      <c r="V31" s="24">
        <f t="shared" si="8"/>
        <v>0.20395550903941509</v>
      </c>
      <c r="AD31" s="7" t="s">
        <v>15</v>
      </c>
      <c r="AE31" s="24">
        <v>0.20395550903941509</v>
      </c>
    </row>
    <row r="32" spans="1:31" x14ac:dyDescent="0.35">
      <c r="A32" s="6" t="s">
        <v>15</v>
      </c>
      <c r="B32" s="21">
        <v>1</v>
      </c>
      <c r="C32" s="19">
        <v>1</v>
      </c>
      <c r="D32" s="19" t="s">
        <v>29</v>
      </c>
      <c r="E32" s="19">
        <v>5.03</v>
      </c>
      <c r="F32" s="10">
        <v>1.4258333333333333E-2</v>
      </c>
      <c r="G32" s="19">
        <v>0.1129</v>
      </c>
      <c r="H32" s="20">
        <f t="shared" si="0"/>
        <v>9.8641666666666669E-2</v>
      </c>
      <c r="I32" s="19"/>
      <c r="J32" s="19"/>
      <c r="K32" s="20">
        <v>1.1391166666666666</v>
      </c>
      <c r="L32" s="20">
        <f t="shared" si="1"/>
        <v>87.787320584663561</v>
      </c>
      <c r="M32" s="21">
        <v>25</v>
      </c>
      <c r="N32" s="21">
        <v>0.1</v>
      </c>
      <c r="O32" s="21">
        <f t="shared" si="2"/>
        <v>250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11.780604651023442</v>
      </c>
      <c r="U32" s="10">
        <v>57.646054724483498</v>
      </c>
      <c r="V32" s="24">
        <f t="shared" si="8"/>
        <v>0.20436098718859888</v>
      </c>
      <c r="AD32" s="6" t="s">
        <v>15</v>
      </c>
      <c r="AE32" s="24">
        <v>0.20395550903941509</v>
      </c>
    </row>
    <row r="33" spans="1:31" x14ac:dyDescent="0.35">
      <c r="A33" s="7" t="s">
        <v>15</v>
      </c>
      <c r="B33" s="19">
        <v>1</v>
      </c>
      <c r="C33" s="19">
        <v>1</v>
      </c>
      <c r="D33" s="19" t="s">
        <v>29</v>
      </c>
      <c r="E33" s="19">
        <v>5.03</v>
      </c>
      <c r="F33" s="10">
        <v>1.4258333333333333E-2</v>
      </c>
      <c r="G33" s="19">
        <v>0.1125</v>
      </c>
      <c r="H33" s="20">
        <f t="shared" si="0"/>
        <v>9.8241666666666672E-2</v>
      </c>
      <c r="I33" s="19"/>
      <c r="J33" s="19"/>
      <c r="K33" s="20">
        <v>1.1391166666666666</v>
      </c>
      <c r="L33" s="20">
        <f t="shared" si="1"/>
        <v>87.787320584663561</v>
      </c>
      <c r="M33" s="21">
        <v>25</v>
      </c>
      <c r="N33" s="19">
        <v>0.1</v>
      </c>
      <c r="O33" s="21">
        <f t="shared" si="2"/>
        <v>250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11.780604651023442</v>
      </c>
      <c r="U33" s="10">
        <v>57.646054724483498</v>
      </c>
      <c r="V33" s="24">
        <f t="shared" si="8"/>
        <v>0.20436098718859888</v>
      </c>
      <c r="AD33" s="7" t="s">
        <v>15</v>
      </c>
      <c r="AE33" s="24">
        <v>0.20395550903941509</v>
      </c>
    </row>
    <row r="34" spans="1:31" x14ac:dyDescent="0.35">
      <c r="A34" s="6" t="s">
        <v>15</v>
      </c>
      <c r="B34" s="21">
        <v>1</v>
      </c>
      <c r="C34" s="19">
        <v>1</v>
      </c>
      <c r="D34" s="19" t="s">
        <v>29</v>
      </c>
      <c r="E34" s="19">
        <v>5.03</v>
      </c>
      <c r="F34" s="10">
        <v>1.4258333333333333E-2</v>
      </c>
      <c r="G34" s="19">
        <v>0.1124</v>
      </c>
      <c r="H34" s="20">
        <f t="shared" si="0"/>
        <v>9.8141666666666669E-2</v>
      </c>
      <c r="I34" s="19"/>
      <c r="J34" s="19"/>
      <c r="K34" s="20">
        <v>1.1391166666666666</v>
      </c>
      <c r="L34" s="20">
        <f t="shared" si="1"/>
        <v>87.787320584663561</v>
      </c>
      <c r="M34" s="21">
        <v>25</v>
      </c>
      <c r="N34" s="21">
        <v>0.1</v>
      </c>
      <c r="O34" s="21">
        <f t="shared" si="2"/>
        <v>250</v>
      </c>
      <c r="P34" s="19">
        <f t="shared" si="3"/>
        <v>29.999999999999996</v>
      </c>
      <c r="Q34" s="21">
        <f t="shared" ref="Q34:Q65" si="9">E34*1000</f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11.780604651023442</v>
      </c>
      <c r="U34" s="10">
        <v>57.646054724483498</v>
      </c>
      <c r="V34" s="24">
        <f t="shared" si="8"/>
        <v>0.20436098718859888</v>
      </c>
      <c r="AD34" s="6" t="s">
        <v>15</v>
      </c>
      <c r="AE34" s="24">
        <v>0.20436098718859888</v>
      </c>
    </row>
    <row r="35" spans="1:31" x14ac:dyDescent="0.35">
      <c r="A35" s="7" t="s">
        <v>15</v>
      </c>
      <c r="B35" s="19">
        <v>1</v>
      </c>
      <c r="C35" s="19">
        <v>1</v>
      </c>
      <c r="D35" s="19" t="s">
        <v>30</v>
      </c>
      <c r="E35" s="19">
        <v>5.03</v>
      </c>
      <c r="F35" s="10">
        <v>1.4258333333333333E-2</v>
      </c>
      <c r="G35" s="19">
        <v>0.1066</v>
      </c>
      <c r="H35" s="20">
        <f t="shared" si="0"/>
        <v>9.2341666666666669E-2</v>
      </c>
      <c r="I35" s="19"/>
      <c r="J35" s="19"/>
      <c r="K35" s="20">
        <v>1.1391166666666666</v>
      </c>
      <c r="L35" s="20">
        <f t="shared" si="1"/>
        <v>87.787320584663561</v>
      </c>
      <c r="M35" s="21">
        <v>25</v>
      </c>
      <c r="N35" s="19">
        <v>0.1</v>
      </c>
      <c r="O35" s="21">
        <f t="shared" si="2"/>
        <v>250</v>
      </c>
      <c r="P35" s="19">
        <f t="shared" si="3"/>
        <v>29.999999999999996</v>
      </c>
      <c r="Q35" s="21">
        <f t="shared" si="9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11.780604651023442</v>
      </c>
      <c r="U35" s="10">
        <v>57.646054724483498</v>
      </c>
      <c r="V35" s="24">
        <f t="shared" si="8"/>
        <v>0.20436098718859888</v>
      </c>
      <c r="AD35" s="7" t="s">
        <v>15</v>
      </c>
      <c r="AE35" s="24">
        <v>0.20436098718859888</v>
      </c>
    </row>
    <row r="36" spans="1:31" x14ac:dyDescent="0.35">
      <c r="A36" s="6" t="s">
        <v>15</v>
      </c>
      <c r="B36" s="21">
        <v>1</v>
      </c>
      <c r="C36" s="19">
        <v>1</v>
      </c>
      <c r="D36" s="19" t="s">
        <v>30</v>
      </c>
      <c r="E36" s="19">
        <v>5.03</v>
      </c>
      <c r="F36" s="10">
        <v>1.4258333333333333E-2</v>
      </c>
      <c r="G36" s="19">
        <v>0.1071</v>
      </c>
      <c r="H36" s="20">
        <f t="shared" si="0"/>
        <v>9.284166666666667E-2</v>
      </c>
      <c r="I36" s="19"/>
      <c r="J36" s="19"/>
      <c r="K36" s="20">
        <v>1.1391166666666666</v>
      </c>
      <c r="L36" s="20">
        <f t="shared" si="1"/>
        <v>87.787320584663561</v>
      </c>
      <c r="M36" s="21">
        <v>25</v>
      </c>
      <c r="N36" s="21">
        <v>0.1</v>
      </c>
      <c r="O36" s="21">
        <f t="shared" si="2"/>
        <v>250</v>
      </c>
      <c r="P36" s="19">
        <f t="shared" si="3"/>
        <v>29.999999999999996</v>
      </c>
      <c r="Q36" s="21">
        <f t="shared" si="9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11.780604651023442</v>
      </c>
      <c r="U36" s="10">
        <v>57.646054724483498</v>
      </c>
      <c r="V36" s="24">
        <f t="shared" si="8"/>
        <v>0.20436098718859888</v>
      </c>
      <c r="AD36" s="6" t="s">
        <v>15</v>
      </c>
      <c r="AE36" s="24">
        <v>0.20436098718859888</v>
      </c>
    </row>
    <row r="37" spans="1:31" x14ac:dyDescent="0.35">
      <c r="A37" s="7" t="s">
        <v>15</v>
      </c>
      <c r="B37" s="19">
        <v>1</v>
      </c>
      <c r="C37" s="19">
        <v>1</v>
      </c>
      <c r="D37" s="19" t="s">
        <v>30</v>
      </c>
      <c r="E37" s="19">
        <v>5.03</v>
      </c>
      <c r="F37" s="10">
        <v>1.4258333333333333E-2</v>
      </c>
      <c r="G37" s="19">
        <v>0.1062</v>
      </c>
      <c r="H37" s="20">
        <f t="shared" si="0"/>
        <v>9.1941666666666672E-2</v>
      </c>
      <c r="I37" s="19"/>
      <c r="J37" s="19"/>
      <c r="K37" s="20">
        <v>1.1391166666666666</v>
      </c>
      <c r="L37" s="20">
        <f t="shared" si="1"/>
        <v>87.787320584663561</v>
      </c>
      <c r="M37" s="21">
        <v>25</v>
      </c>
      <c r="N37" s="19">
        <v>0.1</v>
      </c>
      <c r="O37" s="21">
        <f t="shared" si="2"/>
        <v>250</v>
      </c>
      <c r="P37" s="19">
        <f t="shared" si="3"/>
        <v>29.999999999999996</v>
      </c>
      <c r="Q37" s="21">
        <f t="shared" si="9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11.780604651023442</v>
      </c>
      <c r="U37" s="10">
        <v>57.646054724483498</v>
      </c>
      <c r="V37" s="24">
        <f t="shared" si="8"/>
        <v>0.20436098718859888</v>
      </c>
      <c r="AD37" s="7" t="s">
        <v>15</v>
      </c>
      <c r="AE37" s="24">
        <v>0.20436098718859888</v>
      </c>
    </row>
    <row r="38" spans="1:31" x14ac:dyDescent="0.35">
      <c r="A38" s="6" t="s">
        <v>15</v>
      </c>
      <c r="B38" s="21">
        <v>1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19">
        <v>0.1061</v>
      </c>
      <c r="H38" s="20">
        <f t="shared" si="0"/>
        <v>9.1841666666666669E-2</v>
      </c>
      <c r="I38" s="19"/>
      <c r="J38" s="19"/>
      <c r="K38" s="20">
        <v>1.1391166666666666</v>
      </c>
      <c r="L38" s="20">
        <f t="shared" si="1"/>
        <v>87.787320584663561</v>
      </c>
      <c r="M38" s="21">
        <v>25</v>
      </c>
      <c r="N38" s="21">
        <v>0.1</v>
      </c>
      <c r="O38" s="21">
        <f t="shared" si="2"/>
        <v>250</v>
      </c>
      <c r="P38" s="19">
        <f t="shared" si="3"/>
        <v>29.999999999999996</v>
      </c>
      <c r="Q38" s="21">
        <f t="shared" si="9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11.710759168902749</v>
      </c>
      <c r="U38" s="10">
        <v>57.646054724483498</v>
      </c>
      <c r="V38" s="24">
        <f t="shared" si="8"/>
        <v>0.20314936078234236</v>
      </c>
      <c r="AD38" s="6" t="s">
        <v>15</v>
      </c>
      <c r="AE38" s="24">
        <v>0.20436098718859888</v>
      </c>
    </row>
    <row r="39" spans="1:31" x14ac:dyDescent="0.35">
      <c r="A39" s="7" t="s">
        <v>15</v>
      </c>
      <c r="B39" s="19">
        <v>1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19">
        <v>0.10639999999999999</v>
      </c>
      <c r="H39" s="20">
        <f t="shared" si="0"/>
        <v>9.2141666666666663E-2</v>
      </c>
      <c r="I39" s="19"/>
      <c r="J39" s="19"/>
      <c r="K39" s="20">
        <v>1.1391166666666666</v>
      </c>
      <c r="L39" s="20">
        <f t="shared" si="1"/>
        <v>87.787320584663561</v>
      </c>
      <c r="M39" s="21">
        <v>25</v>
      </c>
      <c r="N39" s="19">
        <v>0.1</v>
      </c>
      <c r="O39" s="21">
        <f t="shared" si="2"/>
        <v>250</v>
      </c>
      <c r="P39" s="19">
        <f t="shared" si="3"/>
        <v>29.999999999999996</v>
      </c>
      <c r="Q39" s="21">
        <f t="shared" si="9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11.710759168902749</v>
      </c>
      <c r="U39" s="10">
        <v>57.646054724483498</v>
      </c>
      <c r="V39" s="24">
        <f t="shared" si="8"/>
        <v>0.20314936078234236</v>
      </c>
      <c r="AD39" s="7" t="s">
        <v>15</v>
      </c>
      <c r="AE39" s="24">
        <v>0.20436098718859888</v>
      </c>
    </row>
    <row r="40" spans="1:31" x14ac:dyDescent="0.35">
      <c r="A40" s="6" t="s">
        <v>15</v>
      </c>
      <c r="B40" s="21">
        <v>1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19">
        <v>0.1061</v>
      </c>
      <c r="H40" s="20">
        <f t="shared" si="0"/>
        <v>9.1841666666666669E-2</v>
      </c>
      <c r="I40" s="19"/>
      <c r="J40" s="19"/>
      <c r="K40" s="20">
        <v>1.1391166666666666</v>
      </c>
      <c r="L40" s="20">
        <f t="shared" si="1"/>
        <v>87.787320584663561</v>
      </c>
      <c r="M40" s="21">
        <v>25</v>
      </c>
      <c r="N40" s="21">
        <v>0.1</v>
      </c>
      <c r="O40" s="21">
        <f t="shared" si="2"/>
        <v>250</v>
      </c>
      <c r="P40" s="19">
        <f t="shared" si="3"/>
        <v>29.999999999999996</v>
      </c>
      <c r="Q40" s="21">
        <f t="shared" si="9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11.710759168902749</v>
      </c>
      <c r="U40" s="10">
        <v>57.646054724483498</v>
      </c>
      <c r="V40" s="24">
        <f t="shared" si="8"/>
        <v>0.20314936078234236</v>
      </c>
      <c r="AD40" s="6" t="s">
        <v>15</v>
      </c>
      <c r="AE40" s="24">
        <v>0.20314936078234236</v>
      </c>
    </row>
    <row r="41" spans="1:31" x14ac:dyDescent="0.35">
      <c r="A41" s="7" t="s">
        <v>15</v>
      </c>
      <c r="B41" s="19">
        <v>1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19">
        <v>9.3200000000000005E-2</v>
      </c>
      <c r="H41" s="20">
        <f t="shared" si="0"/>
        <v>7.8941666666666674E-2</v>
      </c>
      <c r="I41" s="19"/>
      <c r="J41" s="19"/>
      <c r="K41" s="20">
        <v>1.1391166666666666</v>
      </c>
      <c r="L41" s="20">
        <f t="shared" si="1"/>
        <v>87.787320584663561</v>
      </c>
      <c r="M41" s="21">
        <v>25</v>
      </c>
      <c r="N41" s="19">
        <v>0.1</v>
      </c>
      <c r="O41" s="21">
        <f t="shared" si="2"/>
        <v>250</v>
      </c>
      <c r="P41" s="19">
        <f t="shared" si="3"/>
        <v>29.999999999999996</v>
      </c>
      <c r="Q41" s="21">
        <f t="shared" si="9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11.710759168902749</v>
      </c>
      <c r="U41" s="10">
        <v>57.646054724483498</v>
      </c>
      <c r="V41" s="24">
        <f t="shared" si="8"/>
        <v>0.20314936078234236</v>
      </c>
      <c r="AD41" s="7" t="s">
        <v>15</v>
      </c>
      <c r="AE41" s="24">
        <v>0.20314936078234236</v>
      </c>
    </row>
    <row r="42" spans="1:31" x14ac:dyDescent="0.35">
      <c r="A42" s="6" t="s">
        <v>15</v>
      </c>
      <c r="B42" s="21">
        <v>1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19">
        <v>9.2299999999999993E-2</v>
      </c>
      <c r="H42" s="20">
        <f t="shared" si="0"/>
        <v>7.8041666666666662E-2</v>
      </c>
      <c r="I42" s="19"/>
      <c r="J42" s="19"/>
      <c r="K42" s="20">
        <v>1.1391166666666666</v>
      </c>
      <c r="L42" s="20">
        <f t="shared" si="1"/>
        <v>87.787320584663561</v>
      </c>
      <c r="M42" s="21">
        <v>25</v>
      </c>
      <c r="N42" s="21">
        <v>0.1</v>
      </c>
      <c r="O42" s="21">
        <f t="shared" si="2"/>
        <v>250</v>
      </c>
      <c r="P42" s="19">
        <f t="shared" si="3"/>
        <v>29.999999999999996</v>
      </c>
      <c r="Q42" s="21">
        <f t="shared" si="9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11.710759168902749</v>
      </c>
      <c r="U42" s="10">
        <v>57.646054724483498</v>
      </c>
      <c r="V42" s="24">
        <f t="shared" si="8"/>
        <v>0.20314936078234236</v>
      </c>
      <c r="AD42" s="6" t="s">
        <v>15</v>
      </c>
      <c r="AE42" s="24">
        <v>0.20314936078234236</v>
      </c>
    </row>
    <row r="43" spans="1:31" x14ac:dyDescent="0.35">
      <c r="A43" s="7" t="s">
        <v>15</v>
      </c>
      <c r="B43" s="19">
        <v>1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19">
        <v>9.1499999999999998E-2</v>
      </c>
      <c r="H43" s="20">
        <f t="shared" si="0"/>
        <v>7.7241666666666667E-2</v>
      </c>
      <c r="I43" s="19"/>
      <c r="J43" s="19"/>
      <c r="K43" s="20">
        <v>1.1391166666666666</v>
      </c>
      <c r="L43" s="20">
        <f t="shared" si="1"/>
        <v>87.787320584663561</v>
      </c>
      <c r="M43" s="21">
        <v>25</v>
      </c>
      <c r="N43" s="19">
        <v>0.1</v>
      </c>
      <c r="O43" s="21">
        <f t="shared" si="2"/>
        <v>250</v>
      </c>
      <c r="P43" s="19">
        <f t="shared" si="3"/>
        <v>29.999999999999996</v>
      </c>
      <c r="Q43" s="21">
        <f t="shared" si="9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11.710759168902749</v>
      </c>
      <c r="U43" s="10">
        <v>57.646054724483498</v>
      </c>
      <c r="V43" s="24">
        <f t="shared" si="8"/>
        <v>0.20314936078234236</v>
      </c>
      <c r="AD43" s="7" t="s">
        <v>15</v>
      </c>
      <c r="AE43" s="24">
        <v>0.20314936078234236</v>
      </c>
    </row>
    <row r="44" spans="1:31" x14ac:dyDescent="0.35">
      <c r="A44" s="6" t="s">
        <v>15</v>
      </c>
      <c r="B44" s="21">
        <v>1</v>
      </c>
      <c r="C44" s="19">
        <v>2</v>
      </c>
      <c r="D44" s="19" t="s">
        <v>29</v>
      </c>
      <c r="E44" s="19">
        <v>5.05</v>
      </c>
      <c r="F44" s="10">
        <v>1.4258333333333333E-2</v>
      </c>
      <c r="G44" s="19">
        <v>7.5600000000000001E-2</v>
      </c>
      <c r="H44" s="20">
        <f t="shared" si="0"/>
        <v>6.1341666666666669E-2</v>
      </c>
      <c r="I44" s="19"/>
      <c r="J44" s="19"/>
      <c r="K44" s="20">
        <v>1.1391166666666666</v>
      </c>
      <c r="L44" s="20">
        <f t="shared" si="1"/>
        <v>87.787320584663561</v>
      </c>
      <c r="M44" s="21">
        <v>25</v>
      </c>
      <c r="N44" s="21">
        <v>0.1</v>
      </c>
      <c r="O44" s="21">
        <f t="shared" si="2"/>
        <v>250</v>
      </c>
      <c r="P44" s="19">
        <f t="shared" si="3"/>
        <v>29.999999999999996</v>
      </c>
      <c r="Q44" s="21">
        <f t="shared" si="9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11.733948791019388</v>
      </c>
      <c r="U44" s="10">
        <v>57.646054724483498</v>
      </c>
      <c r="V44" s="24">
        <f t="shared" si="8"/>
        <v>0.20355163674428758</v>
      </c>
      <c r="AD44" s="6" t="s">
        <v>15</v>
      </c>
      <c r="AE44" s="24">
        <v>0.20314936078234236</v>
      </c>
    </row>
    <row r="45" spans="1:31" x14ac:dyDescent="0.35">
      <c r="A45" s="7" t="s">
        <v>15</v>
      </c>
      <c r="B45" s="19">
        <v>1</v>
      </c>
      <c r="C45" s="19">
        <v>2</v>
      </c>
      <c r="D45" s="19" t="s">
        <v>29</v>
      </c>
      <c r="E45" s="19">
        <v>5.05</v>
      </c>
      <c r="F45" s="10">
        <v>1.4258333333333333E-2</v>
      </c>
      <c r="G45" s="19">
        <v>7.5999999999999998E-2</v>
      </c>
      <c r="H45" s="20">
        <f t="shared" si="0"/>
        <v>6.1741666666666667E-2</v>
      </c>
      <c r="I45" s="19"/>
      <c r="J45" s="19"/>
      <c r="K45" s="20">
        <v>1.1391166666666666</v>
      </c>
      <c r="L45" s="20">
        <f t="shared" si="1"/>
        <v>87.787320584663561</v>
      </c>
      <c r="M45" s="21">
        <v>25</v>
      </c>
      <c r="N45" s="19">
        <v>0.1</v>
      </c>
      <c r="O45" s="21">
        <f t="shared" si="2"/>
        <v>250</v>
      </c>
      <c r="P45" s="19">
        <f t="shared" si="3"/>
        <v>29.999999999999996</v>
      </c>
      <c r="Q45" s="21">
        <f t="shared" si="9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11.733948791019388</v>
      </c>
      <c r="U45" s="10">
        <v>57.646054724483498</v>
      </c>
      <c r="V45" s="24">
        <f t="shared" si="8"/>
        <v>0.20355163674428758</v>
      </c>
      <c r="AD45" s="7" t="s">
        <v>15</v>
      </c>
      <c r="AE45" s="24">
        <v>0.20314936078234236</v>
      </c>
    </row>
    <row r="46" spans="1:31" x14ac:dyDescent="0.35">
      <c r="A46" s="6" t="s">
        <v>15</v>
      </c>
      <c r="B46" s="21">
        <v>1</v>
      </c>
      <c r="C46" s="19">
        <v>2</v>
      </c>
      <c r="D46" s="19" t="s">
        <v>29</v>
      </c>
      <c r="E46" s="19">
        <v>5.05</v>
      </c>
      <c r="F46" s="10">
        <v>1.4258333333333333E-2</v>
      </c>
      <c r="G46" s="19">
        <v>7.5800000000000006E-2</v>
      </c>
      <c r="H46" s="20">
        <f t="shared" si="0"/>
        <v>6.1541666666666675E-2</v>
      </c>
      <c r="I46" s="19"/>
      <c r="J46" s="19"/>
      <c r="K46" s="20">
        <v>1.1391166666666666</v>
      </c>
      <c r="L46" s="20">
        <f t="shared" si="1"/>
        <v>87.787320584663561</v>
      </c>
      <c r="M46" s="21">
        <v>25</v>
      </c>
      <c r="N46" s="21">
        <v>0.1</v>
      </c>
      <c r="O46" s="21">
        <f t="shared" si="2"/>
        <v>250</v>
      </c>
      <c r="P46" s="19">
        <f t="shared" si="3"/>
        <v>29.999999999999996</v>
      </c>
      <c r="Q46" s="21">
        <f t="shared" si="9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11.733948791019388</v>
      </c>
      <c r="U46" s="10">
        <v>57.646054724483498</v>
      </c>
      <c r="V46" s="24">
        <f t="shared" si="8"/>
        <v>0.20355163674428758</v>
      </c>
      <c r="AD46" s="6" t="s">
        <v>15</v>
      </c>
      <c r="AE46" s="24">
        <v>0.20355163674428758</v>
      </c>
    </row>
    <row r="47" spans="1:31" x14ac:dyDescent="0.35">
      <c r="A47" s="7" t="s">
        <v>15</v>
      </c>
      <c r="B47" s="19">
        <v>1</v>
      </c>
      <c r="C47" s="19">
        <v>2</v>
      </c>
      <c r="D47" s="19" t="s">
        <v>30</v>
      </c>
      <c r="E47" s="19">
        <v>5.05</v>
      </c>
      <c r="F47" s="10">
        <v>1.4258333333333333E-2</v>
      </c>
      <c r="G47" s="19">
        <v>9.69E-2</v>
      </c>
      <c r="H47" s="20">
        <f t="shared" si="0"/>
        <v>8.2641666666666669E-2</v>
      </c>
      <c r="I47" s="19"/>
      <c r="J47" s="19"/>
      <c r="K47" s="20">
        <v>1.1391166666666666</v>
      </c>
      <c r="L47" s="20">
        <f t="shared" si="1"/>
        <v>87.787320584663561</v>
      </c>
      <c r="M47" s="21">
        <v>25</v>
      </c>
      <c r="N47" s="19">
        <v>0.1</v>
      </c>
      <c r="O47" s="21">
        <f t="shared" si="2"/>
        <v>250</v>
      </c>
      <c r="P47" s="19">
        <f t="shared" si="3"/>
        <v>29.999999999999996</v>
      </c>
      <c r="Q47" s="21">
        <f t="shared" si="9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11.733948791019388</v>
      </c>
      <c r="U47" s="10">
        <v>57.646054724483498</v>
      </c>
      <c r="V47" s="24">
        <f t="shared" si="8"/>
        <v>0.20355163674428758</v>
      </c>
      <c r="AD47" s="7" t="s">
        <v>15</v>
      </c>
      <c r="AE47" s="24">
        <v>0.20355163674428758</v>
      </c>
    </row>
    <row r="48" spans="1:31" x14ac:dyDescent="0.35">
      <c r="A48" s="6" t="s">
        <v>15</v>
      </c>
      <c r="B48" s="21">
        <v>1</v>
      </c>
      <c r="C48" s="19">
        <v>2</v>
      </c>
      <c r="D48" s="19" t="s">
        <v>30</v>
      </c>
      <c r="E48" s="19">
        <v>5.05</v>
      </c>
      <c r="F48" s="10">
        <v>1.4258333333333333E-2</v>
      </c>
      <c r="G48" s="19">
        <v>9.69E-2</v>
      </c>
      <c r="H48" s="20">
        <f t="shared" si="0"/>
        <v>8.2641666666666669E-2</v>
      </c>
      <c r="I48" s="19"/>
      <c r="J48" s="19"/>
      <c r="K48" s="20">
        <v>1.1391166666666666</v>
      </c>
      <c r="L48" s="20">
        <f t="shared" si="1"/>
        <v>87.787320584663561</v>
      </c>
      <c r="M48" s="21">
        <v>25</v>
      </c>
      <c r="N48" s="21">
        <v>0.1</v>
      </c>
      <c r="O48" s="21">
        <f t="shared" si="2"/>
        <v>250</v>
      </c>
      <c r="P48" s="19">
        <f t="shared" si="3"/>
        <v>29.999999999999996</v>
      </c>
      <c r="Q48" s="21">
        <f t="shared" si="9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11.733948791019388</v>
      </c>
      <c r="U48" s="10">
        <v>57.646054724483498</v>
      </c>
      <c r="V48" s="24">
        <f t="shared" si="8"/>
        <v>0.20355163674428758</v>
      </c>
      <c r="AD48" s="6" t="s">
        <v>15</v>
      </c>
      <c r="AE48" s="24">
        <v>0.20355163674428758</v>
      </c>
    </row>
    <row r="49" spans="1:31" x14ac:dyDescent="0.35">
      <c r="A49" s="7" t="s">
        <v>15</v>
      </c>
      <c r="B49" s="19">
        <v>1</v>
      </c>
      <c r="C49" s="19">
        <v>2</v>
      </c>
      <c r="D49" s="19" t="s">
        <v>30</v>
      </c>
      <c r="E49" s="19">
        <v>5.05</v>
      </c>
      <c r="F49" s="10">
        <v>1.4258333333333333E-2</v>
      </c>
      <c r="G49" s="19">
        <v>9.7699999999999995E-2</v>
      </c>
      <c r="H49" s="20">
        <f t="shared" si="0"/>
        <v>8.3441666666666664E-2</v>
      </c>
      <c r="I49" s="19"/>
      <c r="J49" s="19"/>
      <c r="K49" s="20">
        <v>1.1391166666666666</v>
      </c>
      <c r="L49" s="20">
        <f t="shared" si="1"/>
        <v>87.787320584663561</v>
      </c>
      <c r="M49" s="21">
        <v>25</v>
      </c>
      <c r="N49" s="19">
        <v>0.1</v>
      </c>
      <c r="O49" s="21">
        <f t="shared" si="2"/>
        <v>250</v>
      </c>
      <c r="P49" s="19">
        <f t="shared" si="3"/>
        <v>29.999999999999996</v>
      </c>
      <c r="Q49" s="21">
        <f t="shared" si="9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11.733948791019388</v>
      </c>
      <c r="U49" s="10">
        <v>57.646054724483498</v>
      </c>
      <c r="V49" s="24">
        <f t="shared" si="8"/>
        <v>0.20355163674428758</v>
      </c>
      <c r="AD49" s="7" t="s">
        <v>15</v>
      </c>
      <c r="AE49" s="24">
        <v>0.20355163674428758</v>
      </c>
    </row>
    <row r="50" spans="1:31" x14ac:dyDescent="0.35">
      <c r="A50" s="4" t="s">
        <v>16</v>
      </c>
      <c r="B50" s="14">
        <v>1</v>
      </c>
      <c r="C50" s="13">
        <v>1</v>
      </c>
      <c r="D50" s="13" t="s">
        <v>27</v>
      </c>
      <c r="E50" s="13">
        <v>5.05</v>
      </c>
      <c r="F50" s="11">
        <v>1.4258333333333333E-2</v>
      </c>
      <c r="G50" s="13">
        <v>8.6599999999999996E-2</v>
      </c>
      <c r="H50" s="9">
        <f t="shared" si="0"/>
        <v>7.2341666666666665E-2</v>
      </c>
      <c r="I50" s="13"/>
      <c r="J50" s="13"/>
      <c r="K50" s="9">
        <v>1.1391166666666666</v>
      </c>
      <c r="L50" s="9">
        <f t="shared" si="1"/>
        <v>87.787320584663561</v>
      </c>
      <c r="M50" s="14">
        <v>25</v>
      </c>
      <c r="N50" s="14">
        <v>0.1</v>
      </c>
      <c r="O50" s="14">
        <f t="shared" si="2"/>
        <v>250</v>
      </c>
      <c r="P50" s="13">
        <f t="shared" si="3"/>
        <v>29.999999999999996</v>
      </c>
      <c r="Q50" s="14">
        <f t="shared" si="9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11.733948791019388</v>
      </c>
      <c r="U50" s="11">
        <v>57.492511752280613</v>
      </c>
      <c r="V50" s="17">
        <f>T50/U50</f>
        <v>0.2040952540319988</v>
      </c>
      <c r="AD50" s="6" t="s">
        <v>15</v>
      </c>
      <c r="AE50" s="24">
        <v>0.20355163674428758</v>
      </c>
    </row>
    <row r="51" spans="1:31" x14ac:dyDescent="0.35">
      <c r="A51" s="5" t="s">
        <v>16</v>
      </c>
      <c r="B51" s="13">
        <v>1</v>
      </c>
      <c r="C51" s="13">
        <v>1</v>
      </c>
      <c r="D51" s="13" t="s">
        <v>27</v>
      </c>
      <c r="E51" s="13">
        <v>5.05</v>
      </c>
      <c r="F51" s="11">
        <v>1.4258333333333333E-2</v>
      </c>
      <c r="G51" s="13">
        <v>8.7300000000000003E-2</v>
      </c>
      <c r="H51" s="9">
        <f t="shared" si="0"/>
        <v>7.3041666666666671E-2</v>
      </c>
      <c r="I51" s="13"/>
      <c r="J51" s="13"/>
      <c r="K51" s="9">
        <v>1.1391166666666666</v>
      </c>
      <c r="L51" s="9">
        <f t="shared" si="1"/>
        <v>87.787320584663561</v>
      </c>
      <c r="M51" s="14">
        <v>25</v>
      </c>
      <c r="N51" s="13">
        <v>0.1</v>
      </c>
      <c r="O51" s="14">
        <f t="shared" si="2"/>
        <v>250</v>
      </c>
      <c r="P51" s="13">
        <f t="shared" si="3"/>
        <v>29.999999999999996</v>
      </c>
      <c r="Q51" s="14">
        <f t="shared" si="9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11.733948791019388</v>
      </c>
      <c r="U51" s="11">
        <v>57.492511752280613</v>
      </c>
      <c r="V51" s="17">
        <f>T51/U51</f>
        <v>0.2040952540319988</v>
      </c>
      <c r="AD51" s="7" t="s">
        <v>15</v>
      </c>
      <c r="AE51" s="24">
        <v>0.20355163674428758</v>
      </c>
    </row>
    <row r="52" spans="1:31" x14ac:dyDescent="0.35">
      <c r="A52" s="4" t="s">
        <v>16</v>
      </c>
      <c r="B52" s="14">
        <v>1</v>
      </c>
      <c r="C52" s="13">
        <v>1</v>
      </c>
      <c r="D52" s="13" t="s">
        <v>27</v>
      </c>
      <c r="E52" s="13">
        <v>5.05</v>
      </c>
      <c r="F52" s="11">
        <v>1.4258333333333333E-2</v>
      </c>
      <c r="G52" s="13">
        <v>8.5999999999999993E-2</v>
      </c>
      <c r="H52" s="9">
        <f t="shared" si="0"/>
        <v>7.1741666666666662E-2</v>
      </c>
      <c r="I52" s="13"/>
      <c r="J52" s="13"/>
      <c r="K52" s="9">
        <v>1.1391166666666666</v>
      </c>
      <c r="L52" s="9">
        <f t="shared" si="1"/>
        <v>87.787320584663561</v>
      </c>
      <c r="M52" s="14">
        <v>25</v>
      </c>
      <c r="N52" s="14">
        <v>0.1</v>
      </c>
      <c r="O52" s="14">
        <f t="shared" si="2"/>
        <v>250</v>
      </c>
      <c r="P52" s="13">
        <f t="shared" si="3"/>
        <v>29.999999999999996</v>
      </c>
      <c r="Q52" s="14">
        <f t="shared" si="9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11.733948791019388</v>
      </c>
      <c r="U52" s="11">
        <v>57.492511752280599</v>
      </c>
      <c r="V52" s="17">
        <f t="shared" si="8"/>
        <v>0.20409525403199885</v>
      </c>
      <c r="AD52" s="4" t="s">
        <v>16</v>
      </c>
      <c r="AE52" s="17">
        <v>0.2040952540319988</v>
      </c>
    </row>
    <row r="53" spans="1:31" x14ac:dyDescent="0.35">
      <c r="A53" s="5" t="s">
        <v>16</v>
      </c>
      <c r="B53" s="13">
        <v>1</v>
      </c>
      <c r="C53" s="13">
        <v>1</v>
      </c>
      <c r="D53" s="13" t="s">
        <v>28</v>
      </c>
      <c r="E53" s="13">
        <v>5.05</v>
      </c>
      <c r="F53" s="11">
        <v>1.4258333333333333E-2</v>
      </c>
      <c r="G53" s="13">
        <v>8.3000000000000004E-2</v>
      </c>
      <c r="H53" s="9">
        <f t="shared" si="0"/>
        <v>6.8741666666666673E-2</v>
      </c>
      <c r="I53" s="13"/>
      <c r="J53" s="13"/>
      <c r="K53" s="9">
        <v>1.1391166666666666</v>
      </c>
      <c r="L53" s="9">
        <f t="shared" si="1"/>
        <v>87.787320584663561</v>
      </c>
      <c r="M53" s="14">
        <v>25</v>
      </c>
      <c r="N53" s="13">
        <v>0.1</v>
      </c>
      <c r="O53" s="14">
        <f t="shared" si="2"/>
        <v>250</v>
      </c>
      <c r="P53" s="13">
        <f t="shared" si="3"/>
        <v>29.999999999999996</v>
      </c>
      <c r="Q53" s="14">
        <f t="shared" si="9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11.733948791019388</v>
      </c>
      <c r="U53" s="11">
        <v>57.492511752280599</v>
      </c>
      <c r="V53" s="17">
        <f t="shared" si="8"/>
        <v>0.20409525403199885</v>
      </c>
      <c r="AD53" s="5" t="s">
        <v>16</v>
      </c>
      <c r="AE53" s="17">
        <v>0.2040952540319988</v>
      </c>
    </row>
    <row r="54" spans="1:31" x14ac:dyDescent="0.35">
      <c r="A54" s="4" t="s">
        <v>16</v>
      </c>
      <c r="B54" s="14">
        <v>1</v>
      </c>
      <c r="C54" s="13">
        <v>1</v>
      </c>
      <c r="D54" s="13" t="s">
        <v>28</v>
      </c>
      <c r="E54" s="13">
        <v>5.05</v>
      </c>
      <c r="F54" s="11">
        <v>1.4258333333333333E-2</v>
      </c>
      <c r="G54" s="13">
        <v>8.3699999999999997E-2</v>
      </c>
      <c r="H54" s="9">
        <f t="shared" si="0"/>
        <v>6.9441666666666665E-2</v>
      </c>
      <c r="I54" s="13"/>
      <c r="J54" s="13"/>
      <c r="K54" s="9">
        <v>1.1391166666666666</v>
      </c>
      <c r="L54" s="9">
        <f t="shared" si="1"/>
        <v>87.787320584663561</v>
      </c>
      <c r="M54" s="14">
        <v>25</v>
      </c>
      <c r="N54" s="14">
        <v>0.1</v>
      </c>
      <c r="O54" s="14">
        <f t="shared" si="2"/>
        <v>250</v>
      </c>
      <c r="P54" s="13">
        <f t="shared" si="3"/>
        <v>29.999999999999996</v>
      </c>
      <c r="Q54" s="14">
        <f t="shared" si="9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11.733948791019388</v>
      </c>
      <c r="U54" s="11">
        <v>57.492511752280599</v>
      </c>
      <c r="V54" s="17">
        <f t="shared" si="8"/>
        <v>0.20409525403199885</v>
      </c>
      <c r="AD54" s="4" t="s">
        <v>16</v>
      </c>
      <c r="AE54" s="17">
        <v>0.20409525403199885</v>
      </c>
    </row>
    <row r="55" spans="1:31" x14ac:dyDescent="0.35">
      <c r="A55" s="5" t="s">
        <v>16</v>
      </c>
      <c r="B55" s="13">
        <v>1</v>
      </c>
      <c r="C55" s="13">
        <v>1</v>
      </c>
      <c r="D55" s="13" t="s">
        <v>28</v>
      </c>
      <c r="E55" s="13">
        <v>5.05</v>
      </c>
      <c r="F55" s="11">
        <v>1.4258333333333333E-2</v>
      </c>
      <c r="G55" s="13">
        <v>8.4000000000000005E-2</v>
      </c>
      <c r="H55" s="9">
        <f t="shared" si="0"/>
        <v>6.9741666666666674E-2</v>
      </c>
      <c r="I55" s="13"/>
      <c r="J55" s="13"/>
      <c r="K55" s="9">
        <v>1.1391166666666666</v>
      </c>
      <c r="L55" s="9">
        <f t="shared" si="1"/>
        <v>87.787320584663561</v>
      </c>
      <c r="M55" s="14">
        <v>25</v>
      </c>
      <c r="N55" s="13">
        <v>0.1</v>
      </c>
      <c r="O55" s="14">
        <f t="shared" si="2"/>
        <v>250</v>
      </c>
      <c r="P55" s="13">
        <f t="shared" si="3"/>
        <v>29.999999999999996</v>
      </c>
      <c r="Q55" s="14">
        <f t="shared" si="9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11.733948791019388</v>
      </c>
      <c r="U55" s="11">
        <v>57.492511752280599</v>
      </c>
      <c r="V55" s="17">
        <f t="shared" si="8"/>
        <v>0.20409525403199885</v>
      </c>
      <c r="AD55" s="5" t="s">
        <v>16</v>
      </c>
      <c r="AE55" s="17">
        <v>0.20409525403199885</v>
      </c>
    </row>
    <row r="56" spans="1:31" x14ac:dyDescent="0.35">
      <c r="A56" s="4" t="s">
        <v>16</v>
      </c>
      <c r="B56" s="14">
        <v>1</v>
      </c>
      <c r="C56" s="13">
        <v>1</v>
      </c>
      <c r="D56" s="13" t="s">
        <v>29</v>
      </c>
      <c r="E56" s="13">
        <v>5.04</v>
      </c>
      <c r="F56" s="11">
        <v>1.4258333333333333E-2</v>
      </c>
      <c r="G56" s="13">
        <v>9.3299999999999994E-2</v>
      </c>
      <c r="H56" s="9">
        <f t="shared" si="0"/>
        <v>7.9041666666666663E-2</v>
      </c>
      <c r="I56" s="13"/>
      <c r="J56" s="13"/>
      <c r="K56" s="9">
        <v>1.1391166666666666</v>
      </c>
      <c r="L56" s="9">
        <f t="shared" si="1"/>
        <v>87.787320584663561</v>
      </c>
      <c r="M56" s="14">
        <v>25</v>
      </c>
      <c r="N56" s="14">
        <v>0.1</v>
      </c>
      <c r="O56" s="14">
        <f t="shared" si="2"/>
        <v>250</v>
      </c>
      <c r="P56" s="13">
        <f t="shared" si="3"/>
        <v>29.999999999999996</v>
      </c>
      <c r="Q56" s="14">
        <f t="shared" si="9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11.757230435446012</v>
      </c>
      <c r="U56" s="11">
        <v>57.492511752280599</v>
      </c>
      <c r="V56" s="17">
        <f t="shared" si="8"/>
        <v>0.20450020493285595</v>
      </c>
      <c r="AD56" s="4" t="s">
        <v>16</v>
      </c>
      <c r="AE56" s="17">
        <v>0.20409525403199885</v>
      </c>
    </row>
    <row r="57" spans="1:31" x14ac:dyDescent="0.35">
      <c r="A57" s="5" t="s">
        <v>16</v>
      </c>
      <c r="B57" s="13">
        <v>1</v>
      </c>
      <c r="C57" s="13">
        <v>1</v>
      </c>
      <c r="D57" s="13" t="s">
        <v>29</v>
      </c>
      <c r="E57" s="13">
        <v>5.04</v>
      </c>
      <c r="F57" s="11">
        <v>1.4258333333333333E-2</v>
      </c>
      <c r="G57" s="13">
        <v>9.3299999999999994E-2</v>
      </c>
      <c r="H57" s="9">
        <f t="shared" si="0"/>
        <v>7.9041666666666663E-2</v>
      </c>
      <c r="I57" s="13"/>
      <c r="J57" s="13"/>
      <c r="K57" s="9">
        <v>1.1391166666666666</v>
      </c>
      <c r="L57" s="9">
        <f t="shared" si="1"/>
        <v>87.787320584663561</v>
      </c>
      <c r="M57" s="14">
        <v>25</v>
      </c>
      <c r="N57" s="13">
        <v>0.1</v>
      </c>
      <c r="O57" s="14">
        <f t="shared" si="2"/>
        <v>250</v>
      </c>
      <c r="P57" s="13">
        <f t="shared" si="3"/>
        <v>29.999999999999996</v>
      </c>
      <c r="Q57" s="14">
        <f t="shared" si="9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11.757230435446012</v>
      </c>
      <c r="U57" s="11">
        <v>57.492511752280599</v>
      </c>
      <c r="V57" s="17">
        <f t="shared" si="8"/>
        <v>0.20450020493285595</v>
      </c>
      <c r="AD57" s="5" t="s">
        <v>16</v>
      </c>
      <c r="AE57" s="17">
        <v>0.20409525403199885</v>
      </c>
    </row>
    <row r="58" spans="1:31" x14ac:dyDescent="0.35">
      <c r="A58" s="4" t="s">
        <v>16</v>
      </c>
      <c r="B58" s="14">
        <v>1</v>
      </c>
      <c r="C58" s="13">
        <v>1</v>
      </c>
      <c r="D58" s="13" t="s">
        <v>29</v>
      </c>
      <c r="E58" s="13">
        <v>5.04</v>
      </c>
      <c r="F58" s="11">
        <v>1.4258333333333333E-2</v>
      </c>
      <c r="G58" s="13">
        <v>9.3200000000000005E-2</v>
      </c>
      <c r="H58" s="9">
        <f t="shared" si="0"/>
        <v>7.8941666666666674E-2</v>
      </c>
      <c r="I58" s="13"/>
      <c r="J58" s="13"/>
      <c r="K58" s="9">
        <v>1.1391166666666666</v>
      </c>
      <c r="L58" s="9">
        <f t="shared" si="1"/>
        <v>87.787320584663561</v>
      </c>
      <c r="M58" s="14">
        <v>25</v>
      </c>
      <c r="N58" s="14">
        <v>0.1</v>
      </c>
      <c r="O58" s="14">
        <f t="shared" si="2"/>
        <v>250</v>
      </c>
      <c r="P58" s="13">
        <f t="shared" si="3"/>
        <v>29.999999999999996</v>
      </c>
      <c r="Q58" s="14">
        <f t="shared" si="9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11.757230435446012</v>
      </c>
      <c r="U58" s="11">
        <v>57.492511752280599</v>
      </c>
      <c r="V58" s="17">
        <f t="shared" si="8"/>
        <v>0.20450020493285595</v>
      </c>
      <c r="AD58" s="4" t="s">
        <v>16</v>
      </c>
      <c r="AE58" s="17">
        <v>0.20450020493285595</v>
      </c>
    </row>
    <row r="59" spans="1:31" x14ac:dyDescent="0.35">
      <c r="A59" s="5" t="s">
        <v>16</v>
      </c>
      <c r="B59" s="13">
        <v>1</v>
      </c>
      <c r="C59" s="13">
        <v>1</v>
      </c>
      <c r="D59" s="13" t="s">
        <v>30</v>
      </c>
      <c r="E59" s="13">
        <v>5.04</v>
      </c>
      <c r="F59" s="11">
        <v>1.4258333333333333E-2</v>
      </c>
      <c r="G59" s="13">
        <v>7.3599999999999999E-2</v>
      </c>
      <c r="H59" s="9">
        <f t="shared" si="0"/>
        <v>5.9341666666666668E-2</v>
      </c>
      <c r="I59" s="13"/>
      <c r="J59" s="13"/>
      <c r="K59" s="9">
        <v>1.1391166666666666</v>
      </c>
      <c r="L59" s="9">
        <f t="shared" si="1"/>
        <v>87.787320584663561</v>
      </c>
      <c r="M59" s="14">
        <v>25</v>
      </c>
      <c r="N59" s="13">
        <v>0.1</v>
      </c>
      <c r="O59" s="14">
        <f t="shared" si="2"/>
        <v>250</v>
      </c>
      <c r="P59" s="13">
        <f t="shared" si="3"/>
        <v>29.999999999999996</v>
      </c>
      <c r="Q59" s="14">
        <f t="shared" si="9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11.757230435446012</v>
      </c>
      <c r="U59" s="11">
        <v>57.492511752280599</v>
      </c>
      <c r="V59" s="17">
        <f t="shared" si="8"/>
        <v>0.20450020493285595</v>
      </c>
      <c r="AD59" s="5" t="s">
        <v>16</v>
      </c>
      <c r="AE59" s="17">
        <v>0.20450020493285595</v>
      </c>
    </row>
    <row r="60" spans="1:31" x14ac:dyDescent="0.35">
      <c r="A60" s="4" t="s">
        <v>16</v>
      </c>
      <c r="B60" s="14">
        <v>1</v>
      </c>
      <c r="C60" s="13">
        <v>1</v>
      </c>
      <c r="D60" s="13" t="s">
        <v>30</v>
      </c>
      <c r="E60" s="13">
        <v>5.04</v>
      </c>
      <c r="F60" s="11">
        <v>1.4258333333333333E-2</v>
      </c>
      <c r="G60" s="13">
        <v>7.4200000000000002E-2</v>
      </c>
      <c r="H60" s="9">
        <f t="shared" si="0"/>
        <v>5.9941666666666671E-2</v>
      </c>
      <c r="I60" s="13"/>
      <c r="J60" s="13"/>
      <c r="K60" s="9">
        <v>1.1391166666666666</v>
      </c>
      <c r="L60" s="9">
        <f t="shared" si="1"/>
        <v>87.787320584663561</v>
      </c>
      <c r="M60" s="14">
        <v>25</v>
      </c>
      <c r="N60" s="14">
        <v>0.1</v>
      </c>
      <c r="O60" s="14">
        <f t="shared" si="2"/>
        <v>250</v>
      </c>
      <c r="P60" s="13">
        <f t="shared" si="3"/>
        <v>29.999999999999996</v>
      </c>
      <c r="Q60" s="14">
        <f t="shared" si="9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11.757230435446012</v>
      </c>
      <c r="U60" s="11">
        <v>57.492511752280599</v>
      </c>
      <c r="V60" s="17">
        <f t="shared" si="8"/>
        <v>0.20450020493285595</v>
      </c>
      <c r="AD60" s="4" t="s">
        <v>16</v>
      </c>
      <c r="AE60" s="17">
        <v>0.20450020493285595</v>
      </c>
    </row>
    <row r="61" spans="1:31" x14ac:dyDescent="0.35">
      <c r="A61" s="5" t="s">
        <v>16</v>
      </c>
      <c r="B61" s="13">
        <v>1</v>
      </c>
      <c r="C61" s="13">
        <v>1</v>
      </c>
      <c r="D61" s="13" t="s">
        <v>30</v>
      </c>
      <c r="E61" s="13">
        <v>5.04</v>
      </c>
      <c r="F61" s="11">
        <v>1.4258333333333333E-2</v>
      </c>
      <c r="G61" s="13">
        <v>7.4200000000000002E-2</v>
      </c>
      <c r="H61" s="9">
        <f t="shared" si="0"/>
        <v>5.9941666666666671E-2</v>
      </c>
      <c r="I61" s="13"/>
      <c r="J61" s="13"/>
      <c r="K61" s="9">
        <v>1.1391166666666666</v>
      </c>
      <c r="L61" s="9">
        <f t="shared" si="1"/>
        <v>87.787320584663561</v>
      </c>
      <c r="M61" s="14">
        <v>25</v>
      </c>
      <c r="N61" s="13">
        <v>0.1</v>
      </c>
      <c r="O61" s="14">
        <f t="shared" si="2"/>
        <v>250</v>
      </c>
      <c r="P61" s="13">
        <f t="shared" si="3"/>
        <v>29.999999999999996</v>
      </c>
      <c r="Q61" s="14">
        <f t="shared" si="9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11.757230435446012</v>
      </c>
      <c r="U61" s="11">
        <v>57.492511752280599</v>
      </c>
      <c r="V61" s="17">
        <f t="shared" si="8"/>
        <v>0.20450020493285595</v>
      </c>
      <c r="AD61" s="5" t="s">
        <v>16</v>
      </c>
      <c r="AE61" s="17">
        <v>0.20450020493285595</v>
      </c>
    </row>
    <row r="62" spans="1:31" x14ac:dyDescent="0.35">
      <c r="A62" s="4" t="s">
        <v>16</v>
      </c>
      <c r="B62" s="14">
        <v>1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13">
        <v>6.1499999999999999E-2</v>
      </c>
      <c r="H62" s="9">
        <f t="shared" si="0"/>
        <v>4.7241666666666668E-2</v>
      </c>
      <c r="I62" s="13"/>
      <c r="J62" s="13"/>
      <c r="K62" s="9">
        <v>1.1391166666666666</v>
      </c>
      <c r="L62" s="9">
        <f t="shared" si="1"/>
        <v>87.787320584663561</v>
      </c>
      <c r="M62" s="14">
        <v>25</v>
      </c>
      <c r="N62" s="14">
        <v>0.1</v>
      </c>
      <c r="O62" s="14">
        <f t="shared" si="2"/>
        <v>250</v>
      </c>
      <c r="P62" s="13">
        <f t="shared" si="3"/>
        <v>29.999999999999996</v>
      </c>
      <c r="Q62" s="14">
        <f t="shared" si="9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11.710759168902749</v>
      </c>
      <c r="U62" s="11">
        <v>57.492511752280599</v>
      </c>
      <c r="V62" s="17">
        <f t="shared" si="8"/>
        <v>0.20369190372758778</v>
      </c>
      <c r="AD62" s="4" t="s">
        <v>16</v>
      </c>
      <c r="AE62" s="17">
        <v>0.20450020493285595</v>
      </c>
    </row>
    <row r="63" spans="1:31" x14ac:dyDescent="0.35">
      <c r="A63" s="5" t="s">
        <v>16</v>
      </c>
      <c r="B63" s="13">
        <v>1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13">
        <v>6.1199999999999997E-2</v>
      </c>
      <c r="H63" s="9">
        <f t="shared" si="0"/>
        <v>4.6941666666666666E-2</v>
      </c>
      <c r="I63" s="13"/>
      <c r="J63" s="13"/>
      <c r="K63" s="9">
        <v>1.1391166666666666</v>
      </c>
      <c r="L63" s="9">
        <f t="shared" si="1"/>
        <v>87.787320584663561</v>
      </c>
      <c r="M63" s="14">
        <v>25</v>
      </c>
      <c r="N63" s="13">
        <v>0.1</v>
      </c>
      <c r="O63" s="14">
        <f t="shared" si="2"/>
        <v>250</v>
      </c>
      <c r="P63" s="13">
        <f t="shared" si="3"/>
        <v>29.999999999999996</v>
      </c>
      <c r="Q63" s="14">
        <f t="shared" si="9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11.710759168902749</v>
      </c>
      <c r="U63" s="11">
        <v>57.492511752280599</v>
      </c>
      <c r="V63" s="17">
        <f t="shared" si="8"/>
        <v>0.20369190372758778</v>
      </c>
      <c r="AD63" s="5" t="s">
        <v>16</v>
      </c>
      <c r="AE63" s="17">
        <v>0.20450020493285595</v>
      </c>
    </row>
    <row r="64" spans="1:31" x14ac:dyDescent="0.35">
      <c r="A64" s="4" t="s">
        <v>16</v>
      </c>
      <c r="B64" s="14">
        <v>1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13">
        <v>6.0699999999999997E-2</v>
      </c>
      <c r="H64" s="9">
        <f t="shared" si="0"/>
        <v>4.6441666666666666E-2</v>
      </c>
      <c r="I64" s="13"/>
      <c r="J64" s="13"/>
      <c r="K64" s="9">
        <v>1.1391166666666666</v>
      </c>
      <c r="L64" s="9">
        <f t="shared" si="1"/>
        <v>87.787320584663561</v>
      </c>
      <c r="M64" s="14">
        <v>25</v>
      </c>
      <c r="N64" s="14">
        <v>0.1</v>
      </c>
      <c r="O64" s="14">
        <f t="shared" si="2"/>
        <v>250</v>
      </c>
      <c r="P64" s="13">
        <f t="shared" si="3"/>
        <v>29.999999999999996</v>
      </c>
      <c r="Q64" s="14">
        <f t="shared" si="9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11.710759168902749</v>
      </c>
      <c r="U64" s="11">
        <v>57.492511752280599</v>
      </c>
      <c r="V64" s="17">
        <f t="shared" si="8"/>
        <v>0.20369190372758778</v>
      </c>
      <c r="AD64" s="4" t="s">
        <v>16</v>
      </c>
      <c r="AE64" s="17">
        <v>0.20369190372758778</v>
      </c>
    </row>
    <row r="65" spans="1:31" x14ac:dyDescent="0.35">
      <c r="A65" s="5" t="s">
        <v>16</v>
      </c>
      <c r="B65" s="13">
        <v>1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13">
        <v>7.8E-2</v>
      </c>
      <c r="H65" s="9">
        <f t="shared" si="0"/>
        <v>6.3741666666666669E-2</v>
      </c>
      <c r="I65" s="13"/>
      <c r="J65" s="13"/>
      <c r="K65" s="9">
        <v>1.1391166666666666</v>
      </c>
      <c r="L65" s="9">
        <f t="shared" si="1"/>
        <v>87.787320584663561</v>
      </c>
      <c r="M65" s="14">
        <v>25</v>
      </c>
      <c r="N65" s="13">
        <v>0.1</v>
      </c>
      <c r="O65" s="14">
        <f t="shared" si="2"/>
        <v>250</v>
      </c>
      <c r="P65" s="13">
        <f t="shared" si="3"/>
        <v>29.999999999999996</v>
      </c>
      <c r="Q65" s="14">
        <f t="shared" si="9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11.710759168902749</v>
      </c>
      <c r="U65" s="11">
        <v>57.492511752280599</v>
      </c>
      <c r="V65" s="17">
        <f t="shared" si="8"/>
        <v>0.20369190372758778</v>
      </c>
      <c r="AD65" s="5" t="s">
        <v>16</v>
      </c>
      <c r="AE65" s="17">
        <v>0.20369190372758778</v>
      </c>
    </row>
    <row r="66" spans="1:31" x14ac:dyDescent="0.35">
      <c r="A66" s="4" t="s">
        <v>16</v>
      </c>
      <c r="B66" s="14">
        <v>1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13">
        <v>7.6999999999999999E-2</v>
      </c>
      <c r="H66" s="9">
        <f t="shared" si="0"/>
        <v>6.2741666666666668E-2</v>
      </c>
      <c r="I66" s="13"/>
      <c r="J66" s="13"/>
      <c r="K66" s="9">
        <v>1.1391166666666666</v>
      </c>
      <c r="L66" s="9">
        <f t="shared" si="1"/>
        <v>87.787320584663561</v>
      </c>
      <c r="M66" s="14">
        <v>25</v>
      </c>
      <c r="N66" s="14">
        <v>0.1</v>
      </c>
      <c r="O66" s="14">
        <f t="shared" si="2"/>
        <v>250</v>
      </c>
      <c r="P66" s="13">
        <f t="shared" ref="P66:P129" si="10">(0.5/0.1)*(0.6/0.1)</f>
        <v>29.999999999999996</v>
      </c>
      <c r="Q66" s="14">
        <f t="shared" ref="Q66:Q97" si="11">E66*1000</f>
        <v>5060</v>
      </c>
      <c r="R66" s="15">
        <f t="shared" si="5"/>
        <v>1.9762845849802372E-2</v>
      </c>
      <c r="S66" s="16">
        <f t="shared" ref="S66:S129" si="12">162/180</f>
        <v>0.9</v>
      </c>
      <c r="T66" s="9">
        <f t="shared" si="7"/>
        <v>11.710759168902749</v>
      </c>
      <c r="U66" s="11">
        <v>57.492511752280599</v>
      </c>
      <c r="V66" s="17">
        <f t="shared" si="8"/>
        <v>0.20369190372758778</v>
      </c>
      <c r="AD66" s="4" t="s">
        <v>16</v>
      </c>
      <c r="AE66" s="17">
        <v>0.20369190372758778</v>
      </c>
    </row>
    <row r="67" spans="1:31" x14ac:dyDescent="0.35">
      <c r="A67" s="5" t="s">
        <v>16</v>
      </c>
      <c r="B67" s="13">
        <v>1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13">
        <v>7.6999999999999999E-2</v>
      </c>
      <c r="H67" s="9">
        <f t="shared" ref="H67:H130" si="13">G67-F67</f>
        <v>6.2741666666666668E-2</v>
      </c>
      <c r="I67" s="13"/>
      <c r="J67" s="13"/>
      <c r="K67" s="9">
        <v>1.1391166666666666</v>
      </c>
      <c r="L67" s="9">
        <f t="shared" ref="L67:L130" si="14">100/K67</f>
        <v>87.787320584663561</v>
      </c>
      <c r="M67" s="14">
        <v>25</v>
      </c>
      <c r="N67" s="13">
        <v>0.1</v>
      </c>
      <c r="O67" s="14">
        <f t="shared" ref="O67:O130" si="15">M67/N67</f>
        <v>250</v>
      </c>
      <c r="P67" s="13">
        <f t="shared" si="10"/>
        <v>29.999999999999996</v>
      </c>
      <c r="Q67" s="14">
        <f t="shared" si="11"/>
        <v>5060</v>
      </c>
      <c r="R67" s="15">
        <f t="shared" ref="R67:R130" si="16">100/Q67</f>
        <v>1.9762845849802372E-2</v>
      </c>
      <c r="S67" s="16">
        <f t="shared" si="12"/>
        <v>0.9</v>
      </c>
      <c r="T67" s="9">
        <f t="shared" ref="T67:T130" si="17">L67*O67*P67*R67*S67*(1/1000)</f>
        <v>11.710759168902749</v>
      </c>
      <c r="U67" s="11">
        <v>57.492511752280599</v>
      </c>
      <c r="V67" s="17">
        <f t="shared" ref="V67:V130" si="18">T67/U67</f>
        <v>0.20369190372758778</v>
      </c>
      <c r="AD67" s="5" t="s">
        <v>16</v>
      </c>
      <c r="AE67" s="17">
        <v>0.20369190372758778</v>
      </c>
    </row>
    <row r="68" spans="1:31" x14ac:dyDescent="0.35">
      <c r="A68" s="4" t="s">
        <v>16</v>
      </c>
      <c r="B68" s="14">
        <v>1</v>
      </c>
      <c r="C68" s="13">
        <v>2</v>
      </c>
      <c r="D68" s="13" t="s">
        <v>29</v>
      </c>
      <c r="E68" s="13">
        <v>5.03</v>
      </c>
      <c r="F68" s="11">
        <v>1.4258333333333333E-2</v>
      </c>
      <c r="G68" s="13">
        <v>9.1399999999999995E-2</v>
      </c>
      <c r="H68" s="9">
        <f t="shared" si="13"/>
        <v>7.7141666666666664E-2</v>
      </c>
      <c r="I68" s="13"/>
      <c r="J68" s="13"/>
      <c r="K68" s="9">
        <v>1.1391166666666666</v>
      </c>
      <c r="L68" s="9">
        <f t="shared" si="14"/>
        <v>87.787320584663561</v>
      </c>
      <c r="M68" s="14">
        <v>25</v>
      </c>
      <c r="N68" s="14">
        <v>0.1</v>
      </c>
      <c r="O68" s="14">
        <f t="shared" si="15"/>
        <v>250</v>
      </c>
      <c r="P68" s="13">
        <f t="shared" si="10"/>
        <v>29.999999999999996</v>
      </c>
      <c r="Q68" s="14">
        <f t="shared" si="11"/>
        <v>5030</v>
      </c>
      <c r="R68" s="15">
        <f t="shared" si="16"/>
        <v>1.9880715705765408E-2</v>
      </c>
      <c r="S68" s="16">
        <f t="shared" si="12"/>
        <v>0.9</v>
      </c>
      <c r="T68" s="9">
        <f t="shared" si="17"/>
        <v>11.780604651023442</v>
      </c>
      <c r="U68" s="11">
        <v>57.492511752280599</v>
      </c>
      <c r="V68" s="17">
        <f t="shared" si="18"/>
        <v>0.20490676597646007</v>
      </c>
      <c r="AD68" s="4" t="s">
        <v>16</v>
      </c>
      <c r="AE68" s="17">
        <v>0.20369190372758778</v>
      </c>
    </row>
    <row r="69" spans="1:31" x14ac:dyDescent="0.35">
      <c r="A69" s="5" t="s">
        <v>16</v>
      </c>
      <c r="B69" s="13">
        <v>1</v>
      </c>
      <c r="C69" s="13">
        <v>2</v>
      </c>
      <c r="D69" s="13" t="s">
        <v>29</v>
      </c>
      <c r="E69" s="13">
        <v>5.03</v>
      </c>
      <c r="F69" s="11">
        <v>1.4258333333333333E-2</v>
      </c>
      <c r="G69" s="13">
        <v>9.7500000000000003E-2</v>
      </c>
      <c r="H69" s="9">
        <f t="shared" si="13"/>
        <v>8.3241666666666672E-2</v>
      </c>
      <c r="I69" s="13"/>
      <c r="J69" s="13"/>
      <c r="K69" s="9">
        <v>1.1391166666666666</v>
      </c>
      <c r="L69" s="9">
        <f t="shared" si="14"/>
        <v>87.787320584663561</v>
      </c>
      <c r="M69" s="14">
        <v>25</v>
      </c>
      <c r="N69" s="13">
        <v>0.1</v>
      </c>
      <c r="O69" s="14">
        <f t="shared" si="15"/>
        <v>250</v>
      </c>
      <c r="P69" s="13">
        <f t="shared" si="10"/>
        <v>29.999999999999996</v>
      </c>
      <c r="Q69" s="14">
        <f t="shared" si="11"/>
        <v>5030</v>
      </c>
      <c r="R69" s="15">
        <f t="shared" si="16"/>
        <v>1.9880715705765408E-2</v>
      </c>
      <c r="S69" s="16">
        <f t="shared" si="12"/>
        <v>0.9</v>
      </c>
      <c r="T69" s="9">
        <f t="shared" si="17"/>
        <v>11.780604651023442</v>
      </c>
      <c r="U69" s="11">
        <v>57.492511752280599</v>
      </c>
      <c r="V69" s="17">
        <f t="shared" si="18"/>
        <v>0.20490676597646007</v>
      </c>
      <c r="AD69" s="5" t="s">
        <v>16</v>
      </c>
      <c r="AE69" s="17">
        <v>0.20369190372758778</v>
      </c>
    </row>
    <row r="70" spans="1:31" x14ac:dyDescent="0.35">
      <c r="A70" s="4" t="s">
        <v>16</v>
      </c>
      <c r="B70" s="14">
        <v>1</v>
      </c>
      <c r="C70" s="13">
        <v>2</v>
      </c>
      <c r="D70" s="13" t="s">
        <v>29</v>
      </c>
      <c r="E70" s="13">
        <v>5.03</v>
      </c>
      <c r="F70" s="11">
        <v>1.4258333333333333E-2</v>
      </c>
      <c r="G70" s="13">
        <v>8.5400000000000004E-2</v>
      </c>
      <c r="H70" s="9">
        <f t="shared" si="13"/>
        <v>7.1141666666666672E-2</v>
      </c>
      <c r="I70" s="13"/>
      <c r="J70" s="13"/>
      <c r="K70" s="9">
        <v>1.1391166666666666</v>
      </c>
      <c r="L70" s="9">
        <f t="shared" si="14"/>
        <v>87.787320584663561</v>
      </c>
      <c r="M70" s="14">
        <v>25</v>
      </c>
      <c r="N70" s="14">
        <v>0.1</v>
      </c>
      <c r="O70" s="14">
        <f t="shared" si="15"/>
        <v>250</v>
      </c>
      <c r="P70" s="13">
        <f t="shared" si="10"/>
        <v>29.999999999999996</v>
      </c>
      <c r="Q70" s="14">
        <f t="shared" si="11"/>
        <v>5030</v>
      </c>
      <c r="R70" s="15">
        <f t="shared" si="16"/>
        <v>1.9880715705765408E-2</v>
      </c>
      <c r="S70" s="16">
        <f t="shared" si="12"/>
        <v>0.9</v>
      </c>
      <c r="T70" s="9">
        <f t="shared" si="17"/>
        <v>11.780604651023442</v>
      </c>
      <c r="U70" s="11">
        <v>57.492511752280599</v>
      </c>
      <c r="V70" s="17">
        <f t="shared" si="18"/>
        <v>0.20490676597646007</v>
      </c>
      <c r="AD70" s="4" t="s">
        <v>16</v>
      </c>
      <c r="AE70" s="17">
        <v>0.20490676597646007</v>
      </c>
    </row>
    <row r="71" spans="1:31" x14ac:dyDescent="0.35">
      <c r="A71" s="5" t="s">
        <v>16</v>
      </c>
      <c r="B71" s="13">
        <v>1</v>
      </c>
      <c r="C71" s="13">
        <v>2</v>
      </c>
      <c r="D71" s="13" t="s">
        <v>30</v>
      </c>
      <c r="E71" s="13">
        <v>5.03</v>
      </c>
      <c r="F71" s="11">
        <v>1.4258333333333333E-2</v>
      </c>
      <c r="G71" s="13">
        <v>0.1052</v>
      </c>
      <c r="H71" s="9">
        <f t="shared" si="13"/>
        <v>9.0941666666666671E-2</v>
      </c>
      <c r="I71" s="13"/>
      <c r="J71" s="13"/>
      <c r="K71" s="9">
        <v>1.1391166666666666</v>
      </c>
      <c r="L71" s="9">
        <f t="shared" si="14"/>
        <v>87.787320584663561</v>
      </c>
      <c r="M71" s="14">
        <v>25</v>
      </c>
      <c r="N71" s="13">
        <v>0.1</v>
      </c>
      <c r="O71" s="14">
        <f t="shared" si="15"/>
        <v>250</v>
      </c>
      <c r="P71" s="13">
        <f t="shared" si="10"/>
        <v>29.999999999999996</v>
      </c>
      <c r="Q71" s="14">
        <f t="shared" si="11"/>
        <v>5030</v>
      </c>
      <c r="R71" s="15">
        <f t="shared" si="16"/>
        <v>1.9880715705765408E-2</v>
      </c>
      <c r="S71" s="16">
        <f t="shared" si="12"/>
        <v>0.9</v>
      </c>
      <c r="T71" s="9">
        <f t="shared" si="17"/>
        <v>11.780604651023442</v>
      </c>
      <c r="U71" s="11">
        <v>57.492511752280599</v>
      </c>
      <c r="V71" s="17">
        <f t="shared" si="18"/>
        <v>0.20490676597646007</v>
      </c>
      <c r="AD71" s="5" t="s">
        <v>16</v>
      </c>
      <c r="AE71" s="17">
        <v>0.20490676597646007</v>
      </c>
    </row>
    <row r="72" spans="1:31" x14ac:dyDescent="0.35">
      <c r="A72" s="4" t="s">
        <v>16</v>
      </c>
      <c r="B72" s="14">
        <v>1</v>
      </c>
      <c r="C72" s="13">
        <v>2</v>
      </c>
      <c r="D72" s="13" t="s">
        <v>30</v>
      </c>
      <c r="E72" s="13">
        <v>5.03</v>
      </c>
      <c r="F72" s="11">
        <v>1.4258333333333333E-2</v>
      </c>
      <c r="G72" s="13">
        <v>0.1047</v>
      </c>
      <c r="H72" s="9">
        <f t="shared" si="13"/>
        <v>9.044166666666667E-2</v>
      </c>
      <c r="I72" s="13"/>
      <c r="J72" s="13"/>
      <c r="K72" s="9">
        <v>1.1391166666666666</v>
      </c>
      <c r="L72" s="9">
        <f t="shared" si="14"/>
        <v>87.787320584663561</v>
      </c>
      <c r="M72" s="14">
        <v>25</v>
      </c>
      <c r="N72" s="14">
        <v>0.1</v>
      </c>
      <c r="O72" s="14">
        <f t="shared" si="15"/>
        <v>250</v>
      </c>
      <c r="P72" s="13">
        <f t="shared" si="10"/>
        <v>29.999999999999996</v>
      </c>
      <c r="Q72" s="14">
        <f t="shared" si="11"/>
        <v>5030</v>
      </c>
      <c r="R72" s="15">
        <f t="shared" si="16"/>
        <v>1.9880715705765408E-2</v>
      </c>
      <c r="S72" s="16">
        <f t="shared" si="12"/>
        <v>0.9</v>
      </c>
      <c r="T72" s="9">
        <f t="shared" si="17"/>
        <v>11.780604651023442</v>
      </c>
      <c r="U72" s="11">
        <v>57.492511752280599</v>
      </c>
      <c r="V72" s="17">
        <f t="shared" si="18"/>
        <v>0.20490676597646007</v>
      </c>
      <c r="AD72" s="4" t="s">
        <v>16</v>
      </c>
      <c r="AE72" s="17">
        <v>0.20490676597646007</v>
      </c>
    </row>
    <row r="73" spans="1:31" x14ac:dyDescent="0.35">
      <c r="A73" s="5" t="s">
        <v>16</v>
      </c>
      <c r="B73" s="13">
        <v>1</v>
      </c>
      <c r="C73" s="13">
        <v>2</v>
      </c>
      <c r="D73" s="13" t="s">
        <v>30</v>
      </c>
      <c r="E73" s="13">
        <v>5.03</v>
      </c>
      <c r="F73" s="11">
        <v>1.4258333333333333E-2</v>
      </c>
      <c r="G73" s="13">
        <v>0.1052</v>
      </c>
      <c r="H73" s="9">
        <f t="shared" si="13"/>
        <v>9.0941666666666671E-2</v>
      </c>
      <c r="I73" s="13"/>
      <c r="J73" s="13"/>
      <c r="K73" s="9">
        <v>1.1391166666666666</v>
      </c>
      <c r="L73" s="9">
        <f t="shared" si="14"/>
        <v>87.787320584663561</v>
      </c>
      <c r="M73" s="14">
        <v>25</v>
      </c>
      <c r="N73" s="13">
        <v>0.1</v>
      </c>
      <c r="O73" s="14">
        <f t="shared" si="15"/>
        <v>250</v>
      </c>
      <c r="P73" s="13">
        <f t="shared" si="10"/>
        <v>29.999999999999996</v>
      </c>
      <c r="Q73" s="14">
        <f t="shared" si="11"/>
        <v>5030</v>
      </c>
      <c r="R73" s="15">
        <f t="shared" si="16"/>
        <v>1.9880715705765408E-2</v>
      </c>
      <c r="S73" s="16">
        <f t="shared" si="12"/>
        <v>0.9</v>
      </c>
      <c r="T73" s="9">
        <f t="shared" si="17"/>
        <v>11.780604651023442</v>
      </c>
      <c r="U73" s="11">
        <v>57.492511752280599</v>
      </c>
      <c r="V73" s="17">
        <f t="shared" si="18"/>
        <v>0.20490676597646007</v>
      </c>
      <c r="AD73" s="5" t="s">
        <v>16</v>
      </c>
      <c r="AE73" s="17">
        <v>0.20490676597646007</v>
      </c>
    </row>
    <row r="74" spans="1:31" x14ac:dyDescent="0.35">
      <c r="A74" s="6" t="s">
        <v>23</v>
      </c>
      <c r="B74" s="21">
        <v>1</v>
      </c>
      <c r="C74" s="19">
        <v>1</v>
      </c>
      <c r="D74" s="19" t="s">
        <v>27</v>
      </c>
      <c r="E74" s="19">
        <v>5.04</v>
      </c>
      <c r="F74" s="10">
        <v>1.4258333333333333E-2</v>
      </c>
      <c r="G74" s="19">
        <v>9.1499999999999998E-2</v>
      </c>
      <c r="H74" s="20">
        <f t="shared" si="13"/>
        <v>7.7241666666666667E-2</v>
      </c>
      <c r="I74" s="19"/>
      <c r="J74" s="19"/>
      <c r="K74" s="20">
        <v>1.1391166666666666</v>
      </c>
      <c r="L74" s="20">
        <f t="shared" si="14"/>
        <v>87.787320584663561</v>
      </c>
      <c r="M74" s="21">
        <v>25</v>
      </c>
      <c r="N74" s="21">
        <v>0.1</v>
      </c>
      <c r="O74" s="21">
        <f t="shared" si="15"/>
        <v>250</v>
      </c>
      <c r="P74" s="19">
        <f t="shared" si="10"/>
        <v>29.999999999999996</v>
      </c>
      <c r="Q74" s="21">
        <f t="shared" si="11"/>
        <v>5040</v>
      </c>
      <c r="R74" s="22">
        <f t="shared" si="16"/>
        <v>1.984126984126984E-2</v>
      </c>
      <c r="S74" s="23">
        <f t="shared" si="12"/>
        <v>0.9</v>
      </c>
      <c r="T74" s="20">
        <f t="shared" si="17"/>
        <v>11.757230435446012</v>
      </c>
      <c r="U74" s="10">
        <v>62.945409589784639</v>
      </c>
      <c r="V74" s="24">
        <f t="shared" si="18"/>
        <v>0.18678455684168085</v>
      </c>
      <c r="AD74" s="4" t="s">
        <v>16</v>
      </c>
      <c r="AE74" s="17">
        <v>0.20490676597646007</v>
      </c>
    </row>
    <row r="75" spans="1:31" x14ac:dyDescent="0.35">
      <c r="A75" s="7" t="s">
        <v>23</v>
      </c>
      <c r="B75" s="19">
        <v>1</v>
      </c>
      <c r="C75" s="19">
        <v>1</v>
      </c>
      <c r="D75" s="19" t="s">
        <v>27</v>
      </c>
      <c r="E75" s="19">
        <v>5.04</v>
      </c>
      <c r="F75" s="10">
        <v>1.4258333333333333E-2</v>
      </c>
      <c r="G75" s="19">
        <v>9.2600000000000002E-2</v>
      </c>
      <c r="H75" s="20">
        <f t="shared" si="13"/>
        <v>7.8341666666666671E-2</v>
      </c>
      <c r="I75" s="19"/>
      <c r="J75" s="19"/>
      <c r="K75" s="20">
        <v>1.1391166666666666</v>
      </c>
      <c r="L75" s="20">
        <f t="shared" si="14"/>
        <v>87.787320584663561</v>
      </c>
      <c r="M75" s="21">
        <v>25</v>
      </c>
      <c r="N75" s="19">
        <v>0.1</v>
      </c>
      <c r="O75" s="21">
        <f t="shared" si="15"/>
        <v>250</v>
      </c>
      <c r="P75" s="19">
        <f t="shared" si="10"/>
        <v>29.999999999999996</v>
      </c>
      <c r="Q75" s="21">
        <f t="shared" si="11"/>
        <v>5040</v>
      </c>
      <c r="R75" s="22">
        <f t="shared" si="16"/>
        <v>1.984126984126984E-2</v>
      </c>
      <c r="S75" s="23">
        <f t="shared" si="12"/>
        <v>0.9</v>
      </c>
      <c r="T75" s="20">
        <f t="shared" si="17"/>
        <v>11.757230435446012</v>
      </c>
      <c r="U75" s="10">
        <v>62.945409589784639</v>
      </c>
      <c r="V75" s="24">
        <f t="shared" si="18"/>
        <v>0.18678455684168085</v>
      </c>
      <c r="AD75" s="5" t="s">
        <v>16</v>
      </c>
      <c r="AE75" s="17">
        <v>0.20490676597646007</v>
      </c>
    </row>
    <row r="76" spans="1:31" x14ac:dyDescent="0.35">
      <c r="A76" s="6" t="s">
        <v>23</v>
      </c>
      <c r="B76" s="21">
        <v>1</v>
      </c>
      <c r="C76" s="19">
        <v>1</v>
      </c>
      <c r="D76" s="19" t="s">
        <v>27</v>
      </c>
      <c r="E76" s="19">
        <v>5.04</v>
      </c>
      <c r="F76" s="10">
        <v>1.4258333333333333E-2</v>
      </c>
      <c r="G76" s="19">
        <v>9.3200000000000005E-2</v>
      </c>
      <c r="H76" s="20">
        <f t="shared" si="13"/>
        <v>7.8941666666666674E-2</v>
      </c>
      <c r="I76" s="19"/>
      <c r="J76" s="19"/>
      <c r="K76" s="20">
        <v>1.1391166666666666</v>
      </c>
      <c r="L76" s="20">
        <f t="shared" si="14"/>
        <v>87.787320584663561</v>
      </c>
      <c r="M76" s="21">
        <v>25</v>
      </c>
      <c r="N76" s="21">
        <v>0.1</v>
      </c>
      <c r="O76" s="21">
        <f t="shared" si="15"/>
        <v>250</v>
      </c>
      <c r="P76" s="19">
        <f t="shared" si="10"/>
        <v>29.999999999999996</v>
      </c>
      <c r="Q76" s="21">
        <f t="shared" si="11"/>
        <v>5040</v>
      </c>
      <c r="R76" s="22">
        <f t="shared" si="16"/>
        <v>1.984126984126984E-2</v>
      </c>
      <c r="S76" s="23">
        <f t="shared" si="12"/>
        <v>0.9</v>
      </c>
      <c r="T76" s="20">
        <f t="shared" si="17"/>
        <v>11.757230435446012</v>
      </c>
      <c r="U76" s="10">
        <v>62.945409589784639</v>
      </c>
      <c r="V76" s="24">
        <f t="shared" si="18"/>
        <v>0.18678455684168085</v>
      </c>
      <c r="AD76" s="6" t="s">
        <v>23</v>
      </c>
      <c r="AE76" s="24">
        <v>0.18678455684168085</v>
      </c>
    </row>
    <row r="77" spans="1:31" x14ac:dyDescent="0.35">
      <c r="A77" s="7" t="s">
        <v>23</v>
      </c>
      <c r="B77" s="19">
        <v>1</v>
      </c>
      <c r="C77" s="19">
        <v>1</v>
      </c>
      <c r="D77" s="19" t="s">
        <v>28</v>
      </c>
      <c r="E77" s="19">
        <v>5.04</v>
      </c>
      <c r="F77" s="10">
        <v>1.4258333333333333E-2</v>
      </c>
      <c r="G77" s="19">
        <v>0.11210000000000001</v>
      </c>
      <c r="H77" s="20">
        <f t="shared" si="13"/>
        <v>9.7841666666666674E-2</v>
      </c>
      <c r="I77" s="19"/>
      <c r="J77" s="19"/>
      <c r="K77" s="20">
        <v>1.1391166666666666</v>
      </c>
      <c r="L77" s="20">
        <f t="shared" si="14"/>
        <v>87.787320584663561</v>
      </c>
      <c r="M77" s="21">
        <v>25</v>
      </c>
      <c r="N77" s="19">
        <v>0.1</v>
      </c>
      <c r="O77" s="21">
        <f t="shared" si="15"/>
        <v>250</v>
      </c>
      <c r="P77" s="19">
        <f t="shared" si="10"/>
        <v>29.999999999999996</v>
      </c>
      <c r="Q77" s="21">
        <f t="shared" si="11"/>
        <v>5040</v>
      </c>
      <c r="R77" s="22">
        <f t="shared" si="16"/>
        <v>1.984126984126984E-2</v>
      </c>
      <c r="S77" s="23">
        <f t="shared" si="12"/>
        <v>0.9</v>
      </c>
      <c r="T77" s="20">
        <f t="shared" si="17"/>
        <v>11.757230435446012</v>
      </c>
      <c r="U77" s="10">
        <v>62.945409589784639</v>
      </c>
      <c r="V77" s="24">
        <f t="shared" si="18"/>
        <v>0.18678455684168085</v>
      </c>
      <c r="AD77" s="7" t="s">
        <v>23</v>
      </c>
      <c r="AE77" s="24">
        <v>0.18678455684168085</v>
      </c>
    </row>
    <row r="78" spans="1:31" x14ac:dyDescent="0.35">
      <c r="A78" s="6" t="s">
        <v>23</v>
      </c>
      <c r="B78" s="21">
        <v>1</v>
      </c>
      <c r="C78" s="19">
        <v>1</v>
      </c>
      <c r="D78" s="19" t="s">
        <v>28</v>
      </c>
      <c r="E78" s="19">
        <v>5.04</v>
      </c>
      <c r="F78" s="10">
        <v>1.4258333333333333E-2</v>
      </c>
      <c r="G78" s="19">
        <v>0.1119</v>
      </c>
      <c r="H78" s="20">
        <f t="shared" si="13"/>
        <v>9.7641666666666668E-2</v>
      </c>
      <c r="I78" s="19"/>
      <c r="J78" s="19"/>
      <c r="K78" s="20">
        <v>1.1391166666666666</v>
      </c>
      <c r="L78" s="20">
        <f t="shared" si="14"/>
        <v>87.787320584663561</v>
      </c>
      <c r="M78" s="21">
        <v>25</v>
      </c>
      <c r="N78" s="21">
        <v>0.1</v>
      </c>
      <c r="O78" s="21">
        <f t="shared" si="15"/>
        <v>250</v>
      </c>
      <c r="P78" s="19">
        <f t="shared" si="10"/>
        <v>29.999999999999996</v>
      </c>
      <c r="Q78" s="21">
        <f t="shared" si="11"/>
        <v>5040</v>
      </c>
      <c r="R78" s="22">
        <f t="shared" si="16"/>
        <v>1.984126984126984E-2</v>
      </c>
      <c r="S78" s="23">
        <f t="shared" si="12"/>
        <v>0.9</v>
      </c>
      <c r="T78" s="20">
        <f t="shared" si="17"/>
        <v>11.757230435446012</v>
      </c>
      <c r="U78" s="10">
        <v>62.945409589784639</v>
      </c>
      <c r="V78" s="24">
        <f t="shared" si="18"/>
        <v>0.18678455684168085</v>
      </c>
      <c r="AD78" s="6" t="s">
        <v>23</v>
      </c>
      <c r="AE78" s="24">
        <v>0.18678455684168085</v>
      </c>
    </row>
    <row r="79" spans="1:31" x14ac:dyDescent="0.35">
      <c r="A79" s="7" t="s">
        <v>23</v>
      </c>
      <c r="B79" s="19">
        <v>1</v>
      </c>
      <c r="C79" s="19">
        <v>1</v>
      </c>
      <c r="D79" s="19" t="s">
        <v>28</v>
      </c>
      <c r="E79" s="19">
        <v>5.04</v>
      </c>
      <c r="F79" s="10">
        <v>1.4258333333333333E-2</v>
      </c>
      <c r="G79" s="19">
        <v>0.11219999999999999</v>
      </c>
      <c r="H79" s="20">
        <f t="shared" si="13"/>
        <v>9.7941666666666663E-2</v>
      </c>
      <c r="I79" s="19"/>
      <c r="J79" s="19"/>
      <c r="K79" s="20">
        <v>1.1391166666666666</v>
      </c>
      <c r="L79" s="20">
        <f t="shared" si="14"/>
        <v>87.787320584663561</v>
      </c>
      <c r="M79" s="21">
        <v>25</v>
      </c>
      <c r="N79" s="19">
        <v>0.1</v>
      </c>
      <c r="O79" s="21">
        <f t="shared" si="15"/>
        <v>250</v>
      </c>
      <c r="P79" s="19">
        <f t="shared" si="10"/>
        <v>29.999999999999996</v>
      </c>
      <c r="Q79" s="21">
        <f t="shared" si="11"/>
        <v>5040</v>
      </c>
      <c r="R79" s="22">
        <f t="shared" si="16"/>
        <v>1.984126984126984E-2</v>
      </c>
      <c r="S79" s="23">
        <f t="shared" si="12"/>
        <v>0.9</v>
      </c>
      <c r="T79" s="20">
        <f t="shared" si="17"/>
        <v>11.757230435446012</v>
      </c>
      <c r="U79" s="10">
        <v>62.945409589784603</v>
      </c>
      <c r="V79" s="24">
        <f t="shared" si="18"/>
        <v>0.18678455684168097</v>
      </c>
      <c r="AD79" s="7" t="s">
        <v>23</v>
      </c>
      <c r="AE79" s="24">
        <v>0.18678455684168085</v>
      </c>
    </row>
    <row r="80" spans="1:31" x14ac:dyDescent="0.35">
      <c r="A80" s="6" t="s">
        <v>23</v>
      </c>
      <c r="B80" s="21">
        <v>1</v>
      </c>
      <c r="C80" s="19">
        <v>1</v>
      </c>
      <c r="D80" s="19" t="s">
        <v>29</v>
      </c>
      <c r="E80" s="19">
        <v>5.08</v>
      </c>
      <c r="F80" s="10">
        <v>1.4258333333333333E-2</v>
      </c>
      <c r="G80" s="19">
        <v>0.1164</v>
      </c>
      <c r="H80" s="20">
        <f t="shared" si="13"/>
        <v>0.10214166666666667</v>
      </c>
      <c r="I80" s="19"/>
      <c r="J80" s="19"/>
      <c r="K80" s="20">
        <v>1.1391166666666666</v>
      </c>
      <c r="L80" s="20">
        <f t="shared" si="14"/>
        <v>87.787320584663561</v>
      </c>
      <c r="M80" s="21">
        <v>25</v>
      </c>
      <c r="N80" s="21">
        <v>0.1</v>
      </c>
      <c r="O80" s="21">
        <f t="shared" si="15"/>
        <v>250</v>
      </c>
      <c r="P80" s="19">
        <f t="shared" si="10"/>
        <v>29.999999999999996</v>
      </c>
      <c r="Q80" s="21">
        <f t="shared" si="11"/>
        <v>5080</v>
      </c>
      <c r="R80" s="22">
        <f t="shared" si="16"/>
        <v>1.968503937007874E-2</v>
      </c>
      <c r="S80" s="23">
        <f t="shared" si="12"/>
        <v>0.9</v>
      </c>
      <c r="T80" s="20">
        <f t="shared" si="17"/>
        <v>11.664653817844075</v>
      </c>
      <c r="U80" s="10">
        <v>62.945409589784603</v>
      </c>
      <c r="V80" s="24">
        <f t="shared" si="18"/>
        <v>0.18531381229962049</v>
      </c>
      <c r="AD80" s="6" t="s">
        <v>23</v>
      </c>
      <c r="AE80" s="24">
        <v>0.18678455684168085</v>
      </c>
    </row>
    <row r="81" spans="1:31" x14ac:dyDescent="0.35">
      <c r="A81" s="7" t="s">
        <v>23</v>
      </c>
      <c r="B81" s="19">
        <v>1</v>
      </c>
      <c r="C81" s="19">
        <v>1</v>
      </c>
      <c r="D81" s="19" t="s">
        <v>29</v>
      </c>
      <c r="E81" s="19">
        <v>5.08</v>
      </c>
      <c r="F81" s="10">
        <v>1.4258333333333333E-2</v>
      </c>
      <c r="G81" s="19">
        <v>0.1154</v>
      </c>
      <c r="H81" s="20">
        <f t="shared" si="13"/>
        <v>0.10114166666666667</v>
      </c>
      <c r="I81" s="19"/>
      <c r="J81" s="19"/>
      <c r="K81" s="20">
        <v>1.1391166666666666</v>
      </c>
      <c r="L81" s="20">
        <f t="shared" si="14"/>
        <v>87.787320584663561</v>
      </c>
      <c r="M81" s="21">
        <v>25</v>
      </c>
      <c r="N81" s="19">
        <v>0.1</v>
      </c>
      <c r="O81" s="21">
        <f t="shared" si="15"/>
        <v>250</v>
      </c>
      <c r="P81" s="19">
        <f t="shared" si="10"/>
        <v>29.999999999999996</v>
      </c>
      <c r="Q81" s="21">
        <f t="shared" si="11"/>
        <v>5080</v>
      </c>
      <c r="R81" s="22">
        <f t="shared" si="16"/>
        <v>1.968503937007874E-2</v>
      </c>
      <c r="S81" s="23">
        <f t="shared" si="12"/>
        <v>0.9</v>
      </c>
      <c r="T81" s="20">
        <f t="shared" si="17"/>
        <v>11.664653817844075</v>
      </c>
      <c r="U81" s="10">
        <v>62.945409589784603</v>
      </c>
      <c r="V81" s="24">
        <f t="shared" si="18"/>
        <v>0.18531381229962049</v>
      </c>
      <c r="AD81" s="7" t="s">
        <v>23</v>
      </c>
      <c r="AE81" s="24">
        <v>0.18678455684168097</v>
      </c>
    </row>
    <row r="82" spans="1:31" x14ac:dyDescent="0.35">
      <c r="A82" s="6" t="s">
        <v>23</v>
      </c>
      <c r="B82" s="21">
        <v>1</v>
      </c>
      <c r="C82" s="19">
        <v>1</v>
      </c>
      <c r="D82" s="19" t="s">
        <v>29</v>
      </c>
      <c r="E82" s="19">
        <v>5.08</v>
      </c>
      <c r="F82" s="10">
        <v>1.4258333333333333E-2</v>
      </c>
      <c r="G82" s="19">
        <v>0.1158</v>
      </c>
      <c r="H82" s="20">
        <f t="shared" si="13"/>
        <v>0.10154166666666667</v>
      </c>
      <c r="I82" s="19"/>
      <c r="J82" s="19"/>
      <c r="K82" s="20">
        <v>1.1391166666666666</v>
      </c>
      <c r="L82" s="20">
        <f t="shared" si="14"/>
        <v>87.787320584663561</v>
      </c>
      <c r="M82" s="21">
        <v>25</v>
      </c>
      <c r="N82" s="21">
        <v>0.1</v>
      </c>
      <c r="O82" s="21">
        <f t="shared" si="15"/>
        <v>250</v>
      </c>
      <c r="P82" s="19">
        <f t="shared" si="10"/>
        <v>29.999999999999996</v>
      </c>
      <c r="Q82" s="21">
        <f t="shared" si="11"/>
        <v>5080</v>
      </c>
      <c r="R82" s="22">
        <f t="shared" si="16"/>
        <v>1.968503937007874E-2</v>
      </c>
      <c r="S82" s="23">
        <f t="shared" si="12"/>
        <v>0.9</v>
      </c>
      <c r="T82" s="20">
        <f t="shared" si="17"/>
        <v>11.664653817844075</v>
      </c>
      <c r="U82" s="10">
        <v>62.945409589784603</v>
      </c>
      <c r="V82" s="24">
        <f t="shared" si="18"/>
        <v>0.18531381229962049</v>
      </c>
      <c r="AD82" s="6" t="s">
        <v>23</v>
      </c>
      <c r="AE82" s="24">
        <v>0.18531381229962049</v>
      </c>
    </row>
    <row r="83" spans="1:31" x14ac:dyDescent="0.35">
      <c r="A83" s="7" t="s">
        <v>23</v>
      </c>
      <c r="B83" s="19">
        <v>1</v>
      </c>
      <c r="C83" s="19">
        <v>1</v>
      </c>
      <c r="D83" s="19" t="s">
        <v>30</v>
      </c>
      <c r="E83" s="19">
        <v>5.08</v>
      </c>
      <c r="F83" s="10">
        <v>1.4258333333333333E-2</v>
      </c>
      <c r="G83" s="19">
        <v>0.1085</v>
      </c>
      <c r="H83" s="20">
        <f t="shared" si="13"/>
        <v>9.4241666666666668E-2</v>
      </c>
      <c r="I83" s="19"/>
      <c r="J83" s="19"/>
      <c r="K83" s="20">
        <v>1.1391166666666666</v>
      </c>
      <c r="L83" s="20">
        <f t="shared" si="14"/>
        <v>87.787320584663561</v>
      </c>
      <c r="M83" s="21">
        <v>25</v>
      </c>
      <c r="N83" s="19">
        <v>0.1</v>
      </c>
      <c r="O83" s="21">
        <f t="shared" si="15"/>
        <v>250</v>
      </c>
      <c r="P83" s="19">
        <f t="shared" si="10"/>
        <v>29.999999999999996</v>
      </c>
      <c r="Q83" s="21">
        <f t="shared" si="11"/>
        <v>5080</v>
      </c>
      <c r="R83" s="22">
        <f t="shared" si="16"/>
        <v>1.968503937007874E-2</v>
      </c>
      <c r="S83" s="23">
        <f t="shared" si="12"/>
        <v>0.9</v>
      </c>
      <c r="T83" s="20">
        <f t="shared" si="17"/>
        <v>11.664653817844075</v>
      </c>
      <c r="U83" s="10">
        <v>62.945409589784603</v>
      </c>
      <c r="V83" s="24">
        <f t="shared" si="18"/>
        <v>0.18531381229962049</v>
      </c>
      <c r="AD83" s="7" t="s">
        <v>23</v>
      </c>
      <c r="AE83" s="24">
        <v>0.18531381229962049</v>
      </c>
    </row>
    <row r="84" spans="1:31" x14ac:dyDescent="0.35">
      <c r="A84" s="6" t="s">
        <v>23</v>
      </c>
      <c r="B84" s="21">
        <v>1</v>
      </c>
      <c r="C84" s="19">
        <v>1</v>
      </c>
      <c r="D84" s="19" t="s">
        <v>30</v>
      </c>
      <c r="E84" s="19">
        <v>5.08</v>
      </c>
      <c r="F84" s="10">
        <v>1.4258333333333333E-2</v>
      </c>
      <c r="G84" s="19">
        <v>0.1085</v>
      </c>
      <c r="H84" s="20">
        <f t="shared" si="13"/>
        <v>9.4241666666666668E-2</v>
      </c>
      <c r="I84" s="19"/>
      <c r="J84" s="19"/>
      <c r="K84" s="20">
        <v>1.1391166666666666</v>
      </c>
      <c r="L84" s="20">
        <f t="shared" si="14"/>
        <v>87.787320584663561</v>
      </c>
      <c r="M84" s="21">
        <v>25</v>
      </c>
      <c r="N84" s="21">
        <v>0.1</v>
      </c>
      <c r="O84" s="21">
        <f t="shared" si="15"/>
        <v>250</v>
      </c>
      <c r="P84" s="19">
        <f t="shared" si="10"/>
        <v>29.999999999999996</v>
      </c>
      <c r="Q84" s="21">
        <f t="shared" si="11"/>
        <v>5080</v>
      </c>
      <c r="R84" s="22">
        <f t="shared" si="16"/>
        <v>1.968503937007874E-2</v>
      </c>
      <c r="S84" s="23">
        <f t="shared" si="12"/>
        <v>0.9</v>
      </c>
      <c r="T84" s="20">
        <f t="shared" si="17"/>
        <v>11.664653817844075</v>
      </c>
      <c r="U84" s="10">
        <v>62.945409589784603</v>
      </c>
      <c r="V84" s="24">
        <f t="shared" si="18"/>
        <v>0.18531381229962049</v>
      </c>
      <c r="AD84" s="6" t="s">
        <v>23</v>
      </c>
      <c r="AE84" s="24">
        <v>0.18531381229962049</v>
      </c>
    </row>
    <row r="85" spans="1:31" x14ac:dyDescent="0.35">
      <c r="A85" s="7" t="s">
        <v>23</v>
      </c>
      <c r="B85" s="19">
        <v>1</v>
      </c>
      <c r="C85" s="19">
        <v>1</v>
      </c>
      <c r="D85" s="19" t="s">
        <v>30</v>
      </c>
      <c r="E85" s="19">
        <v>5.08</v>
      </c>
      <c r="F85" s="10">
        <v>1.4258333333333333E-2</v>
      </c>
      <c r="G85" s="19">
        <v>0.1086</v>
      </c>
      <c r="H85" s="20">
        <f t="shared" si="13"/>
        <v>9.4341666666666671E-2</v>
      </c>
      <c r="I85" s="19"/>
      <c r="J85" s="19"/>
      <c r="K85" s="20">
        <v>1.1391166666666666</v>
      </c>
      <c r="L85" s="20">
        <f t="shared" si="14"/>
        <v>87.787320584663561</v>
      </c>
      <c r="M85" s="21">
        <v>25</v>
      </c>
      <c r="N85" s="19">
        <v>0.1</v>
      </c>
      <c r="O85" s="21">
        <f t="shared" si="15"/>
        <v>250</v>
      </c>
      <c r="P85" s="19">
        <f t="shared" si="10"/>
        <v>29.999999999999996</v>
      </c>
      <c r="Q85" s="21">
        <f t="shared" si="11"/>
        <v>5080</v>
      </c>
      <c r="R85" s="22">
        <f t="shared" si="16"/>
        <v>1.968503937007874E-2</v>
      </c>
      <c r="S85" s="23">
        <f t="shared" si="12"/>
        <v>0.9</v>
      </c>
      <c r="T85" s="20">
        <f t="shared" si="17"/>
        <v>11.664653817844075</v>
      </c>
      <c r="U85" s="10">
        <v>62.945409589784603</v>
      </c>
      <c r="V85" s="24">
        <f t="shared" si="18"/>
        <v>0.18531381229962049</v>
      </c>
      <c r="AD85" s="7" t="s">
        <v>23</v>
      </c>
      <c r="AE85" s="24">
        <v>0.18531381229962049</v>
      </c>
    </row>
    <row r="86" spans="1:31" x14ac:dyDescent="0.35">
      <c r="A86" s="6" t="s">
        <v>23</v>
      </c>
      <c r="B86" s="21">
        <v>1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19">
        <v>0.1055</v>
      </c>
      <c r="H86" s="20">
        <f t="shared" si="13"/>
        <v>9.1241666666666665E-2</v>
      </c>
      <c r="I86" s="19"/>
      <c r="J86" s="19"/>
      <c r="K86" s="20">
        <v>1.1391166666666666</v>
      </c>
      <c r="L86" s="20">
        <f t="shared" si="14"/>
        <v>87.787320584663561</v>
      </c>
      <c r="M86" s="21">
        <v>25</v>
      </c>
      <c r="N86" s="21">
        <v>0.1</v>
      </c>
      <c r="O86" s="21">
        <f t="shared" si="15"/>
        <v>250</v>
      </c>
      <c r="P86" s="19">
        <f t="shared" si="10"/>
        <v>29.999999999999996</v>
      </c>
      <c r="Q86" s="21">
        <f t="shared" si="11"/>
        <v>5060</v>
      </c>
      <c r="R86" s="22">
        <f t="shared" si="16"/>
        <v>1.9762845849802372E-2</v>
      </c>
      <c r="S86" s="23">
        <f t="shared" si="12"/>
        <v>0.9</v>
      </c>
      <c r="T86" s="20">
        <f t="shared" si="17"/>
        <v>11.710759168902749</v>
      </c>
      <c r="U86" s="10">
        <v>62.945409589784603</v>
      </c>
      <c r="V86" s="24">
        <f t="shared" si="18"/>
        <v>0.18604627796088383</v>
      </c>
      <c r="AD86" s="6" t="s">
        <v>23</v>
      </c>
      <c r="AE86" s="24">
        <v>0.18531381229962049</v>
      </c>
    </row>
    <row r="87" spans="1:31" x14ac:dyDescent="0.35">
      <c r="A87" s="7" t="s">
        <v>23</v>
      </c>
      <c r="B87" s="19">
        <v>1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19">
        <v>0.1057</v>
      </c>
      <c r="H87" s="20">
        <f t="shared" si="13"/>
        <v>9.1441666666666671E-2</v>
      </c>
      <c r="I87" s="19"/>
      <c r="J87" s="19"/>
      <c r="K87" s="20">
        <v>1.1391166666666666</v>
      </c>
      <c r="L87" s="20">
        <f t="shared" si="14"/>
        <v>87.787320584663561</v>
      </c>
      <c r="M87" s="21">
        <v>25</v>
      </c>
      <c r="N87" s="19">
        <v>0.1</v>
      </c>
      <c r="O87" s="21">
        <f t="shared" si="15"/>
        <v>250</v>
      </c>
      <c r="P87" s="19">
        <f t="shared" si="10"/>
        <v>29.999999999999996</v>
      </c>
      <c r="Q87" s="21">
        <f t="shared" si="11"/>
        <v>5060</v>
      </c>
      <c r="R87" s="22">
        <f t="shared" si="16"/>
        <v>1.9762845849802372E-2</v>
      </c>
      <c r="S87" s="23">
        <f t="shared" si="12"/>
        <v>0.9</v>
      </c>
      <c r="T87" s="20">
        <f t="shared" si="17"/>
        <v>11.710759168902749</v>
      </c>
      <c r="U87" s="10">
        <v>62.945409589784603</v>
      </c>
      <c r="V87" s="24">
        <f t="shared" si="18"/>
        <v>0.18604627796088383</v>
      </c>
      <c r="AD87" s="7" t="s">
        <v>23</v>
      </c>
      <c r="AE87" s="24">
        <v>0.18531381229962049</v>
      </c>
    </row>
    <row r="88" spans="1:31" x14ac:dyDescent="0.35">
      <c r="A88" s="6" t="s">
        <v>23</v>
      </c>
      <c r="B88" s="21">
        <v>1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19">
        <v>0.1046</v>
      </c>
      <c r="H88" s="20">
        <f t="shared" si="13"/>
        <v>9.0341666666666667E-2</v>
      </c>
      <c r="I88" s="19"/>
      <c r="J88" s="19"/>
      <c r="K88" s="20">
        <v>1.1391166666666666</v>
      </c>
      <c r="L88" s="20">
        <f t="shared" si="14"/>
        <v>87.787320584663561</v>
      </c>
      <c r="M88" s="21">
        <v>25</v>
      </c>
      <c r="N88" s="21">
        <v>0.1</v>
      </c>
      <c r="O88" s="21">
        <f t="shared" si="15"/>
        <v>250</v>
      </c>
      <c r="P88" s="19">
        <f t="shared" si="10"/>
        <v>29.999999999999996</v>
      </c>
      <c r="Q88" s="21">
        <f t="shared" si="11"/>
        <v>5060</v>
      </c>
      <c r="R88" s="22">
        <f t="shared" si="16"/>
        <v>1.9762845849802372E-2</v>
      </c>
      <c r="S88" s="23">
        <f t="shared" si="12"/>
        <v>0.9</v>
      </c>
      <c r="T88" s="20">
        <f t="shared" si="17"/>
        <v>11.710759168902749</v>
      </c>
      <c r="U88" s="10">
        <v>62.945409589784603</v>
      </c>
      <c r="V88" s="24">
        <f t="shared" si="18"/>
        <v>0.18604627796088383</v>
      </c>
      <c r="AD88" s="6" t="s">
        <v>23</v>
      </c>
      <c r="AE88" s="24">
        <v>0.18604627796088383</v>
      </c>
    </row>
    <row r="89" spans="1:31" x14ac:dyDescent="0.35">
      <c r="A89" s="7" t="s">
        <v>23</v>
      </c>
      <c r="B89" s="19">
        <v>1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19">
        <v>0.1051</v>
      </c>
      <c r="H89" s="20">
        <f t="shared" si="13"/>
        <v>9.0841666666666668E-2</v>
      </c>
      <c r="I89" s="19"/>
      <c r="J89" s="19"/>
      <c r="K89" s="20">
        <v>1.1391166666666666</v>
      </c>
      <c r="L89" s="20">
        <f t="shared" si="14"/>
        <v>87.787320584663561</v>
      </c>
      <c r="M89" s="21">
        <v>25</v>
      </c>
      <c r="N89" s="19">
        <v>0.1</v>
      </c>
      <c r="O89" s="21">
        <f t="shared" si="15"/>
        <v>250</v>
      </c>
      <c r="P89" s="19">
        <f t="shared" si="10"/>
        <v>29.999999999999996</v>
      </c>
      <c r="Q89" s="21">
        <f t="shared" si="11"/>
        <v>5060</v>
      </c>
      <c r="R89" s="22">
        <f t="shared" si="16"/>
        <v>1.9762845849802372E-2</v>
      </c>
      <c r="S89" s="23">
        <f t="shared" si="12"/>
        <v>0.9</v>
      </c>
      <c r="T89" s="20">
        <f t="shared" si="17"/>
        <v>11.710759168902749</v>
      </c>
      <c r="U89" s="10">
        <v>62.945409589784603</v>
      </c>
      <c r="V89" s="24">
        <f t="shared" si="18"/>
        <v>0.18604627796088383</v>
      </c>
      <c r="AD89" s="7" t="s">
        <v>23</v>
      </c>
      <c r="AE89" s="24">
        <v>0.18604627796088383</v>
      </c>
    </row>
    <row r="90" spans="1:31" x14ac:dyDescent="0.35">
      <c r="A90" s="6" t="s">
        <v>23</v>
      </c>
      <c r="B90" s="21">
        <v>1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19">
        <v>0.1042</v>
      </c>
      <c r="H90" s="20">
        <f t="shared" si="13"/>
        <v>8.994166666666667E-2</v>
      </c>
      <c r="I90" s="19"/>
      <c r="J90" s="19"/>
      <c r="K90" s="20">
        <v>1.1391166666666666</v>
      </c>
      <c r="L90" s="20">
        <f t="shared" si="14"/>
        <v>87.787320584663561</v>
      </c>
      <c r="M90" s="21">
        <v>25</v>
      </c>
      <c r="N90" s="21">
        <v>0.1</v>
      </c>
      <c r="O90" s="21">
        <f t="shared" si="15"/>
        <v>250</v>
      </c>
      <c r="P90" s="19">
        <f t="shared" si="10"/>
        <v>29.999999999999996</v>
      </c>
      <c r="Q90" s="21">
        <f t="shared" si="11"/>
        <v>5060</v>
      </c>
      <c r="R90" s="22">
        <f t="shared" si="16"/>
        <v>1.9762845849802372E-2</v>
      </c>
      <c r="S90" s="23">
        <f t="shared" si="12"/>
        <v>0.9</v>
      </c>
      <c r="T90" s="20">
        <f t="shared" si="17"/>
        <v>11.710759168902749</v>
      </c>
      <c r="U90" s="10">
        <v>62.945409589784603</v>
      </c>
      <c r="V90" s="24">
        <f t="shared" si="18"/>
        <v>0.18604627796088383</v>
      </c>
      <c r="AD90" s="6" t="s">
        <v>23</v>
      </c>
      <c r="AE90" s="24">
        <v>0.18604627796088383</v>
      </c>
    </row>
    <row r="91" spans="1:31" x14ac:dyDescent="0.35">
      <c r="A91" s="7" t="s">
        <v>23</v>
      </c>
      <c r="B91" s="19">
        <v>1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19">
        <v>0.1047</v>
      </c>
      <c r="H91" s="20">
        <f t="shared" si="13"/>
        <v>9.044166666666667E-2</v>
      </c>
      <c r="I91" s="19"/>
      <c r="J91" s="19"/>
      <c r="K91" s="20">
        <v>1.1391166666666666</v>
      </c>
      <c r="L91" s="20">
        <f t="shared" si="14"/>
        <v>87.787320584663561</v>
      </c>
      <c r="M91" s="21">
        <v>25</v>
      </c>
      <c r="N91" s="19">
        <v>0.1</v>
      </c>
      <c r="O91" s="21">
        <f t="shared" si="15"/>
        <v>250</v>
      </c>
      <c r="P91" s="19">
        <f t="shared" si="10"/>
        <v>29.999999999999996</v>
      </c>
      <c r="Q91" s="21">
        <f t="shared" si="11"/>
        <v>5060</v>
      </c>
      <c r="R91" s="22">
        <f t="shared" si="16"/>
        <v>1.9762845849802372E-2</v>
      </c>
      <c r="S91" s="23">
        <f t="shared" si="12"/>
        <v>0.9</v>
      </c>
      <c r="T91" s="20">
        <f t="shared" si="17"/>
        <v>11.710759168902749</v>
      </c>
      <c r="U91" s="10">
        <v>62.945409589784603</v>
      </c>
      <c r="V91" s="24">
        <f t="shared" si="18"/>
        <v>0.18604627796088383</v>
      </c>
      <c r="AD91" s="7" t="s">
        <v>23</v>
      </c>
      <c r="AE91" s="24">
        <v>0.18604627796088383</v>
      </c>
    </row>
    <row r="92" spans="1:31" x14ac:dyDescent="0.35">
      <c r="A92" s="6" t="s">
        <v>23</v>
      </c>
      <c r="B92" s="21">
        <v>1</v>
      </c>
      <c r="C92" s="19">
        <v>2</v>
      </c>
      <c r="D92" s="19" t="s">
        <v>29</v>
      </c>
      <c r="E92" s="19">
        <v>5.05</v>
      </c>
      <c r="F92" s="10">
        <v>1.4258333333333333E-2</v>
      </c>
      <c r="G92" s="19">
        <v>0.14410000000000001</v>
      </c>
      <c r="H92" s="20">
        <f t="shared" si="13"/>
        <v>0.12984166666666666</v>
      </c>
      <c r="I92" s="19"/>
      <c r="J92" s="19"/>
      <c r="K92" s="20">
        <v>1.1391166666666666</v>
      </c>
      <c r="L92" s="20">
        <f t="shared" si="14"/>
        <v>87.787320584663561</v>
      </c>
      <c r="M92" s="21">
        <v>25</v>
      </c>
      <c r="N92" s="21">
        <v>0.1</v>
      </c>
      <c r="O92" s="21">
        <f t="shared" si="15"/>
        <v>250</v>
      </c>
      <c r="P92" s="19">
        <f t="shared" si="10"/>
        <v>29.999999999999996</v>
      </c>
      <c r="Q92" s="21">
        <f t="shared" si="11"/>
        <v>5050</v>
      </c>
      <c r="R92" s="22">
        <f t="shared" si="16"/>
        <v>1.9801980198019802E-2</v>
      </c>
      <c r="S92" s="23">
        <f t="shared" si="12"/>
        <v>0.9</v>
      </c>
      <c r="T92" s="20">
        <f t="shared" si="17"/>
        <v>11.733948791019388</v>
      </c>
      <c r="U92" s="10">
        <v>62.945409589784603</v>
      </c>
      <c r="V92" s="24">
        <f t="shared" si="18"/>
        <v>0.1864146864320935</v>
      </c>
      <c r="AD92" s="6" t="s">
        <v>23</v>
      </c>
      <c r="AE92" s="24">
        <v>0.18604627796088383</v>
      </c>
    </row>
    <row r="93" spans="1:31" x14ac:dyDescent="0.35">
      <c r="A93" s="7" t="s">
        <v>23</v>
      </c>
      <c r="B93" s="19">
        <v>1</v>
      </c>
      <c r="C93" s="19">
        <v>2</v>
      </c>
      <c r="D93" s="19" t="s">
        <v>29</v>
      </c>
      <c r="E93" s="19">
        <v>5.05</v>
      </c>
      <c r="F93" s="10">
        <v>1.4258333333333333E-2</v>
      </c>
      <c r="G93" s="19">
        <v>0.1434</v>
      </c>
      <c r="H93" s="20">
        <f t="shared" si="13"/>
        <v>0.12914166666666665</v>
      </c>
      <c r="I93" s="19"/>
      <c r="J93" s="19"/>
      <c r="K93" s="20">
        <v>1.1391166666666666</v>
      </c>
      <c r="L93" s="20">
        <f t="shared" si="14"/>
        <v>87.787320584663561</v>
      </c>
      <c r="M93" s="21">
        <v>25</v>
      </c>
      <c r="N93" s="19">
        <v>0.1</v>
      </c>
      <c r="O93" s="21">
        <f t="shared" si="15"/>
        <v>250</v>
      </c>
      <c r="P93" s="19">
        <f t="shared" si="10"/>
        <v>29.999999999999996</v>
      </c>
      <c r="Q93" s="21">
        <f t="shared" si="11"/>
        <v>5050</v>
      </c>
      <c r="R93" s="22">
        <f t="shared" si="16"/>
        <v>1.9801980198019802E-2</v>
      </c>
      <c r="S93" s="23">
        <f t="shared" si="12"/>
        <v>0.9</v>
      </c>
      <c r="T93" s="20">
        <f t="shared" si="17"/>
        <v>11.733948791019388</v>
      </c>
      <c r="U93" s="10">
        <v>62.945409589784603</v>
      </c>
      <c r="V93" s="24">
        <f t="shared" si="18"/>
        <v>0.1864146864320935</v>
      </c>
      <c r="AD93" s="7" t="s">
        <v>23</v>
      </c>
      <c r="AE93" s="24">
        <v>0.18604627796088383</v>
      </c>
    </row>
    <row r="94" spans="1:31" x14ac:dyDescent="0.35">
      <c r="A94" s="6" t="s">
        <v>23</v>
      </c>
      <c r="B94" s="21">
        <v>1</v>
      </c>
      <c r="C94" s="19">
        <v>2</v>
      </c>
      <c r="D94" s="19" t="s">
        <v>29</v>
      </c>
      <c r="E94" s="19">
        <v>5.05</v>
      </c>
      <c r="F94" s="10">
        <v>1.4258333333333333E-2</v>
      </c>
      <c r="G94" s="19">
        <v>0.1444</v>
      </c>
      <c r="H94" s="20">
        <f t="shared" si="13"/>
        <v>0.13014166666666666</v>
      </c>
      <c r="I94" s="19"/>
      <c r="J94" s="19"/>
      <c r="K94" s="20">
        <v>1.1391166666666666</v>
      </c>
      <c r="L94" s="20">
        <f t="shared" si="14"/>
        <v>87.787320584663561</v>
      </c>
      <c r="M94" s="21">
        <v>25</v>
      </c>
      <c r="N94" s="21">
        <v>0.1</v>
      </c>
      <c r="O94" s="21">
        <f t="shared" si="15"/>
        <v>250</v>
      </c>
      <c r="P94" s="19">
        <f t="shared" si="10"/>
        <v>29.999999999999996</v>
      </c>
      <c r="Q94" s="21">
        <f t="shared" si="11"/>
        <v>5050</v>
      </c>
      <c r="R94" s="22">
        <f t="shared" si="16"/>
        <v>1.9801980198019802E-2</v>
      </c>
      <c r="S94" s="23">
        <f t="shared" si="12"/>
        <v>0.9</v>
      </c>
      <c r="T94" s="20">
        <f t="shared" si="17"/>
        <v>11.733948791019388</v>
      </c>
      <c r="U94" s="10">
        <v>62.945409589784603</v>
      </c>
      <c r="V94" s="24">
        <f t="shared" si="18"/>
        <v>0.1864146864320935</v>
      </c>
      <c r="AD94" s="6" t="s">
        <v>23</v>
      </c>
      <c r="AE94" s="24">
        <v>0.1864146864320935</v>
      </c>
    </row>
    <row r="95" spans="1:31" x14ac:dyDescent="0.35">
      <c r="A95" s="7" t="s">
        <v>23</v>
      </c>
      <c r="B95" s="19">
        <v>1</v>
      </c>
      <c r="C95" s="19">
        <v>2</v>
      </c>
      <c r="D95" s="19" t="s">
        <v>30</v>
      </c>
      <c r="E95" s="19">
        <v>5.05</v>
      </c>
      <c r="F95" s="10">
        <v>1.4258333333333333E-2</v>
      </c>
      <c r="G95" s="19">
        <v>0.1187</v>
      </c>
      <c r="H95" s="20">
        <f t="shared" si="13"/>
        <v>0.10444166666666667</v>
      </c>
      <c r="I95" s="19"/>
      <c r="J95" s="19"/>
      <c r="K95" s="20">
        <v>1.1391166666666666</v>
      </c>
      <c r="L95" s="20">
        <f t="shared" si="14"/>
        <v>87.787320584663561</v>
      </c>
      <c r="M95" s="21">
        <v>25</v>
      </c>
      <c r="N95" s="19">
        <v>0.1</v>
      </c>
      <c r="O95" s="21">
        <f t="shared" si="15"/>
        <v>250</v>
      </c>
      <c r="P95" s="19">
        <f t="shared" si="10"/>
        <v>29.999999999999996</v>
      </c>
      <c r="Q95" s="21">
        <f t="shared" si="11"/>
        <v>5050</v>
      </c>
      <c r="R95" s="22">
        <f t="shared" si="16"/>
        <v>1.9801980198019802E-2</v>
      </c>
      <c r="S95" s="23">
        <f t="shared" si="12"/>
        <v>0.9</v>
      </c>
      <c r="T95" s="20">
        <f t="shared" si="17"/>
        <v>11.733948791019388</v>
      </c>
      <c r="U95" s="10">
        <v>62.945409589784603</v>
      </c>
      <c r="V95" s="24">
        <f t="shared" si="18"/>
        <v>0.1864146864320935</v>
      </c>
      <c r="AD95" s="7" t="s">
        <v>23</v>
      </c>
      <c r="AE95" s="24">
        <v>0.1864146864320935</v>
      </c>
    </row>
    <row r="96" spans="1:31" x14ac:dyDescent="0.35">
      <c r="A96" s="6" t="s">
        <v>23</v>
      </c>
      <c r="B96" s="21">
        <v>1</v>
      </c>
      <c r="C96" s="19">
        <v>2</v>
      </c>
      <c r="D96" s="19" t="s">
        <v>30</v>
      </c>
      <c r="E96" s="19">
        <v>5.05</v>
      </c>
      <c r="F96" s="10">
        <v>1.4258333333333333E-2</v>
      </c>
      <c r="G96" s="19">
        <v>0.11749999999999999</v>
      </c>
      <c r="H96" s="20">
        <f t="shared" si="13"/>
        <v>0.10324166666666666</v>
      </c>
      <c r="I96" s="19"/>
      <c r="J96" s="19"/>
      <c r="K96" s="20">
        <v>1.1391166666666666</v>
      </c>
      <c r="L96" s="20">
        <f t="shared" si="14"/>
        <v>87.787320584663561</v>
      </c>
      <c r="M96" s="21">
        <v>25</v>
      </c>
      <c r="N96" s="21">
        <v>0.1</v>
      </c>
      <c r="O96" s="21">
        <f t="shared" si="15"/>
        <v>250</v>
      </c>
      <c r="P96" s="19">
        <f t="shared" si="10"/>
        <v>29.999999999999996</v>
      </c>
      <c r="Q96" s="21">
        <f t="shared" si="11"/>
        <v>5050</v>
      </c>
      <c r="R96" s="22">
        <f t="shared" si="16"/>
        <v>1.9801980198019802E-2</v>
      </c>
      <c r="S96" s="23">
        <f t="shared" si="12"/>
        <v>0.9</v>
      </c>
      <c r="T96" s="20">
        <f t="shared" si="17"/>
        <v>11.733948791019388</v>
      </c>
      <c r="U96" s="10">
        <v>62.945409589784603</v>
      </c>
      <c r="V96" s="24">
        <f t="shared" si="18"/>
        <v>0.1864146864320935</v>
      </c>
      <c r="AD96" s="6" t="s">
        <v>23</v>
      </c>
      <c r="AE96" s="24">
        <v>0.1864146864320935</v>
      </c>
    </row>
    <row r="97" spans="1:31" x14ac:dyDescent="0.35">
      <c r="A97" s="7" t="s">
        <v>23</v>
      </c>
      <c r="B97" s="19">
        <v>1</v>
      </c>
      <c r="C97" s="19">
        <v>2</v>
      </c>
      <c r="D97" s="19" t="s">
        <v>30</v>
      </c>
      <c r="E97" s="19">
        <v>5.05</v>
      </c>
      <c r="F97" s="10">
        <v>1.4258333333333333E-2</v>
      </c>
      <c r="G97" s="19">
        <v>0.1172</v>
      </c>
      <c r="H97" s="20">
        <f t="shared" si="13"/>
        <v>0.10294166666666667</v>
      </c>
      <c r="I97" s="19"/>
      <c r="J97" s="19"/>
      <c r="K97" s="20">
        <v>1.1391166666666666</v>
      </c>
      <c r="L97" s="20">
        <f t="shared" si="14"/>
        <v>87.787320584663561</v>
      </c>
      <c r="M97" s="21">
        <v>25</v>
      </c>
      <c r="N97" s="19">
        <v>0.1</v>
      </c>
      <c r="O97" s="21">
        <f t="shared" si="15"/>
        <v>250</v>
      </c>
      <c r="P97" s="19">
        <f t="shared" si="10"/>
        <v>29.999999999999996</v>
      </c>
      <c r="Q97" s="21">
        <f t="shared" si="11"/>
        <v>5050</v>
      </c>
      <c r="R97" s="22">
        <f t="shared" si="16"/>
        <v>1.9801980198019802E-2</v>
      </c>
      <c r="S97" s="23">
        <f t="shared" si="12"/>
        <v>0.9</v>
      </c>
      <c r="T97" s="20">
        <f t="shared" si="17"/>
        <v>11.733948791019388</v>
      </c>
      <c r="U97" s="10">
        <v>62.945409589784603</v>
      </c>
      <c r="V97" s="24">
        <f t="shared" si="18"/>
        <v>0.1864146864320935</v>
      </c>
      <c r="AD97" s="7" t="s">
        <v>23</v>
      </c>
      <c r="AE97" s="24">
        <v>0.1864146864320935</v>
      </c>
    </row>
    <row r="98" spans="1:31" x14ac:dyDescent="0.35">
      <c r="A98" s="4" t="s">
        <v>24</v>
      </c>
      <c r="B98" s="14">
        <v>1</v>
      </c>
      <c r="C98" s="13">
        <v>1</v>
      </c>
      <c r="D98" s="13" t="s">
        <v>27</v>
      </c>
      <c r="E98" s="13">
        <v>5.03</v>
      </c>
      <c r="F98" s="11">
        <v>1.4258333333333333E-2</v>
      </c>
      <c r="G98" s="13">
        <v>3.3399999999999999E-2</v>
      </c>
      <c r="H98" s="9">
        <f t="shared" si="13"/>
        <v>1.9141666666666668E-2</v>
      </c>
      <c r="I98" s="13"/>
      <c r="J98" s="13"/>
      <c r="K98" s="9">
        <v>1.1391166666666666</v>
      </c>
      <c r="L98" s="9">
        <f t="shared" si="14"/>
        <v>87.787320584663561</v>
      </c>
      <c r="M98" s="14">
        <v>25</v>
      </c>
      <c r="N98" s="14">
        <v>0.1</v>
      </c>
      <c r="O98" s="14">
        <f t="shared" si="15"/>
        <v>250</v>
      </c>
      <c r="P98" s="13">
        <f t="shared" si="10"/>
        <v>29.999999999999996</v>
      </c>
      <c r="Q98" s="14">
        <f t="shared" ref="Q98:Q129" si="19">E98*1000</f>
        <v>5030</v>
      </c>
      <c r="R98" s="15">
        <f t="shared" si="16"/>
        <v>1.9880715705765408E-2</v>
      </c>
      <c r="S98" s="16">
        <f t="shared" si="12"/>
        <v>0.9</v>
      </c>
      <c r="T98" s="9">
        <f t="shared" si="17"/>
        <v>11.780604651023442</v>
      </c>
      <c r="U98" s="11">
        <v>47.426398483322068</v>
      </c>
      <c r="V98" s="17">
        <f t="shared" si="18"/>
        <v>0.24839762300665105</v>
      </c>
      <c r="AD98" s="6" t="s">
        <v>23</v>
      </c>
      <c r="AE98" s="24">
        <v>0.1864146864320935</v>
      </c>
    </row>
    <row r="99" spans="1:31" x14ac:dyDescent="0.35">
      <c r="A99" s="5" t="s">
        <v>24</v>
      </c>
      <c r="B99" s="13">
        <v>1</v>
      </c>
      <c r="C99" s="13">
        <v>1</v>
      </c>
      <c r="D99" s="13" t="s">
        <v>27</v>
      </c>
      <c r="E99" s="13">
        <v>5.03</v>
      </c>
      <c r="F99" s="11">
        <v>1.4258333333333333E-2</v>
      </c>
      <c r="G99" s="13">
        <v>3.2899999999999999E-2</v>
      </c>
      <c r="H99" s="9">
        <f t="shared" si="13"/>
        <v>1.8641666666666667E-2</v>
      </c>
      <c r="I99" s="13"/>
      <c r="J99" s="13"/>
      <c r="K99" s="9">
        <v>1.1391166666666666</v>
      </c>
      <c r="L99" s="9">
        <f t="shared" si="14"/>
        <v>87.787320584663561</v>
      </c>
      <c r="M99" s="14">
        <v>25</v>
      </c>
      <c r="N99" s="13">
        <v>0.1</v>
      </c>
      <c r="O99" s="14">
        <f t="shared" si="15"/>
        <v>250</v>
      </c>
      <c r="P99" s="13">
        <f t="shared" si="10"/>
        <v>29.999999999999996</v>
      </c>
      <c r="Q99" s="14">
        <f t="shared" si="19"/>
        <v>5030</v>
      </c>
      <c r="R99" s="15">
        <f t="shared" si="16"/>
        <v>1.9880715705765408E-2</v>
      </c>
      <c r="S99" s="16">
        <f t="shared" si="12"/>
        <v>0.9</v>
      </c>
      <c r="T99" s="9">
        <f t="shared" si="17"/>
        <v>11.780604651023442</v>
      </c>
      <c r="U99" s="11">
        <v>47.426398483322068</v>
      </c>
      <c r="V99" s="17">
        <f t="shared" si="18"/>
        <v>0.24839762300665105</v>
      </c>
      <c r="AD99" s="7" t="s">
        <v>23</v>
      </c>
      <c r="AE99" s="24">
        <v>0.1864146864320935</v>
      </c>
    </row>
    <row r="100" spans="1:31" x14ac:dyDescent="0.35">
      <c r="A100" s="4" t="s">
        <v>24</v>
      </c>
      <c r="B100" s="14">
        <v>1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13">
        <v>3.3399999999999999E-2</v>
      </c>
      <c r="H100" s="9">
        <f t="shared" si="13"/>
        <v>1.9141666666666668E-2</v>
      </c>
      <c r="I100" s="13"/>
      <c r="J100" s="13"/>
      <c r="K100" s="9">
        <v>1.1391166666666666</v>
      </c>
      <c r="L100" s="9">
        <f t="shared" si="14"/>
        <v>87.787320584663561</v>
      </c>
      <c r="M100" s="14">
        <v>25</v>
      </c>
      <c r="N100" s="14">
        <v>0.1</v>
      </c>
      <c r="O100" s="14">
        <f t="shared" si="15"/>
        <v>250</v>
      </c>
      <c r="P100" s="13">
        <f t="shared" si="10"/>
        <v>29.999999999999996</v>
      </c>
      <c r="Q100" s="14">
        <f t="shared" si="19"/>
        <v>5030</v>
      </c>
      <c r="R100" s="15">
        <f t="shared" si="16"/>
        <v>1.9880715705765408E-2</v>
      </c>
      <c r="S100" s="16">
        <f t="shared" si="12"/>
        <v>0.9</v>
      </c>
      <c r="T100" s="9">
        <f t="shared" si="17"/>
        <v>11.780604651023442</v>
      </c>
      <c r="U100" s="11">
        <v>47.426398483322068</v>
      </c>
      <c r="V100" s="17">
        <f t="shared" si="18"/>
        <v>0.24839762300665105</v>
      </c>
    </row>
    <row r="101" spans="1:31" x14ac:dyDescent="0.35">
      <c r="A101" s="5" t="s">
        <v>24</v>
      </c>
      <c r="B101" s="13">
        <v>1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13">
        <v>3.3399999999999999E-2</v>
      </c>
      <c r="H101" s="9">
        <f t="shared" si="13"/>
        <v>1.9141666666666668E-2</v>
      </c>
      <c r="I101" s="13"/>
      <c r="J101" s="13"/>
      <c r="K101" s="9">
        <v>1.1391166666666666</v>
      </c>
      <c r="L101" s="9">
        <f t="shared" si="14"/>
        <v>87.787320584663561</v>
      </c>
      <c r="M101" s="14">
        <v>25</v>
      </c>
      <c r="N101" s="13">
        <v>0.1</v>
      </c>
      <c r="O101" s="14">
        <f t="shared" si="15"/>
        <v>250</v>
      </c>
      <c r="P101" s="13">
        <f t="shared" si="10"/>
        <v>29.999999999999996</v>
      </c>
      <c r="Q101" s="14">
        <f t="shared" si="19"/>
        <v>5030</v>
      </c>
      <c r="R101" s="15">
        <f t="shared" si="16"/>
        <v>1.9880715705765408E-2</v>
      </c>
      <c r="S101" s="16">
        <f t="shared" si="12"/>
        <v>0.9</v>
      </c>
      <c r="T101" s="9">
        <f t="shared" si="17"/>
        <v>11.780604651023442</v>
      </c>
      <c r="U101" s="11">
        <v>47.426398483322068</v>
      </c>
      <c r="V101" s="17">
        <f t="shared" si="18"/>
        <v>0.24839762300665105</v>
      </c>
    </row>
    <row r="102" spans="1:31" x14ac:dyDescent="0.35">
      <c r="A102" s="4" t="s">
        <v>24</v>
      </c>
      <c r="B102" s="14">
        <v>1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13">
        <v>3.4500000000000003E-2</v>
      </c>
      <c r="H102" s="9">
        <f t="shared" si="13"/>
        <v>2.0241666666666672E-2</v>
      </c>
      <c r="I102" s="13"/>
      <c r="J102" s="13"/>
      <c r="K102" s="9">
        <v>1.1391166666666666</v>
      </c>
      <c r="L102" s="9">
        <f t="shared" si="14"/>
        <v>87.787320584663561</v>
      </c>
      <c r="M102" s="14">
        <v>25</v>
      </c>
      <c r="N102" s="14">
        <v>0.1</v>
      </c>
      <c r="O102" s="14">
        <f t="shared" si="15"/>
        <v>250</v>
      </c>
      <c r="P102" s="13">
        <f t="shared" si="10"/>
        <v>29.999999999999996</v>
      </c>
      <c r="Q102" s="14">
        <f t="shared" si="19"/>
        <v>5030</v>
      </c>
      <c r="R102" s="15">
        <f t="shared" si="16"/>
        <v>1.9880715705765408E-2</v>
      </c>
      <c r="S102" s="16">
        <f t="shared" si="12"/>
        <v>0.9</v>
      </c>
      <c r="T102" s="9">
        <f t="shared" si="17"/>
        <v>11.780604651023442</v>
      </c>
      <c r="U102" s="11">
        <v>47.426398483322068</v>
      </c>
      <c r="V102" s="17">
        <f t="shared" si="18"/>
        <v>0.24839762300665105</v>
      </c>
    </row>
    <row r="103" spans="1:31" x14ac:dyDescent="0.35">
      <c r="A103" s="5" t="s">
        <v>24</v>
      </c>
      <c r="B103" s="13">
        <v>1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13">
        <v>3.4799999999999998E-2</v>
      </c>
      <c r="H103" s="9">
        <f t="shared" si="13"/>
        <v>2.0541666666666666E-2</v>
      </c>
      <c r="I103" s="13"/>
      <c r="J103" s="13"/>
      <c r="K103" s="9">
        <v>1.1391166666666666</v>
      </c>
      <c r="L103" s="9">
        <f t="shared" si="14"/>
        <v>87.787320584663561</v>
      </c>
      <c r="M103" s="14">
        <v>25</v>
      </c>
      <c r="N103" s="13">
        <v>0.1</v>
      </c>
      <c r="O103" s="14">
        <f t="shared" si="15"/>
        <v>250</v>
      </c>
      <c r="P103" s="13">
        <f t="shared" si="10"/>
        <v>29.999999999999996</v>
      </c>
      <c r="Q103" s="14">
        <f t="shared" si="19"/>
        <v>5030</v>
      </c>
      <c r="R103" s="15">
        <f t="shared" si="16"/>
        <v>1.9880715705765408E-2</v>
      </c>
      <c r="S103" s="16">
        <f t="shared" si="12"/>
        <v>0.9</v>
      </c>
      <c r="T103" s="9">
        <f t="shared" si="17"/>
        <v>11.780604651023442</v>
      </c>
      <c r="U103" s="11">
        <v>47.426398483322068</v>
      </c>
      <c r="V103" s="17">
        <f t="shared" si="18"/>
        <v>0.24839762300665105</v>
      </c>
    </row>
    <row r="104" spans="1:31" x14ac:dyDescent="0.35">
      <c r="A104" s="4" t="s">
        <v>24</v>
      </c>
      <c r="B104" s="14">
        <v>1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13">
        <v>3.15E-2</v>
      </c>
      <c r="H104" s="9">
        <f t="shared" si="13"/>
        <v>1.7241666666666669E-2</v>
      </c>
      <c r="I104" s="13"/>
      <c r="J104" s="13"/>
      <c r="K104" s="9">
        <v>1.1391166666666666</v>
      </c>
      <c r="L104" s="9">
        <f t="shared" si="14"/>
        <v>87.787320584663561</v>
      </c>
      <c r="M104" s="14">
        <v>25</v>
      </c>
      <c r="N104" s="14">
        <v>0.1</v>
      </c>
      <c r="O104" s="14">
        <f t="shared" si="15"/>
        <v>250</v>
      </c>
      <c r="P104" s="13">
        <f t="shared" si="10"/>
        <v>29.999999999999996</v>
      </c>
      <c r="Q104" s="14">
        <f t="shared" si="19"/>
        <v>5040</v>
      </c>
      <c r="R104" s="15">
        <f t="shared" si="16"/>
        <v>1.984126984126984E-2</v>
      </c>
      <c r="S104" s="16">
        <f t="shared" si="12"/>
        <v>0.9</v>
      </c>
      <c r="T104" s="9">
        <f t="shared" si="17"/>
        <v>11.757230435446012</v>
      </c>
      <c r="U104" s="11">
        <v>47.426398483322068</v>
      </c>
      <c r="V104" s="17">
        <f t="shared" si="18"/>
        <v>0.24790477058005048</v>
      </c>
    </row>
    <row r="105" spans="1:31" x14ac:dyDescent="0.35">
      <c r="A105" s="5" t="s">
        <v>24</v>
      </c>
      <c r="B105" s="13">
        <v>1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13">
        <v>3.1899999999999998E-2</v>
      </c>
      <c r="H105" s="9">
        <f t="shared" si="13"/>
        <v>1.7641666666666667E-2</v>
      </c>
      <c r="I105" s="13"/>
      <c r="J105" s="13"/>
      <c r="K105" s="9">
        <v>1.1391166666666666</v>
      </c>
      <c r="L105" s="9">
        <f t="shared" si="14"/>
        <v>87.787320584663561</v>
      </c>
      <c r="M105" s="14">
        <v>25</v>
      </c>
      <c r="N105" s="13">
        <v>0.1</v>
      </c>
      <c r="O105" s="14">
        <f t="shared" si="15"/>
        <v>250</v>
      </c>
      <c r="P105" s="13">
        <f t="shared" si="10"/>
        <v>29.999999999999996</v>
      </c>
      <c r="Q105" s="14">
        <f t="shared" si="19"/>
        <v>5040</v>
      </c>
      <c r="R105" s="15">
        <f t="shared" si="16"/>
        <v>1.984126984126984E-2</v>
      </c>
      <c r="S105" s="16">
        <f t="shared" si="12"/>
        <v>0.9</v>
      </c>
      <c r="T105" s="9">
        <f t="shared" si="17"/>
        <v>11.757230435446012</v>
      </c>
      <c r="U105" s="11">
        <v>47.426398483322068</v>
      </c>
      <c r="V105" s="17">
        <f t="shared" si="18"/>
        <v>0.24790477058005048</v>
      </c>
    </row>
    <row r="106" spans="1:31" x14ac:dyDescent="0.35">
      <c r="A106" s="4" t="s">
        <v>24</v>
      </c>
      <c r="B106" s="14">
        <v>1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13">
        <v>3.2800000000000003E-2</v>
      </c>
      <c r="H106" s="9">
        <f t="shared" si="13"/>
        <v>1.8541666666666672E-2</v>
      </c>
      <c r="I106" s="13"/>
      <c r="J106" s="13"/>
      <c r="K106" s="9">
        <v>1.1391166666666666</v>
      </c>
      <c r="L106" s="9">
        <f t="shared" si="14"/>
        <v>87.787320584663561</v>
      </c>
      <c r="M106" s="14">
        <v>25</v>
      </c>
      <c r="N106" s="14">
        <v>0.1</v>
      </c>
      <c r="O106" s="14">
        <f t="shared" si="15"/>
        <v>250</v>
      </c>
      <c r="P106" s="13">
        <f t="shared" si="10"/>
        <v>29.999999999999996</v>
      </c>
      <c r="Q106" s="14">
        <f t="shared" si="19"/>
        <v>5040</v>
      </c>
      <c r="R106" s="15">
        <f t="shared" si="16"/>
        <v>1.984126984126984E-2</v>
      </c>
      <c r="S106" s="16">
        <f t="shared" si="12"/>
        <v>0.9</v>
      </c>
      <c r="T106" s="9">
        <f t="shared" si="17"/>
        <v>11.757230435446012</v>
      </c>
      <c r="U106" s="11">
        <v>47.426398483322068</v>
      </c>
      <c r="V106" s="17">
        <f t="shared" si="18"/>
        <v>0.24790477058005048</v>
      </c>
    </row>
    <row r="107" spans="1:31" x14ac:dyDescent="0.35">
      <c r="A107" s="5" t="s">
        <v>24</v>
      </c>
      <c r="B107" s="13">
        <v>1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13">
        <v>3.3599999999999998E-2</v>
      </c>
      <c r="H107" s="9">
        <f t="shared" si="13"/>
        <v>1.9341666666666667E-2</v>
      </c>
      <c r="I107" s="13"/>
      <c r="J107" s="13"/>
      <c r="K107" s="9">
        <v>1.1391166666666666</v>
      </c>
      <c r="L107" s="9">
        <f t="shared" si="14"/>
        <v>87.787320584663561</v>
      </c>
      <c r="M107" s="14">
        <v>25</v>
      </c>
      <c r="N107" s="13">
        <v>0.1</v>
      </c>
      <c r="O107" s="14">
        <f t="shared" si="15"/>
        <v>250</v>
      </c>
      <c r="P107" s="13">
        <f t="shared" si="10"/>
        <v>29.999999999999996</v>
      </c>
      <c r="Q107" s="14">
        <f t="shared" si="19"/>
        <v>5040</v>
      </c>
      <c r="R107" s="15">
        <f t="shared" si="16"/>
        <v>1.984126984126984E-2</v>
      </c>
      <c r="S107" s="16">
        <f t="shared" si="12"/>
        <v>0.9</v>
      </c>
      <c r="T107" s="9">
        <f t="shared" si="17"/>
        <v>11.757230435446012</v>
      </c>
      <c r="U107" s="11">
        <v>47.426398483322068</v>
      </c>
      <c r="V107" s="17">
        <f t="shared" si="18"/>
        <v>0.24790477058005048</v>
      </c>
    </row>
    <row r="108" spans="1:31" x14ac:dyDescent="0.35">
      <c r="A108" s="4" t="s">
        <v>24</v>
      </c>
      <c r="B108" s="14">
        <v>1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13">
        <v>3.39E-2</v>
      </c>
      <c r="H108" s="9">
        <f t="shared" si="13"/>
        <v>1.9641666666666668E-2</v>
      </c>
      <c r="I108" s="13"/>
      <c r="J108" s="13"/>
      <c r="K108" s="9">
        <v>1.1391166666666666</v>
      </c>
      <c r="L108" s="9">
        <f t="shared" si="14"/>
        <v>87.787320584663561</v>
      </c>
      <c r="M108" s="14">
        <v>25</v>
      </c>
      <c r="N108" s="14">
        <v>0.1</v>
      </c>
      <c r="O108" s="14">
        <f t="shared" si="15"/>
        <v>250</v>
      </c>
      <c r="P108" s="13">
        <f t="shared" si="10"/>
        <v>29.999999999999996</v>
      </c>
      <c r="Q108" s="14">
        <f t="shared" si="19"/>
        <v>5040</v>
      </c>
      <c r="R108" s="15">
        <f t="shared" si="16"/>
        <v>1.984126984126984E-2</v>
      </c>
      <c r="S108" s="16">
        <f t="shared" si="12"/>
        <v>0.9</v>
      </c>
      <c r="T108" s="9">
        <f t="shared" si="17"/>
        <v>11.757230435446012</v>
      </c>
      <c r="U108" s="11">
        <v>47.426398483322068</v>
      </c>
      <c r="V108" s="17">
        <f t="shared" si="18"/>
        <v>0.24790477058005048</v>
      </c>
    </row>
    <row r="109" spans="1:31" x14ac:dyDescent="0.35">
      <c r="A109" s="5" t="s">
        <v>24</v>
      </c>
      <c r="B109" s="13">
        <v>1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13">
        <v>3.3700000000000001E-2</v>
      </c>
      <c r="H109" s="9">
        <f t="shared" si="13"/>
        <v>1.944166666666667E-2</v>
      </c>
      <c r="I109" s="13"/>
      <c r="J109" s="13"/>
      <c r="K109" s="9">
        <v>1.1391166666666666</v>
      </c>
      <c r="L109" s="9">
        <f t="shared" si="14"/>
        <v>87.787320584663561</v>
      </c>
      <c r="M109" s="14">
        <v>25</v>
      </c>
      <c r="N109" s="13">
        <v>0.1</v>
      </c>
      <c r="O109" s="14">
        <f t="shared" si="15"/>
        <v>250</v>
      </c>
      <c r="P109" s="13">
        <f t="shared" si="10"/>
        <v>29.999999999999996</v>
      </c>
      <c r="Q109" s="14">
        <f t="shared" si="19"/>
        <v>5040</v>
      </c>
      <c r="R109" s="15">
        <f t="shared" si="16"/>
        <v>1.984126984126984E-2</v>
      </c>
      <c r="S109" s="16">
        <f t="shared" si="12"/>
        <v>0.9</v>
      </c>
      <c r="T109" s="9">
        <f t="shared" si="17"/>
        <v>11.757230435446012</v>
      </c>
      <c r="U109" s="11">
        <v>47.426398483322068</v>
      </c>
      <c r="V109" s="17">
        <f t="shared" si="18"/>
        <v>0.24790477058005048</v>
      </c>
    </row>
    <row r="110" spans="1:31" x14ac:dyDescent="0.35">
      <c r="A110" s="4" t="s">
        <v>24</v>
      </c>
      <c r="B110" s="14">
        <v>1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13">
        <v>2.8400000000000002E-2</v>
      </c>
      <c r="H110" s="9">
        <f t="shared" si="13"/>
        <v>1.4141666666666669E-2</v>
      </c>
      <c r="I110" s="13"/>
      <c r="J110" s="13"/>
      <c r="K110" s="9">
        <v>1.1391166666666666</v>
      </c>
      <c r="L110" s="9">
        <f t="shared" si="14"/>
        <v>87.787320584663561</v>
      </c>
      <c r="M110" s="14">
        <v>25</v>
      </c>
      <c r="N110" s="14">
        <v>0.1</v>
      </c>
      <c r="O110" s="14">
        <f t="shared" si="15"/>
        <v>250</v>
      </c>
      <c r="P110" s="13">
        <f t="shared" si="10"/>
        <v>29.999999999999996</v>
      </c>
      <c r="Q110" s="14">
        <f t="shared" si="19"/>
        <v>5060</v>
      </c>
      <c r="R110" s="15">
        <f t="shared" si="16"/>
        <v>1.9762845849802372E-2</v>
      </c>
      <c r="S110" s="16">
        <f t="shared" si="12"/>
        <v>0.9</v>
      </c>
      <c r="T110" s="9">
        <f t="shared" si="17"/>
        <v>11.710759168902749</v>
      </c>
      <c r="U110" s="11">
        <v>47.426398483322068</v>
      </c>
      <c r="V110" s="17">
        <f t="shared" si="18"/>
        <v>0.24692490982676971</v>
      </c>
    </row>
    <row r="111" spans="1:31" x14ac:dyDescent="0.35">
      <c r="A111" s="5" t="s">
        <v>24</v>
      </c>
      <c r="B111" s="13">
        <v>1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13">
        <v>2.81E-2</v>
      </c>
      <c r="H111" s="9">
        <f t="shared" si="13"/>
        <v>1.3841666666666667E-2</v>
      </c>
      <c r="I111" s="13"/>
      <c r="J111" s="13"/>
      <c r="K111" s="9">
        <v>1.1391166666666666</v>
      </c>
      <c r="L111" s="9">
        <f t="shared" si="14"/>
        <v>87.787320584663561</v>
      </c>
      <c r="M111" s="14">
        <v>25</v>
      </c>
      <c r="N111" s="13">
        <v>0.1</v>
      </c>
      <c r="O111" s="14">
        <f t="shared" si="15"/>
        <v>250</v>
      </c>
      <c r="P111" s="13">
        <f t="shared" si="10"/>
        <v>29.999999999999996</v>
      </c>
      <c r="Q111" s="14">
        <f t="shared" si="19"/>
        <v>5060</v>
      </c>
      <c r="R111" s="15">
        <f t="shared" si="16"/>
        <v>1.9762845849802372E-2</v>
      </c>
      <c r="S111" s="16">
        <f t="shared" si="12"/>
        <v>0.9</v>
      </c>
      <c r="T111" s="9">
        <f t="shared" si="17"/>
        <v>11.710759168902749</v>
      </c>
      <c r="U111" s="11">
        <v>47.426398483322068</v>
      </c>
      <c r="V111" s="17">
        <f t="shared" si="18"/>
        <v>0.24692490982676971</v>
      </c>
    </row>
    <row r="112" spans="1:31" x14ac:dyDescent="0.35">
      <c r="A112" s="4" t="s">
        <v>24</v>
      </c>
      <c r="B112" s="14">
        <v>1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13">
        <v>2.8899999999999999E-2</v>
      </c>
      <c r="H112" s="9">
        <f t="shared" si="13"/>
        <v>1.4641666666666666E-2</v>
      </c>
      <c r="I112" s="13"/>
      <c r="J112" s="13"/>
      <c r="K112" s="9">
        <v>1.1391166666666666</v>
      </c>
      <c r="L112" s="9">
        <f t="shared" si="14"/>
        <v>87.787320584663561</v>
      </c>
      <c r="M112" s="14">
        <v>25</v>
      </c>
      <c r="N112" s="14">
        <v>0.1</v>
      </c>
      <c r="O112" s="14">
        <f t="shared" si="15"/>
        <v>250</v>
      </c>
      <c r="P112" s="13">
        <f t="shared" si="10"/>
        <v>29.999999999999996</v>
      </c>
      <c r="Q112" s="14">
        <f t="shared" si="19"/>
        <v>5060</v>
      </c>
      <c r="R112" s="15">
        <f t="shared" si="16"/>
        <v>1.9762845849802372E-2</v>
      </c>
      <c r="S112" s="16">
        <f t="shared" si="12"/>
        <v>0.9</v>
      </c>
      <c r="T112" s="9">
        <f t="shared" si="17"/>
        <v>11.710759168902749</v>
      </c>
      <c r="U112" s="11">
        <v>47.426398483322068</v>
      </c>
      <c r="V112" s="17">
        <f t="shared" si="18"/>
        <v>0.24692490982676971</v>
      </c>
    </row>
    <row r="113" spans="1:22" x14ac:dyDescent="0.35">
      <c r="A113" s="5" t="s">
        <v>24</v>
      </c>
      <c r="B113" s="13">
        <v>1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13">
        <v>1.26E-2</v>
      </c>
      <c r="H113" s="9">
        <f t="shared" si="13"/>
        <v>-1.6583333333333328E-3</v>
      </c>
      <c r="I113" s="13"/>
      <c r="J113" s="13"/>
      <c r="K113" s="9">
        <v>1.1391166666666666</v>
      </c>
      <c r="L113" s="9">
        <f t="shared" si="14"/>
        <v>87.787320584663561</v>
      </c>
      <c r="M113" s="14">
        <v>25</v>
      </c>
      <c r="N113" s="13">
        <v>0.1</v>
      </c>
      <c r="O113" s="14">
        <f t="shared" si="15"/>
        <v>250</v>
      </c>
      <c r="P113" s="13">
        <f t="shared" si="10"/>
        <v>29.999999999999996</v>
      </c>
      <c r="Q113" s="14">
        <f t="shared" si="19"/>
        <v>5060</v>
      </c>
      <c r="R113" s="15">
        <f t="shared" si="16"/>
        <v>1.9762845849802372E-2</v>
      </c>
      <c r="S113" s="16">
        <f t="shared" si="12"/>
        <v>0.9</v>
      </c>
      <c r="T113" s="9">
        <f t="shared" si="17"/>
        <v>11.710759168902749</v>
      </c>
      <c r="U113" s="11">
        <v>47.426398483322068</v>
      </c>
      <c r="V113" s="17">
        <f t="shared" si="18"/>
        <v>0.24692490982676971</v>
      </c>
    </row>
    <row r="114" spans="1:22" x14ac:dyDescent="0.35">
      <c r="A114" s="4" t="s">
        <v>24</v>
      </c>
      <c r="B114" s="14">
        <v>1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13">
        <v>1.26E-2</v>
      </c>
      <c r="H114" s="9">
        <f t="shared" si="13"/>
        <v>-1.6583333333333328E-3</v>
      </c>
      <c r="I114" s="13"/>
      <c r="J114" s="13"/>
      <c r="K114" s="9">
        <v>1.1391166666666666</v>
      </c>
      <c r="L114" s="9">
        <f t="shared" si="14"/>
        <v>87.787320584663561</v>
      </c>
      <c r="M114" s="14">
        <v>25</v>
      </c>
      <c r="N114" s="14">
        <v>0.1</v>
      </c>
      <c r="O114" s="14">
        <f t="shared" si="15"/>
        <v>250</v>
      </c>
      <c r="P114" s="13">
        <f t="shared" si="10"/>
        <v>29.999999999999996</v>
      </c>
      <c r="Q114" s="14">
        <f t="shared" si="19"/>
        <v>5060</v>
      </c>
      <c r="R114" s="15">
        <f t="shared" si="16"/>
        <v>1.9762845849802372E-2</v>
      </c>
      <c r="S114" s="16">
        <f t="shared" si="12"/>
        <v>0.9</v>
      </c>
      <c r="T114" s="9">
        <f t="shared" si="17"/>
        <v>11.710759168902749</v>
      </c>
      <c r="U114" s="11">
        <v>47.426398483322068</v>
      </c>
      <c r="V114" s="17">
        <f t="shared" si="18"/>
        <v>0.24692490982676971</v>
      </c>
    </row>
    <row r="115" spans="1:22" x14ac:dyDescent="0.35">
      <c r="A115" s="5" t="s">
        <v>24</v>
      </c>
      <c r="B115" s="13">
        <v>1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13">
        <v>1.26E-2</v>
      </c>
      <c r="H115" s="9">
        <f t="shared" si="13"/>
        <v>-1.6583333333333328E-3</v>
      </c>
      <c r="I115" s="13"/>
      <c r="J115" s="13"/>
      <c r="K115" s="9">
        <v>1.1391166666666666</v>
      </c>
      <c r="L115" s="9">
        <f t="shared" si="14"/>
        <v>87.787320584663561</v>
      </c>
      <c r="M115" s="14">
        <v>25</v>
      </c>
      <c r="N115" s="13">
        <v>0.1</v>
      </c>
      <c r="O115" s="14">
        <f t="shared" si="15"/>
        <v>250</v>
      </c>
      <c r="P115" s="13">
        <f t="shared" si="10"/>
        <v>29.999999999999996</v>
      </c>
      <c r="Q115" s="14">
        <f t="shared" si="19"/>
        <v>5060</v>
      </c>
      <c r="R115" s="15">
        <f t="shared" si="16"/>
        <v>1.9762845849802372E-2</v>
      </c>
      <c r="S115" s="16">
        <f t="shared" si="12"/>
        <v>0.9</v>
      </c>
      <c r="T115" s="9">
        <f t="shared" si="17"/>
        <v>11.710759168902749</v>
      </c>
      <c r="U115" s="11">
        <v>47.426398483322068</v>
      </c>
      <c r="V115" s="17">
        <f t="shared" si="18"/>
        <v>0.24692490982676971</v>
      </c>
    </row>
    <row r="116" spans="1:22" x14ac:dyDescent="0.35">
      <c r="A116" s="4" t="s">
        <v>24</v>
      </c>
      <c r="B116" s="14">
        <v>1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13">
        <v>1.2200000000000001E-2</v>
      </c>
      <c r="H116" s="9">
        <f t="shared" si="13"/>
        <v>-2.0583333333333322E-3</v>
      </c>
      <c r="I116" s="13"/>
      <c r="J116" s="13"/>
      <c r="K116" s="9">
        <v>1.1391166666666666</v>
      </c>
      <c r="L116" s="9">
        <f t="shared" si="14"/>
        <v>87.787320584663561</v>
      </c>
      <c r="M116" s="14">
        <v>25</v>
      </c>
      <c r="N116" s="14">
        <v>0.1</v>
      </c>
      <c r="O116" s="14">
        <f t="shared" si="15"/>
        <v>250</v>
      </c>
      <c r="P116" s="13">
        <f t="shared" si="10"/>
        <v>29.999999999999996</v>
      </c>
      <c r="Q116" s="14">
        <f t="shared" si="19"/>
        <v>5090</v>
      </c>
      <c r="R116" s="15">
        <f t="shared" si="16"/>
        <v>1.9646365422396856E-2</v>
      </c>
      <c r="S116" s="16">
        <f t="shared" si="12"/>
        <v>0.9</v>
      </c>
      <c r="T116" s="9">
        <f t="shared" si="17"/>
        <v>11.641737012700963</v>
      </c>
      <c r="U116" s="11">
        <v>47.426398483322068</v>
      </c>
      <c r="V116" s="17">
        <f t="shared" si="18"/>
        <v>0.24546955672366494</v>
      </c>
    </row>
    <row r="117" spans="1:22" x14ac:dyDescent="0.35">
      <c r="A117" s="5" t="s">
        <v>24</v>
      </c>
      <c r="B117" s="13">
        <v>1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13">
        <v>1.1599999999999999E-2</v>
      </c>
      <c r="H117" s="9">
        <f t="shared" si="13"/>
        <v>-2.6583333333333337E-3</v>
      </c>
      <c r="I117" s="13"/>
      <c r="J117" s="13"/>
      <c r="K117" s="9">
        <v>1.1391166666666666</v>
      </c>
      <c r="L117" s="9">
        <f t="shared" si="14"/>
        <v>87.787320584663561</v>
      </c>
      <c r="M117" s="14">
        <v>25</v>
      </c>
      <c r="N117" s="13">
        <v>0.1</v>
      </c>
      <c r="O117" s="14">
        <f t="shared" si="15"/>
        <v>250</v>
      </c>
      <c r="P117" s="13">
        <f t="shared" si="10"/>
        <v>29.999999999999996</v>
      </c>
      <c r="Q117" s="14">
        <f t="shared" si="19"/>
        <v>5090</v>
      </c>
      <c r="R117" s="15">
        <f t="shared" si="16"/>
        <v>1.9646365422396856E-2</v>
      </c>
      <c r="S117" s="16">
        <f t="shared" si="12"/>
        <v>0.9</v>
      </c>
      <c r="T117" s="9">
        <f t="shared" si="17"/>
        <v>11.641737012700963</v>
      </c>
      <c r="U117" s="11">
        <v>47.426398483322068</v>
      </c>
      <c r="V117" s="17">
        <f t="shared" si="18"/>
        <v>0.24546955672366494</v>
      </c>
    </row>
    <row r="118" spans="1:22" x14ac:dyDescent="0.35">
      <c r="A118" s="4" t="s">
        <v>24</v>
      </c>
      <c r="B118" s="14">
        <v>1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13">
        <v>1.1900000000000001E-2</v>
      </c>
      <c r="H118" s="9">
        <f t="shared" si="13"/>
        <v>-2.3583333333333321E-3</v>
      </c>
      <c r="I118" s="13"/>
      <c r="J118" s="13"/>
      <c r="K118" s="9">
        <v>1.1391166666666666</v>
      </c>
      <c r="L118" s="9">
        <f t="shared" si="14"/>
        <v>87.787320584663561</v>
      </c>
      <c r="M118" s="14">
        <v>25</v>
      </c>
      <c r="N118" s="14">
        <v>0.1</v>
      </c>
      <c r="O118" s="14">
        <f t="shared" si="15"/>
        <v>250</v>
      </c>
      <c r="P118" s="13">
        <f t="shared" si="10"/>
        <v>29.999999999999996</v>
      </c>
      <c r="Q118" s="14">
        <f t="shared" si="19"/>
        <v>5090</v>
      </c>
      <c r="R118" s="15">
        <f t="shared" si="16"/>
        <v>1.9646365422396856E-2</v>
      </c>
      <c r="S118" s="16">
        <f t="shared" si="12"/>
        <v>0.9</v>
      </c>
      <c r="T118" s="9">
        <f t="shared" si="17"/>
        <v>11.641737012700963</v>
      </c>
      <c r="U118" s="11">
        <v>47.426398483322068</v>
      </c>
      <c r="V118" s="17">
        <f t="shared" si="18"/>
        <v>0.24546955672366494</v>
      </c>
    </row>
    <row r="119" spans="1:22" x14ac:dyDescent="0.35">
      <c r="A119" s="5" t="s">
        <v>24</v>
      </c>
      <c r="B119" s="13">
        <v>1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13">
        <v>2.4500000000000001E-2</v>
      </c>
      <c r="H119" s="9">
        <f t="shared" si="13"/>
        <v>1.0241666666666668E-2</v>
      </c>
      <c r="I119" s="13"/>
      <c r="J119" s="13"/>
      <c r="K119" s="9">
        <v>1.1391166666666666</v>
      </c>
      <c r="L119" s="9">
        <f t="shared" si="14"/>
        <v>87.787320584663561</v>
      </c>
      <c r="M119" s="14">
        <v>25</v>
      </c>
      <c r="N119" s="13">
        <v>0.1</v>
      </c>
      <c r="O119" s="14">
        <f t="shared" si="15"/>
        <v>250</v>
      </c>
      <c r="P119" s="13">
        <f t="shared" si="10"/>
        <v>29.999999999999996</v>
      </c>
      <c r="Q119" s="14">
        <f t="shared" si="19"/>
        <v>5090</v>
      </c>
      <c r="R119" s="15">
        <f t="shared" si="16"/>
        <v>1.9646365422396856E-2</v>
      </c>
      <c r="S119" s="16">
        <f t="shared" si="12"/>
        <v>0.9</v>
      </c>
      <c r="T119" s="9">
        <f t="shared" si="17"/>
        <v>11.641737012700963</v>
      </c>
      <c r="U119" s="11">
        <v>47.426398483322068</v>
      </c>
      <c r="V119" s="17">
        <f t="shared" si="18"/>
        <v>0.24546955672366494</v>
      </c>
    </row>
    <row r="120" spans="1:22" x14ac:dyDescent="0.35">
      <c r="A120" s="4" t="s">
        <v>24</v>
      </c>
      <c r="B120" s="14">
        <v>1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13">
        <v>2.4799999999999999E-2</v>
      </c>
      <c r="H120" s="9">
        <f t="shared" si="13"/>
        <v>1.0541666666666666E-2</v>
      </c>
      <c r="I120" s="13"/>
      <c r="J120" s="13"/>
      <c r="K120" s="9">
        <v>1.1391166666666666</v>
      </c>
      <c r="L120" s="9">
        <f t="shared" si="14"/>
        <v>87.787320584663561</v>
      </c>
      <c r="M120" s="14">
        <v>25</v>
      </c>
      <c r="N120" s="14">
        <v>0.1</v>
      </c>
      <c r="O120" s="14">
        <f t="shared" si="15"/>
        <v>250</v>
      </c>
      <c r="P120" s="13">
        <f t="shared" si="10"/>
        <v>29.999999999999996</v>
      </c>
      <c r="Q120" s="14">
        <f t="shared" si="19"/>
        <v>5090</v>
      </c>
      <c r="R120" s="15">
        <f t="shared" si="16"/>
        <v>1.9646365422396856E-2</v>
      </c>
      <c r="S120" s="16">
        <f t="shared" si="12"/>
        <v>0.9</v>
      </c>
      <c r="T120" s="9">
        <f t="shared" si="17"/>
        <v>11.641737012700963</v>
      </c>
      <c r="U120" s="11">
        <v>47.426398483322068</v>
      </c>
      <c r="V120" s="17">
        <f t="shared" si="18"/>
        <v>0.24546955672366494</v>
      </c>
    </row>
    <row r="121" spans="1:22" x14ac:dyDescent="0.35">
      <c r="A121" s="5" t="s">
        <v>24</v>
      </c>
      <c r="B121" s="13">
        <v>1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13">
        <v>2.3800000000000002E-2</v>
      </c>
      <c r="H121" s="9">
        <f t="shared" si="13"/>
        <v>9.5416666666666688E-3</v>
      </c>
      <c r="I121" s="13"/>
      <c r="J121" s="13"/>
      <c r="K121" s="9">
        <v>1.1391166666666666</v>
      </c>
      <c r="L121" s="9">
        <f t="shared" si="14"/>
        <v>87.787320584663561</v>
      </c>
      <c r="M121" s="14">
        <v>25</v>
      </c>
      <c r="N121" s="13">
        <v>0.1</v>
      </c>
      <c r="O121" s="14">
        <f t="shared" si="15"/>
        <v>250</v>
      </c>
      <c r="P121" s="13">
        <f t="shared" si="10"/>
        <v>29.999999999999996</v>
      </c>
      <c r="Q121" s="14">
        <f t="shared" si="19"/>
        <v>5090</v>
      </c>
      <c r="R121" s="15">
        <f t="shared" si="16"/>
        <v>1.9646365422396856E-2</v>
      </c>
      <c r="S121" s="16">
        <f t="shared" si="12"/>
        <v>0.9</v>
      </c>
      <c r="T121" s="9">
        <f t="shared" si="17"/>
        <v>11.641737012700963</v>
      </c>
      <c r="U121" s="11">
        <v>47.426398483322068</v>
      </c>
      <c r="V121" s="17">
        <f t="shared" si="18"/>
        <v>0.24546955672366494</v>
      </c>
    </row>
    <row r="122" spans="1:22" x14ac:dyDescent="0.35">
      <c r="A122" s="6" t="s">
        <v>25</v>
      </c>
      <c r="B122" s="21">
        <v>1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19">
        <v>8.2500000000000004E-2</v>
      </c>
      <c r="H122" s="20">
        <f t="shared" si="13"/>
        <v>6.8241666666666673E-2</v>
      </c>
      <c r="I122" s="19"/>
      <c r="J122" s="19"/>
      <c r="K122" s="20">
        <v>1.1391166666666666</v>
      </c>
      <c r="L122" s="20">
        <f t="shared" si="14"/>
        <v>87.787320584663561</v>
      </c>
      <c r="M122" s="21">
        <v>25</v>
      </c>
      <c r="N122" s="21">
        <v>0.1</v>
      </c>
      <c r="O122" s="21">
        <f t="shared" si="15"/>
        <v>250</v>
      </c>
      <c r="P122" s="19">
        <f t="shared" si="10"/>
        <v>29.999999999999996</v>
      </c>
      <c r="Q122" s="21">
        <f t="shared" si="19"/>
        <v>5020</v>
      </c>
      <c r="R122" s="22">
        <f t="shared" si="16"/>
        <v>1.9920318725099601E-2</v>
      </c>
      <c r="S122" s="23">
        <f t="shared" si="12"/>
        <v>0.9</v>
      </c>
      <c r="T122" s="20">
        <f t="shared" si="17"/>
        <v>11.804071990965719</v>
      </c>
      <c r="U122" s="10">
        <v>48.28968730980376</v>
      </c>
      <c r="V122" s="24">
        <f t="shared" si="18"/>
        <v>0.24444291625324438</v>
      </c>
    </row>
    <row r="123" spans="1:22" x14ac:dyDescent="0.35">
      <c r="A123" s="7" t="s">
        <v>25</v>
      </c>
      <c r="B123" s="19">
        <v>1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19">
        <v>8.2400000000000001E-2</v>
      </c>
      <c r="H123" s="20">
        <f t="shared" si="13"/>
        <v>6.814166666666667E-2</v>
      </c>
      <c r="I123" s="19"/>
      <c r="J123" s="19"/>
      <c r="K123" s="20">
        <v>1.1391166666666666</v>
      </c>
      <c r="L123" s="20">
        <f t="shared" si="14"/>
        <v>87.787320584663561</v>
      </c>
      <c r="M123" s="21">
        <v>25</v>
      </c>
      <c r="N123" s="19">
        <v>0.1</v>
      </c>
      <c r="O123" s="21">
        <f t="shared" si="15"/>
        <v>250</v>
      </c>
      <c r="P123" s="19">
        <f t="shared" si="10"/>
        <v>29.999999999999996</v>
      </c>
      <c r="Q123" s="21">
        <f t="shared" si="19"/>
        <v>5020</v>
      </c>
      <c r="R123" s="22">
        <f t="shared" si="16"/>
        <v>1.9920318725099601E-2</v>
      </c>
      <c r="S123" s="23">
        <f t="shared" si="12"/>
        <v>0.9</v>
      </c>
      <c r="T123" s="20">
        <f t="shared" si="17"/>
        <v>11.804071990965719</v>
      </c>
      <c r="U123" s="10">
        <v>48.28968730980376</v>
      </c>
      <c r="V123" s="24">
        <f t="shared" si="18"/>
        <v>0.24444291625324438</v>
      </c>
    </row>
    <row r="124" spans="1:22" x14ac:dyDescent="0.35">
      <c r="A124" s="6" t="s">
        <v>25</v>
      </c>
      <c r="B124" s="21">
        <v>1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19">
        <v>8.2900000000000001E-2</v>
      </c>
      <c r="H124" s="20">
        <f t="shared" si="13"/>
        <v>6.864166666666667E-2</v>
      </c>
      <c r="I124" s="19"/>
      <c r="J124" s="19"/>
      <c r="K124" s="20">
        <v>1.1391166666666666</v>
      </c>
      <c r="L124" s="20">
        <f t="shared" si="14"/>
        <v>87.787320584663561</v>
      </c>
      <c r="M124" s="21">
        <v>25</v>
      </c>
      <c r="N124" s="21">
        <v>0.1</v>
      </c>
      <c r="O124" s="21">
        <f t="shared" si="15"/>
        <v>250</v>
      </c>
      <c r="P124" s="19">
        <f t="shared" si="10"/>
        <v>29.999999999999996</v>
      </c>
      <c r="Q124" s="21">
        <f t="shared" si="19"/>
        <v>5020</v>
      </c>
      <c r="R124" s="22">
        <f t="shared" si="16"/>
        <v>1.9920318725099601E-2</v>
      </c>
      <c r="S124" s="23">
        <f t="shared" si="12"/>
        <v>0.9</v>
      </c>
      <c r="T124" s="20">
        <f t="shared" si="17"/>
        <v>11.804071990965719</v>
      </c>
      <c r="U124" s="10">
        <v>48.28968730980376</v>
      </c>
      <c r="V124" s="24">
        <f t="shared" si="18"/>
        <v>0.24444291625324438</v>
      </c>
    </row>
    <row r="125" spans="1:22" x14ac:dyDescent="0.35">
      <c r="A125" s="7" t="s">
        <v>25</v>
      </c>
      <c r="B125" s="19">
        <v>1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19">
        <v>8.8099999999999998E-2</v>
      </c>
      <c r="H125" s="20">
        <f t="shared" si="13"/>
        <v>7.3841666666666667E-2</v>
      </c>
      <c r="I125" s="19"/>
      <c r="J125" s="19"/>
      <c r="K125" s="20">
        <v>1.1391166666666666</v>
      </c>
      <c r="L125" s="20">
        <f t="shared" si="14"/>
        <v>87.787320584663561</v>
      </c>
      <c r="M125" s="21">
        <v>25</v>
      </c>
      <c r="N125" s="19">
        <v>0.1</v>
      </c>
      <c r="O125" s="21">
        <f t="shared" si="15"/>
        <v>250</v>
      </c>
      <c r="P125" s="19">
        <f t="shared" si="10"/>
        <v>29.999999999999996</v>
      </c>
      <c r="Q125" s="21">
        <f t="shared" si="19"/>
        <v>5020</v>
      </c>
      <c r="R125" s="22">
        <f t="shared" si="16"/>
        <v>1.9920318725099601E-2</v>
      </c>
      <c r="S125" s="23">
        <f t="shared" si="12"/>
        <v>0.9</v>
      </c>
      <c r="T125" s="20">
        <f t="shared" si="17"/>
        <v>11.804071990965719</v>
      </c>
      <c r="U125" s="10">
        <v>48.28968730980376</v>
      </c>
      <c r="V125" s="24">
        <f t="shared" si="18"/>
        <v>0.24444291625324438</v>
      </c>
    </row>
    <row r="126" spans="1:22" x14ac:dyDescent="0.35">
      <c r="A126" s="6" t="s">
        <v>25</v>
      </c>
      <c r="B126" s="21">
        <v>1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19">
        <v>8.8900000000000007E-2</v>
      </c>
      <c r="H126" s="20">
        <f t="shared" si="13"/>
        <v>7.4641666666666676E-2</v>
      </c>
      <c r="I126" s="19"/>
      <c r="J126" s="19"/>
      <c r="K126" s="20">
        <v>1.1391166666666666</v>
      </c>
      <c r="L126" s="20">
        <f t="shared" si="14"/>
        <v>87.787320584663561</v>
      </c>
      <c r="M126" s="21">
        <v>25</v>
      </c>
      <c r="N126" s="21">
        <v>0.1</v>
      </c>
      <c r="O126" s="21">
        <f t="shared" si="15"/>
        <v>250</v>
      </c>
      <c r="P126" s="19">
        <f t="shared" si="10"/>
        <v>29.999999999999996</v>
      </c>
      <c r="Q126" s="21">
        <f t="shared" si="19"/>
        <v>5020</v>
      </c>
      <c r="R126" s="22">
        <f t="shared" si="16"/>
        <v>1.9920318725099601E-2</v>
      </c>
      <c r="S126" s="23">
        <f t="shared" si="12"/>
        <v>0.9</v>
      </c>
      <c r="T126" s="20">
        <f t="shared" si="17"/>
        <v>11.804071990965719</v>
      </c>
      <c r="U126" s="10">
        <v>48.28968730980376</v>
      </c>
      <c r="V126" s="24">
        <f t="shared" si="18"/>
        <v>0.24444291625324438</v>
      </c>
    </row>
    <row r="127" spans="1:22" x14ac:dyDescent="0.35">
      <c r="A127" s="7" t="s">
        <v>25</v>
      </c>
      <c r="B127" s="19">
        <v>1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19">
        <v>8.8999999999999996E-2</v>
      </c>
      <c r="H127" s="20">
        <f t="shared" si="13"/>
        <v>7.4741666666666665E-2</v>
      </c>
      <c r="I127" s="19"/>
      <c r="J127" s="19"/>
      <c r="K127" s="20">
        <v>1.1391166666666666</v>
      </c>
      <c r="L127" s="20">
        <f t="shared" si="14"/>
        <v>87.787320584663561</v>
      </c>
      <c r="M127" s="21">
        <v>25</v>
      </c>
      <c r="N127" s="19">
        <v>0.1</v>
      </c>
      <c r="O127" s="21">
        <f t="shared" si="15"/>
        <v>250</v>
      </c>
      <c r="P127" s="19">
        <f t="shared" si="10"/>
        <v>29.999999999999996</v>
      </c>
      <c r="Q127" s="21">
        <f t="shared" si="19"/>
        <v>5020</v>
      </c>
      <c r="R127" s="22">
        <f t="shared" si="16"/>
        <v>1.9920318725099601E-2</v>
      </c>
      <c r="S127" s="23">
        <f t="shared" si="12"/>
        <v>0.9</v>
      </c>
      <c r="T127" s="20">
        <f t="shared" si="17"/>
        <v>11.804071990965719</v>
      </c>
      <c r="U127" s="10">
        <v>48.28968730980376</v>
      </c>
      <c r="V127" s="24">
        <f t="shared" si="18"/>
        <v>0.24444291625324438</v>
      </c>
    </row>
    <row r="128" spans="1:22" x14ac:dyDescent="0.35">
      <c r="A128" s="6" t="s">
        <v>25</v>
      </c>
      <c r="B128" s="21">
        <v>1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19">
        <v>6.3899999999999998E-2</v>
      </c>
      <c r="H128" s="20">
        <f t="shared" si="13"/>
        <v>4.9641666666666667E-2</v>
      </c>
      <c r="I128" s="19"/>
      <c r="J128" s="19"/>
      <c r="K128" s="20">
        <v>1.1391166666666666</v>
      </c>
      <c r="L128" s="20">
        <f t="shared" si="14"/>
        <v>87.787320584663561</v>
      </c>
      <c r="M128" s="21">
        <v>25</v>
      </c>
      <c r="N128" s="21">
        <v>0.1</v>
      </c>
      <c r="O128" s="21">
        <f t="shared" si="15"/>
        <v>250</v>
      </c>
      <c r="P128" s="19">
        <f t="shared" si="10"/>
        <v>29.999999999999996</v>
      </c>
      <c r="Q128" s="21">
        <f t="shared" si="19"/>
        <v>5070</v>
      </c>
      <c r="R128" s="22">
        <f t="shared" si="16"/>
        <v>1.9723865877712032E-2</v>
      </c>
      <c r="S128" s="23">
        <f t="shared" si="12"/>
        <v>0.9</v>
      </c>
      <c r="T128" s="20">
        <f t="shared" si="17"/>
        <v>11.687661024585385</v>
      </c>
      <c r="U128" s="10">
        <v>48.28968730980376</v>
      </c>
      <c r="V128" s="24">
        <f t="shared" si="18"/>
        <v>0.24203223660577647</v>
      </c>
    </row>
    <row r="129" spans="1:22" x14ac:dyDescent="0.35">
      <c r="A129" s="7" t="s">
        <v>25</v>
      </c>
      <c r="B129" s="19">
        <v>1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19">
        <v>6.83E-2</v>
      </c>
      <c r="H129" s="20">
        <f t="shared" si="13"/>
        <v>5.4041666666666668E-2</v>
      </c>
      <c r="I129" s="19"/>
      <c r="J129" s="19"/>
      <c r="K129" s="20">
        <v>1.1391166666666666</v>
      </c>
      <c r="L129" s="20">
        <f t="shared" si="14"/>
        <v>87.787320584663561</v>
      </c>
      <c r="M129" s="21">
        <v>25</v>
      </c>
      <c r="N129" s="19">
        <v>0.1</v>
      </c>
      <c r="O129" s="21">
        <f t="shared" si="15"/>
        <v>250</v>
      </c>
      <c r="P129" s="19">
        <f t="shared" si="10"/>
        <v>29.999999999999996</v>
      </c>
      <c r="Q129" s="21">
        <f t="shared" si="19"/>
        <v>5070</v>
      </c>
      <c r="R129" s="22">
        <f t="shared" si="16"/>
        <v>1.9723865877712032E-2</v>
      </c>
      <c r="S129" s="23">
        <f t="shared" si="12"/>
        <v>0.9</v>
      </c>
      <c r="T129" s="20">
        <f t="shared" si="17"/>
        <v>11.687661024585385</v>
      </c>
      <c r="U129" s="10">
        <v>48.28968730980376</v>
      </c>
      <c r="V129" s="24">
        <f t="shared" si="18"/>
        <v>0.24203223660577647</v>
      </c>
    </row>
    <row r="130" spans="1:22" x14ac:dyDescent="0.35">
      <c r="A130" s="6" t="s">
        <v>25</v>
      </c>
      <c r="B130" s="21">
        <v>1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19">
        <v>6.2700000000000006E-2</v>
      </c>
      <c r="H130" s="20">
        <f t="shared" si="13"/>
        <v>4.8441666666666675E-2</v>
      </c>
      <c r="I130" s="19"/>
      <c r="J130" s="19"/>
      <c r="K130" s="20">
        <v>1.1391166666666666</v>
      </c>
      <c r="L130" s="20">
        <f t="shared" si="14"/>
        <v>87.787320584663561</v>
      </c>
      <c r="M130" s="21">
        <v>25</v>
      </c>
      <c r="N130" s="21">
        <v>0.1</v>
      </c>
      <c r="O130" s="21">
        <f t="shared" si="15"/>
        <v>250</v>
      </c>
      <c r="P130" s="19">
        <f t="shared" ref="P130:P169" si="20">(0.5/0.1)*(0.6/0.1)</f>
        <v>29.999999999999996</v>
      </c>
      <c r="Q130" s="21">
        <f t="shared" ref="Q130:Q161" si="21">E130*1000</f>
        <v>5070</v>
      </c>
      <c r="R130" s="22">
        <f t="shared" si="16"/>
        <v>1.9723865877712032E-2</v>
      </c>
      <c r="S130" s="23">
        <f t="shared" ref="S130:S169" si="22">162/180</f>
        <v>0.9</v>
      </c>
      <c r="T130" s="20">
        <f t="shared" si="17"/>
        <v>11.687661024585385</v>
      </c>
      <c r="U130" s="10">
        <v>48.28968730980376</v>
      </c>
      <c r="V130" s="24">
        <f t="shared" si="18"/>
        <v>0.24203223660577647</v>
      </c>
    </row>
    <row r="131" spans="1:22" x14ac:dyDescent="0.35">
      <c r="A131" s="7" t="s">
        <v>25</v>
      </c>
      <c r="B131" s="19">
        <v>1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19">
        <v>7.3800000000000004E-2</v>
      </c>
      <c r="H131" s="20">
        <f t="shared" ref="H131:H169" si="23">G131-F131</f>
        <v>5.9541666666666673E-2</v>
      </c>
      <c r="I131" s="19"/>
      <c r="J131" s="19"/>
      <c r="K131" s="20">
        <v>1.1391166666666666</v>
      </c>
      <c r="L131" s="20">
        <f t="shared" ref="L131:L169" si="24">100/K131</f>
        <v>87.787320584663561</v>
      </c>
      <c r="M131" s="21">
        <v>25</v>
      </c>
      <c r="N131" s="19">
        <v>0.1</v>
      </c>
      <c r="O131" s="21">
        <f t="shared" ref="O131:O169" si="25">M131/N131</f>
        <v>250</v>
      </c>
      <c r="P131" s="19">
        <f t="shared" si="20"/>
        <v>29.999999999999996</v>
      </c>
      <c r="Q131" s="21">
        <f t="shared" si="21"/>
        <v>5070</v>
      </c>
      <c r="R131" s="22">
        <f t="shared" ref="R131:R169" si="26">100/Q131</f>
        <v>1.9723865877712032E-2</v>
      </c>
      <c r="S131" s="23">
        <f t="shared" si="22"/>
        <v>0.9</v>
      </c>
      <c r="T131" s="20">
        <f t="shared" ref="T131:T169" si="27">L131*O131*P131*R131*S131*(1/1000)</f>
        <v>11.687661024585385</v>
      </c>
      <c r="U131" s="10">
        <v>48.28968730980376</v>
      </c>
      <c r="V131" s="24">
        <f t="shared" ref="V131:V169" si="28">T131/U131</f>
        <v>0.24203223660577647</v>
      </c>
    </row>
    <row r="132" spans="1:22" x14ac:dyDescent="0.35">
      <c r="A132" s="6" t="s">
        <v>25</v>
      </c>
      <c r="B132" s="21">
        <v>1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19">
        <v>7.3499999999999996E-2</v>
      </c>
      <c r="H132" s="20">
        <f t="shared" si="23"/>
        <v>5.9241666666666665E-2</v>
      </c>
      <c r="I132" s="19"/>
      <c r="J132" s="19"/>
      <c r="K132" s="20">
        <v>1.1391166666666666</v>
      </c>
      <c r="L132" s="20">
        <f t="shared" si="24"/>
        <v>87.787320584663561</v>
      </c>
      <c r="M132" s="21">
        <v>25</v>
      </c>
      <c r="N132" s="21">
        <v>0.1</v>
      </c>
      <c r="O132" s="21">
        <f t="shared" si="25"/>
        <v>250</v>
      </c>
      <c r="P132" s="19">
        <f t="shared" si="20"/>
        <v>29.999999999999996</v>
      </c>
      <c r="Q132" s="21">
        <f t="shared" si="21"/>
        <v>5070</v>
      </c>
      <c r="R132" s="22">
        <f t="shared" si="26"/>
        <v>1.9723865877712032E-2</v>
      </c>
      <c r="S132" s="23">
        <f t="shared" si="22"/>
        <v>0.9</v>
      </c>
      <c r="T132" s="20">
        <f t="shared" si="27"/>
        <v>11.687661024585385</v>
      </c>
      <c r="U132" s="10">
        <v>48.28968730980376</v>
      </c>
      <c r="V132" s="24">
        <f t="shared" si="28"/>
        <v>0.24203223660577647</v>
      </c>
    </row>
    <row r="133" spans="1:22" x14ac:dyDescent="0.35">
      <c r="A133" s="7" t="s">
        <v>25</v>
      </c>
      <c r="B133" s="19">
        <v>1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19">
        <v>7.3200000000000001E-2</v>
      </c>
      <c r="H133" s="20">
        <f t="shared" si="23"/>
        <v>5.894166666666667E-2</v>
      </c>
      <c r="I133" s="19"/>
      <c r="J133" s="19"/>
      <c r="K133" s="20">
        <v>1.1391166666666666</v>
      </c>
      <c r="L133" s="20">
        <f t="shared" si="24"/>
        <v>87.787320584663561</v>
      </c>
      <c r="M133" s="21">
        <v>25</v>
      </c>
      <c r="N133" s="19">
        <v>0.1</v>
      </c>
      <c r="O133" s="21">
        <f t="shared" si="25"/>
        <v>250</v>
      </c>
      <c r="P133" s="19">
        <f t="shared" si="20"/>
        <v>29.999999999999996</v>
      </c>
      <c r="Q133" s="21">
        <f t="shared" si="21"/>
        <v>5070</v>
      </c>
      <c r="R133" s="22">
        <f t="shared" si="26"/>
        <v>1.9723865877712032E-2</v>
      </c>
      <c r="S133" s="23">
        <f t="shared" si="22"/>
        <v>0.9</v>
      </c>
      <c r="T133" s="20">
        <f t="shared" si="27"/>
        <v>11.687661024585385</v>
      </c>
      <c r="U133" s="10">
        <v>48.28968730980376</v>
      </c>
      <c r="V133" s="24">
        <f t="shared" si="28"/>
        <v>0.24203223660577647</v>
      </c>
    </row>
    <row r="134" spans="1:22" x14ac:dyDescent="0.35">
      <c r="A134" s="6" t="s">
        <v>25</v>
      </c>
      <c r="B134" s="21">
        <v>1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19">
        <v>6.3299999999999995E-2</v>
      </c>
      <c r="H134" s="20">
        <f t="shared" si="23"/>
        <v>4.9041666666666664E-2</v>
      </c>
      <c r="I134" s="19"/>
      <c r="J134" s="19"/>
      <c r="K134" s="20">
        <v>1.1391166666666666</v>
      </c>
      <c r="L134" s="20">
        <f t="shared" si="24"/>
        <v>87.787320584663561</v>
      </c>
      <c r="M134" s="21">
        <v>25</v>
      </c>
      <c r="N134" s="21">
        <v>0.1</v>
      </c>
      <c r="O134" s="21">
        <f t="shared" si="25"/>
        <v>250</v>
      </c>
      <c r="P134" s="19">
        <f t="shared" si="20"/>
        <v>29.999999999999996</v>
      </c>
      <c r="Q134" s="21">
        <f t="shared" si="21"/>
        <v>5050</v>
      </c>
      <c r="R134" s="22">
        <f t="shared" si="26"/>
        <v>1.9801980198019802E-2</v>
      </c>
      <c r="S134" s="23">
        <f t="shared" si="22"/>
        <v>0.9</v>
      </c>
      <c r="T134" s="20">
        <f t="shared" si="27"/>
        <v>11.733948791019388</v>
      </c>
      <c r="U134" s="10">
        <v>48.28968730980376</v>
      </c>
      <c r="V134" s="24">
        <f t="shared" si="28"/>
        <v>0.24299078011708652</v>
      </c>
    </row>
    <row r="135" spans="1:22" x14ac:dyDescent="0.35">
      <c r="A135" s="7" t="s">
        <v>25</v>
      </c>
      <c r="B135" s="19">
        <v>1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19">
        <v>6.2300000000000001E-2</v>
      </c>
      <c r="H135" s="20">
        <f t="shared" si="23"/>
        <v>4.804166666666667E-2</v>
      </c>
      <c r="I135" s="19"/>
      <c r="J135" s="19"/>
      <c r="K135" s="20">
        <v>1.1391166666666666</v>
      </c>
      <c r="L135" s="20">
        <f t="shared" si="24"/>
        <v>87.787320584663561</v>
      </c>
      <c r="M135" s="21">
        <v>25</v>
      </c>
      <c r="N135" s="19">
        <v>0.1</v>
      </c>
      <c r="O135" s="21">
        <f t="shared" si="25"/>
        <v>250</v>
      </c>
      <c r="P135" s="19">
        <f t="shared" si="20"/>
        <v>29.999999999999996</v>
      </c>
      <c r="Q135" s="21">
        <f t="shared" si="21"/>
        <v>5050</v>
      </c>
      <c r="R135" s="22">
        <f t="shared" si="26"/>
        <v>1.9801980198019802E-2</v>
      </c>
      <c r="S135" s="23">
        <f t="shared" si="22"/>
        <v>0.9</v>
      </c>
      <c r="T135" s="20">
        <f t="shared" si="27"/>
        <v>11.733948791019388</v>
      </c>
      <c r="U135" s="10">
        <v>48.28968730980376</v>
      </c>
      <c r="V135" s="24">
        <f t="shared" si="28"/>
        <v>0.24299078011708652</v>
      </c>
    </row>
    <row r="136" spans="1:22" x14ac:dyDescent="0.35">
      <c r="A136" s="6" t="s">
        <v>25</v>
      </c>
      <c r="B136" s="21">
        <v>1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19">
        <v>6.25E-2</v>
      </c>
      <c r="H136" s="20">
        <f t="shared" si="23"/>
        <v>4.8241666666666669E-2</v>
      </c>
      <c r="I136" s="19"/>
      <c r="J136" s="19"/>
      <c r="K136" s="20">
        <v>1.1391166666666666</v>
      </c>
      <c r="L136" s="20">
        <f t="shared" si="24"/>
        <v>87.787320584663561</v>
      </c>
      <c r="M136" s="21">
        <v>25</v>
      </c>
      <c r="N136" s="21">
        <v>0.1</v>
      </c>
      <c r="O136" s="21">
        <f t="shared" si="25"/>
        <v>250</v>
      </c>
      <c r="P136" s="19">
        <f t="shared" si="20"/>
        <v>29.999999999999996</v>
      </c>
      <c r="Q136" s="21">
        <f t="shared" si="21"/>
        <v>5050</v>
      </c>
      <c r="R136" s="22">
        <f t="shared" si="26"/>
        <v>1.9801980198019802E-2</v>
      </c>
      <c r="S136" s="23">
        <f t="shared" si="22"/>
        <v>0.9</v>
      </c>
      <c r="T136" s="20">
        <f t="shared" si="27"/>
        <v>11.733948791019388</v>
      </c>
      <c r="U136" s="10">
        <v>48.28968730980376</v>
      </c>
      <c r="V136" s="24">
        <f t="shared" si="28"/>
        <v>0.24299078011708652</v>
      </c>
    </row>
    <row r="137" spans="1:22" x14ac:dyDescent="0.35">
      <c r="A137" s="7" t="s">
        <v>25</v>
      </c>
      <c r="B137" s="19">
        <v>1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19">
        <v>7.8600000000000003E-2</v>
      </c>
      <c r="H137" s="20">
        <f t="shared" si="23"/>
        <v>6.4341666666666672E-2</v>
      </c>
      <c r="I137" s="19"/>
      <c r="J137" s="19"/>
      <c r="K137" s="20">
        <v>1.1391166666666666</v>
      </c>
      <c r="L137" s="20">
        <f t="shared" si="24"/>
        <v>87.787320584663561</v>
      </c>
      <c r="M137" s="21">
        <v>25</v>
      </c>
      <c r="N137" s="19">
        <v>0.1</v>
      </c>
      <c r="O137" s="21">
        <f t="shared" si="25"/>
        <v>250</v>
      </c>
      <c r="P137" s="19">
        <f t="shared" si="20"/>
        <v>29.999999999999996</v>
      </c>
      <c r="Q137" s="21">
        <f t="shared" si="21"/>
        <v>5050</v>
      </c>
      <c r="R137" s="22">
        <f t="shared" si="26"/>
        <v>1.9801980198019802E-2</v>
      </c>
      <c r="S137" s="23">
        <f t="shared" si="22"/>
        <v>0.9</v>
      </c>
      <c r="T137" s="20">
        <f t="shared" si="27"/>
        <v>11.733948791019388</v>
      </c>
      <c r="U137" s="10">
        <v>48.28968730980376</v>
      </c>
      <c r="V137" s="24">
        <f t="shared" si="28"/>
        <v>0.24299078011708652</v>
      </c>
    </row>
    <row r="138" spans="1:22" x14ac:dyDescent="0.35">
      <c r="A138" s="6" t="s">
        <v>25</v>
      </c>
      <c r="B138" s="21">
        <v>1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19">
        <v>7.8899999999999998E-2</v>
      </c>
      <c r="H138" s="20">
        <f t="shared" si="23"/>
        <v>6.4641666666666667E-2</v>
      </c>
      <c r="I138" s="19"/>
      <c r="J138" s="19"/>
      <c r="K138" s="20">
        <v>1.1391166666666666</v>
      </c>
      <c r="L138" s="20">
        <f t="shared" si="24"/>
        <v>87.787320584663561</v>
      </c>
      <c r="M138" s="21">
        <v>25</v>
      </c>
      <c r="N138" s="21">
        <v>0.1</v>
      </c>
      <c r="O138" s="21">
        <f t="shared" si="25"/>
        <v>250</v>
      </c>
      <c r="P138" s="19">
        <f t="shared" si="20"/>
        <v>29.999999999999996</v>
      </c>
      <c r="Q138" s="21">
        <f t="shared" si="21"/>
        <v>5050</v>
      </c>
      <c r="R138" s="22">
        <f t="shared" si="26"/>
        <v>1.9801980198019802E-2</v>
      </c>
      <c r="S138" s="23">
        <f t="shared" si="22"/>
        <v>0.9</v>
      </c>
      <c r="T138" s="20">
        <f t="shared" si="27"/>
        <v>11.733948791019388</v>
      </c>
      <c r="U138" s="10">
        <v>48.28968730980376</v>
      </c>
      <c r="V138" s="24">
        <f t="shared" si="28"/>
        <v>0.24299078011708652</v>
      </c>
    </row>
    <row r="139" spans="1:22" x14ac:dyDescent="0.35">
      <c r="A139" s="7" t="s">
        <v>25</v>
      </c>
      <c r="B139" s="19">
        <v>1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19">
        <v>7.9200000000000007E-2</v>
      </c>
      <c r="H139" s="20">
        <f t="shared" si="23"/>
        <v>6.4941666666666675E-2</v>
      </c>
      <c r="I139" s="19"/>
      <c r="J139" s="19"/>
      <c r="K139" s="20">
        <v>1.1391166666666666</v>
      </c>
      <c r="L139" s="20">
        <f t="shared" si="24"/>
        <v>87.787320584663561</v>
      </c>
      <c r="M139" s="21">
        <v>25</v>
      </c>
      <c r="N139" s="19">
        <v>0.1</v>
      </c>
      <c r="O139" s="21">
        <f t="shared" si="25"/>
        <v>250</v>
      </c>
      <c r="P139" s="19">
        <f t="shared" si="20"/>
        <v>29.999999999999996</v>
      </c>
      <c r="Q139" s="21">
        <f t="shared" si="21"/>
        <v>5050</v>
      </c>
      <c r="R139" s="22">
        <f t="shared" si="26"/>
        <v>1.9801980198019802E-2</v>
      </c>
      <c r="S139" s="23">
        <f t="shared" si="22"/>
        <v>0.9</v>
      </c>
      <c r="T139" s="20">
        <f t="shared" si="27"/>
        <v>11.733948791019388</v>
      </c>
      <c r="U139" s="10">
        <v>48.28968730980376</v>
      </c>
      <c r="V139" s="24">
        <f t="shared" si="28"/>
        <v>0.24299078011708652</v>
      </c>
    </row>
    <row r="140" spans="1:22" x14ac:dyDescent="0.35">
      <c r="A140" s="6" t="s">
        <v>25</v>
      </c>
      <c r="B140" s="21">
        <v>1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19">
        <v>7.9799999999999996E-2</v>
      </c>
      <c r="H140" s="20">
        <f t="shared" si="23"/>
        <v>6.5541666666666665E-2</v>
      </c>
      <c r="I140" s="19"/>
      <c r="J140" s="19"/>
      <c r="K140" s="20">
        <v>1.1391166666666666</v>
      </c>
      <c r="L140" s="20">
        <f t="shared" si="24"/>
        <v>87.787320584663561</v>
      </c>
      <c r="M140" s="21">
        <v>25</v>
      </c>
      <c r="N140" s="21">
        <v>0.1</v>
      </c>
      <c r="O140" s="21">
        <f t="shared" si="25"/>
        <v>250</v>
      </c>
      <c r="P140" s="19">
        <f t="shared" si="20"/>
        <v>29.999999999999996</v>
      </c>
      <c r="Q140" s="21">
        <f t="shared" si="21"/>
        <v>5040</v>
      </c>
      <c r="R140" s="22">
        <f t="shared" si="26"/>
        <v>1.984126984126984E-2</v>
      </c>
      <c r="S140" s="23">
        <f t="shared" si="22"/>
        <v>0.9</v>
      </c>
      <c r="T140" s="20">
        <f t="shared" si="27"/>
        <v>11.757230435446012</v>
      </c>
      <c r="U140" s="10">
        <v>48.28968730980376</v>
      </c>
      <c r="V140" s="24">
        <f t="shared" si="28"/>
        <v>0.24347290468081084</v>
      </c>
    </row>
    <row r="141" spans="1:22" x14ac:dyDescent="0.35">
      <c r="A141" s="7" t="s">
        <v>25</v>
      </c>
      <c r="B141" s="19">
        <v>1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19">
        <v>0.08</v>
      </c>
      <c r="H141" s="20">
        <f t="shared" si="23"/>
        <v>6.574166666666667E-2</v>
      </c>
      <c r="I141" s="19"/>
      <c r="J141" s="19"/>
      <c r="K141" s="20">
        <v>1.1391166666666666</v>
      </c>
      <c r="L141" s="20">
        <f t="shared" si="24"/>
        <v>87.787320584663561</v>
      </c>
      <c r="M141" s="21">
        <v>25</v>
      </c>
      <c r="N141" s="19">
        <v>0.1</v>
      </c>
      <c r="O141" s="21">
        <f t="shared" si="25"/>
        <v>250</v>
      </c>
      <c r="P141" s="19">
        <f t="shared" si="20"/>
        <v>29.999999999999996</v>
      </c>
      <c r="Q141" s="21">
        <f t="shared" si="21"/>
        <v>5040</v>
      </c>
      <c r="R141" s="22">
        <f t="shared" si="26"/>
        <v>1.984126984126984E-2</v>
      </c>
      <c r="S141" s="23">
        <f t="shared" si="22"/>
        <v>0.9</v>
      </c>
      <c r="T141" s="20">
        <f t="shared" si="27"/>
        <v>11.757230435446012</v>
      </c>
      <c r="U141" s="10">
        <v>48.28968730980376</v>
      </c>
      <c r="V141" s="24">
        <f t="shared" si="28"/>
        <v>0.24347290468081084</v>
      </c>
    </row>
    <row r="142" spans="1:22" x14ac:dyDescent="0.35">
      <c r="A142" s="6" t="s">
        <v>25</v>
      </c>
      <c r="B142" s="21">
        <v>1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19">
        <v>7.9699999999999993E-2</v>
      </c>
      <c r="H142" s="20">
        <f t="shared" si="23"/>
        <v>6.5441666666666662E-2</v>
      </c>
      <c r="I142" s="19"/>
      <c r="J142" s="19"/>
      <c r="K142" s="20">
        <v>1.1391166666666666</v>
      </c>
      <c r="L142" s="20">
        <f t="shared" si="24"/>
        <v>87.787320584663561</v>
      </c>
      <c r="M142" s="21">
        <v>25</v>
      </c>
      <c r="N142" s="21">
        <v>0.1</v>
      </c>
      <c r="O142" s="21">
        <f t="shared" si="25"/>
        <v>250</v>
      </c>
      <c r="P142" s="19">
        <f t="shared" si="20"/>
        <v>29.999999999999996</v>
      </c>
      <c r="Q142" s="21">
        <f t="shared" si="21"/>
        <v>5040</v>
      </c>
      <c r="R142" s="22">
        <f t="shared" si="26"/>
        <v>1.984126984126984E-2</v>
      </c>
      <c r="S142" s="23">
        <f t="shared" si="22"/>
        <v>0.9</v>
      </c>
      <c r="T142" s="20">
        <f t="shared" si="27"/>
        <v>11.757230435446012</v>
      </c>
      <c r="U142" s="10">
        <v>48.28968730980376</v>
      </c>
      <c r="V142" s="24">
        <f t="shared" si="28"/>
        <v>0.24347290468081084</v>
      </c>
    </row>
    <row r="143" spans="1:22" x14ac:dyDescent="0.35">
      <c r="A143" s="7" t="s">
        <v>25</v>
      </c>
      <c r="B143" s="19">
        <v>1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19">
        <v>6.4199999999999993E-2</v>
      </c>
      <c r="H143" s="20">
        <f t="shared" si="23"/>
        <v>4.9941666666666662E-2</v>
      </c>
      <c r="I143" s="19"/>
      <c r="J143" s="19"/>
      <c r="K143" s="20">
        <v>1.1391166666666666</v>
      </c>
      <c r="L143" s="20">
        <f t="shared" si="24"/>
        <v>87.787320584663561</v>
      </c>
      <c r="M143" s="21">
        <v>25</v>
      </c>
      <c r="N143" s="19">
        <v>0.1</v>
      </c>
      <c r="O143" s="21">
        <f t="shared" si="25"/>
        <v>250</v>
      </c>
      <c r="P143" s="19">
        <f t="shared" si="20"/>
        <v>29.999999999999996</v>
      </c>
      <c r="Q143" s="21">
        <f t="shared" si="21"/>
        <v>5040</v>
      </c>
      <c r="R143" s="22">
        <f t="shared" si="26"/>
        <v>1.984126984126984E-2</v>
      </c>
      <c r="S143" s="23">
        <f t="shared" si="22"/>
        <v>0.9</v>
      </c>
      <c r="T143" s="20">
        <f t="shared" si="27"/>
        <v>11.757230435446012</v>
      </c>
      <c r="U143" s="10">
        <v>48.28968730980376</v>
      </c>
      <c r="V143" s="24">
        <f t="shared" si="28"/>
        <v>0.24347290468081084</v>
      </c>
    </row>
    <row r="144" spans="1:22" x14ac:dyDescent="0.35">
      <c r="A144" s="6" t="s">
        <v>25</v>
      </c>
      <c r="B144" s="21">
        <v>1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19">
        <v>6.3600000000000004E-2</v>
      </c>
      <c r="H144" s="20">
        <f t="shared" si="23"/>
        <v>4.9341666666666673E-2</v>
      </c>
      <c r="I144" s="19"/>
      <c r="J144" s="19"/>
      <c r="K144" s="20">
        <v>1.1391166666666666</v>
      </c>
      <c r="L144" s="20">
        <f t="shared" si="24"/>
        <v>87.787320584663561</v>
      </c>
      <c r="M144" s="21">
        <v>25</v>
      </c>
      <c r="N144" s="21">
        <v>0.1</v>
      </c>
      <c r="O144" s="21">
        <f t="shared" si="25"/>
        <v>250</v>
      </c>
      <c r="P144" s="19">
        <f t="shared" si="20"/>
        <v>29.999999999999996</v>
      </c>
      <c r="Q144" s="21">
        <f t="shared" si="21"/>
        <v>5040</v>
      </c>
      <c r="R144" s="22">
        <f t="shared" si="26"/>
        <v>1.984126984126984E-2</v>
      </c>
      <c r="S144" s="23">
        <f t="shared" si="22"/>
        <v>0.9</v>
      </c>
      <c r="T144" s="20">
        <f t="shared" si="27"/>
        <v>11.757230435446012</v>
      </c>
      <c r="U144" s="10">
        <v>48.28968730980376</v>
      </c>
      <c r="V144" s="24">
        <f t="shared" si="28"/>
        <v>0.24347290468081084</v>
      </c>
    </row>
    <row r="145" spans="1:22" x14ac:dyDescent="0.35">
      <c r="A145" s="7" t="s">
        <v>25</v>
      </c>
      <c r="B145" s="19">
        <v>1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19">
        <v>6.4399999999999999E-2</v>
      </c>
      <c r="H145" s="20">
        <f t="shared" si="23"/>
        <v>5.0141666666666668E-2</v>
      </c>
      <c r="I145" s="19"/>
      <c r="J145" s="19"/>
      <c r="K145" s="20">
        <v>1.1391166666666666</v>
      </c>
      <c r="L145" s="20">
        <f t="shared" si="24"/>
        <v>87.787320584663561</v>
      </c>
      <c r="M145" s="21">
        <v>25</v>
      </c>
      <c r="N145" s="19">
        <v>0.1</v>
      </c>
      <c r="O145" s="21">
        <f t="shared" si="25"/>
        <v>250</v>
      </c>
      <c r="P145" s="19">
        <f t="shared" si="20"/>
        <v>29.999999999999996</v>
      </c>
      <c r="Q145" s="21">
        <f t="shared" si="21"/>
        <v>5040</v>
      </c>
      <c r="R145" s="22">
        <f t="shared" si="26"/>
        <v>1.984126984126984E-2</v>
      </c>
      <c r="S145" s="23">
        <f t="shared" si="22"/>
        <v>0.9</v>
      </c>
      <c r="T145" s="20">
        <f t="shared" si="27"/>
        <v>11.757230435446012</v>
      </c>
      <c r="U145" s="10">
        <v>48.28968730980376</v>
      </c>
      <c r="V145" s="24">
        <f t="shared" si="28"/>
        <v>0.24347290468081084</v>
      </c>
    </row>
    <row r="146" spans="1:22" x14ac:dyDescent="0.35">
      <c r="A146" s="4" t="s">
        <v>26</v>
      </c>
      <c r="B146" s="14">
        <v>1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13">
        <v>0.10340000000000001</v>
      </c>
      <c r="H146" s="9">
        <f t="shared" si="23"/>
        <v>8.9141666666666675E-2</v>
      </c>
      <c r="I146" s="13"/>
      <c r="J146" s="13"/>
      <c r="K146" s="9">
        <v>1.1391166666666666</v>
      </c>
      <c r="L146" s="9">
        <f t="shared" si="24"/>
        <v>87.787320584663561</v>
      </c>
      <c r="M146" s="14">
        <v>25</v>
      </c>
      <c r="N146" s="14">
        <v>0.1</v>
      </c>
      <c r="O146" s="14">
        <f t="shared" si="25"/>
        <v>250</v>
      </c>
      <c r="P146" s="13">
        <f t="shared" si="20"/>
        <v>29.999999999999996</v>
      </c>
      <c r="Q146" s="14">
        <f t="shared" si="21"/>
        <v>5040</v>
      </c>
      <c r="R146" s="15">
        <f t="shared" si="26"/>
        <v>1.984126984126984E-2</v>
      </c>
      <c r="S146" s="16">
        <f t="shared" si="22"/>
        <v>0.9</v>
      </c>
      <c r="T146" s="9">
        <f t="shared" si="27"/>
        <v>11.757230435446012</v>
      </c>
      <c r="U146" s="11">
        <v>53.908958667539721</v>
      </c>
      <c r="V146" s="17">
        <f t="shared" si="28"/>
        <v>0.21809418556855578</v>
      </c>
    </row>
    <row r="147" spans="1:22" x14ac:dyDescent="0.35">
      <c r="A147" s="5" t="s">
        <v>26</v>
      </c>
      <c r="B147" s="13">
        <v>1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13">
        <v>0.1032</v>
      </c>
      <c r="H147" s="9">
        <f t="shared" si="23"/>
        <v>8.8941666666666669E-2</v>
      </c>
      <c r="I147" s="13"/>
      <c r="J147" s="13"/>
      <c r="K147" s="9">
        <v>1.1391166666666666</v>
      </c>
      <c r="L147" s="9">
        <f t="shared" si="24"/>
        <v>87.787320584663561</v>
      </c>
      <c r="M147" s="14">
        <v>25</v>
      </c>
      <c r="N147" s="13">
        <v>0.1</v>
      </c>
      <c r="O147" s="14">
        <f t="shared" si="25"/>
        <v>250</v>
      </c>
      <c r="P147" s="13">
        <f t="shared" si="20"/>
        <v>29.999999999999996</v>
      </c>
      <c r="Q147" s="14">
        <f t="shared" si="21"/>
        <v>5040</v>
      </c>
      <c r="R147" s="15">
        <f t="shared" si="26"/>
        <v>1.984126984126984E-2</v>
      </c>
      <c r="S147" s="16">
        <f t="shared" si="22"/>
        <v>0.9</v>
      </c>
      <c r="T147" s="9">
        <f t="shared" si="27"/>
        <v>11.757230435446012</v>
      </c>
      <c r="U147" s="11">
        <v>53.908958667539721</v>
      </c>
      <c r="V147" s="17">
        <f t="shared" si="28"/>
        <v>0.21809418556855578</v>
      </c>
    </row>
    <row r="148" spans="1:22" x14ac:dyDescent="0.35">
      <c r="A148" s="4" t="s">
        <v>26</v>
      </c>
      <c r="B148" s="14">
        <v>1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13">
        <v>0.1032</v>
      </c>
      <c r="H148" s="9">
        <f t="shared" si="23"/>
        <v>8.8941666666666669E-2</v>
      </c>
      <c r="I148" s="13"/>
      <c r="J148" s="13"/>
      <c r="K148" s="9">
        <v>1.1391166666666666</v>
      </c>
      <c r="L148" s="9">
        <f t="shared" si="24"/>
        <v>87.787320584663561</v>
      </c>
      <c r="M148" s="14">
        <v>25</v>
      </c>
      <c r="N148" s="14">
        <v>0.1</v>
      </c>
      <c r="O148" s="14">
        <f t="shared" si="25"/>
        <v>250</v>
      </c>
      <c r="P148" s="13">
        <f t="shared" si="20"/>
        <v>29.999999999999996</v>
      </c>
      <c r="Q148" s="14">
        <f t="shared" si="21"/>
        <v>5040</v>
      </c>
      <c r="R148" s="15">
        <f t="shared" si="26"/>
        <v>1.984126984126984E-2</v>
      </c>
      <c r="S148" s="16">
        <f t="shared" si="22"/>
        <v>0.9</v>
      </c>
      <c r="T148" s="9">
        <f t="shared" si="27"/>
        <v>11.757230435446012</v>
      </c>
      <c r="U148" s="11">
        <v>53.908958667539721</v>
      </c>
      <c r="V148" s="17">
        <f t="shared" si="28"/>
        <v>0.21809418556855578</v>
      </c>
    </row>
    <row r="149" spans="1:22" x14ac:dyDescent="0.35">
      <c r="A149" s="5" t="s">
        <v>26</v>
      </c>
      <c r="B149" s="13">
        <v>1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13">
        <v>0.10390000000000001</v>
      </c>
      <c r="H149" s="9">
        <f t="shared" si="23"/>
        <v>8.9641666666666675E-2</v>
      </c>
      <c r="I149" s="13"/>
      <c r="J149" s="13"/>
      <c r="K149" s="9">
        <v>1.1391166666666666</v>
      </c>
      <c r="L149" s="9">
        <f t="shared" si="24"/>
        <v>87.787320584663561</v>
      </c>
      <c r="M149" s="14">
        <v>25</v>
      </c>
      <c r="N149" s="13">
        <v>0.1</v>
      </c>
      <c r="O149" s="14">
        <f t="shared" si="25"/>
        <v>250</v>
      </c>
      <c r="P149" s="13">
        <f t="shared" si="20"/>
        <v>29.999999999999996</v>
      </c>
      <c r="Q149" s="14">
        <f t="shared" si="21"/>
        <v>5040</v>
      </c>
      <c r="R149" s="15">
        <f t="shared" si="26"/>
        <v>1.984126984126984E-2</v>
      </c>
      <c r="S149" s="16">
        <f t="shared" si="22"/>
        <v>0.9</v>
      </c>
      <c r="T149" s="9">
        <f t="shared" si="27"/>
        <v>11.757230435446012</v>
      </c>
      <c r="U149" s="11">
        <v>53.908958667539721</v>
      </c>
      <c r="V149" s="17">
        <f t="shared" si="28"/>
        <v>0.21809418556855578</v>
      </c>
    </row>
    <row r="150" spans="1:22" x14ac:dyDescent="0.35">
      <c r="A150" s="4" t="s">
        <v>26</v>
      </c>
      <c r="B150" s="14">
        <v>1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13">
        <v>0.10290000000000001</v>
      </c>
      <c r="H150" s="9">
        <f t="shared" si="23"/>
        <v>8.8641666666666674E-2</v>
      </c>
      <c r="I150" s="13"/>
      <c r="J150" s="13"/>
      <c r="K150" s="9">
        <v>1.1391166666666666</v>
      </c>
      <c r="L150" s="9">
        <f t="shared" si="24"/>
        <v>87.787320584663561</v>
      </c>
      <c r="M150" s="14">
        <v>25</v>
      </c>
      <c r="N150" s="14">
        <v>0.1</v>
      </c>
      <c r="O150" s="14">
        <f t="shared" si="25"/>
        <v>250</v>
      </c>
      <c r="P150" s="13">
        <f t="shared" si="20"/>
        <v>29.999999999999996</v>
      </c>
      <c r="Q150" s="14">
        <f t="shared" si="21"/>
        <v>5040</v>
      </c>
      <c r="R150" s="15">
        <f t="shared" si="26"/>
        <v>1.984126984126984E-2</v>
      </c>
      <c r="S150" s="16">
        <f t="shared" si="22"/>
        <v>0.9</v>
      </c>
      <c r="T150" s="9">
        <f t="shared" si="27"/>
        <v>11.757230435446012</v>
      </c>
      <c r="U150" s="11">
        <v>53.908958667539721</v>
      </c>
      <c r="V150" s="17">
        <f t="shared" si="28"/>
        <v>0.21809418556855578</v>
      </c>
    </row>
    <row r="151" spans="1:22" x14ac:dyDescent="0.35">
      <c r="A151" s="5" t="s">
        <v>26</v>
      </c>
      <c r="B151" s="13">
        <v>1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13">
        <v>0.10249999999999999</v>
      </c>
      <c r="H151" s="9">
        <f t="shared" si="23"/>
        <v>8.8241666666666663E-2</v>
      </c>
      <c r="I151" s="13"/>
      <c r="J151" s="13"/>
      <c r="K151" s="9">
        <v>1.1391166666666666</v>
      </c>
      <c r="L151" s="9">
        <f t="shared" si="24"/>
        <v>87.787320584663561</v>
      </c>
      <c r="M151" s="14">
        <v>25</v>
      </c>
      <c r="N151" s="13">
        <v>0.1</v>
      </c>
      <c r="O151" s="14">
        <f t="shared" si="25"/>
        <v>250</v>
      </c>
      <c r="P151" s="13">
        <f t="shared" si="20"/>
        <v>29.999999999999996</v>
      </c>
      <c r="Q151" s="14">
        <f t="shared" si="21"/>
        <v>5040</v>
      </c>
      <c r="R151" s="15">
        <f t="shared" si="26"/>
        <v>1.984126984126984E-2</v>
      </c>
      <c r="S151" s="16">
        <f t="shared" si="22"/>
        <v>0.9</v>
      </c>
      <c r="T151" s="9">
        <f t="shared" si="27"/>
        <v>11.757230435446012</v>
      </c>
      <c r="U151" s="11">
        <v>53.908958667539721</v>
      </c>
      <c r="V151" s="17">
        <f t="shared" si="28"/>
        <v>0.21809418556855578</v>
      </c>
    </row>
    <row r="152" spans="1:22" x14ac:dyDescent="0.35">
      <c r="A152" s="4" t="s">
        <v>26</v>
      </c>
      <c r="B152" s="14">
        <v>1</v>
      </c>
      <c r="C152" s="13">
        <v>1</v>
      </c>
      <c r="D152" s="13" t="s">
        <v>29</v>
      </c>
      <c r="E152" s="13">
        <v>5.05</v>
      </c>
      <c r="F152" s="11">
        <v>1.4258333333333333E-2</v>
      </c>
      <c r="G152" s="13">
        <v>5.6599999999999998E-2</v>
      </c>
      <c r="H152" s="9">
        <f t="shared" si="23"/>
        <v>4.2341666666666666E-2</v>
      </c>
      <c r="I152" s="13"/>
      <c r="J152" s="13"/>
      <c r="K152" s="9">
        <v>1.1391166666666666</v>
      </c>
      <c r="L152" s="9">
        <f t="shared" si="24"/>
        <v>87.787320584663561</v>
      </c>
      <c r="M152" s="14">
        <v>25</v>
      </c>
      <c r="N152" s="14">
        <v>0.1</v>
      </c>
      <c r="O152" s="14">
        <f t="shared" si="25"/>
        <v>250</v>
      </c>
      <c r="P152" s="13">
        <f t="shared" si="20"/>
        <v>29.999999999999996</v>
      </c>
      <c r="Q152" s="14">
        <f t="shared" si="21"/>
        <v>5050</v>
      </c>
      <c r="R152" s="15">
        <f t="shared" si="26"/>
        <v>1.9801980198019802E-2</v>
      </c>
      <c r="S152" s="16">
        <f t="shared" si="22"/>
        <v>0.9</v>
      </c>
      <c r="T152" s="9">
        <f t="shared" si="27"/>
        <v>11.733948791019388</v>
      </c>
      <c r="U152" s="11">
        <v>53.908958667539721</v>
      </c>
      <c r="V152" s="17">
        <f t="shared" si="28"/>
        <v>0.21766231589416266</v>
      </c>
    </row>
    <row r="153" spans="1:22" x14ac:dyDescent="0.35">
      <c r="A153" s="5" t="s">
        <v>26</v>
      </c>
      <c r="B153" s="13">
        <v>1</v>
      </c>
      <c r="C153" s="13">
        <v>1</v>
      </c>
      <c r="D153" s="13" t="s">
        <v>29</v>
      </c>
      <c r="E153" s="13">
        <v>5.05</v>
      </c>
      <c r="F153" s="11">
        <v>1.4258333333333333E-2</v>
      </c>
      <c r="G153" s="13">
        <v>5.62E-2</v>
      </c>
      <c r="H153" s="9">
        <f t="shared" si="23"/>
        <v>4.1941666666666669E-2</v>
      </c>
      <c r="I153" s="13"/>
      <c r="J153" s="13"/>
      <c r="K153" s="9">
        <v>1.1391166666666666</v>
      </c>
      <c r="L153" s="9">
        <f t="shared" si="24"/>
        <v>87.787320584663561</v>
      </c>
      <c r="M153" s="14">
        <v>25</v>
      </c>
      <c r="N153" s="13">
        <v>0.1</v>
      </c>
      <c r="O153" s="14">
        <f t="shared" si="25"/>
        <v>250</v>
      </c>
      <c r="P153" s="13">
        <f t="shared" si="20"/>
        <v>29.999999999999996</v>
      </c>
      <c r="Q153" s="14">
        <f t="shared" si="21"/>
        <v>5050</v>
      </c>
      <c r="R153" s="15">
        <f t="shared" si="26"/>
        <v>1.9801980198019802E-2</v>
      </c>
      <c r="S153" s="16">
        <f t="shared" si="22"/>
        <v>0.9</v>
      </c>
      <c r="T153" s="9">
        <f t="shared" si="27"/>
        <v>11.733948791019388</v>
      </c>
      <c r="U153" s="11">
        <v>53.908958667539721</v>
      </c>
      <c r="V153" s="17">
        <f t="shared" si="28"/>
        <v>0.21766231589416266</v>
      </c>
    </row>
    <row r="154" spans="1:22" x14ac:dyDescent="0.35">
      <c r="A154" s="4" t="s">
        <v>26</v>
      </c>
      <c r="B154" s="14">
        <v>1</v>
      </c>
      <c r="C154" s="13">
        <v>1</v>
      </c>
      <c r="D154" s="13" t="s">
        <v>29</v>
      </c>
      <c r="E154" s="13">
        <v>5.05</v>
      </c>
      <c r="F154" s="11">
        <v>1.4258333333333333E-2</v>
      </c>
      <c r="G154" s="13">
        <v>5.6899999999999999E-2</v>
      </c>
      <c r="H154" s="9">
        <f t="shared" si="23"/>
        <v>4.2641666666666668E-2</v>
      </c>
      <c r="I154" s="13"/>
      <c r="J154" s="13"/>
      <c r="K154" s="9">
        <v>1.1391166666666666</v>
      </c>
      <c r="L154" s="9">
        <f t="shared" si="24"/>
        <v>87.787320584663561</v>
      </c>
      <c r="M154" s="14">
        <v>25</v>
      </c>
      <c r="N154" s="14">
        <v>0.1</v>
      </c>
      <c r="O154" s="14">
        <f t="shared" si="25"/>
        <v>250</v>
      </c>
      <c r="P154" s="13">
        <f t="shared" si="20"/>
        <v>29.999999999999996</v>
      </c>
      <c r="Q154" s="14">
        <f t="shared" si="21"/>
        <v>5050</v>
      </c>
      <c r="R154" s="15">
        <f t="shared" si="26"/>
        <v>1.9801980198019802E-2</v>
      </c>
      <c r="S154" s="16">
        <f t="shared" si="22"/>
        <v>0.9</v>
      </c>
      <c r="T154" s="9">
        <f t="shared" si="27"/>
        <v>11.733948791019388</v>
      </c>
      <c r="U154" s="11">
        <v>53.908958667539721</v>
      </c>
      <c r="V154" s="17">
        <f t="shared" si="28"/>
        <v>0.21766231589416266</v>
      </c>
    </row>
    <row r="155" spans="1:22" x14ac:dyDescent="0.35">
      <c r="A155" s="5" t="s">
        <v>26</v>
      </c>
      <c r="B155" s="13">
        <v>1</v>
      </c>
      <c r="C155" s="13">
        <v>1</v>
      </c>
      <c r="D155" s="13" t="s">
        <v>30</v>
      </c>
      <c r="E155" s="13">
        <v>5.05</v>
      </c>
      <c r="F155" s="11">
        <v>1.4258333333333333E-2</v>
      </c>
      <c r="G155" s="13">
        <v>5.5E-2</v>
      </c>
      <c r="H155" s="9">
        <f t="shared" si="23"/>
        <v>4.0741666666666669E-2</v>
      </c>
      <c r="I155" s="13"/>
      <c r="J155" s="13"/>
      <c r="K155" s="9">
        <v>1.1391166666666666</v>
      </c>
      <c r="L155" s="9">
        <f t="shared" si="24"/>
        <v>87.787320584663561</v>
      </c>
      <c r="M155" s="14">
        <v>25</v>
      </c>
      <c r="N155" s="13">
        <v>0.1</v>
      </c>
      <c r="O155" s="14">
        <f t="shared" si="25"/>
        <v>250</v>
      </c>
      <c r="P155" s="13">
        <f t="shared" si="20"/>
        <v>29.999999999999996</v>
      </c>
      <c r="Q155" s="14">
        <f t="shared" si="21"/>
        <v>5050</v>
      </c>
      <c r="R155" s="15">
        <f t="shared" si="26"/>
        <v>1.9801980198019802E-2</v>
      </c>
      <c r="S155" s="16">
        <f t="shared" si="22"/>
        <v>0.9</v>
      </c>
      <c r="T155" s="9">
        <f t="shared" si="27"/>
        <v>11.733948791019388</v>
      </c>
      <c r="U155" s="11">
        <v>53.908958667539721</v>
      </c>
      <c r="V155" s="17">
        <f t="shared" si="28"/>
        <v>0.21766231589416266</v>
      </c>
    </row>
    <row r="156" spans="1:22" x14ac:dyDescent="0.35">
      <c r="A156" s="4" t="s">
        <v>26</v>
      </c>
      <c r="B156" s="14">
        <v>1</v>
      </c>
      <c r="C156" s="13">
        <v>1</v>
      </c>
      <c r="D156" s="13" t="s">
        <v>30</v>
      </c>
      <c r="E156" s="13">
        <v>5.05</v>
      </c>
      <c r="F156" s="11">
        <v>1.4258333333333333E-2</v>
      </c>
      <c r="G156" s="13">
        <v>5.5E-2</v>
      </c>
      <c r="H156" s="9">
        <f t="shared" si="23"/>
        <v>4.0741666666666669E-2</v>
      </c>
      <c r="I156" s="13"/>
      <c r="J156" s="13"/>
      <c r="K156" s="9">
        <v>1.1391166666666666</v>
      </c>
      <c r="L156" s="9">
        <f t="shared" si="24"/>
        <v>87.787320584663561</v>
      </c>
      <c r="M156" s="14">
        <v>25</v>
      </c>
      <c r="N156" s="14">
        <v>0.1</v>
      </c>
      <c r="O156" s="14">
        <f t="shared" si="25"/>
        <v>250</v>
      </c>
      <c r="P156" s="13">
        <f t="shared" si="20"/>
        <v>29.999999999999996</v>
      </c>
      <c r="Q156" s="14">
        <f t="shared" si="21"/>
        <v>5050</v>
      </c>
      <c r="R156" s="15">
        <f t="shared" si="26"/>
        <v>1.9801980198019802E-2</v>
      </c>
      <c r="S156" s="16">
        <f t="shared" si="22"/>
        <v>0.9</v>
      </c>
      <c r="T156" s="9">
        <f t="shared" si="27"/>
        <v>11.733948791019388</v>
      </c>
      <c r="U156" s="11">
        <v>53.908958667539721</v>
      </c>
      <c r="V156" s="17">
        <f t="shared" si="28"/>
        <v>0.21766231589416266</v>
      </c>
    </row>
    <row r="157" spans="1:22" x14ac:dyDescent="0.35">
      <c r="A157" s="5" t="s">
        <v>26</v>
      </c>
      <c r="B157" s="13">
        <v>1</v>
      </c>
      <c r="C157" s="13">
        <v>1</v>
      </c>
      <c r="D157" s="13" t="s">
        <v>30</v>
      </c>
      <c r="E157" s="13">
        <v>5.05</v>
      </c>
      <c r="F157" s="11">
        <v>1.4258333333333333E-2</v>
      </c>
      <c r="G157" s="13">
        <v>5.8999999999999997E-2</v>
      </c>
      <c r="H157" s="9">
        <f t="shared" si="23"/>
        <v>4.4741666666666666E-2</v>
      </c>
      <c r="I157" s="13"/>
      <c r="J157" s="13"/>
      <c r="K157" s="9">
        <v>1.1391166666666666</v>
      </c>
      <c r="L157" s="9">
        <f t="shared" si="24"/>
        <v>87.787320584663561</v>
      </c>
      <c r="M157" s="14">
        <v>25</v>
      </c>
      <c r="N157" s="13">
        <v>0.1</v>
      </c>
      <c r="O157" s="14">
        <f t="shared" si="25"/>
        <v>250</v>
      </c>
      <c r="P157" s="13">
        <f t="shared" si="20"/>
        <v>29.999999999999996</v>
      </c>
      <c r="Q157" s="14">
        <f t="shared" si="21"/>
        <v>5050</v>
      </c>
      <c r="R157" s="15">
        <f t="shared" si="26"/>
        <v>1.9801980198019802E-2</v>
      </c>
      <c r="S157" s="16">
        <f t="shared" si="22"/>
        <v>0.9</v>
      </c>
      <c r="T157" s="9">
        <f t="shared" si="27"/>
        <v>11.733948791019388</v>
      </c>
      <c r="U157" s="11">
        <v>53.908958667539721</v>
      </c>
      <c r="V157" s="17">
        <f t="shared" si="28"/>
        <v>0.21766231589416266</v>
      </c>
    </row>
    <row r="158" spans="1:22" x14ac:dyDescent="0.35">
      <c r="A158" s="4" t="s">
        <v>26</v>
      </c>
      <c r="B158" s="14">
        <v>1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13">
        <v>9.0499999999999997E-2</v>
      </c>
      <c r="H158" s="9">
        <f t="shared" si="23"/>
        <v>7.6241666666666666E-2</v>
      </c>
      <c r="I158" s="13"/>
      <c r="J158" s="13"/>
      <c r="K158" s="9">
        <v>1.1391166666666666</v>
      </c>
      <c r="L158" s="9">
        <f t="shared" si="24"/>
        <v>87.787320584663561</v>
      </c>
      <c r="M158" s="14">
        <v>25</v>
      </c>
      <c r="N158" s="14">
        <v>0.1</v>
      </c>
      <c r="O158" s="14">
        <f t="shared" si="25"/>
        <v>250</v>
      </c>
      <c r="P158" s="13">
        <f t="shared" si="20"/>
        <v>29.999999999999996</v>
      </c>
      <c r="Q158" s="14">
        <f t="shared" si="21"/>
        <v>5050</v>
      </c>
      <c r="R158" s="15">
        <f t="shared" si="26"/>
        <v>1.9801980198019802E-2</v>
      </c>
      <c r="S158" s="16">
        <f t="shared" si="22"/>
        <v>0.9</v>
      </c>
      <c r="T158" s="9">
        <f t="shared" si="27"/>
        <v>11.733948791019388</v>
      </c>
      <c r="U158" s="11">
        <v>53.908958667539721</v>
      </c>
      <c r="V158" s="17">
        <f t="shared" si="28"/>
        <v>0.21766231589416266</v>
      </c>
    </row>
    <row r="159" spans="1:22" x14ac:dyDescent="0.35">
      <c r="A159" s="5" t="s">
        <v>26</v>
      </c>
      <c r="B159" s="13">
        <v>1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13">
        <v>8.9300000000000004E-2</v>
      </c>
      <c r="H159" s="9">
        <f t="shared" si="23"/>
        <v>7.5041666666666673E-2</v>
      </c>
      <c r="I159" s="13"/>
      <c r="J159" s="13"/>
      <c r="K159" s="9">
        <v>1.1391166666666666</v>
      </c>
      <c r="L159" s="9">
        <f t="shared" si="24"/>
        <v>87.787320584663561</v>
      </c>
      <c r="M159" s="14">
        <v>25</v>
      </c>
      <c r="N159" s="13">
        <v>0.1</v>
      </c>
      <c r="O159" s="14">
        <f t="shared" si="25"/>
        <v>250</v>
      </c>
      <c r="P159" s="13">
        <f t="shared" si="20"/>
        <v>29.999999999999996</v>
      </c>
      <c r="Q159" s="14">
        <f t="shared" si="21"/>
        <v>5050</v>
      </c>
      <c r="R159" s="15">
        <f t="shared" si="26"/>
        <v>1.9801980198019802E-2</v>
      </c>
      <c r="S159" s="16">
        <f t="shared" si="22"/>
        <v>0.9</v>
      </c>
      <c r="T159" s="9">
        <f t="shared" si="27"/>
        <v>11.733948791019388</v>
      </c>
      <c r="U159" s="11">
        <v>53.908958667539721</v>
      </c>
      <c r="V159" s="17">
        <f t="shared" si="28"/>
        <v>0.21766231589416266</v>
      </c>
    </row>
    <row r="160" spans="1:22" x14ac:dyDescent="0.35">
      <c r="A160" s="4" t="s">
        <v>26</v>
      </c>
      <c r="B160" s="14">
        <v>1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13">
        <v>8.9800000000000005E-2</v>
      </c>
      <c r="H160" s="9">
        <f t="shared" si="23"/>
        <v>7.5541666666666674E-2</v>
      </c>
      <c r="I160" s="13"/>
      <c r="J160" s="13"/>
      <c r="K160" s="9">
        <v>1.1391166666666666</v>
      </c>
      <c r="L160" s="9">
        <f t="shared" si="24"/>
        <v>87.787320584663561</v>
      </c>
      <c r="M160" s="14">
        <v>25</v>
      </c>
      <c r="N160" s="14">
        <v>0.1</v>
      </c>
      <c r="O160" s="14">
        <f t="shared" si="25"/>
        <v>250</v>
      </c>
      <c r="P160" s="13">
        <f t="shared" si="20"/>
        <v>29.999999999999996</v>
      </c>
      <c r="Q160" s="14">
        <f t="shared" si="21"/>
        <v>5050</v>
      </c>
      <c r="R160" s="15">
        <f t="shared" si="26"/>
        <v>1.9801980198019802E-2</v>
      </c>
      <c r="S160" s="16">
        <f t="shared" si="22"/>
        <v>0.9</v>
      </c>
      <c r="T160" s="9">
        <f t="shared" si="27"/>
        <v>11.733948791019388</v>
      </c>
      <c r="U160" s="11">
        <v>53.908958667539721</v>
      </c>
      <c r="V160" s="17">
        <f t="shared" si="28"/>
        <v>0.21766231589416266</v>
      </c>
    </row>
    <row r="161" spans="1:22" x14ac:dyDescent="0.35">
      <c r="A161" s="5" t="s">
        <v>26</v>
      </c>
      <c r="B161" s="13">
        <v>1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13">
        <v>9.0200000000000002E-2</v>
      </c>
      <c r="H161" s="9">
        <f t="shared" si="23"/>
        <v>7.5941666666666671E-2</v>
      </c>
      <c r="I161" s="13"/>
      <c r="J161" s="13"/>
      <c r="K161" s="9">
        <v>1.1391166666666666</v>
      </c>
      <c r="L161" s="9">
        <f t="shared" si="24"/>
        <v>87.787320584663561</v>
      </c>
      <c r="M161" s="14">
        <v>25</v>
      </c>
      <c r="N161" s="13">
        <v>0.1</v>
      </c>
      <c r="O161" s="14">
        <f t="shared" si="25"/>
        <v>250</v>
      </c>
      <c r="P161" s="13">
        <f t="shared" si="20"/>
        <v>29.999999999999996</v>
      </c>
      <c r="Q161" s="14">
        <f t="shared" si="21"/>
        <v>5050</v>
      </c>
      <c r="R161" s="15">
        <f t="shared" si="26"/>
        <v>1.9801980198019802E-2</v>
      </c>
      <c r="S161" s="16">
        <f t="shared" si="22"/>
        <v>0.9</v>
      </c>
      <c r="T161" s="9">
        <f t="shared" si="27"/>
        <v>11.733948791019388</v>
      </c>
      <c r="U161" s="11">
        <v>53.908958667539721</v>
      </c>
      <c r="V161" s="17">
        <f t="shared" si="28"/>
        <v>0.21766231589416266</v>
      </c>
    </row>
    <row r="162" spans="1:22" x14ac:dyDescent="0.35">
      <c r="A162" s="4" t="s">
        <v>26</v>
      </c>
      <c r="B162" s="14">
        <v>1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13">
        <v>0.09</v>
      </c>
      <c r="H162" s="9">
        <f t="shared" si="23"/>
        <v>7.5741666666666665E-2</v>
      </c>
      <c r="I162" s="13"/>
      <c r="J162" s="13"/>
      <c r="K162" s="9">
        <v>1.1391166666666666</v>
      </c>
      <c r="L162" s="9">
        <f t="shared" si="24"/>
        <v>87.787320584663561</v>
      </c>
      <c r="M162" s="14">
        <v>25</v>
      </c>
      <c r="N162" s="14">
        <v>0.1</v>
      </c>
      <c r="O162" s="14">
        <f t="shared" si="25"/>
        <v>250</v>
      </c>
      <c r="P162" s="13">
        <f t="shared" si="20"/>
        <v>29.999999999999996</v>
      </c>
      <c r="Q162" s="14">
        <f t="shared" ref="Q162:Q169" si="29">E162*1000</f>
        <v>5050</v>
      </c>
      <c r="R162" s="15">
        <f t="shared" si="26"/>
        <v>1.9801980198019802E-2</v>
      </c>
      <c r="S162" s="16">
        <f t="shared" si="22"/>
        <v>0.9</v>
      </c>
      <c r="T162" s="9">
        <f t="shared" si="27"/>
        <v>11.733948791019388</v>
      </c>
      <c r="U162" s="11">
        <v>53.908958667539721</v>
      </c>
      <c r="V162" s="17">
        <f t="shared" si="28"/>
        <v>0.21766231589416266</v>
      </c>
    </row>
    <row r="163" spans="1:22" x14ac:dyDescent="0.35">
      <c r="A163" s="5" t="s">
        <v>26</v>
      </c>
      <c r="B163" s="13">
        <v>1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13">
        <v>8.9899999999999994E-2</v>
      </c>
      <c r="H163" s="9">
        <f t="shared" si="23"/>
        <v>7.5641666666666663E-2</v>
      </c>
      <c r="I163" s="13"/>
      <c r="J163" s="13"/>
      <c r="K163" s="9">
        <v>1.1391166666666666</v>
      </c>
      <c r="L163" s="9">
        <f t="shared" si="24"/>
        <v>87.787320584663561</v>
      </c>
      <c r="M163" s="14">
        <v>25</v>
      </c>
      <c r="N163" s="13">
        <v>0.1</v>
      </c>
      <c r="O163" s="14">
        <f t="shared" si="25"/>
        <v>250</v>
      </c>
      <c r="P163" s="13">
        <f t="shared" si="20"/>
        <v>29.999999999999996</v>
      </c>
      <c r="Q163" s="14">
        <f t="shared" si="29"/>
        <v>5050</v>
      </c>
      <c r="R163" s="15">
        <f t="shared" si="26"/>
        <v>1.9801980198019802E-2</v>
      </c>
      <c r="S163" s="16">
        <f t="shared" si="22"/>
        <v>0.9</v>
      </c>
      <c r="T163" s="9">
        <f t="shared" si="27"/>
        <v>11.733948791019388</v>
      </c>
      <c r="U163" s="11">
        <v>53.908958667539721</v>
      </c>
      <c r="V163" s="17">
        <f t="shared" si="28"/>
        <v>0.21766231589416266</v>
      </c>
    </row>
    <row r="164" spans="1:22" x14ac:dyDescent="0.35">
      <c r="A164" s="4" t="s">
        <v>26</v>
      </c>
      <c r="B164" s="14">
        <v>1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13">
        <v>0.1178</v>
      </c>
      <c r="H164" s="9">
        <f t="shared" si="23"/>
        <v>0.10354166666666667</v>
      </c>
      <c r="I164" s="13"/>
      <c r="J164" s="13"/>
      <c r="K164" s="9">
        <v>1.1391166666666666</v>
      </c>
      <c r="L164" s="9">
        <f t="shared" si="24"/>
        <v>87.787320584663561</v>
      </c>
      <c r="M164" s="14">
        <v>25</v>
      </c>
      <c r="N164" s="14">
        <v>0.1</v>
      </c>
      <c r="O164" s="14">
        <f t="shared" si="25"/>
        <v>250</v>
      </c>
      <c r="P164" s="13">
        <f t="shared" si="20"/>
        <v>29.999999999999996</v>
      </c>
      <c r="Q164" s="14">
        <f t="shared" si="29"/>
        <v>5080</v>
      </c>
      <c r="R164" s="15">
        <f t="shared" si="26"/>
        <v>1.968503937007874E-2</v>
      </c>
      <c r="S164" s="16">
        <f t="shared" si="22"/>
        <v>0.9</v>
      </c>
      <c r="T164" s="9">
        <f t="shared" si="27"/>
        <v>11.664653817844075</v>
      </c>
      <c r="U164" s="11">
        <v>53.908958667539721</v>
      </c>
      <c r="V164" s="17">
        <f t="shared" si="28"/>
        <v>0.21637690851683486</v>
      </c>
    </row>
    <row r="165" spans="1:22" x14ac:dyDescent="0.35">
      <c r="A165" s="5" t="s">
        <v>26</v>
      </c>
      <c r="B165" s="13">
        <v>1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13">
        <v>0.1183</v>
      </c>
      <c r="H165" s="9">
        <f t="shared" si="23"/>
        <v>0.10404166666666667</v>
      </c>
      <c r="I165" s="13"/>
      <c r="J165" s="13"/>
      <c r="K165" s="9">
        <v>1.1391166666666666</v>
      </c>
      <c r="L165" s="9">
        <f t="shared" si="24"/>
        <v>87.787320584663561</v>
      </c>
      <c r="M165" s="14">
        <v>25</v>
      </c>
      <c r="N165" s="13">
        <v>0.1</v>
      </c>
      <c r="O165" s="14">
        <f t="shared" si="25"/>
        <v>250</v>
      </c>
      <c r="P165" s="13">
        <f t="shared" si="20"/>
        <v>29.999999999999996</v>
      </c>
      <c r="Q165" s="14">
        <f t="shared" si="29"/>
        <v>5080</v>
      </c>
      <c r="R165" s="15">
        <f t="shared" si="26"/>
        <v>1.968503937007874E-2</v>
      </c>
      <c r="S165" s="16">
        <f t="shared" si="22"/>
        <v>0.9</v>
      </c>
      <c r="T165" s="9">
        <f t="shared" si="27"/>
        <v>11.664653817844075</v>
      </c>
      <c r="U165" s="11">
        <v>53.908958667539721</v>
      </c>
      <c r="V165" s="17">
        <f t="shared" si="28"/>
        <v>0.21637690851683486</v>
      </c>
    </row>
    <row r="166" spans="1:22" x14ac:dyDescent="0.35">
      <c r="A166" s="4" t="s">
        <v>26</v>
      </c>
      <c r="B166" s="14">
        <v>1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13">
        <v>0.1181</v>
      </c>
      <c r="H166" s="9">
        <f t="shared" si="23"/>
        <v>0.10384166666666667</v>
      </c>
      <c r="I166" s="13"/>
      <c r="J166" s="13"/>
      <c r="K166" s="9">
        <v>1.1391166666666666</v>
      </c>
      <c r="L166" s="9">
        <f t="shared" si="24"/>
        <v>87.787320584663561</v>
      </c>
      <c r="M166" s="14">
        <v>25</v>
      </c>
      <c r="N166" s="14">
        <v>0.1</v>
      </c>
      <c r="O166" s="14">
        <f t="shared" si="25"/>
        <v>250</v>
      </c>
      <c r="P166" s="13">
        <f t="shared" si="20"/>
        <v>29.999999999999996</v>
      </c>
      <c r="Q166" s="14">
        <f t="shared" si="29"/>
        <v>5080</v>
      </c>
      <c r="R166" s="15">
        <f t="shared" si="26"/>
        <v>1.968503937007874E-2</v>
      </c>
      <c r="S166" s="16">
        <f t="shared" si="22"/>
        <v>0.9</v>
      </c>
      <c r="T166" s="9">
        <f t="shared" si="27"/>
        <v>11.664653817844075</v>
      </c>
      <c r="U166" s="11">
        <v>53.908958667539721</v>
      </c>
      <c r="V166" s="17">
        <f t="shared" si="28"/>
        <v>0.21637690851683486</v>
      </c>
    </row>
    <row r="167" spans="1:22" x14ac:dyDescent="0.35">
      <c r="A167" s="5" t="s">
        <v>26</v>
      </c>
      <c r="B167" s="13">
        <v>1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13">
        <v>0.11550000000000001</v>
      </c>
      <c r="H167" s="9">
        <f t="shared" si="23"/>
        <v>0.10124166666666667</v>
      </c>
      <c r="I167" s="13"/>
      <c r="J167" s="13"/>
      <c r="K167" s="9">
        <v>1.1391166666666666</v>
      </c>
      <c r="L167" s="9">
        <f t="shared" si="24"/>
        <v>87.787320584663561</v>
      </c>
      <c r="M167" s="14">
        <v>25</v>
      </c>
      <c r="N167" s="13">
        <v>0.1</v>
      </c>
      <c r="O167" s="14">
        <f t="shared" si="25"/>
        <v>250</v>
      </c>
      <c r="P167" s="13">
        <f t="shared" si="20"/>
        <v>29.999999999999996</v>
      </c>
      <c r="Q167" s="14">
        <f t="shared" si="29"/>
        <v>5080</v>
      </c>
      <c r="R167" s="15">
        <f t="shared" si="26"/>
        <v>1.968503937007874E-2</v>
      </c>
      <c r="S167" s="16">
        <f t="shared" si="22"/>
        <v>0.9</v>
      </c>
      <c r="T167" s="9">
        <f t="shared" si="27"/>
        <v>11.664653817844075</v>
      </c>
      <c r="U167" s="11">
        <v>53.908958667539721</v>
      </c>
      <c r="V167" s="17">
        <f t="shared" si="28"/>
        <v>0.21637690851683486</v>
      </c>
    </row>
    <row r="168" spans="1:22" x14ac:dyDescent="0.35">
      <c r="A168" s="4" t="s">
        <v>26</v>
      </c>
      <c r="B168" s="14">
        <v>1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13">
        <v>0.1148</v>
      </c>
      <c r="H168" s="9">
        <f t="shared" si="23"/>
        <v>0.10054166666666667</v>
      </c>
      <c r="I168" s="13"/>
      <c r="J168" s="13"/>
      <c r="K168" s="9">
        <v>1.1391166666666666</v>
      </c>
      <c r="L168" s="9">
        <f t="shared" si="24"/>
        <v>87.787320584663561</v>
      </c>
      <c r="M168" s="14">
        <v>25</v>
      </c>
      <c r="N168" s="14">
        <v>0.1</v>
      </c>
      <c r="O168" s="14">
        <f t="shared" si="25"/>
        <v>250</v>
      </c>
      <c r="P168" s="13">
        <f t="shared" si="20"/>
        <v>29.999999999999996</v>
      </c>
      <c r="Q168" s="14">
        <f t="shared" si="29"/>
        <v>5080</v>
      </c>
      <c r="R168" s="15">
        <f t="shared" si="26"/>
        <v>1.968503937007874E-2</v>
      </c>
      <c r="S168" s="16">
        <f t="shared" si="22"/>
        <v>0.9</v>
      </c>
      <c r="T168" s="9">
        <f t="shared" si="27"/>
        <v>11.664653817844075</v>
      </c>
      <c r="U168" s="11">
        <v>53.908958667539721</v>
      </c>
      <c r="V168" s="17">
        <f t="shared" si="28"/>
        <v>0.21637690851683486</v>
      </c>
    </row>
    <row r="169" spans="1:22" x14ac:dyDescent="0.35">
      <c r="A169" s="5" t="s">
        <v>26</v>
      </c>
      <c r="B169" s="13">
        <v>1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13">
        <v>0.1144</v>
      </c>
      <c r="H169" s="9">
        <f t="shared" si="23"/>
        <v>0.10014166666666667</v>
      </c>
      <c r="I169" s="13"/>
      <c r="J169" s="13"/>
      <c r="K169" s="9">
        <v>1.1391166666666666</v>
      </c>
      <c r="L169" s="9">
        <f t="shared" si="24"/>
        <v>87.787320584663561</v>
      </c>
      <c r="M169" s="14">
        <v>25</v>
      </c>
      <c r="N169" s="13">
        <v>0.1</v>
      </c>
      <c r="O169" s="14">
        <f t="shared" si="25"/>
        <v>250</v>
      </c>
      <c r="P169" s="13">
        <f t="shared" si="20"/>
        <v>29.999999999999996</v>
      </c>
      <c r="Q169" s="14">
        <f t="shared" si="29"/>
        <v>5080</v>
      </c>
      <c r="R169" s="15">
        <f t="shared" si="26"/>
        <v>1.968503937007874E-2</v>
      </c>
      <c r="S169" s="16">
        <f t="shared" si="22"/>
        <v>0.9</v>
      </c>
      <c r="T169" s="9">
        <f t="shared" si="27"/>
        <v>11.664653817844075</v>
      </c>
      <c r="U169" s="11">
        <v>53.908958667539721</v>
      </c>
      <c r="V169" s="17">
        <f t="shared" si="28"/>
        <v>0.21637690851683486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D077-94EC-43A4-97B9-E339BA6F516C}">
  <sheetPr codeName="Foglio3"/>
  <dimension ref="A1:AE169"/>
  <sheetViews>
    <sheetView topLeftCell="A70" zoomScale="80" zoomScaleNormal="80" workbookViewId="0">
      <pane xSplit="1" topLeftCell="R1" activePane="topRight" state="frozen"/>
      <selection pane="topRight" activeCell="AD3" sqref="AD3:AE93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4.1796875" style="12" bestFit="1" customWidth="1"/>
    <col min="7" max="7" width="16.453125" style="12" bestFit="1" customWidth="1"/>
    <col min="8" max="8" width="21.26953125" style="12" bestFit="1" customWidth="1"/>
    <col min="9" max="9" width="12.08984375" style="12" bestFit="1" customWidth="1"/>
    <col min="10" max="10" width="29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3" width="8.7265625" style="12"/>
    <col min="24" max="24" width="16.906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8" t="s">
        <v>18</v>
      </c>
      <c r="H1" s="3" t="s">
        <v>2</v>
      </c>
      <c r="I1" s="55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5" t="s">
        <v>14</v>
      </c>
      <c r="B2" s="13">
        <v>2</v>
      </c>
      <c r="C2" s="13">
        <v>1</v>
      </c>
      <c r="D2" s="13" t="s">
        <v>27</v>
      </c>
      <c r="E2" s="13">
        <v>5.09</v>
      </c>
      <c r="F2" s="11">
        <v>1.4258333333333333E-2</v>
      </c>
      <c r="G2" s="26">
        <v>2.87E-2</v>
      </c>
      <c r="H2" s="11">
        <f>G2-F2</f>
        <v>1.4441666666666667E-2</v>
      </c>
      <c r="I2" s="13">
        <v>1.4800000000000001E-2</v>
      </c>
      <c r="J2" s="13">
        <f>G2-I2</f>
        <v>1.3899999999999999E-2</v>
      </c>
      <c r="K2" s="11">
        <v>1.1391166666666666</v>
      </c>
      <c r="L2" s="11">
        <f>100/K2</f>
        <v>87.787320584663561</v>
      </c>
      <c r="M2" s="13">
        <v>25</v>
      </c>
      <c r="N2" s="13">
        <v>0.1</v>
      </c>
      <c r="O2" s="13">
        <f>M2/N2</f>
        <v>250</v>
      </c>
      <c r="P2" s="13">
        <f>(0.5/0.1)*(0.6/0.1)</f>
        <v>29.999999999999996</v>
      </c>
      <c r="Q2" s="13">
        <f>E2*1000</f>
        <v>5090</v>
      </c>
      <c r="R2" s="38">
        <f>100/Q2</f>
        <v>1.9646365422396856E-2</v>
      </c>
      <c r="S2" s="39">
        <f>162/180</f>
        <v>0.9</v>
      </c>
      <c r="T2" s="11">
        <f>J2*L2*O2*P2*R2*S2*(1/1000)</f>
        <v>0.16182014447654336</v>
      </c>
      <c r="U2" s="11">
        <v>61.239435052517656</v>
      </c>
      <c r="V2" s="40">
        <f>(T2/U2)*100</f>
        <v>0.26424173302345094</v>
      </c>
      <c r="X2" s="18" t="s">
        <v>36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2</v>
      </c>
      <c r="C3" s="13">
        <v>1</v>
      </c>
      <c r="D3" s="13" t="s">
        <v>27</v>
      </c>
      <c r="E3" s="13">
        <v>5.09</v>
      </c>
      <c r="F3" s="11">
        <v>1.4258333333333333E-2</v>
      </c>
      <c r="G3" s="26">
        <v>2.8000000000000001E-2</v>
      </c>
      <c r="H3" s="9">
        <f t="shared" ref="H3:H66" si="0">G3-F3</f>
        <v>1.3741666666666668E-2</v>
      </c>
      <c r="I3" s="13">
        <v>1.4500000000000001E-2</v>
      </c>
      <c r="J3" s="13">
        <f>G3-I3</f>
        <v>1.35E-2</v>
      </c>
      <c r="K3" s="9">
        <v>1.1391166666666666</v>
      </c>
      <c r="L3" s="9">
        <f t="shared" ref="L3:L66" si="1">100/K3</f>
        <v>87.787320584663561</v>
      </c>
      <c r="M3" s="14">
        <v>25</v>
      </c>
      <c r="N3" s="13">
        <v>0.1</v>
      </c>
      <c r="O3" s="14">
        <f t="shared" ref="O3:O66" si="2">M3/N3</f>
        <v>250</v>
      </c>
      <c r="P3" s="13">
        <f t="shared" ref="P3:P66" si="3">(0.5/0.1)*(0.6/0.1)</f>
        <v>29.999999999999996</v>
      </c>
      <c r="Q3" s="14">
        <f t="shared" ref="Q3:Q65" si="4">E3*1000</f>
        <v>5090</v>
      </c>
      <c r="R3" s="15">
        <f t="shared" ref="R3:R66" si="5">100/Q3</f>
        <v>1.9646365422396856E-2</v>
      </c>
      <c r="S3" s="16">
        <f t="shared" ref="S3:S65" si="6">162/180</f>
        <v>0.9</v>
      </c>
      <c r="T3" s="9">
        <f t="shared" ref="T3:T66" si="7">J3*L3*O3*P3*R3*S3*(1/1000)</f>
        <v>0.15716344967146298</v>
      </c>
      <c r="U3" s="9">
        <v>61.239435052517656</v>
      </c>
      <c r="V3" s="17">
        <f t="shared" ref="V3:V66" si="8">(T3/U3)*100</f>
        <v>0.25663765437529412</v>
      </c>
      <c r="X3" s="12">
        <v>1</v>
      </c>
      <c r="Y3" s="25">
        <f>AVERAGE(V2:V13,V20:V25)</f>
        <v>0.24208557344153636</v>
      </c>
      <c r="Z3" s="12">
        <f>STDEV(V2:V13,V20:V25)</f>
        <v>0.1376920097661461</v>
      </c>
      <c r="AD3" s="3" t="s">
        <v>105</v>
      </c>
      <c r="AE3" s="3" t="s">
        <v>104</v>
      </c>
    </row>
    <row r="4" spans="1:31" x14ac:dyDescent="0.35">
      <c r="A4" s="4" t="s">
        <v>14</v>
      </c>
      <c r="B4" s="14">
        <v>2</v>
      </c>
      <c r="C4" s="13">
        <v>1</v>
      </c>
      <c r="D4" s="13" t="s">
        <v>27</v>
      </c>
      <c r="E4" s="13">
        <v>5.09</v>
      </c>
      <c r="F4" s="11">
        <v>1.4258333333333333E-2</v>
      </c>
      <c r="G4" s="26">
        <v>2.7699999999999999E-2</v>
      </c>
      <c r="H4" s="9">
        <f t="shared" si="0"/>
        <v>1.3441666666666666E-2</v>
      </c>
      <c r="I4" s="14">
        <v>1.5100000000000001E-2</v>
      </c>
      <c r="J4" s="14">
        <f>G4-I4</f>
        <v>1.2599999999999998E-2</v>
      </c>
      <c r="K4" s="9">
        <v>1.1391166666666666</v>
      </c>
      <c r="L4" s="9">
        <f t="shared" si="1"/>
        <v>87.787320584663561</v>
      </c>
      <c r="M4" s="14">
        <v>25</v>
      </c>
      <c r="N4" s="14">
        <v>0.1</v>
      </c>
      <c r="O4" s="14">
        <f t="shared" si="2"/>
        <v>250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0.1466858863600321</v>
      </c>
      <c r="U4" s="9">
        <v>61.239435052517699</v>
      </c>
      <c r="V4" s="17">
        <f t="shared" si="8"/>
        <v>0.239528477416941</v>
      </c>
      <c r="X4" s="12">
        <v>3</v>
      </c>
      <c r="Y4" s="25">
        <f>AVERAGE(V26:V49)</f>
        <v>0.46530440842505255</v>
      </c>
      <c r="Z4" s="12">
        <f>STDEV(V26:V49)</f>
        <v>0.35361868763842247</v>
      </c>
      <c r="AD4" s="4" t="s">
        <v>14</v>
      </c>
      <c r="AE4" s="40">
        <v>0.26424173302345094</v>
      </c>
    </row>
    <row r="5" spans="1:31" x14ac:dyDescent="0.35">
      <c r="A5" s="5" t="s">
        <v>14</v>
      </c>
      <c r="B5" s="13">
        <v>2</v>
      </c>
      <c r="C5" s="13">
        <v>1</v>
      </c>
      <c r="D5" s="13" t="s">
        <v>28</v>
      </c>
      <c r="E5" s="13">
        <v>5.09</v>
      </c>
      <c r="F5" s="11">
        <v>1.4258333333333333E-2</v>
      </c>
      <c r="G5" s="26">
        <v>4.1000000000000002E-2</v>
      </c>
      <c r="H5" s="9">
        <f t="shared" si="0"/>
        <v>2.6741666666666671E-2</v>
      </c>
      <c r="I5" s="13">
        <v>2.8899999999999999E-2</v>
      </c>
      <c r="J5" s="13">
        <f>G5-I5</f>
        <v>1.2100000000000003E-2</v>
      </c>
      <c r="K5" s="9">
        <v>1.1391166666666666</v>
      </c>
      <c r="L5" s="9">
        <f t="shared" si="1"/>
        <v>87.787320584663561</v>
      </c>
      <c r="M5" s="14">
        <v>25</v>
      </c>
      <c r="N5" s="13">
        <v>0.1</v>
      </c>
      <c r="O5" s="14">
        <f t="shared" si="2"/>
        <v>250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0.14086501785368166</v>
      </c>
      <c r="U5" s="9">
        <v>61.239435052517699</v>
      </c>
      <c r="V5" s="17">
        <f t="shared" si="8"/>
        <v>0.23002337910674497</v>
      </c>
      <c r="X5" s="12">
        <v>4</v>
      </c>
      <c r="Y5" s="25">
        <f>AVERAGE(V50:V73)</f>
        <v>0.30711366458860412</v>
      </c>
      <c r="Z5" s="12">
        <f>STDEV(V50:V73)</f>
        <v>0.10652600611414485</v>
      </c>
      <c r="AD5" s="5" t="s">
        <v>14</v>
      </c>
      <c r="AE5" s="17">
        <v>0.25663765437529412</v>
      </c>
    </row>
    <row r="6" spans="1:31" x14ac:dyDescent="0.35">
      <c r="A6" s="4" t="s">
        <v>14</v>
      </c>
      <c r="B6" s="14">
        <v>2</v>
      </c>
      <c r="C6" s="13">
        <v>1</v>
      </c>
      <c r="D6" s="13" t="s">
        <v>28</v>
      </c>
      <c r="E6" s="13">
        <v>5.09</v>
      </c>
      <c r="F6" s="11">
        <v>1.4258333333333333E-2</v>
      </c>
      <c r="G6" s="26">
        <v>4.0800000000000003E-2</v>
      </c>
      <c r="H6" s="9">
        <f t="shared" si="0"/>
        <v>2.6541666666666672E-2</v>
      </c>
      <c r="I6" s="14">
        <v>2.8299999999999999E-2</v>
      </c>
      <c r="J6" s="14">
        <f t="shared" ref="J6:J66" si="9">G6-I6</f>
        <v>1.2500000000000004E-2</v>
      </c>
      <c r="K6" s="9">
        <v>1.1391166666666666</v>
      </c>
      <c r="L6" s="9">
        <f t="shared" si="1"/>
        <v>87.787320584663561</v>
      </c>
      <c r="M6" s="14">
        <v>25</v>
      </c>
      <c r="N6" s="14">
        <v>0.1</v>
      </c>
      <c r="O6" s="14">
        <f t="shared" si="2"/>
        <v>250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0.14552171265876207</v>
      </c>
      <c r="U6" s="9">
        <v>61.239435052517699</v>
      </c>
      <c r="V6" s="17">
        <f t="shared" si="8"/>
        <v>0.23762745775490188</v>
      </c>
      <c r="X6" s="12">
        <v>5</v>
      </c>
      <c r="Y6" s="25">
        <f>AVERAGE(V74:V97)</f>
        <v>0.3623831551284718</v>
      </c>
      <c r="Z6" s="12">
        <f>STDEV(V74:V97)</f>
        <v>0.20288853468080317</v>
      </c>
      <c r="AD6" s="4" t="s">
        <v>14</v>
      </c>
      <c r="AE6" s="17">
        <v>0.239528477416941</v>
      </c>
    </row>
    <row r="7" spans="1:31" x14ac:dyDescent="0.35">
      <c r="A7" s="5" t="s">
        <v>14</v>
      </c>
      <c r="B7" s="13">
        <v>2</v>
      </c>
      <c r="C7" s="13">
        <v>1</v>
      </c>
      <c r="D7" s="13" t="s">
        <v>28</v>
      </c>
      <c r="E7" s="13">
        <v>5.09</v>
      </c>
      <c r="F7" s="11">
        <v>1.4258333333333333E-2</v>
      </c>
      <c r="G7" s="26">
        <v>4.07E-2</v>
      </c>
      <c r="H7" s="9">
        <f t="shared" si="0"/>
        <v>2.6441666666666669E-2</v>
      </c>
      <c r="I7" s="13">
        <v>2.86E-2</v>
      </c>
      <c r="J7" s="13">
        <f t="shared" si="9"/>
        <v>1.21E-2</v>
      </c>
      <c r="K7" s="9">
        <v>1.1391166666666666</v>
      </c>
      <c r="L7" s="9">
        <f t="shared" si="1"/>
        <v>87.787320584663561</v>
      </c>
      <c r="M7" s="14">
        <v>25</v>
      </c>
      <c r="N7" s="13">
        <v>0.1</v>
      </c>
      <c r="O7" s="14">
        <f t="shared" si="2"/>
        <v>250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0.14086501785368163</v>
      </c>
      <c r="U7" s="9">
        <v>61.239435052517699</v>
      </c>
      <c r="V7" s="17">
        <f t="shared" si="8"/>
        <v>0.23002337910674495</v>
      </c>
      <c r="X7" s="12">
        <v>9</v>
      </c>
      <c r="Y7" s="25">
        <f>AVERAGE(V98:V121)</f>
        <v>0.24553598315406766</v>
      </c>
      <c r="Z7" s="12">
        <f>STDEV(V98:V121)</f>
        <v>0.13422122656402447</v>
      </c>
      <c r="AD7" s="5" t="s">
        <v>14</v>
      </c>
      <c r="AE7" s="17">
        <v>0.23002337910674497</v>
      </c>
    </row>
    <row r="8" spans="1:31" x14ac:dyDescent="0.35">
      <c r="A8" s="4" t="s">
        <v>14</v>
      </c>
      <c r="B8" s="14">
        <v>2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26">
        <v>2.6499999999999999E-2</v>
      </c>
      <c r="H8" s="9">
        <f t="shared" si="0"/>
        <v>1.2241666666666666E-2</v>
      </c>
      <c r="I8" s="14">
        <v>2.4899999999999999E-2</v>
      </c>
      <c r="J8" s="14">
        <f t="shared" si="9"/>
        <v>1.6000000000000007E-3</v>
      </c>
      <c r="K8" s="9">
        <v>1.1391166666666666</v>
      </c>
      <c r="L8" s="9">
        <f t="shared" si="1"/>
        <v>87.787320584663561</v>
      </c>
      <c r="M8" s="14">
        <v>25</v>
      </c>
      <c r="N8" s="14">
        <v>0.1</v>
      </c>
      <c r="O8" s="14">
        <f t="shared" si="2"/>
        <v>250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1.8737214670244404E-2</v>
      </c>
      <c r="U8" s="9">
        <v>61.239435052517699</v>
      </c>
      <c r="V8" s="17">
        <f t="shared" si="8"/>
        <v>3.0596648473611404E-2</v>
      </c>
      <c r="X8" s="12">
        <v>12</v>
      </c>
      <c r="Y8" s="25">
        <f>AVERAGE(V122:V145)</f>
        <v>0.22595158779796901</v>
      </c>
      <c r="Z8" s="12">
        <f>STDEV(V122:V145)</f>
        <v>0.14542425650473964</v>
      </c>
      <c r="AD8" s="4" t="s">
        <v>14</v>
      </c>
      <c r="AE8" s="17">
        <v>0.23762745775490188</v>
      </c>
    </row>
    <row r="9" spans="1:31" x14ac:dyDescent="0.35">
      <c r="A9" s="5" t="s">
        <v>14</v>
      </c>
      <c r="B9" s="13">
        <v>2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26">
        <v>2.7099999999999999E-2</v>
      </c>
      <c r="H9" s="9">
        <f t="shared" si="0"/>
        <v>1.2841666666666666E-2</v>
      </c>
      <c r="I9" s="13">
        <v>2.4299999999999999E-2</v>
      </c>
      <c r="J9" s="13">
        <f t="shared" si="9"/>
        <v>2.8000000000000004E-3</v>
      </c>
      <c r="K9" s="9">
        <v>1.1391166666666666</v>
      </c>
      <c r="L9" s="9">
        <f t="shared" si="1"/>
        <v>87.787320584663561</v>
      </c>
      <c r="M9" s="14">
        <v>25</v>
      </c>
      <c r="N9" s="13">
        <v>0.1</v>
      </c>
      <c r="O9" s="14">
        <f t="shared" si="2"/>
        <v>250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3.2790125672927703E-2</v>
      </c>
      <c r="U9" s="9">
        <v>61.239435052517699</v>
      </c>
      <c r="V9" s="17">
        <f t="shared" si="8"/>
        <v>5.354413482881995E-2</v>
      </c>
      <c r="X9" s="12">
        <v>18</v>
      </c>
      <c r="Y9" s="25">
        <f>AVERAGE(V146:V151,V158:V169)</f>
        <v>0.37681785277334801</v>
      </c>
      <c r="Z9" s="12">
        <f>STDEV(V146:V151,V158:V169)</f>
        <v>6.465866559125423E-2</v>
      </c>
      <c r="AD9" s="5" t="s">
        <v>14</v>
      </c>
      <c r="AE9" s="17">
        <v>0.23002337910674495</v>
      </c>
    </row>
    <row r="10" spans="1:31" x14ac:dyDescent="0.35">
      <c r="A10" s="4" t="s">
        <v>14</v>
      </c>
      <c r="B10" s="14">
        <v>2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26">
        <v>2.6800000000000001E-2</v>
      </c>
      <c r="H10" s="9">
        <f t="shared" si="0"/>
        <v>1.2541666666666668E-2</v>
      </c>
      <c r="I10" s="14">
        <v>2.53E-2</v>
      </c>
      <c r="J10" s="14">
        <f t="shared" si="9"/>
        <v>1.5000000000000013E-3</v>
      </c>
      <c r="K10" s="9">
        <v>1.1391166666666666</v>
      </c>
      <c r="L10" s="9">
        <f t="shared" si="1"/>
        <v>87.787320584663561</v>
      </c>
      <c r="M10" s="14">
        <v>25</v>
      </c>
      <c r="N10" s="14">
        <v>0.1</v>
      </c>
      <c r="O10" s="14">
        <f t="shared" si="2"/>
        <v>250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1.7566138753354135E-2</v>
      </c>
      <c r="U10" s="9">
        <v>61.239435052517699</v>
      </c>
      <c r="V10" s="17">
        <f t="shared" si="8"/>
        <v>2.86843579440107E-2</v>
      </c>
      <c r="AD10" s="4" t="s">
        <v>14</v>
      </c>
      <c r="AE10" s="17">
        <v>3.0596648473611404E-2</v>
      </c>
    </row>
    <row r="11" spans="1:31" x14ac:dyDescent="0.35">
      <c r="A11" s="5" t="s">
        <v>14</v>
      </c>
      <c r="B11" s="13">
        <v>2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26">
        <v>5.4699999999999999E-2</v>
      </c>
      <c r="H11" s="9">
        <f t="shared" si="0"/>
        <v>4.0441666666666667E-2</v>
      </c>
      <c r="I11" s="13">
        <v>2.9399999999999999E-2</v>
      </c>
      <c r="J11" s="13">
        <f t="shared" si="9"/>
        <v>2.53E-2</v>
      </c>
      <c r="K11" s="9">
        <v>1.1391166666666666</v>
      </c>
      <c r="L11" s="9">
        <f t="shared" si="1"/>
        <v>87.787320584663561</v>
      </c>
      <c r="M11" s="14">
        <v>25</v>
      </c>
      <c r="N11" s="13">
        <v>0.1</v>
      </c>
      <c r="O11" s="14">
        <f t="shared" si="2"/>
        <v>250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0.29628220697323948</v>
      </c>
      <c r="U11" s="9">
        <v>61.239435052517699</v>
      </c>
      <c r="V11" s="17">
        <f t="shared" si="8"/>
        <v>0.48380950398898004</v>
      </c>
      <c r="AD11" s="5" t="s">
        <v>14</v>
      </c>
      <c r="AE11" s="17">
        <v>5.354413482881995E-2</v>
      </c>
    </row>
    <row r="12" spans="1:31" x14ac:dyDescent="0.35">
      <c r="A12" s="4" t="s">
        <v>14</v>
      </c>
      <c r="B12" s="14">
        <v>2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26">
        <v>5.4699999999999999E-2</v>
      </c>
      <c r="H12" s="9">
        <f t="shared" si="0"/>
        <v>4.0441666666666667E-2</v>
      </c>
      <c r="I12" s="14">
        <v>3.0099999999999998E-2</v>
      </c>
      <c r="J12" s="14">
        <f t="shared" si="9"/>
        <v>2.46E-2</v>
      </c>
      <c r="K12" s="9">
        <v>1.1391166666666666</v>
      </c>
      <c r="L12" s="9">
        <f t="shared" si="1"/>
        <v>87.787320584663561</v>
      </c>
      <c r="M12" s="14">
        <v>25</v>
      </c>
      <c r="N12" s="14">
        <v>0.1</v>
      </c>
      <c r="O12" s="14">
        <f t="shared" si="2"/>
        <v>250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0.28808467555500761</v>
      </c>
      <c r="U12" s="9">
        <v>61.239435052517699</v>
      </c>
      <c r="V12" s="17">
        <f t="shared" si="8"/>
        <v>0.47042347028177517</v>
      </c>
      <c r="X12" s="56" t="s">
        <v>56</v>
      </c>
      <c r="AD12" s="4" t="s">
        <v>14</v>
      </c>
      <c r="AE12" s="17">
        <v>2.86843579440107E-2</v>
      </c>
    </row>
    <row r="13" spans="1:31" x14ac:dyDescent="0.35">
      <c r="A13" s="5" t="s">
        <v>14</v>
      </c>
      <c r="B13" s="13">
        <v>2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26">
        <v>5.45E-2</v>
      </c>
      <c r="H13" s="9">
        <f t="shared" si="0"/>
        <v>4.0241666666666669E-2</v>
      </c>
      <c r="I13" s="13">
        <v>2.9899999999999999E-2</v>
      </c>
      <c r="J13" s="13">
        <f t="shared" si="9"/>
        <v>2.46E-2</v>
      </c>
      <c r="K13" s="9">
        <v>1.1391166666666666</v>
      </c>
      <c r="L13" s="9">
        <f t="shared" si="1"/>
        <v>87.787320584663561</v>
      </c>
      <c r="M13" s="14">
        <v>25</v>
      </c>
      <c r="N13" s="13">
        <v>0.1</v>
      </c>
      <c r="O13" s="14">
        <f t="shared" si="2"/>
        <v>250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0.28808467555500761</v>
      </c>
      <c r="U13" s="9">
        <v>61.239435052517699</v>
      </c>
      <c r="V13" s="17">
        <f t="shared" si="8"/>
        <v>0.47042347028177517</v>
      </c>
      <c r="X13" s="18" t="s">
        <v>36</v>
      </c>
      <c r="Y13" s="56" t="s">
        <v>31</v>
      </c>
      <c r="Z13" s="56" t="s">
        <v>32</v>
      </c>
      <c r="AD13" s="5" t="s">
        <v>14</v>
      </c>
      <c r="AE13" s="17">
        <v>0.48380950398898004</v>
      </c>
    </row>
    <row r="14" spans="1:31" x14ac:dyDescent="0.35">
      <c r="A14" s="29" t="s">
        <v>14</v>
      </c>
      <c r="B14" s="30">
        <v>2</v>
      </c>
      <c r="C14" s="31">
        <v>2</v>
      </c>
      <c r="D14" s="31" t="s">
        <v>27</v>
      </c>
      <c r="E14" s="31">
        <v>5.03</v>
      </c>
      <c r="F14" s="32">
        <v>1.4258333333333333E-2</v>
      </c>
      <c r="G14" s="27">
        <v>1.12E-2</v>
      </c>
      <c r="H14" s="33">
        <f t="shared" si="0"/>
        <v>-3.058333333333333E-3</v>
      </c>
      <c r="I14" s="30">
        <v>4.19E-2</v>
      </c>
      <c r="J14" s="30">
        <f t="shared" si="9"/>
        <v>-3.0699999999999998E-2</v>
      </c>
      <c r="K14" s="33">
        <v>1.1391166666666666</v>
      </c>
      <c r="L14" s="33">
        <f t="shared" si="1"/>
        <v>87.787320584663561</v>
      </c>
      <c r="M14" s="30">
        <v>25</v>
      </c>
      <c r="N14" s="30">
        <v>0.1</v>
      </c>
      <c r="O14" s="30">
        <f t="shared" si="2"/>
        <v>250</v>
      </c>
      <c r="P14" s="30">
        <f t="shared" si="3"/>
        <v>29.999999999999996</v>
      </c>
      <c r="Q14" s="30">
        <f t="shared" si="4"/>
        <v>5030</v>
      </c>
      <c r="R14" s="34">
        <f t="shared" si="5"/>
        <v>1.9880715705765408E-2</v>
      </c>
      <c r="S14" s="35">
        <f t="shared" si="6"/>
        <v>0.9</v>
      </c>
      <c r="T14" s="33">
        <f t="shared" si="7"/>
        <v>-0.36166456278641967</v>
      </c>
      <c r="U14" s="33">
        <v>61.239435052517699</v>
      </c>
      <c r="V14" s="36">
        <f t="shared" si="8"/>
        <v>-0.5905746231595107</v>
      </c>
      <c r="X14" s="12">
        <v>1</v>
      </c>
      <c r="Y14" s="25">
        <f>AVERAGE(T2:T13,T20:T25)</f>
        <v>0.14825183751924464</v>
      </c>
      <c r="Z14" s="12">
        <f>STDEV(T2:T13,T20:T25)</f>
        <v>8.4321808893245448E-2</v>
      </c>
      <c r="AD14" s="4" t="s">
        <v>14</v>
      </c>
      <c r="AE14" s="17">
        <v>0.47042347028177517</v>
      </c>
    </row>
    <row r="15" spans="1:31" x14ac:dyDescent="0.35">
      <c r="A15" s="37" t="s">
        <v>14</v>
      </c>
      <c r="B15" s="31">
        <v>2</v>
      </c>
      <c r="C15" s="31">
        <v>2</v>
      </c>
      <c r="D15" s="31" t="s">
        <v>27</v>
      </c>
      <c r="E15" s="31">
        <v>5.03</v>
      </c>
      <c r="F15" s="32">
        <v>1.4258333333333333E-2</v>
      </c>
      <c r="G15" s="27">
        <v>1.03E-2</v>
      </c>
      <c r="H15" s="33">
        <f t="shared" si="0"/>
        <v>-3.9583333333333328E-3</v>
      </c>
      <c r="I15" s="31">
        <v>4.1599999999999998E-2</v>
      </c>
      <c r="J15" s="31">
        <f t="shared" si="9"/>
        <v>-3.1299999999999994E-2</v>
      </c>
      <c r="K15" s="33">
        <v>1.1391166666666666</v>
      </c>
      <c r="L15" s="33">
        <f t="shared" si="1"/>
        <v>87.787320584663561</v>
      </c>
      <c r="M15" s="30">
        <v>25</v>
      </c>
      <c r="N15" s="31">
        <v>0.1</v>
      </c>
      <c r="O15" s="30">
        <f t="shared" si="2"/>
        <v>250</v>
      </c>
      <c r="P15" s="31">
        <f t="shared" si="3"/>
        <v>29.999999999999996</v>
      </c>
      <c r="Q15" s="30">
        <f t="shared" si="4"/>
        <v>5030</v>
      </c>
      <c r="R15" s="34">
        <f t="shared" si="5"/>
        <v>1.9880715705765408E-2</v>
      </c>
      <c r="S15" s="35">
        <f t="shared" si="6"/>
        <v>0.9</v>
      </c>
      <c r="T15" s="33">
        <f t="shared" si="7"/>
        <v>-0.36873292557703363</v>
      </c>
      <c r="U15" s="33">
        <v>61.239435052517699</v>
      </c>
      <c r="V15" s="36">
        <f t="shared" si="8"/>
        <v>-0.60211679820497321</v>
      </c>
      <c r="X15" s="12">
        <v>3</v>
      </c>
      <c r="Y15" s="25">
        <f>AVERAGE(T26:T49)</f>
        <v>0.26822963391614002</v>
      </c>
      <c r="Z15" s="12">
        <f>STDEV(T26:T49)</f>
        <v>0.20384722219204537</v>
      </c>
      <c r="AD15" s="5" t="s">
        <v>14</v>
      </c>
      <c r="AE15" s="17">
        <v>0.47042347028177517</v>
      </c>
    </row>
    <row r="16" spans="1:31" x14ac:dyDescent="0.35">
      <c r="A16" s="29" t="s">
        <v>14</v>
      </c>
      <c r="B16" s="30">
        <v>2</v>
      </c>
      <c r="C16" s="31">
        <v>2</v>
      </c>
      <c r="D16" s="31" t="s">
        <v>27</v>
      </c>
      <c r="E16" s="31">
        <v>5.03</v>
      </c>
      <c r="F16" s="32">
        <v>1.4258333333333333E-2</v>
      </c>
      <c r="G16" s="27">
        <v>1.0200000000000001E-2</v>
      </c>
      <c r="H16" s="33">
        <f t="shared" si="0"/>
        <v>-4.0583333333333322E-3</v>
      </c>
      <c r="I16" s="30">
        <v>4.1599999999999998E-2</v>
      </c>
      <c r="J16" s="30">
        <f t="shared" si="9"/>
        <v>-3.1399999999999997E-2</v>
      </c>
      <c r="K16" s="33">
        <v>1.1391166666666666</v>
      </c>
      <c r="L16" s="33">
        <f t="shared" si="1"/>
        <v>87.787320584663561</v>
      </c>
      <c r="M16" s="30">
        <v>25</v>
      </c>
      <c r="N16" s="30">
        <v>0.1</v>
      </c>
      <c r="O16" s="30">
        <f t="shared" si="2"/>
        <v>250</v>
      </c>
      <c r="P16" s="30">
        <f t="shared" si="3"/>
        <v>29.999999999999996</v>
      </c>
      <c r="Q16" s="30">
        <f t="shared" si="4"/>
        <v>5030</v>
      </c>
      <c r="R16" s="34">
        <f t="shared" si="5"/>
        <v>1.9880715705765408E-2</v>
      </c>
      <c r="S16" s="35">
        <f t="shared" si="6"/>
        <v>0.9</v>
      </c>
      <c r="T16" s="33">
        <f t="shared" si="7"/>
        <v>-0.36991098604213601</v>
      </c>
      <c r="U16" s="33">
        <v>61.239435052517699</v>
      </c>
      <c r="V16" s="36">
        <f t="shared" si="8"/>
        <v>-0.60404049404588378</v>
      </c>
      <c r="X16" s="12">
        <v>4</v>
      </c>
      <c r="Y16" s="25">
        <f>AVERAGE(T50:T73)</f>
        <v>0.1765673597064629</v>
      </c>
      <c r="Z16" s="12">
        <f>STDEV(T50:T73)</f>
        <v>6.1244476584409846E-2</v>
      </c>
      <c r="AD16" s="4" t="s">
        <v>14</v>
      </c>
      <c r="AE16" s="17">
        <v>0.20968284665923986</v>
      </c>
    </row>
    <row r="17" spans="1:31" x14ac:dyDescent="0.35">
      <c r="A17" s="37" t="s">
        <v>14</v>
      </c>
      <c r="B17" s="31">
        <v>2</v>
      </c>
      <c r="C17" s="31">
        <v>2</v>
      </c>
      <c r="D17" s="31" t="s">
        <v>28</v>
      </c>
      <c r="E17" s="31">
        <v>5.03</v>
      </c>
      <c r="F17" s="32">
        <v>1.4258333333333333E-2</v>
      </c>
      <c r="G17" s="27">
        <v>9.5999999999999992E-3</v>
      </c>
      <c r="H17" s="33">
        <f t="shared" si="0"/>
        <v>-4.6583333333333338E-3</v>
      </c>
      <c r="I17" s="31">
        <v>4.58E-2</v>
      </c>
      <c r="J17" s="31">
        <f t="shared" si="9"/>
        <v>-3.6200000000000003E-2</v>
      </c>
      <c r="K17" s="33">
        <v>1.1391166666666666</v>
      </c>
      <c r="L17" s="33">
        <f t="shared" si="1"/>
        <v>87.787320584663561</v>
      </c>
      <c r="M17" s="30">
        <v>25</v>
      </c>
      <c r="N17" s="31">
        <v>0.1</v>
      </c>
      <c r="O17" s="30">
        <f t="shared" si="2"/>
        <v>250</v>
      </c>
      <c r="P17" s="31">
        <f t="shared" si="3"/>
        <v>29.999999999999996</v>
      </c>
      <c r="Q17" s="30">
        <f t="shared" si="4"/>
        <v>5030</v>
      </c>
      <c r="R17" s="34">
        <f t="shared" si="5"/>
        <v>1.9880715705765408E-2</v>
      </c>
      <c r="S17" s="35">
        <f t="shared" si="6"/>
        <v>0.9</v>
      </c>
      <c r="T17" s="33">
        <f t="shared" si="7"/>
        <v>-0.42645788836704862</v>
      </c>
      <c r="U17" s="33">
        <v>61.239435052517699</v>
      </c>
      <c r="V17" s="36">
        <f t="shared" si="8"/>
        <v>-0.69637789440958586</v>
      </c>
      <c r="X17" s="12">
        <v>5</v>
      </c>
      <c r="Y17" s="25">
        <f>AVERAGE(T74:T97)</f>
        <v>0.22810356128000109</v>
      </c>
      <c r="Z17" s="12">
        <f>STDEV(T74:T97)</f>
        <v>0.12770901916554386</v>
      </c>
      <c r="AD17" s="5" t="s">
        <v>14</v>
      </c>
      <c r="AE17" s="17">
        <v>0.13273501302282151</v>
      </c>
    </row>
    <row r="18" spans="1:31" x14ac:dyDescent="0.35">
      <c r="A18" s="29" t="s">
        <v>14</v>
      </c>
      <c r="B18" s="30">
        <v>2</v>
      </c>
      <c r="C18" s="31">
        <v>2</v>
      </c>
      <c r="D18" s="31" t="s">
        <v>28</v>
      </c>
      <c r="E18" s="31">
        <v>5.03</v>
      </c>
      <c r="F18" s="32">
        <v>1.4258333333333333E-2</v>
      </c>
      <c r="G18" s="27">
        <v>9.7999999999999997E-3</v>
      </c>
      <c r="H18" s="33">
        <f t="shared" si="0"/>
        <v>-4.4583333333333332E-3</v>
      </c>
      <c r="I18" s="30">
        <v>4.6100000000000002E-2</v>
      </c>
      <c r="J18" s="30">
        <f t="shared" si="9"/>
        <v>-3.6299999999999999E-2</v>
      </c>
      <c r="K18" s="33">
        <v>1.1391166666666666</v>
      </c>
      <c r="L18" s="33">
        <f t="shared" si="1"/>
        <v>87.787320584663561</v>
      </c>
      <c r="M18" s="30">
        <v>25</v>
      </c>
      <c r="N18" s="30">
        <v>0.1</v>
      </c>
      <c r="O18" s="30">
        <f t="shared" si="2"/>
        <v>250</v>
      </c>
      <c r="P18" s="30">
        <f t="shared" si="3"/>
        <v>29.999999999999996</v>
      </c>
      <c r="Q18" s="30">
        <f t="shared" si="4"/>
        <v>5030</v>
      </c>
      <c r="R18" s="34">
        <f t="shared" si="5"/>
        <v>1.9880715705765408E-2</v>
      </c>
      <c r="S18" s="35">
        <f t="shared" si="6"/>
        <v>0.9</v>
      </c>
      <c r="T18" s="33">
        <f t="shared" si="7"/>
        <v>-0.42763594883215089</v>
      </c>
      <c r="U18" s="33">
        <v>61.239435052517699</v>
      </c>
      <c r="V18" s="36">
        <f t="shared" si="8"/>
        <v>-0.69830159025049621</v>
      </c>
      <c r="X18" s="12">
        <v>9</v>
      </c>
      <c r="Y18" s="25">
        <f>AVERAGE(T98:T121)</f>
        <v>0.11644887379059066</v>
      </c>
      <c r="Z18" s="12">
        <f>STDEV(T98:T121)</f>
        <v>6.365629375945682E-2</v>
      </c>
      <c r="AD18" s="4" t="s">
        <v>14</v>
      </c>
      <c r="AE18" s="17">
        <v>0.24815676347744903</v>
      </c>
    </row>
    <row r="19" spans="1:31" x14ac:dyDescent="0.35">
      <c r="A19" s="37" t="s">
        <v>14</v>
      </c>
      <c r="B19" s="31">
        <v>2</v>
      </c>
      <c r="C19" s="31">
        <v>2</v>
      </c>
      <c r="D19" s="31" t="s">
        <v>28</v>
      </c>
      <c r="E19" s="31">
        <v>5.03</v>
      </c>
      <c r="F19" s="32">
        <v>1.4258333333333333E-2</v>
      </c>
      <c r="G19" s="27">
        <v>1.01E-2</v>
      </c>
      <c r="H19" s="33">
        <f t="shared" si="0"/>
        <v>-4.1583333333333333E-3</v>
      </c>
      <c r="I19" s="31">
        <v>4.58E-2</v>
      </c>
      <c r="J19" s="31">
        <f t="shared" si="9"/>
        <v>-3.5700000000000003E-2</v>
      </c>
      <c r="K19" s="33">
        <v>1.1391166666666666</v>
      </c>
      <c r="L19" s="33">
        <f t="shared" si="1"/>
        <v>87.787320584663561</v>
      </c>
      <c r="M19" s="30">
        <v>25</v>
      </c>
      <c r="N19" s="31">
        <v>0.1</v>
      </c>
      <c r="O19" s="30">
        <f t="shared" si="2"/>
        <v>250</v>
      </c>
      <c r="P19" s="31">
        <f t="shared" si="3"/>
        <v>29.999999999999996</v>
      </c>
      <c r="Q19" s="30">
        <f t="shared" si="4"/>
        <v>5030</v>
      </c>
      <c r="R19" s="34">
        <f t="shared" si="5"/>
        <v>1.9880715705765408E-2</v>
      </c>
      <c r="S19" s="35">
        <f t="shared" si="6"/>
        <v>0.9</v>
      </c>
      <c r="T19" s="33">
        <f t="shared" si="7"/>
        <v>-0.42056758604153688</v>
      </c>
      <c r="U19" s="33">
        <v>61.239435052517699</v>
      </c>
      <c r="V19" s="36">
        <f t="shared" si="8"/>
        <v>-0.68675941520503359</v>
      </c>
      <c r="X19" s="12">
        <v>12</v>
      </c>
      <c r="Y19" s="25">
        <f>AVERAGE(T122:T145)</f>
        <v>0.10911131521917594</v>
      </c>
      <c r="Z19" s="12">
        <f>STDEV(T122:T145)</f>
        <v>7.0224918738745729E-2</v>
      </c>
      <c r="AD19" s="5" t="s">
        <v>14</v>
      </c>
      <c r="AE19" s="17">
        <v>0.36934960145480794</v>
      </c>
    </row>
    <row r="20" spans="1:31" x14ac:dyDescent="0.35">
      <c r="A20" s="4" t="s">
        <v>14</v>
      </c>
      <c r="B20" s="14">
        <v>2</v>
      </c>
      <c r="C20" s="13">
        <v>2</v>
      </c>
      <c r="D20" s="13" t="s">
        <v>29</v>
      </c>
      <c r="E20" s="13">
        <v>5.03</v>
      </c>
      <c r="F20" s="11">
        <v>1.4258333333333333E-2</v>
      </c>
      <c r="G20" s="26">
        <v>3.9399999999999998E-2</v>
      </c>
      <c r="H20" s="9">
        <f t="shared" si="0"/>
        <v>2.5141666666666666E-2</v>
      </c>
      <c r="I20" s="14">
        <v>2.8500000000000001E-2</v>
      </c>
      <c r="J20" s="14">
        <f t="shared" si="9"/>
        <v>1.0899999999999996E-2</v>
      </c>
      <c r="K20" s="9">
        <v>1.1391166666666666</v>
      </c>
      <c r="L20" s="9">
        <f t="shared" si="1"/>
        <v>87.787320584663561</v>
      </c>
      <c r="M20" s="14">
        <v>25</v>
      </c>
      <c r="N20" s="14">
        <v>0.1</v>
      </c>
      <c r="O20" s="14">
        <f t="shared" si="2"/>
        <v>250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0.12840859069615548</v>
      </c>
      <c r="U20" s="9">
        <v>61.239435052517699</v>
      </c>
      <c r="V20" s="17">
        <f t="shared" si="8"/>
        <v>0.20968284665923986</v>
      </c>
      <c r="X20" s="12">
        <v>18</v>
      </c>
      <c r="Y20" s="25">
        <f>AVERAGE(T146:T151,T158:T169)</f>
        <v>0.20313858050349487</v>
      </c>
      <c r="Z20" s="12">
        <f>STDEV(T146:T151,T158:T169)</f>
        <v>3.4856813308571807E-2</v>
      </c>
      <c r="AD20" s="4" t="s">
        <v>14</v>
      </c>
      <c r="AE20" s="17">
        <v>0.19236958409104579</v>
      </c>
    </row>
    <row r="21" spans="1:31" x14ac:dyDescent="0.35">
      <c r="A21" s="5" t="s">
        <v>14</v>
      </c>
      <c r="B21" s="13">
        <v>2</v>
      </c>
      <c r="C21" s="13">
        <v>2</v>
      </c>
      <c r="D21" s="13" t="s">
        <v>29</v>
      </c>
      <c r="E21" s="13">
        <v>5.03</v>
      </c>
      <c r="F21" s="11">
        <v>1.4258333333333333E-2</v>
      </c>
      <c r="G21" s="26">
        <v>3.4799999999999998E-2</v>
      </c>
      <c r="H21" s="9">
        <f t="shared" si="0"/>
        <v>2.0541666666666666E-2</v>
      </c>
      <c r="I21" s="13">
        <v>2.7900000000000001E-2</v>
      </c>
      <c r="J21" s="13">
        <f t="shared" si="9"/>
        <v>6.8999999999999964E-3</v>
      </c>
      <c r="K21" s="9">
        <v>1.1391166666666666</v>
      </c>
      <c r="L21" s="9">
        <f t="shared" si="1"/>
        <v>87.787320584663561</v>
      </c>
      <c r="M21" s="14">
        <v>25</v>
      </c>
      <c r="N21" s="13">
        <v>0.1</v>
      </c>
      <c r="O21" s="14">
        <f t="shared" si="2"/>
        <v>250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8.1286172092061681E-2</v>
      </c>
      <c r="U21" s="9">
        <v>61.239435052517699</v>
      </c>
      <c r="V21" s="17">
        <f t="shared" si="8"/>
        <v>0.13273501302282151</v>
      </c>
      <c r="AD21" s="5" t="s">
        <v>14</v>
      </c>
      <c r="AE21" s="17">
        <v>0.20968284665924003</v>
      </c>
    </row>
    <row r="22" spans="1:31" x14ac:dyDescent="0.35">
      <c r="A22" s="4" t="s">
        <v>14</v>
      </c>
      <c r="B22" s="14">
        <v>2</v>
      </c>
      <c r="C22" s="13">
        <v>2</v>
      </c>
      <c r="D22" s="13" t="s">
        <v>29</v>
      </c>
      <c r="E22" s="13">
        <v>5.03</v>
      </c>
      <c r="F22" s="11">
        <v>1.4258333333333333E-2</v>
      </c>
      <c r="G22" s="26">
        <v>4.0099999999999997E-2</v>
      </c>
      <c r="H22" s="9">
        <f t="shared" si="0"/>
        <v>2.5841666666666666E-2</v>
      </c>
      <c r="I22" s="13">
        <v>2.7199999999999998E-2</v>
      </c>
      <c r="J22" s="13">
        <f t="shared" si="9"/>
        <v>1.2899999999999998E-2</v>
      </c>
      <c r="K22" s="9">
        <v>1.1391166666666666</v>
      </c>
      <c r="L22" s="9">
        <f t="shared" si="1"/>
        <v>87.787320584663561</v>
      </c>
      <c r="M22" s="14">
        <v>25</v>
      </c>
      <c r="N22" s="14">
        <v>0.1</v>
      </c>
      <c r="O22" s="14">
        <f t="shared" si="2"/>
        <v>250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0.15196979999820237</v>
      </c>
      <c r="U22" s="9">
        <v>61.239435052517699</v>
      </c>
      <c r="V22" s="17">
        <f t="shared" si="8"/>
        <v>0.24815676347744903</v>
      </c>
      <c r="AD22" s="6" t="s">
        <v>15</v>
      </c>
      <c r="AE22" s="24">
        <v>0.15704574196034954</v>
      </c>
    </row>
    <row r="23" spans="1:31" x14ac:dyDescent="0.35">
      <c r="A23" s="5" t="s">
        <v>14</v>
      </c>
      <c r="B23" s="13">
        <v>2</v>
      </c>
      <c r="C23" s="13">
        <v>2</v>
      </c>
      <c r="D23" s="13" t="s">
        <v>30</v>
      </c>
      <c r="E23" s="13">
        <v>5.03</v>
      </c>
      <c r="F23" s="11">
        <v>1.4258333333333333E-2</v>
      </c>
      <c r="G23" s="26">
        <v>6.3E-2</v>
      </c>
      <c r="H23" s="9">
        <f t="shared" si="0"/>
        <v>4.8741666666666669E-2</v>
      </c>
      <c r="I23" s="13">
        <v>4.3799999999999999E-2</v>
      </c>
      <c r="J23" s="13">
        <f t="shared" si="9"/>
        <v>1.9200000000000002E-2</v>
      </c>
      <c r="K23" s="9">
        <v>1.1391166666666666</v>
      </c>
      <c r="L23" s="9">
        <f t="shared" si="1"/>
        <v>87.787320584663561</v>
      </c>
      <c r="M23" s="14">
        <v>25</v>
      </c>
      <c r="N23" s="13">
        <v>0.1</v>
      </c>
      <c r="O23" s="14">
        <f t="shared" si="2"/>
        <v>250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0.22618760929965007</v>
      </c>
      <c r="U23" s="9">
        <v>61.239435052517699</v>
      </c>
      <c r="V23" s="17">
        <f t="shared" si="8"/>
        <v>0.36934960145480794</v>
      </c>
      <c r="AD23" s="7" t="s">
        <v>15</v>
      </c>
      <c r="AE23" s="24">
        <v>0.17540173777389684</v>
      </c>
    </row>
    <row r="24" spans="1:31" x14ac:dyDescent="0.35">
      <c r="A24" s="4" t="s">
        <v>14</v>
      </c>
      <c r="B24" s="14">
        <v>2</v>
      </c>
      <c r="C24" s="13">
        <v>2</v>
      </c>
      <c r="D24" s="13" t="s">
        <v>30</v>
      </c>
      <c r="E24" s="13">
        <v>5.03</v>
      </c>
      <c r="F24" s="11">
        <v>1.4258333333333333E-2</v>
      </c>
      <c r="G24" s="26">
        <v>5.2999999999999999E-2</v>
      </c>
      <c r="H24" s="9">
        <f t="shared" si="0"/>
        <v>3.8741666666666667E-2</v>
      </c>
      <c r="I24" s="13">
        <v>4.2999999999999997E-2</v>
      </c>
      <c r="J24" s="13">
        <f t="shared" si="9"/>
        <v>1.0000000000000002E-2</v>
      </c>
      <c r="K24" s="9">
        <v>1.1391166666666666</v>
      </c>
      <c r="L24" s="9">
        <f t="shared" si="1"/>
        <v>87.787320584663561</v>
      </c>
      <c r="M24" s="14">
        <v>25</v>
      </c>
      <c r="N24" s="14">
        <v>0.1</v>
      </c>
      <c r="O24" s="14">
        <f t="shared" si="2"/>
        <v>250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0.11780604651023441</v>
      </c>
      <c r="U24" s="9">
        <v>61.239435052517699</v>
      </c>
      <c r="V24" s="17">
        <f t="shared" si="8"/>
        <v>0.19236958409104579</v>
      </c>
      <c r="AD24" s="6" t="s">
        <v>15</v>
      </c>
      <c r="AE24" s="24">
        <v>0.20191595394902107</v>
      </c>
    </row>
    <row r="25" spans="1:31" x14ac:dyDescent="0.35">
      <c r="A25" s="5" t="s">
        <v>14</v>
      </c>
      <c r="B25" s="13">
        <v>2</v>
      </c>
      <c r="C25" s="13">
        <v>2</v>
      </c>
      <c r="D25" s="13" t="s">
        <v>30</v>
      </c>
      <c r="E25" s="13">
        <v>5.03</v>
      </c>
      <c r="F25" s="11">
        <v>1.4258333333333333E-2</v>
      </c>
      <c r="G25" s="26">
        <v>5.3900000000000003E-2</v>
      </c>
      <c r="H25" s="9">
        <f t="shared" si="0"/>
        <v>3.9641666666666672E-2</v>
      </c>
      <c r="I25" s="13">
        <v>4.2999999999999997E-2</v>
      </c>
      <c r="J25" s="13">
        <f t="shared" si="9"/>
        <v>1.0900000000000007E-2</v>
      </c>
      <c r="K25" s="9">
        <v>1.1391166666666666</v>
      </c>
      <c r="L25" s="9">
        <f t="shared" si="1"/>
        <v>87.787320584663561</v>
      </c>
      <c r="M25" s="14">
        <v>25</v>
      </c>
      <c r="N25" s="13">
        <v>0.1</v>
      </c>
      <c r="O25" s="14">
        <f t="shared" si="2"/>
        <v>250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0.12840859069615557</v>
      </c>
      <c r="U25" s="9">
        <v>61.239435052517699</v>
      </c>
      <c r="V25" s="17">
        <f t="shared" si="8"/>
        <v>0.20968284665924003</v>
      </c>
      <c r="AD25" s="7" t="s">
        <v>15</v>
      </c>
      <c r="AE25" s="24">
        <v>0.31613103901109346</v>
      </c>
    </row>
    <row r="26" spans="1:31" x14ac:dyDescent="0.35">
      <c r="A26" s="6" t="s">
        <v>15</v>
      </c>
      <c r="B26" s="21">
        <v>2</v>
      </c>
      <c r="C26" s="19">
        <v>1</v>
      </c>
      <c r="D26" s="19" t="s">
        <v>27</v>
      </c>
      <c r="E26" s="19">
        <v>5.04</v>
      </c>
      <c r="F26" s="10">
        <v>1.4258333333333333E-2</v>
      </c>
      <c r="G26" s="28">
        <v>0.1172</v>
      </c>
      <c r="H26" s="20">
        <f t="shared" si="0"/>
        <v>0.10294166666666667</v>
      </c>
      <c r="I26" s="19">
        <v>0.1095</v>
      </c>
      <c r="J26" s="19">
        <f t="shared" si="9"/>
        <v>7.6999999999999985E-3</v>
      </c>
      <c r="K26" s="20">
        <v>1.1391166666666666</v>
      </c>
      <c r="L26" s="20">
        <f t="shared" si="1"/>
        <v>87.787320584663561</v>
      </c>
      <c r="M26" s="21">
        <v>25</v>
      </c>
      <c r="N26" s="21">
        <v>0.1</v>
      </c>
      <c r="O26" s="21">
        <f t="shared" si="2"/>
        <v>250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9.0530674352934271E-2</v>
      </c>
      <c r="U26" s="10">
        <v>57.64605472448352</v>
      </c>
      <c r="V26" s="24">
        <f t="shared" si="8"/>
        <v>0.15704574196034954</v>
      </c>
      <c r="AD26" s="6" t="s">
        <v>15</v>
      </c>
      <c r="AE26" s="24">
        <v>0.31001237373991075</v>
      </c>
    </row>
    <row r="27" spans="1:31" x14ac:dyDescent="0.35">
      <c r="A27" s="7" t="s">
        <v>15</v>
      </c>
      <c r="B27" s="19">
        <v>2</v>
      </c>
      <c r="C27" s="19">
        <v>1</v>
      </c>
      <c r="D27" s="19" t="s">
        <v>27</v>
      </c>
      <c r="E27" s="19">
        <v>5.04</v>
      </c>
      <c r="F27" s="10">
        <v>1.4258333333333333E-2</v>
      </c>
      <c r="G27" s="28">
        <v>0.1176</v>
      </c>
      <c r="H27" s="20">
        <f t="shared" si="0"/>
        <v>0.10334166666666667</v>
      </c>
      <c r="I27" s="19">
        <v>0.109</v>
      </c>
      <c r="J27" s="19">
        <f t="shared" si="9"/>
        <v>8.5999999999999965E-3</v>
      </c>
      <c r="K27" s="20">
        <v>1.1391166666666666</v>
      </c>
      <c r="L27" s="20">
        <f t="shared" si="1"/>
        <v>87.787320584663561</v>
      </c>
      <c r="M27" s="21">
        <v>25</v>
      </c>
      <c r="N27" s="19">
        <v>0.1</v>
      </c>
      <c r="O27" s="21">
        <f t="shared" si="2"/>
        <v>250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0.10111218174483566</v>
      </c>
      <c r="U27" s="10">
        <v>57.64605472448352</v>
      </c>
      <c r="V27" s="24">
        <f t="shared" si="8"/>
        <v>0.17540173777389684</v>
      </c>
      <c r="AD27" s="7" t="s">
        <v>15</v>
      </c>
      <c r="AE27" s="24">
        <v>0.30593326355912265</v>
      </c>
    </row>
    <row r="28" spans="1:31" x14ac:dyDescent="0.35">
      <c r="A28" s="6" t="s">
        <v>15</v>
      </c>
      <c r="B28" s="21">
        <v>2</v>
      </c>
      <c r="C28" s="19">
        <v>1</v>
      </c>
      <c r="D28" s="19" t="s">
        <v>27</v>
      </c>
      <c r="E28" s="19">
        <v>5.04</v>
      </c>
      <c r="F28" s="10">
        <v>1.4258333333333333E-2</v>
      </c>
      <c r="G28" s="28">
        <v>0.1183</v>
      </c>
      <c r="H28" s="20">
        <f t="shared" si="0"/>
        <v>0.10404166666666667</v>
      </c>
      <c r="I28" s="19">
        <v>0.1084</v>
      </c>
      <c r="J28" s="19">
        <f t="shared" si="9"/>
        <v>9.900000000000006E-3</v>
      </c>
      <c r="K28" s="20">
        <v>1.1391166666666666</v>
      </c>
      <c r="L28" s="20">
        <f t="shared" si="1"/>
        <v>87.787320584663561</v>
      </c>
      <c r="M28" s="21">
        <v>25</v>
      </c>
      <c r="N28" s="21">
        <v>0.1</v>
      </c>
      <c r="O28" s="21">
        <f t="shared" si="2"/>
        <v>250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0.1163965813109156</v>
      </c>
      <c r="U28" s="10">
        <v>57.646054724483498</v>
      </c>
      <c r="V28" s="24">
        <f t="shared" si="8"/>
        <v>0.20191595394902107</v>
      </c>
      <c r="AD28" s="6" t="s">
        <v>15</v>
      </c>
      <c r="AE28" s="24">
        <v>0.35967533745193397</v>
      </c>
    </row>
    <row r="29" spans="1:31" x14ac:dyDescent="0.35">
      <c r="A29" s="7" t="s">
        <v>15</v>
      </c>
      <c r="B29" s="19">
        <v>2</v>
      </c>
      <c r="C29" s="19">
        <v>1</v>
      </c>
      <c r="D29" s="19" t="s">
        <v>28</v>
      </c>
      <c r="E29" s="19">
        <v>5.04</v>
      </c>
      <c r="F29" s="10">
        <v>1.4258333333333333E-2</v>
      </c>
      <c r="G29" s="28">
        <v>0.12570000000000001</v>
      </c>
      <c r="H29" s="20">
        <f t="shared" si="0"/>
        <v>0.11144166666666667</v>
      </c>
      <c r="I29" s="19">
        <v>0.11020000000000001</v>
      </c>
      <c r="J29" s="19">
        <f t="shared" si="9"/>
        <v>1.55E-2</v>
      </c>
      <c r="K29" s="20">
        <v>1.1391166666666666</v>
      </c>
      <c r="L29" s="20">
        <f t="shared" si="1"/>
        <v>87.787320584663561</v>
      </c>
      <c r="M29" s="21">
        <v>25</v>
      </c>
      <c r="N29" s="19">
        <v>0.1</v>
      </c>
      <c r="O29" s="21">
        <f t="shared" si="2"/>
        <v>250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0.1822370717494132</v>
      </c>
      <c r="U29" s="10">
        <v>57.646054724483498</v>
      </c>
      <c r="V29" s="24">
        <f t="shared" si="8"/>
        <v>0.31613103901109346</v>
      </c>
      <c r="AD29" s="7" t="s">
        <v>15</v>
      </c>
      <c r="AE29" s="24">
        <v>0.37193699668325009</v>
      </c>
    </row>
    <row r="30" spans="1:31" x14ac:dyDescent="0.35">
      <c r="A30" s="6" t="s">
        <v>15</v>
      </c>
      <c r="B30" s="21">
        <v>2</v>
      </c>
      <c r="C30" s="19">
        <v>1</v>
      </c>
      <c r="D30" s="19" t="s">
        <v>28</v>
      </c>
      <c r="E30" s="19">
        <v>5.04</v>
      </c>
      <c r="F30" s="10">
        <v>1.4258333333333333E-2</v>
      </c>
      <c r="G30" s="28">
        <v>0.1258</v>
      </c>
      <c r="H30" s="20">
        <f t="shared" si="0"/>
        <v>0.11154166666666666</v>
      </c>
      <c r="I30" s="19">
        <v>0.1106</v>
      </c>
      <c r="J30" s="19">
        <f t="shared" si="9"/>
        <v>1.5199999999999991E-2</v>
      </c>
      <c r="K30" s="20">
        <v>1.1391166666666666</v>
      </c>
      <c r="L30" s="20">
        <f t="shared" si="1"/>
        <v>87.787320584663561</v>
      </c>
      <c r="M30" s="21">
        <v>25</v>
      </c>
      <c r="N30" s="21">
        <v>0.1</v>
      </c>
      <c r="O30" s="21">
        <f t="shared" si="2"/>
        <v>250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0.17870990261877925</v>
      </c>
      <c r="U30" s="10">
        <v>57.646054724483498</v>
      </c>
      <c r="V30" s="24">
        <f t="shared" si="8"/>
        <v>0.31001237373991075</v>
      </c>
      <c r="AD30" s="6" t="s">
        <v>15</v>
      </c>
      <c r="AE30" s="24">
        <v>0.38215504604267975</v>
      </c>
    </row>
    <row r="31" spans="1:31" x14ac:dyDescent="0.35">
      <c r="A31" s="7" t="s">
        <v>15</v>
      </c>
      <c r="B31" s="19">
        <v>2</v>
      </c>
      <c r="C31" s="19">
        <v>1</v>
      </c>
      <c r="D31" s="19" t="s">
        <v>28</v>
      </c>
      <c r="E31" s="19">
        <v>5.04</v>
      </c>
      <c r="F31" s="10">
        <v>1.4258333333333333E-2</v>
      </c>
      <c r="G31" s="28">
        <v>0.12570000000000001</v>
      </c>
      <c r="H31" s="20">
        <f t="shared" si="0"/>
        <v>0.11144166666666667</v>
      </c>
      <c r="I31" s="19">
        <v>0.11070000000000001</v>
      </c>
      <c r="J31" s="19">
        <f t="shared" si="9"/>
        <v>1.4999999999999999E-2</v>
      </c>
      <c r="K31" s="20">
        <v>1.1391166666666666</v>
      </c>
      <c r="L31" s="20">
        <f t="shared" si="1"/>
        <v>87.787320584663561</v>
      </c>
      <c r="M31" s="21">
        <v>25</v>
      </c>
      <c r="N31" s="19">
        <v>0.1</v>
      </c>
      <c r="O31" s="21">
        <f t="shared" si="2"/>
        <v>250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0.17635845653169016</v>
      </c>
      <c r="U31" s="10">
        <v>57.646054724483498</v>
      </c>
      <c r="V31" s="24">
        <f t="shared" si="8"/>
        <v>0.30593326355912265</v>
      </c>
      <c r="AD31" s="7" t="s">
        <v>15</v>
      </c>
      <c r="AE31" s="24">
        <v>0.83583643760136905</v>
      </c>
    </row>
    <row r="32" spans="1:31" x14ac:dyDescent="0.35">
      <c r="A32" s="6" t="s">
        <v>15</v>
      </c>
      <c r="B32" s="21">
        <v>2</v>
      </c>
      <c r="C32" s="19">
        <v>1</v>
      </c>
      <c r="D32" s="19" t="s">
        <v>29</v>
      </c>
      <c r="E32" s="19">
        <v>5.03</v>
      </c>
      <c r="F32" s="10">
        <v>1.4258333333333333E-2</v>
      </c>
      <c r="G32" s="28">
        <v>0.1305</v>
      </c>
      <c r="H32" s="20">
        <f t="shared" si="0"/>
        <v>0.11624166666666667</v>
      </c>
      <c r="I32" s="19">
        <v>0.1129</v>
      </c>
      <c r="J32" s="19">
        <f t="shared" si="9"/>
        <v>1.7600000000000005E-2</v>
      </c>
      <c r="K32" s="20">
        <v>1.1391166666666666</v>
      </c>
      <c r="L32" s="20">
        <f t="shared" si="1"/>
        <v>87.787320584663561</v>
      </c>
      <c r="M32" s="21">
        <v>25</v>
      </c>
      <c r="N32" s="21">
        <v>0.1</v>
      </c>
      <c r="O32" s="21">
        <f t="shared" si="2"/>
        <v>250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0.20733864185801257</v>
      </c>
      <c r="U32" s="10">
        <v>57.646054724483498</v>
      </c>
      <c r="V32" s="24">
        <f t="shared" si="8"/>
        <v>0.35967533745193397</v>
      </c>
      <c r="AD32" s="6" t="s">
        <v>15</v>
      </c>
      <c r="AE32" s="24">
        <v>0.83992365734514118</v>
      </c>
    </row>
    <row r="33" spans="1:31" x14ac:dyDescent="0.35">
      <c r="A33" s="7" t="s">
        <v>15</v>
      </c>
      <c r="B33" s="19">
        <v>2</v>
      </c>
      <c r="C33" s="19">
        <v>1</v>
      </c>
      <c r="D33" s="19" t="s">
        <v>29</v>
      </c>
      <c r="E33" s="19">
        <v>5.03</v>
      </c>
      <c r="F33" s="10">
        <v>1.4258333333333333E-2</v>
      </c>
      <c r="G33" s="28">
        <v>0.13070000000000001</v>
      </c>
      <c r="H33" s="20">
        <f t="shared" si="0"/>
        <v>0.11644166666666668</v>
      </c>
      <c r="I33" s="19">
        <v>0.1125</v>
      </c>
      <c r="J33" s="19">
        <f t="shared" si="9"/>
        <v>1.8200000000000008E-2</v>
      </c>
      <c r="K33" s="20">
        <v>1.1391166666666666</v>
      </c>
      <c r="L33" s="20">
        <f t="shared" si="1"/>
        <v>87.787320584663561</v>
      </c>
      <c r="M33" s="21">
        <v>25</v>
      </c>
      <c r="N33" s="19">
        <v>0.1</v>
      </c>
      <c r="O33" s="21">
        <f t="shared" si="2"/>
        <v>250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0.21440700464862672</v>
      </c>
      <c r="U33" s="10">
        <v>57.646054724483498</v>
      </c>
      <c r="V33" s="24">
        <f t="shared" si="8"/>
        <v>0.37193699668325009</v>
      </c>
      <c r="AD33" s="7" t="s">
        <v>15</v>
      </c>
      <c r="AE33" s="24">
        <v>0.85014170670457079</v>
      </c>
    </row>
    <row r="34" spans="1:31" x14ac:dyDescent="0.35">
      <c r="A34" s="6" t="s">
        <v>15</v>
      </c>
      <c r="B34" s="21">
        <v>2</v>
      </c>
      <c r="C34" s="19">
        <v>1</v>
      </c>
      <c r="D34" s="19" t="s">
        <v>29</v>
      </c>
      <c r="E34" s="19">
        <v>5.03</v>
      </c>
      <c r="F34" s="10">
        <v>1.4258333333333333E-2</v>
      </c>
      <c r="G34" s="28">
        <v>0.13109999999999999</v>
      </c>
      <c r="H34" s="20">
        <f t="shared" si="0"/>
        <v>0.11684166666666666</v>
      </c>
      <c r="I34" s="19">
        <v>0.1124</v>
      </c>
      <c r="J34" s="19">
        <f t="shared" si="9"/>
        <v>1.8699999999999994E-2</v>
      </c>
      <c r="K34" s="20">
        <v>1.1391166666666666</v>
      </c>
      <c r="L34" s="20">
        <f t="shared" si="1"/>
        <v>87.787320584663561</v>
      </c>
      <c r="M34" s="21">
        <v>25</v>
      </c>
      <c r="N34" s="21">
        <v>0.1</v>
      </c>
      <c r="O34" s="21">
        <f t="shared" si="2"/>
        <v>250</v>
      </c>
      <c r="P34" s="19">
        <f t="shared" si="3"/>
        <v>29.999999999999996</v>
      </c>
      <c r="Q34" s="21">
        <f t="shared" si="4"/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0.22029730697413827</v>
      </c>
      <c r="U34" s="10">
        <v>57.646054724483498</v>
      </c>
      <c r="V34" s="24">
        <f t="shared" si="8"/>
        <v>0.38215504604267975</v>
      </c>
      <c r="AD34" s="6" t="s">
        <v>15</v>
      </c>
      <c r="AE34" s="24">
        <v>0.13001559090069914</v>
      </c>
    </row>
    <row r="35" spans="1:31" x14ac:dyDescent="0.35">
      <c r="A35" s="7" t="s">
        <v>15</v>
      </c>
      <c r="B35" s="19">
        <v>2</v>
      </c>
      <c r="C35" s="19">
        <v>1</v>
      </c>
      <c r="D35" s="19" t="s">
        <v>30</v>
      </c>
      <c r="E35" s="19">
        <v>5.03</v>
      </c>
      <c r="F35" s="10">
        <v>1.4258333333333333E-2</v>
      </c>
      <c r="G35" s="28">
        <v>0.14749999999999999</v>
      </c>
      <c r="H35" s="20">
        <f t="shared" si="0"/>
        <v>0.13324166666666665</v>
      </c>
      <c r="I35" s="19">
        <v>0.1066</v>
      </c>
      <c r="J35" s="19">
        <f t="shared" si="9"/>
        <v>4.0899999999999992E-2</v>
      </c>
      <c r="K35" s="20">
        <v>1.1391166666666666</v>
      </c>
      <c r="L35" s="20">
        <f t="shared" si="1"/>
        <v>87.787320584663561</v>
      </c>
      <c r="M35" s="21">
        <v>25</v>
      </c>
      <c r="N35" s="19">
        <v>0.1</v>
      </c>
      <c r="O35" s="21">
        <f t="shared" si="2"/>
        <v>250</v>
      </c>
      <c r="P35" s="19">
        <f t="shared" si="3"/>
        <v>29.999999999999996</v>
      </c>
      <c r="Q35" s="21">
        <f t="shared" si="4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0.48182673022685857</v>
      </c>
      <c r="U35" s="10">
        <v>57.646054724483498</v>
      </c>
      <c r="V35" s="24">
        <f t="shared" si="8"/>
        <v>0.83583643760136905</v>
      </c>
      <c r="AD35" s="7" t="s">
        <v>15</v>
      </c>
      <c r="AE35" s="24">
        <v>0.11782662925375856</v>
      </c>
    </row>
    <row r="36" spans="1:31" x14ac:dyDescent="0.35">
      <c r="A36" s="6" t="s">
        <v>15</v>
      </c>
      <c r="B36" s="21">
        <v>2</v>
      </c>
      <c r="C36" s="19">
        <v>1</v>
      </c>
      <c r="D36" s="19" t="s">
        <v>30</v>
      </c>
      <c r="E36" s="19">
        <v>5.03</v>
      </c>
      <c r="F36" s="10">
        <v>1.4258333333333333E-2</v>
      </c>
      <c r="G36" s="28">
        <v>0.1482</v>
      </c>
      <c r="H36" s="20">
        <f t="shared" si="0"/>
        <v>0.13394166666666665</v>
      </c>
      <c r="I36" s="19">
        <v>0.1071</v>
      </c>
      <c r="J36" s="19">
        <f t="shared" si="9"/>
        <v>4.1099999999999998E-2</v>
      </c>
      <c r="K36" s="20">
        <v>1.1391166666666666</v>
      </c>
      <c r="L36" s="20">
        <f t="shared" si="1"/>
        <v>87.787320584663561</v>
      </c>
      <c r="M36" s="21">
        <v>25</v>
      </c>
      <c r="N36" s="21">
        <v>0.1</v>
      </c>
      <c r="O36" s="21">
        <f t="shared" si="2"/>
        <v>250</v>
      </c>
      <c r="P36" s="19">
        <f t="shared" si="3"/>
        <v>29.999999999999996</v>
      </c>
      <c r="Q36" s="21">
        <f t="shared" si="4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0.48418285115706339</v>
      </c>
      <c r="U36" s="10">
        <v>57.646054724483498</v>
      </c>
      <c r="V36" s="24">
        <f t="shared" si="8"/>
        <v>0.83992365734514118</v>
      </c>
      <c r="AD36" s="6" t="s">
        <v>15</v>
      </c>
      <c r="AE36" s="24">
        <v>0.10766916121464142</v>
      </c>
    </row>
    <row r="37" spans="1:31" x14ac:dyDescent="0.35">
      <c r="A37" s="7" t="s">
        <v>15</v>
      </c>
      <c r="B37" s="19">
        <v>2</v>
      </c>
      <c r="C37" s="19">
        <v>1</v>
      </c>
      <c r="D37" s="19" t="s">
        <v>30</v>
      </c>
      <c r="E37" s="19">
        <v>5.03</v>
      </c>
      <c r="F37" s="10">
        <v>1.4258333333333333E-2</v>
      </c>
      <c r="G37" s="28">
        <v>0.14779999999999999</v>
      </c>
      <c r="H37" s="20">
        <f t="shared" si="0"/>
        <v>0.13354166666666664</v>
      </c>
      <c r="I37" s="19">
        <v>0.1062</v>
      </c>
      <c r="J37" s="19">
        <f t="shared" si="9"/>
        <v>4.1599999999999984E-2</v>
      </c>
      <c r="K37" s="20">
        <v>1.1391166666666666</v>
      </c>
      <c r="L37" s="20">
        <f t="shared" si="1"/>
        <v>87.787320584663561</v>
      </c>
      <c r="M37" s="21">
        <v>25</v>
      </c>
      <c r="N37" s="19">
        <v>0.1</v>
      </c>
      <c r="O37" s="21">
        <f t="shared" si="2"/>
        <v>250</v>
      </c>
      <c r="P37" s="19">
        <f t="shared" si="3"/>
        <v>29.999999999999996</v>
      </c>
      <c r="Q37" s="21">
        <f t="shared" si="4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0.49007315348257491</v>
      </c>
      <c r="U37" s="10">
        <v>57.646054724483498</v>
      </c>
      <c r="V37" s="24">
        <f t="shared" si="8"/>
        <v>0.85014170670457079</v>
      </c>
      <c r="AD37" s="7" t="s">
        <v>15</v>
      </c>
      <c r="AE37" s="24">
        <v>0.30675553478133666</v>
      </c>
    </row>
    <row r="38" spans="1:31" x14ac:dyDescent="0.35">
      <c r="A38" s="6" t="s">
        <v>15</v>
      </c>
      <c r="B38" s="21">
        <v>2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28">
        <v>0.1125</v>
      </c>
      <c r="H38" s="20">
        <f t="shared" si="0"/>
        <v>9.8241666666666672E-2</v>
      </c>
      <c r="I38" s="19">
        <v>0.1061</v>
      </c>
      <c r="J38" s="19">
        <f t="shared" si="9"/>
        <v>6.4000000000000029E-3</v>
      </c>
      <c r="K38" s="20">
        <v>1.1391166666666666</v>
      </c>
      <c r="L38" s="20">
        <f t="shared" si="1"/>
        <v>87.787320584663561</v>
      </c>
      <c r="M38" s="21">
        <v>25</v>
      </c>
      <c r="N38" s="21">
        <v>0.1</v>
      </c>
      <c r="O38" s="21">
        <f t="shared" si="2"/>
        <v>250</v>
      </c>
      <c r="P38" s="19">
        <f t="shared" si="3"/>
        <v>29.999999999999996</v>
      </c>
      <c r="Q38" s="21">
        <f t="shared" si="4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7.4948858680977615E-2</v>
      </c>
      <c r="U38" s="10">
        <v>57.646054724483498</v>
      </c>
      <c r="V38" s="24">
        <f t="shared" si="8"/>
        <v>0.13001559090069914</v>
      </c>
      <c r="AD38" s="6" t="s">
        <v>15</v>
      </c>
      <c r="AE38" s="24">
        <v>0.32300748364392445</v>
      </c>
    </row>
    <row r="39" spans="1:31" x14ac:dyDescent="0.35">
      <c r="A39" s="7" t="s">
        <v>15</v>
      </c>
      <c r="B39" s="19">
        <v>2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28">
        <v>0.11219999999999999</v>
      </c>
      <c r="H39" s="20">
        <f t="shared" si="0"/>
        <v>9.7941666666666663E-2</v>
      </c>
      <c r="I39" s="19">
        <v>0.10639999999999999</v>
      </c>
      <c r="J39" s="19">
        <f t="shared" si="9"/>
        <v>5.7999999999999996E-3</v>
      </c>
      <c r="K39" s="20">
        <v>1.1391166666666666</v>
      </c>
      <c r="L39" s="20">
        <f t="shared" si="1"/>
        <v>87.787320584663561</v>
      </c>
      <c r="M39" s="21">
        <v>25</v>
      </c>
      <c r="N39" s="19">
        <v>0.1</v>
      </c>
      <c r="O39" s="21">
        <f t="shared" si="2"/>
        <v>250</v>
      </c>
      <c r="P39" s="19">
        <f t="shared" si="3"/>
        <v>29.999999999999996</v>
      </c>
      <c r="Q39" s="21">
        <f t="shared" si="4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6.7922403179635937E-2</v>
      </c>
      <c r="U39" s="10">
        <v>57.646054724483498</v>
      </c>
      <c r="V39" s="24">
        <f t="shared" si="8"/>
        <v>0.11782662925375856</v>
      </c>
      <c r="AD39" s="7" t="s">
        <v>15</v>
      </c>
      <c r="AE39" s="24">
        <v>0.3311334580752181</v>
      </c>
    </row>
    <row r="40" spans="1:31" x14ac:dyDescent="0.35">
      <c r="A40" s="6" t="s">
        <v>15</v>
      </c>
      <c r="B40" s="21">
        <v>2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28">
        <v>0.1114</v>
      </c>
      <c r="H40" s="20">
        <f t="shared" si="0"/>
        <v>9.7141666666666668E-2</v>
      </c>
      <c r="I40" s="19">
        <v>0.1061</v>
      </c>
      <c r="J40" s="19">
        <f t="shared" si="9"/>
        <v>5.2999999999999992E-3</v>
      </c>
      <c r="K40" s="20">
        <v>1.1391166666666666</v>
      </c>
      <c r="L40" s="20">
        <f t="shared" si="1"/>
        <v>87.787320584663561</v>
      </c>
      <c r="M40" s="21">
        <v>25</v>
      </c>
      <c r="N40" s="21">
        <v>0.1</v>
      </c>
      <c r="O40" s="21">
        <f t="shared" si="2"/>
        <v>250</v>
      </c>
      <c r="P40" s="19">
        <f t="shared" si="3"/>
        <v>29.999999999999996</v>
      </c>
      <c r="Q40" s="21">
        <f t="shared" si="4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6.2067023595184553E-2</v>
      </c>
      <c r="U40" s="10">
        <v>57.646054724483498</v>
      </c>
      <c r="V40" s="24">
        <f t="shared" si="8"/>
        <v>0.10766916121464142</v>
      </c>
      <c r="AD40" s="6" t="s">
        <v>15</v>
      </c>
      <c r="AE40" s="24">
        <v>0.378606044344375</v>
      </c>
    </row>
    <row r="41" spans="1:31" x14ac:dyDescent="0.35">
      <c r="A41" s="7" t="s">
        <v>15</v>
      </c>
      <c r="B41" s="19">
        <v>2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28">
        <v>0.10829999999999999</v>
      </c>
      <c r="H41" s="20">
        <f t="shared" si="0"/>
        <v>9.4041666666666662E-2</v>
      </c>
      <c r="I41" s="19">
        <v>9.3200000000000005E-2</v>
      </c>
      <c r="J41" s="19">
        <f t="shared" si="9"/>
        <v>1.5099999999999988E-2</v>
      </c>
      <c r="K41" s="20">
        <v>1.1391166666666666</v>
      </c>
      <c r="L41" s="20">
        <f t="shared" si="1"/>
        <v>87.787320584663561</v>
      </c>
      <c r="M41" s="21">
        <v>25</v>
      </c>
      <c r="N41" s="19">
        <v>0.1</v>
      </c>
      <c r="O41" s="21">
        <f t="shared" si="2"/>
        <v>250</v>
      </c>
      <c r="P41" s="19">
        <f t="shared" si="3"/>
        <v>29.999999999999996</v>
      </c>
      <c r="Q41" s="21">
        <f t="shared" si="4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0.17683246345043135</v>
      </c>
      <c r="U41" s="10">
        <v>57.646054724483498</v>
      </c>
      <c r="V41" s="24">
        <f t="shared" si="8"/>
        <v>0.30675553478133666</v>
      </c>
      <c r="AD41" s="7" t="s">
        <v>15</v>
      </c>
      <c r="AE41" s="24">
        <v>0.36639294613971762</v>
      </c>
    </row>
    <row r="42" spans="1:31" x14ac:dyDescent="0.35">
      <c r="A42" s="6" t="s">
        <v>15</v>
      </c>
      <c r="B42" s="21">
        <v>2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28">
        <v>0.1082</v>
      </c>
      <c r="H42" s="20">
        <f t="shared" si="0"/>
        <v>9.3941666666666673E-2</v>
      </c>
      <c r="I42" s="19">
        <v>9.2299999999999993E-2</v>
      </c>
      <c r="J42" s="19">
        <f t="shared" si="9"/>
        <v>1.5900000000000011E-2</v>
      </c>
      <c r="K42" s="20">
        <v>1.1391166666666666</v>
      </c>
      <c r="L42" s="20">
        <f t="shared" si="1"/>
        <v>87.787320584663561</v>
      </c>
      <c r="M42" s="21">
        <v>25</v>
      </c>
      <c r="N42" s="21">
        <v>0.1</v>
      </c>
      <c r="O42" s="21">
        <f t="shared" si="2"/>
        <v>250</v>
      </c>
      <c r="P42" s="19">
        <f t="shared" si="3"/>
        <v>29.999999999999996</v>
      </c>
      <c r="Q42" s="21">
        <f t="shared" si="4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0.18620107078555378</v>
      </c>
      <c r="U42" s="10">
        <v>57.646054724483498</v>
      </c>
      <c r="V42" s="24">
        <f t="shared" si="8"/>
        <v>0.32300748364392445</v>
      </c>
      <c r="AD42" s="6" t="s">
        <v>15</v>
      </c>
      <c r="AE42" s="24">
        <v>0.3765705279769318</v>
      </c>
    </row>
    <row r="43" spans="1:31" x14ac:dyDescent="0.35">
      <c r="A43" s="7" t="s">
        <v>15</v>
      </c>
      <c r="B43" s="19">
        <v>2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28">
        <v>0.10780000000000001</v>
      </c>
      <c r="H43" s="20">
        <f t="shared" si="0"/>
        <v>9.3541666666666676E-2</v>
      </c>
      <c r="I43" s="19">
        <v>9.1499999999999998E-2</v>
      </c>
      <c r="J43" s="19">
        <f t="shared" si="9"/>
        <v>1.6300000000000009E-2</v>
      </c>
      <c r="K43" s="20">
        <v>1.1391166666666666</v>
      </c>
      <c r="L43" s="20">
        <f t="shared" si="1"/>
        <v>87.787320584663561</v>
      </c>
      <c r="M43" s="21">
        <v>25</v>
      </c>
      <c r="N43" s="19">
        <v>0.1</v>
      </c>
      <c r="O43" s="21">
        <f t="shared" si="2"/>
        <v>250</v>
      </c>
      <c r="P43" s="19">
        <f t="shared" si="3"/>
        <v>29.999999999999996</v>
      </c>
      <c r="Q43" s="21">
        <f t="shared" si="4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0.19088537445311485</v>
      </c>
      <c r="U43" s="10">
        <v>57.646054724483498</v>
      </c>
      <c r="V43" s="24">
        <f t="shared" si="8"/>
        <v>0.3311334580752181</v>
      </c>
      <c r="AD43" s="7" t="s">
        <v>15</v>
      </c>
      <c r="AE43" s="24">
        <v>1.209096722261068</v>
      </c>
    </row>
    <row r="44" spans="1:31" x14ac:dyDescent="0.35">
      <c r="A44" s="6" t="s">
        <v>15</v>
      </c>
      <c r="B44" s="21">
        <v>2</v>
      </c>
      <c r="C44" s="19">
        <v>2</v>
      </c>
      <c r="D44" s="19" t="s">
        <v>29</v>
      </c>
      <c r="E44" s="19">
        <v>5.05</v>
      </c>
      <c r="F44" s="10">
        <v>1.4258333333333333E-2</v>
      </c>
      <c r="G44" s="28">
        <v>9.4200000000000006E-2</v>
      </c>
      <c r="H44" s="20">
        <f t="shared" si="0"/>
        <v>7.9941666666666675E-2</v>
      </c>
      <c r="I44" s="19">
        <v>7.5600000000000001E-2</v>
      </c>
      <c r="J44" s="19">
        <f t="shared" si="9"/>
        <v>1.8600000000000005E-2</v>
      </c>
      <c r="K44" s="20">
        <v>1.1391166666666666</v>
      </c>
      <c r="L44" s="20">
        <f t="shared" si="1"/>
        <v>87.787320584663561</v>
      </c>
      <c r="M44" s="21">
        <v>25</v>
      </c>
      <c r="N44" s="21">
        <v>0.1</v>
      </c>
      <c r="O44" s="21">
        <f t="shared" si="2"/>
        <v>250</v>
      </c>
      <c r="P44" s="19">
        <f t="shared" si="3"/>
        <v>29.999999999999996</v>
      </c>
      <c r="Q44" s="21">
        <f t="shared" si="4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0.21825144751296066</v>
      </c>
      <c r="U44" s="10">
        <v>57.646054724483498</v>
      </c>
      <c r="V44" s="24">
        <f t="shared" si="8"/>
        <v>0.378606044344375</v>
      </c>
      <c r="AD44" s="6" t="s">
        <v>15</v>
      </c>
      <c r="AE44" s="24">
        <v>1.2131677549959536</v>
      </c>
    </row>
    <row r="45" spans="1:31" x14ac:dyDescent="0.35">
      <c r="A45" s="7" t="s">
        <v>15</v>
      </c>
      <c r="B45" s="19">
        <v>2</v>
      </c>
      <c r="C45" s="19">
        <v>2</v>
      </c>
      <c r="D45" s="19" t="s">
        <v>29</v>
      </c>
      <c r="E45" s="19">
        <v>5.05</v>
      </c>
      <c r="F45" s="10">
        <v>1.4258333333333333E-2</v>
      </c>
      <c r="G45" s="28">
        <v>9.4E-2</v>
      </c>
      <c r="H45" s="20">
        <f t="shared" si="0"/>
        <v>7.9741666666666669E-2</v>
      </c>
      <c r="I45" s="19">
        <v>7.5999999999999998E-2</v>
      </c>
      <c r="J45" s="19">
        <f t="shared" si="9"/>
        <v>1.8000000000000002E-2</v>
      </c>
      <c r="K45" s="20">
        <v>1.1391166666666666</v>
      </c>
      <c r="L45" s="20">
        <f t="shared" si="1"/>
        <v>87.787320584663561</v>
      </c>
      <c r="M45" s="21">
        <v>25</v>
      </c>
      <c r="N45" s="19">
        <v>0.1</v>
      </c>
      <c r="O45" s="21">
        <f t="shared" si="2"/>
        <v>250</v>
      </c>
      <c r="P45" s="19">
        <f t="shared" si="3"/>
        <v>29.999999999999996</v>
      </c>
      <c r="Q45" s="21">
        <f t="shared" si="4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0.21121107823834898</v>
      </c>
      <c r="U45" s="10">
        <v>57.646054724483498</v>
      </c>
      <c r="V45" s="24">
        <f t="shared" si="8"/>
        <v>0.36639294613971762</v>
      </c>
      <c r="AD45" s="7" t="s">
        <v>15</v>
      </c>
      <c r="AE45" s="24">
        <v>1.200954656791297</v>
      </c>
    </row>
    <row r="46" spans="1:31" x14ac:dyDescent="0.35">
      <c r="A46" s="6" t="s">
        <v>15</v>
      </c>
      <c r="B46" s="21">
        <v>2</v>
      </c>
      <c r="C46" s="19">
        <v>2</v>
      </c>
      <c r="D46" s="19" t="s">
        <v>29</v>
      </c>
      <c r="E46" s="19">
        <v>5.05</v>
      </c>
      <c r="F46" s="10">
        <v>1.4258333333333333E-2</v>
      </c>
      <c r="G46" s="28">
        <v>9.4299999999999995E-2</v>
      </c>
      <c r="H46" s="20">
        <f t="shared" si="0"/>
        <v>8.0041666666666664E-2</v>
      </c>
      <c r="I46" s="19">
        <v>7.5800000000000006E-2</v>
      </c>
      <c r="J46" s="19">
        <f t="shared" si="9"/>
        <v>1.8499999999999989E-2</v>
      </c>
      <c r="K46" s="20">
        <v>1.1391166666666666</v>
      </c>
      <c r="L46" s="20">
        <f t="shared" si="1"/>
        <v>87.787320584663561</v>
      </c>
      <c r="M46" s="21">
        <v>25</v>
      </c>
      <c r="N46" s="21">
        <v>0.1</v>
      </c>
      <c r="O46" s="21">
        <f t="shared" si="2"/>
        <v>250</v>
      </c>
      <c r="P46" s="19">
        <f t="shared" si="3"/>
        <v>29.999999999999996</v>
      </c>
      <c r="Q46" s="21">
        <f t="shared" si="4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0.21707805263385854</v>
      </c>
      <c r="U46" s="10">
        <v>57.646054724483498</v>
      </c>
      <c r="V46" s="24">
        <f t="shared" si="8"/>
        <v>0.3765705279769318</v>
      </c>
      <c r="AD46" s="4" t="s">
        <v>16</v>
      </c>
      <c r="AE46" s="17">
        <v>0.38574003012047769</v>
      </c>
    </row>
    <row r="47" spans="1:31" x14ac:dyDescent="0.35">
      <c r="A47" s="7" t="s">
        <v>15</v>
      </c>
      <c r="B47" s="19">
        <v>2</v>
      </c>
      <c r="C47" s="19">
        <v>2</v>
      </c>
      <c r="D47" s="19" t="s">
        <v>30</v>
      </c>
      <c r="E47" s="19">
        <v>5.05</v>
      </c>
      <c r="F47" s="10">
        <v>1.4258333333333333E-2</v>
      </c>
      <c r="G47" s="28">
        <v>0.15629999999999999</v>
      </c>
      <c r="H47" s="20">
        <f t="shared" si="0"/>
        <v>0.14204166666666665</v>
      </c>
      <c r="I47" s="19">
        <v>9.69E-2</v>
      </c>
      <c r="J47" s="19">
        <f t="shared" si="9"/>
        <v>5.9399999999999994E-2</v>
      </c>
      <c r="K47" s="20">
        <v>1.1391166666666666</v>
      </c>
      <c r="L47" s="20">
        <f t="shared" si="1"/>
        <v>87.787320584663561</v>
      </c>
      <c r="M47" s="21">
        <v>25</v>
      </c>
      <c r="N47" s="19">
        <v>0.1</v>
      </c>
      <c r="O47" s="21">
        <f t="shared" si="2"/>
        <v>250</v>
      </c>
      <c r="P47" s="19">
        <f t="shared" si="3"/>
        <v>29.999999999999996</v>
      </c>
      <c r="Q47" s="21">
        <f t="shared" si="4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0.69699655818655148</v>
      </c>
      <c r="U47" s="10">
        <v>57.646054724483498</v>
      </c>
      <c r="V47" s="24">
        <f t="shared" si="8"/>
        <v>1.209096722261068</v>
      </c>
      <c r="AD47" s="5" t="s">
        <v>16</v>
      </c>
      <c r="AE47" s="17">
        <v>0.35716669455599792</v>
      </c>
    </row>
    <row r="48" spans="1:31" x14ac:dyDescent="0.35">
      <c r="A48" s="6" t="s">
        <v>15</v>
      </c>
      <c r="B48" s="21">
        <v>2</v>
      </c>
      <c r="C48" s="19">
        <v>2</v>
      </c>
      <c r="D48" s="19" t="s">
        <v>30</v>
      </c>
      <c r="E48" s="19">
        <v>5.05</v>
      </c>
      <c r="F48" s="10">
        <v>1.4258333333333333E-2</v>
      </c>
      <c r="G48" s="28">
        <v>0.1565</v>
      </c>
      <c r="H48" s="20">
        <f t="shared" si="0"/>
        <v>0.14224166666666666</v>
      </c>
      <c r="I48" s="19">
        <v>9.69E-2</v>
      </c>
      <c r="J48" s="19">
        <f t="shared" si="9"/>
        <v>5.96E-2</v>
      </c>
      <c r="K48" s="20">
        <v>1.1391166666666666</v>
      </c>
      <c r="L48" s="20">
        <f t="shared" si="1"/>
        <v>87.787320584663561</v>
      </c>
      <c r="M48" s="21">
        <v>25</v>
      </c>
      <c r="N48" s="21">
        <v>0.1</v>
      </c>
      <c r="O48" s="21">
        <f t="shared" si="2"/>
        <v>250</v>
      </c>
      <c r="P48" s="19">
        <f t="shared" si="3"/>
        <v>29.999999999999996</v>
      </c>
      <c r="Q48" s="21">
        <f t="shared" si="4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0.69934334794475539</v>
      </c>
      <c r="U48" s="10">
        <v>57.646054724483498</v>
      </c>
      <c r="V48" s="24">
        <f t="shared" si="8"/>
        <v>1.2131677549959536</v>
      </c>
      <c r="AD48" s="4" t="s">
        <v>16</v>
      </c>
      <c r="AE48" s="17">
        <v>0.38369907758015792</v>
      </c>
    </row>
    <row r="49" spans="1:31" x14ac:dyDescent="0.35">
      <c r="A49" s="7" t="s">
        <v>15</v>
      </c>
      <c r="B49" s="19">
        <v>2</v>
      </c>
      <c r="C49" s="19">
        <v>2</v>
      </c>
      <c r="D49" s="19" t="s">
        <v>30</v>
      </c>
      <c r="E49" s="19">
        <v>5.05</v>
      </c>
      <c r="F49" s="10">
        <v>1.4258333333333333E-2</v>
      </c>
      <c r="G49" s="28">
        <v>0.15670000000000001</v>
      </c>
      <c r="H49" s="20">
        <f t="shared" si="0"/>
        <v>0.14244166666666666</v>
      </c>
      <c r="I49" s="19">
        <v>9.7699999999999995E-2</v>
      </c>
      <c r="J49" s="19">
        <f t="shared" si="9"/>
        <v>5.9000000000000011E-2</v>
      </c>
      <c r="K49" s="20">
        <v>1.1391166666666666</v>
      </c>
      <c r="L49" s="20">
        <f t="shared" si="1"/>
        <v>87.787320584663561</v>
      </c>
      <c r="M49" s="21">
        <v>25</v>
      </c>
      <c r="N49" s="19">
        <v>0.1</v>
      </c>
      <c r="O49" s="21">
        <f t="shared" si="2"/>
        <v>250</v>
      </c>
      <c r="P49" s="19">
        <f t="shared" si="3"/>
        <v>29.999999999999996</v>
      </c>
      <c r="Q49" s="21">
        <f t="shared" si="4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0.69230297867014401</v>
      </c>
      <c r="U49" s="10">
        <v>57.646054724483498</v>
      </c>
      <c r="V49" s="24">
        <f t="shared" si="8"/>
        <v>1.200954656791297</v>
      </c>
      <c r="AD49" s="5" t="s">
        <v>16</v>
      </c>
      <c r="AE49" s="17">
        <v>0.30002002342703804</v>
      </c>
    </row>
    <row r="50" spans="1:31" x14ac:dyDescent="0.35">
      <c r="A50" s="4" t="s">
        <v>16</v>
      </c>
      <c r="B50" s="14">
        <v>2</v>
      </c>
      <c r="C50" s="13">
        <v>1</v>
      </c>
      <c r="D50" s="13" t="s">
        <v>27</v>
      </c>
      <c r="E50" s="13">
        <v>5.05</v>
      </c>
      <c r="F50" s="11">
        <v>1.4258333333333333E-2</v>
      </c>
      <c r="G50" s="26">
        <v>0.1055</v>
      </c>
      <c r="H50" s="9">
        <f t="shared" si="0"/>
        <v>9.1241666666666665E-2</v>
      </c>
      <c r="I50" s="13">
        <v>8.6599999999999996E-2</v>
      </c>
      <c r="J50" s="13">
        <f t="shared" si="9"/>
        <v>1.89E-2</v>
      </c>
      <c r="K50" s="9">
        <v>1.1391166666666666</v>
      </c>
      <c r="L50" s="9">
        <f t="shared" si="1"/>
        <v>87.787320584663561</v>
      </c>
      <c r="M50" s="14">
        <v>25</v>
      </c>
      <c r="N50" s="14">
        <v>0.1</v>
      </c>
      <c r="O50" s="14">
        <f t="shared" si="2"/>
        <v>250</v>
      </c>
      <c r="P50" s="13">
        <f t="shared" si="3"/>
        <v>29.999999999999996</v>
      </c>
      <c r="Q50" s="14">
        <f t="shared" si="4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0.22177163215026641</v>
      </c>
      <c r="U50" s="11">
        <v>57.492511752280613</v>
      </c>
      <c r="V50" s="17">
        <f t="shared" si="8"/>
        <v>0.38574003012047769</v>
      </c>
      <c r="AD50" s="4" t="s">
        <v>16</v>
      </c>
      <c r="AE50" s="17">
        <v>0.28165145056415852</v>
      </c>
    </row>
    <row r="51" spans="1:31" x14ac:dyDescent="0.35">
      <c r="A51" s="5" t="s">
        <v>16</v>
      </c>
      <c r="B51" s="13">
        <v>2</v>
      </c>
      <c r="C51" s="13">
        <v>1</v>
      </c>
      <c r="D51" s="13" t="s">
        <v>27</v>
      </c>
      <c r="E51" s="13">
        <v>5.05</v>
      </c>
      <c r="F51" s="11">
        <v>1.4258333333333333E-2</v>
      </c>
      <c r="G51" s="26">
        <v>0.1048</v>
      </c>
      <c r="H51" s="9">
        <f t="shared" si="0"/>
        <v>9.0541666666666673E-2</v>
      </c>
      <c r="I51" s="13">
        <v>8.7300000000000003E-2</v>
      </c>
      <c r="J51" s="13">
        <f t="shared" si="9"/>
        <v>1.7500000000000002E-2</v>
      </c>
      <c r="K51" s="9">
        <v>1.1391166666666666</v>
      </c>
      <c r="L51" s="9">
        <f t="shared" si="1"/>
        <v>87.787320584663561</v>
      </c>
      <c r="M51" s="14">
        <v>25</v>
      </c>
      <c r="N51" s="13">
        <v>0.1</v>
      </c>
      <c r="O51" s="14">
        <f t="shared" si="2"/>
        <v>250</v>
      </c>
      <c r="P51" s="13">
        <f t="shared" si="3"/>
        <v>29.999999999999996</v>
      </c>
      <c r="Q51" s="14">
        <f t="shared" si="4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0.2053441038428393</v>
      </c>
      <c r="U51" s="11">
        <v>57.492511752280613</v>
      </c>
      <c r="V51" s="17">
        <f t="shared" si="8"/>
        <v>0.35716669455599792</v>
      </c>
      <c r="AD51" s="5" t="s">
        <v>16</v>
      </c>
      <c r="AE51" s="17">
        <v>0.27961049802383819</v>
      </c>
    </row>
    <row r="52" spans="1:31" x14ac:dyDescent="0.35">
      <c r="A52" s="4" t="s">
        <v>16</v>
      </c>
      <c r="B52" s="14">
        <v>2</v>
      </c>
      <c r="C52" s="13">
        <v>1</v>
      </c>
      <c r="D52" s="13" t="s">
        <v>27</v>
      </c>
      <c r="E52" s="13">
        <v>5.05</v>
      </c>
      <c r="F52" s="11">
        <v>1.4258333333333333E-2</v>
      </c>
      <c r="G52" s="26">
        <v>0.1048</v>
      </c>
      <c r="H52" s="9">
        <f t="shared" si="0"/>
        <v>9.0541666666666673E-2</v>
      </c>
      <c r="I52" s="13">
        <v>8.5999999999999993E-2</v>
      </c>
      <c r="J52" s="13">
        <f t="shared" si="9"/>
        <v>1.8800000000000011E-2</v>
      </c>
      <c r="K52" s="9">
        <v>1.1391166666666666</v>
      </c>
      <c r="L52" s="9">
        <f t="shared" si="1"/>
        <v>87.787320584663561</v>
      </c>
      <c r="M52" s="14">
        <v>25</v>
      </c>
      <c r="N52" s="14">
        <v>0.1</v>
      </c>
      <c r="O52" s="14">
        <f t="shared" si="2"/>
        <v>250</v>
      </c>
      <c r="P52" s="13">
        <f t="shared" si="3"/>
        <v>29.999999999999996</v>
      </c>
      <c r="Q52" s="14">
        <f t="shared" si="4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0.22059823727116457</v>
      </c>
      <c r="U52" s="11">
        <v>57.492511752280599</v>
      </c>
      <c r="V52" s="17">
        <f t="shared" si="8"/>
        <v>0.38369907758015792</v>
      </c>
      <c r="AD52" s="4" t="s">
        <v>16</v>
      </c>
      <c r="AE52" s="17">
        <v>0.32515532584324119</v>
      </c>
    </row>
    <row r="53" spans="1:31" x14ac:dyDescent="0.35">
      <c r="A53" s="5" t="s">
        <v>16</v>
      </c>
      <c r="B53" s="13">
        <v>2</v>
      </c>
      <c r="C53" s="13">
        <v>1</v>
      </c>
      <c r="D53" s="13" t="s">
        <v>28</v>
      </c>
      <c r="E53" s="13">
        <v>5.05</v>
      </c>
      <c r="F53" s="11">
        <v>1.4258333333333333E-2</v>
      </c>
      <c r="G53" s="26">
        <v>9.7699999999999995E-2</v>
      </c>
      <c r="H53" s="9">
        <f t="shared" si="0"/>
        <v>8.3441666666666664E-2</v>
      </c>
      <c r="I53" s="13">
        <v>8.3000000000000004E-2</v>
      </c>
      <c r="J53" s="13">
        <f t="shared" si="9"/>
        <v>1.4699999999999991E-2</v>
      </c>
      <c r="K53" s="9">
        <v>1.1391166666666666</v>
      </c>
      <c r="L53" s="9">
        <f t="shared" si="1"/>
        <v>87.787320584663561</v>
      </c>
      <c r="M53" s="14">
        <v>25</v>
      </c>
      <c r="N53" s="13">
        <v>0.1</v>
      </c>
      <c r="O53" s="14">
        <f t="shared" si="2"/>
        <v>250</v>
      </c>
      <c r="P53" s="13">
        <f t="shared" si="3"/>
        <v>29.999999999999996</v>
      </c>
      <c r="Q53" s="14">
        <f t="shared" si="4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0.17248904722798486</v>
      </c>
      <c r="U53" s="11">
        <v>57.492511752280599</v>
      </c>
      <c r="V53" s="17">
        <f t="shared" si="8"/>
        <v>0.30002002342703804</v>
      </c>
      <c r="AD53" s="5" t="s">
        <v>16</v>
      </c>
      <c r="AE53" s="17">
        <v>0.32720032789256948</v>
      </c>
    </row>
    <row r="54" spans="1:31" x14ac:dyDescent="0.35">
      <c r="A54" s="4" t="s">
        <v>16</v>
      </c>
      <c r="B54" s="14">
        <v>2</v>
      </c>
      <c r="C54" s="13">
        <v>1</v>
      </c>
      <c r="D54" s="13" t="s">
        <v>28</v>
      </c>
      <c r="E54" s="13">
        <v>5.05</v>
      </c>
      <c r="F54" s="11">
        <v>1.4258333333333333E-2</v>
      </c>
      <c r="G54" s="26">
        <v>9.7500000000000003E-2</v>
      </c>
      <c r="H54" s="9">
        <f t="shared" si="0"/>
        <v>8.3241666666666672E-2</v>
      </c>
      <c r="I54" s="13">
        <v>8.3699999999999997E-2</v>
      </c>
      <c r="J54" s="13">
        <f t="shared" si="9"/>
        <v>1.3800000000000007E-2</v>
      </c>
      <c r="K54" s="9">
        <v>1.1391166666666666</v>
      </c>
      <c r="L54" s="9">
        <f t="shared" si="1"/>
        <v>87.787320584663561</v>
      </c>
      <c r="M54" s="14">
        <v>25</v>
      </c>
      <c r="N54" s="14">
        <v>0.1</v>
      </c>
      <c r="O54" s="14">
        <f t="shared" si="2"/>
        <v>250</v>
      </c>
      <c r="P54" s="13">
        <f t="shared" si="3"/>
        <v>29.999999999999996</v>
      </c>
      <c r="Q54" s="14">
        <f t="shared" si="4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0.16192849331606762</v>
      </c>
      <c r="U54" s="11">
        <v>57.492511752280599</v>
      </c>
      <c r="V54" s="17">
        <f t="shared" si="8"/>
        <v>0.28165145056415852</v>
      </c>
      <c r="AD54" s="4" t="s">
        <v>16</v>
      </c>
      <c r="AE54" s="17">
        <v>0.34151534223786933</v>
      </c>
    </row>
    <row r="55" spans="1:31" x14ac:dyDescent="0.35">
      <c r="A55" s="5" t="s">
        <v>16</v>
      </c>
      <c r="B55" s="13">
        <v>2</v>
      </c>
      <c r="C55" s="13">
        <v>1</v>
      </c>
      <c r="D55" s="13" t="s">
        <v>28</v>
      </c>
      <c r="E55" s="13">
        <v>5.05</v>
      </c>
      <c r="F55" s="11">
        <v>1.4258333333333333E-2</v>
      </c>
      <c r="G55" s="26">
        <v>9.7699999999999995E-2</v>
      </c>
      <c r="H55" s="9">
        <f t="shared" si="0"/>
        <v>8.3441666666666664E-2</v>
      </c>
      <c r="I55" s="13">
        <v>8.4000000000000005E-2</v>
      </c>
      <c r="J55" s="13">
        <f t="shared" si="9"/>
        <v>1.369999999999999E-2</v>
      </c>
      <c r="K55" s="9">
        <v>1.1391166666666666</v>
      </c>
      <c r="L55" s="9">
        <f t="shared" si="1"/>
        <v>87.787320584663561</v>
      </c>
      <c r="M55" s="14">
        <v>25</v>
      </c>
      <c r="N55" s="13">
        <v>0.1</v>
      </c>
      <c r="O55" s="14">
        <f t="shared" si="2"/>
        <v>250</v>
      </c>
      <c r="P55" s="13">
        <f t="shared" si="3"/>
        <v>29.999999999999996</v>
      </c>
      <c r="Q55" s="14">
        <f t="shared" si="4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0.16075509843696548</v>
      </c>
      <c r="U55" s="11">
        <v>57.492511752280599</v>
      </c>
      <c r="V55" s="17">
        <f t="shared" si="8"/>
        <v>0.27961049802383819</v>
      </c>
      <c r="AD55" s="5" t="s">
        <v>16</v>
      </c>
      <c r="AE55" s="17">
        <v>0.3558303565831693</v>
      </c>
    </row>
    <row r="56" spans="1:31" x14ac:dyDescent="0.35">
      <c r="A56" s="4" t="s">
        <v>16</v>
      </c>
      <c r="B56" s="14">
        <v>2</v>
      </c>
      <c r="C56" s="13">
        <v>1</v>
      </c>
      <c r="D56" s="13" t="s">
        <v>29</v>
      </c>
      <c r="E56" s="13">
        <v>5.04</v>
      </c>
      <c r="F56" s="11">
        <v>1.4258333333333333E-2</v>
      </c>
      <c r="G56" s="26">
        <v>0.10920000000000001</v>
      </c>
      <c r="H56" s="9">
        <f t="shared" si="0"/>
        <v>9.4941666666666674E-2</v>
      </c>
      <c r="I56" s="13">
        <v>9.3299999999999994E-2</v>
      </c>
      <c r="J56" s="13">
        <f t="shared" si="9"/>
        <v>1.5900000000000011E-2</v>
      </c>
      <c r="K56" s="9">
        <v>1.1391166666666666</v>
      </c>
      <c r="L56" s="9">
        <f t="shared" si="1"/>
        <v>87.787320584663561</v>
      </c>
      <c r="M56" s="14">
        <v>25</v>
      </c>
      <c r="N56" s="14">
        <v>0.1</v>
      </c>
      <c r="O56" s="14">
        <f t="shared" si="2"/>
        <v>250</v>
      </c>
      <c r="P56" s="13">
        <f t="shared" si="3"/>
        <v>29.999999999999996</v>
      </c>
      <c r="Q56" s="14">
        <f t="shared" si="4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0.18693996392359172</v>
      </c>
      <c r="U56" s="11">
        <v>57.492511752280599</v>
      </c>
      <c r="V56" s="17">
        <f t="shared" si="8"/>
        <v>0.32515532584324119</v>
      </c>
      <c r="AD56" s="4" t="s">
        <v>16</v>
      </c>
      <c r="AE56" s="17">
        <v>0.34151534223786933</v>
      </c>
    </row>
    <row r="57" spans="1:31" x14ac:dyDescent="0.35">
      <c r="A57" s="5" t="s">
        <v>16</v>
      </c>
      <c r="B57" s="13">
        <v>2</v>
      </c>
      <c r="C57" s="13">
        <v>1</v>
      </c>
      <c r="D57" s="13" t="s">
        <v>29</v>
      </c>
      <c r="E57" s="13">
        <v>5.04</v>
      </c>
      <c r="F57" s="11">
        <v>1.4258333333333333E-2</v>
      </c>
      <c r="G57" s="26">
        <v>0.10929999999999999</v>
      </c>
      <c r="H57" s="9">
        <f t="shared" si="0"/>
        <v>9.5041666666666663E-2</v>
      </c>
      <c r="I57" s="13">
        <v>9.3299999999999994E-2</v>
      </c>
      <c r="J57" s="13">
        <f t="shared" si="9"/>
        <v>1.6E-2</v>
      </c>
      <c r="K57" s="9">
        <v>1.1391166666666666</v>
      </c>
      <c r="L57" s="9">
        <f t="shared" si="1"/>
        <v>87.787320584663561</v>
      </c>
      <c r="M57" s="14">
        <v>25</v>
      </c>
      <c r="N57" s="13">
        <v>0.1</v>
      </c>
      <c r="O57" s="14">
        <f t="shared" si="2"/>
        <v>250</v>
      </c>
      <c r="P57" s="13">
        <f t="shared" si="3"/>
        <v>29.999999999999996</v>
      </c>
      <c r="Q57" s="14">
        <f t="shared" si="4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0.18811568696713618</v>
      </c>
      <c r="U57" s="11">
        <v>57.492511752280599</v>
      </c>
      <c r="V57" s="17">
        <f t="shared" si="8"/>
        <v>0.32720032789256948</v>
      </c>
      <c r="AD57" s="5" t="s">
        <v>16</v>
      </c>
      <c r="AE57" s="17">
        <v>0.34765034838585507</v>
      </c>
    </row>
    <row r="58" spans="1:31" x14ac:dyDescent="0.35">
      <c r="A58" s="4" t="s">
        <v>16</v>
      </c>
      <c r="B58" s="14">
        <v>2</v>
      </c>
      <c r="C58" s="13">
        <v>1</v>
      </c>
      <c r="D58" s="13" t="s">
        <v>29</v>
      </c>
      <c r="E58" s="13">
        <v>5.04</v>
      </c>
      <c r="F58" s="11">
        <v>1.4258333333333333E-2</v>
      </c>
      <c r="G58" s="26">
        <v>0.1099</v>
      </c>
      <c r="H58" s="9">
        <f t="shared" si="0"/>
        <v>9.5641666666666666E-2</v>
      </c>
      <c r="I58" s="13">
        <v>9.3200000000000005E-2</v>
      </c>
      <c r="J58" s="13">
        <f t="shared" si="9"/>
        <v>1.6699999999999993E-2</v>
      </c>
      <c r="K58" s="9">
        <v>1.1391166666666666</v>
      </c>
      <c r="L58" s="9">
        <f t="shared" si="1"/>
        <v>87.787320584663561</v>
      </c>
      <c r="M58" s="14">
        <v>25</v>
      </c>
      <c r="N58" s="14">
        <v>0.1</v>
      </c>
      <c r="O58" s="14">
        <f t="shared" si="2"/>
        <v>250</v>
      </c>
      <c r="P58" s="13">
        <f t="shared" si="3"/>
        <v>29.999999999999996</v>
      </c>
      <c r="Q58" s="14">
        <f t="shared" si="4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0.19634574827194834</v>
      </c>
      <c r="U58" s="11">
        <v>57.492511752280599</v>
      </c>
      <c r="V58" s="17">
        <f t="shared" si="8"/>
        <v>0.34151534223786933</v>
      </c>
      <c r="AD58" s="4" t="s">
        <v>16</v>
      </c>
      <c r="AE58" s="17">
        <v>0.4440483501261413</v>
      </c>
    </row>
    <row r="59" spans="1:31" x14ac:dyDescent="0.35">
      <c r="A59" s="5" t="s">
        <v>16</v>
      </c>
      <c r="B59" s="13">
        <v>2</v>
      </c>
      <c r="C59" s="13">
        <v>1</v>
      </c>
      <c r="D59" s="13" t="s">
        <v>30</v>
      </c>
      <c r="E59" s="13">
        <v>5.04</v>
      </c>
      <c r="F59" s="11">
        <v>1.4258333333333333E-2</v>
      </c>
      <c r="G59" s="26">
        <v>9.0999999999999998E-2</v>
      </c>
      <c r="H59" s="9">
        <f t="shared" si="0"/>
        <v>7.6741666666666666E-2</v>
      </c>
      <c r="I59" s="13">
        <v>7.3599999999999999E-2</v>
      </c>
      <c r="J59" s="13">
        <f t="shared" si="9"/>
        <v>1.7399999999999999E-2</v>
      </c>
      <c r="K59" s="9">
        <v>1.1391166666666666</v>
      </c>
      <c r="L59" s="9">
        <f t="shared" si="1"/>
        <v>87.787320584663561</v>
      </c>
      <c r="M59" s="14">
        <v>25</v>
      </c>
      <c r="N59" s="13">
        <v>0.1</v>
      </c>
      <c r="O59" s="14">
        <f t="shared" si="2"/>
        <v>250</v>
      </c>
      <c r="P59" s="13">
        <f t="shared" si="3"/>
        <v>29.999999999999996</v>
      </c>
      <c r="Q59" s="14">
        <f t="shared" si="4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0.20457580957676058</v>
      </c>
      <c r="U59" s="11">
        <v>57.492511752280599</v>
      </c>
      <c r="V59" s="17">
        <f t="shared" si="8"/>
        <v>0.3558303565831693</v>
      </c>
      <c r="AD59" s="5" t="s">
        <v>16</v>
      </c>
      <c r="AE59" s="17">
        <v>0.44404835012614136</v>
      </c>
    </row>
    <row r="60" spans="1:31" x14ac:dyDescent="0.35">
      <c r="A60" s="4" t="s">
        <v>16</v>
      </c>
      <c r="B60" s="14">
        <v>2</v>
      </c>
      <c r="C60" s="13">
        <v>1</v>
      </c>
      <c r="D60" s="13" t="s">
        <v>30</v>
      </c>
      <c r="E60" s="13">
        <v>5.04</v>
      </c>
      <c r="F60" s="11">
        <v>1.4258333333333333E-2</v>
      </c>
      <c r="G60" s="26">
        <v>9.0899999999999995E-2</v>
      </c>
      <c r="H60" s="9">
        <f t="shared" si="0"/>
        <v>7.6641666666666663E-2</v>
      </c>
      <c r="I60" s="13">
        <v>7.4200000000000002E-2</v>
      </c>
      <c r="J60" s="13">
        <f t="shared" si="9"/>
        <v>1.6699999999999993E-2</v>
      </c>
      <c r="K60" s="9">
        <v>1.1391166666666666</v>
      </c>
      <c r="L60" s="9">
        <f t="shared" si="1"/>
        <v>87.787320584663561</v>
      </c>
      <c r="M60" s="14">
        <v>25</v>
      </c>
      <c r="N60" s="14">
        <v>0.1</v>
      </c>
      <c r="O60" s="14">
        <f t="shared" si="2"/>
        <v>250</v>
      </c>
      <c r="P60" s="13">
        <f t="shared" si="3"/>
        <v>29.999999999999996</v>
      </c>
      <c r="Q60" s="14">
        <f t="shared" si="4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0.19634574827194834</v>
      </c>
      <c r="U60" s="11">
        <v>57.492511752280599</v>
      </c>
      <c r="V60" s="17">
        <f t="shared" si="8"/>
        <v>0.34151534223786933</v>
      </c>
      <c r="AD60" s="4" t="s">
        <v>16</v>
      </c>
      <c r="AE60" s="17">
        <v>0.45219602627524502</v>
      </c>
    </row>
    <row r="61" spans="1:31" x14ac:dyDescent="0.35">
      <c r="A61" s="5" t="s">
        <v>16</v>
      </c>
      <c r="B61" s="13">
        <v>2</v>
      </c>
      <c r="C61" s="13">
        <v>1</v>
      </c>
      <c r="D61" s="13" t="s">
        <v>30</v>
      </c>
      <c r="E61" s="13">
        <v>5.04</v>
      </c>
      <c r="F61" s="11">
        <v>1.4258333333333333E-2</v>
      </c>
      <c r="G61" s="26">
        <v>9.1200000000000003E-2</v>
      </c>
      <c r="H61" s="9">
        <f t="shared" si="0"/>
        <v>7.6941666666666672E-2</v>
      </c>
      <c r="I61" s="13">
        <v>7.4200000000000002E-2</v>
      </c>
      <c r="J61" s="13">
        <f t="shared" si="9"/>
        <v>1.7000000000000001E-2</v>
      </c>
      <c r="K61" s="9">
        <v>1.1391166666666666</v>
      </c>
      <c r="L61" s="9">
        <f t="shared" si="1"/>
        <v>87.787320584663561</v>
      </c>
      <c r="M61" s="14">
        <v>25</v>
      </c>
      <c r="N61" s="13">
        <v>0.1</v>
      </c>
      <c r="O61" s="14">
        <f t="shared" si="2"/>
        <v>250</v>
      </c>
      <c r="P61" s="13">
        <f t="shared" si="3"/>
        <v>29.999999999999996</v>
      </c>
      <c r="Q61" s="14">
        <f t="shared" si="4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0.19987291740258217</v>
      </c>
      <c r="U61" s="11">
        <v>57.492511752280599</v>
      </c>
      <c r="V61" s="17">
        <f t="shared" si="8"/>
        <v>0.34765034838585507</v>
      </c>
      <c r="AD61" s="5" t="s">
        <v>16</v>
      </c>
      <c r="AE61" s="17">
        <v>0.11203054705017333</v>
      </c>
    </row>
    <row r="62" spans="1:31" x14ac:dyDescent="0.35">
      <c r="A62" s="4" t="s">
        <v>16</v>
      </c>
      <c r="B62" s="14">
        <v>2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26">
        <v>8.3299999999999999E-2</v>
      </c>
      <c r="H62" s="9">
        <f t="shared" si="0"/>
        <v>6.9041666666666668E-2</v>
      </c>
      <c r="I62" s="13">
        <v>6.1499999999999999E-2</v>
      </c>
      <c r="J62" s="13">
        <f t="shared" si="9"/>
        <v>2.18E-2</v>
      </c>
      <c r="K62" s="9">
        <v>1.1391166666666666</v>
      </c>
      <c r="L62" s="9">
        <f t="shared" si="1"/>
        <v>87.787320584663561</v>
      </c>
      <c r="M62" s="14">
        <v>25</v>
      </c>
      <c r="N62" s="14">
        <v>0.1</v>
      </c>
      <c r="O62" s="14">
        <f t="shared" si="2"/>
        <v>250</v>
      </c>
      <c r="P62" s="13">
        <f t="shared" si="3"/>
        <v>29.999999999999996</v>
      </c>
      <c r="Q62" s="14">
        <f t="shared" si="4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0.25529454988207989</v>
      </c>
      <c r="U62" s="11">
        <v>57.492511752280599</v>
      </c>
      <c r="V62" s="17">
        <f t="shared" si="8"/>
        <v>0.4440483501261413</v>
      </c>
      <c r="AD62" s="4" t="s">
        <v>16</v>
      </c>
      <c r="AE62" s="17">
        <v>0.14665817068386314</v>
      </c>
    </row>
    <row r="63" spans="1:31" x14ac:dyDescent="0.35">
      <c r="A63" s="5" t="s">
        <v>16</v>
      </c>
      <c r="B63" s="13">
        <v>2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26">
        <v>8.3000000000000004E-2</v>
      </c>
      <c r="H63" s="9">
        <f t="shared" si="0"/>
        <v>6.8741666666666673E-2</v>
      </c>
      <c r="I63" s="13">
        <v>6.1199999999999997E-2</v>
      </c>
      <c r="J63" s="13">
        <f t="shared" si="9"/>
        <v>2.1800000000000007E-2</v>
      </c>
      <c r="K63" s="9">
        <v>1.1391166666666666</v>
      </c>
      <c r="L63" s="9">
        <f t="shared" si="1"/>
        <v>87.787320584663561</v>
      </c>
      <c r="M63" s="14">
        <v>25</v>
      </c>
      <c r="N63" s="13">
        <v>0.1</v>
      </c>
      <c r="O63" s="14">
        <f t="shared" si="2"/>
        <v>250</v>
      </c>
      <c r="P63" s="13">
        <f t="shared" si="3"/>
        <v>29.999999999999996</v>
      </c>
      <c r="Q63" s="14">
        <f t="shared" si="4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0.25529454988207995</v>
      </c>
      <c r="U63" s="11">
        <v>57.492511752280599</v>
      </c>
      <c r="V63" s="17">
        <f t="shared" si="8"/>
        <v>0.44404835012614136</v>
      </c>
      <c r="AD63" s="5" t="s">
        <v>16</v>
      </c>
      <c r="AE63" s="17">
        <v>0.13647357549748373</v>
      </c>
    </row>
    <row r="64" spans="1:31" x14ac:dyDescent="0.35">
      <c r="A64" s="4" t="s">
        <v>16</v>
      </c>
      <c r="B64" s="14">
        <v>2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26">
        <v>8.2900000000000001E-2</v>
      </c>
      <c r="H64" s="9">
        <f t="shared" si="0"/>
        <v>6.864166666666667E-2</v>
      </c>
      <c r="I64" s="13">
        <v>6.0699999999999997E-2</v>
      </c>
      <c r="J64" s="13">
        <f t="shared" si="9"/>
        <v>2.2200000000000004E-2</v>
      </c>
      <c r="K64" s="9">
        <v>1.1391166666666666</v>
      </c>
      <c r="L64" s="9">
        <f t="shared" si="1"/>
        <v>87.787320584663561</v>
      </c>
      <c r="M64" s="14">
        <v>25</v>
      </c>
      <c r="N64" s="14">
        <v>0.1</v>
      </c>
      <c r="O64" s="14">
        <f t="shared" si="2"/>
        <v>250</v>
      </c>
      <c r="P64" s="13">
        <f t="shared" si="3"/>
        <v>29.999999999999996</v>
      </c>
      <c r="Q64" s="14">
        <f t="shared" si="4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0.25997885354964112</v>
      </c>
      <c r="U64" s="11">
        <v>57.492511752280599</v>
      </c>
      <c r="V64" s="17">
        <f t="shared" si="8"/>
        <v>0.45219602627524502</v>
      </c>
      <c r="AD64" s="4" t="s">
        <v>16</v>
      </c>
      <c r="AE64" s="17">
        <v>0.36678311109786343</v>
      </c>
    </row>
    <row r="65" spans="1:31" x14ac:dyDescent="0.35">
      <c r="A65" s="5" t="s">
        <v>16</v>
      </c>
      <c r="B65" s="13">
        <v>2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26">
        <v>8.3500000000000005E-2</v>
      </c>
      <c r="H65" s="9">
        <f t="shared" si="0"/>
        <v>6.9241666666666674E-2</v>
      </c>
      <c r="I65" s="13">
        <v>7.8E-2</v>
      </c>
      <c r="J65" s="13">
        <f t="shared" si="9"/>
        <v>5.5000000000000049E-3</v>
      </c>
      <c r="K65" s="9">
        <v>1.1391166666666666</v>
      </c>
      <c r="L65" s="9">
        <f t="shared" si="1"/>
        <v>87.787320584663561</v>
      </c>
      <c r="M65" s="14">
        <v>25</v>
      </c>
      <c r="N65" s="13">
        <v>0.1</v>
      </c>
      <c r="O65" s="14">
        <f t="shared" si="2"/>
        <v>250</v>
      </c>
      <c r="P65" s="13">
        <f t="shared" si="3"/>
        <v>29.999999999999996</v>
      </c>
      <c r="Q65" s="14">
        <f t="shared" si="4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6.4409175428965154E-2</v>
      </c>
      <c r="U65" s="11">
        <v>57.492511752280599</v>
      </c>
      <c r="V65" s="17">
        <f t="shared" si="8"/>
        <v>0.11203054705017333</v>
      </c>
      <c r="AD65" s="5" t="s">
        <v>16</v>
      </c>
      <c r="AE65" s="17">
        <v>0.24178998385222272</v>
      </c>
    </row>
    <row r="66" spans="1:31" x14ac:dyDescent="0.35">
      <c r="A66" s="4" t="s">
        <v>16</v>
      </c>
      <c r="B66" s="14">
        <v>2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26">
        <v>8.4199999999999997E-2</v>
      </c>
      <c r="H66" s="9">
        <f t="shared" si="0"/>
        <v>6.9941666666666666E-2</v>
      </c>
      <c r="I66" s="13">
        <v>7.6999999999999999E-2</v>
      </c>
      <c r="J66" s="13">
        <f t="shared" si="9"/>
        <v>7.1999999999999981E-3</v>
      </c>
      <c r="K66" s="9">
        <v>1.1391166666666666</v>
      </c>
      <c r="L66" s="9">
        <f t="shared" si="1"/>
        <v>87.787320584663561</v>
      </c>
      <c r="M66" s="14">
        <v>25</v>
      </c>
      <c r="N66" s="14">
        <v>0.1</v>
      </c>
      <c r="O66" s="14">
        <f t="shared" si="2"/>
        <v>250</v>
      </c>
      <c r="P66" s="13">
        <f t="shared" si="3"/>
        <v>29.999999999999996</v>
      </c>
      <c r="Q66" s="14">
        <f t="shared" ref="Q66:Q129" si="10">E66*1000</f>
        <v>5060</v>
      </c>
      <c r="R66" s="15">
        <f t="shared" si="5"/>
        <v>1.9762845849802372E-2</v>
      </c>
      <c r="S66" s="16">
        <f t="shared" ref="S66:S129" si="11">162/180</f>
        <v>0.9</v>
      </c>
      <c r="T66" s="9">
        <f t="shared" si="7"/>
        <v>8.4317466016099754E-2</v>
      </c>
      <c r="U66" s="11">
        <v>57.492511752280599</v>
      </c>
      <c r="V66" s="17">
        <f t="shared" si="8"/>
        <v>0.14665817068386314</v>
      </c>
      <c r="AD66" s="4" t="s">
        <v>16</v>
      </c>
      <c r="AE66" s="17">
        <v>0.47128556174585789</v>
      </c>
    </row>
    <row r="67" spans="1:31" x14ac:dyDescent="0.35">
      <c r="A67" s="5" t="s">
        <v>16</v>
      </c>
      <c r="B67" s="13">
        <v>2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26">
        <v>8.3699999999999997E-2</v>
      </c>
      <c r="H67" s="9">
        <f t="shared" ref="H67:H130" si="12">G67-F67</f>
        <v>6.9441666666666665E-2</v>
      </c>
      <c r="I67" s="13">
        <v>7.6999999999999999E-2</v>
      </c>
      <c r="J67" s="13">
        <f t="shared" ref="J67:J130" si="13">G67-I67</f>
        <v>6.6999999999999976E-3</v>
      </c>
      <c r="K67" s="9">
        <v>1.1391166666666666</v>
      </c>
      <c r="L67" s="9">
        <f t="shared" ref="L67:L130" si="14">100/K67</f>
        <v>87.787320584663561</v>
      </c>
      <c r="M67" s="14">
        <v>25</v>
      </c>
      <c r="N67" s="13">
        <v>0.1</v>
      </c>
      <c r="O67" s="14">
        <f t="shared" ref="O67:O130" si="15">M67/N67</f>
        <v>250</v>
      </c>
      <c r="P67" s="13">
        <f t="shared" ref="P67:P130" si="16">(0.5/0.1)*(0.6/0.1)</f>
        <v>29.999999999999996</v>
      </c>
      <c r="Q67" s="14">
        <f t="shared" si="10"/>
        <v>5060</v>
      </c>
      <c r="R67" s="15">
        <f t="shared" ref="R67:R130" si="17">100/Q67</f>
        <v>1.9762845849802372E-2</v>
      </c>
      <c r="S67" s="16">
        <f t="shared" si="11"/>
        <v>0.9</v>
      </c>
      <c r="T67" s="9">
        <f t="shared" ref="T67:T130" si="18">J67*L67*O67*P67*R67*S67*(1/1000)</f>
        <v>7.846208643164837E-2</v>
      </c>
      <c r="U67" s="11">
        <v>57.492511752280599</v>
      </c>
      <c r="V67" s="17">
        <f t="shared" ref="V67:V130" si="19">(T67/U67)*100</f>
        <v>0.13647357549748373</v>
      </c>
      <c r="AD67" s="5" t="s">
        <v>16</v>
      </c>
      <c r="AE67" s="17">
        <v>0.17007261576046187</v>
      </c>
    </row>
    <row r="68" spans="1:31" x14ac:dyDescent="0.35">
      <c r="A68" s="4" t="s">
        <v>16</v>
      </c>
      <c r="B68" s="14">
        <v>2</v>
      </c>
      <c r="C68" s="13">
        <v>2</v>
      </c>
      <c r="D68" s="13" t="s">
        <v>29</v>
      </c>
      <c r="E68" s="13">
        <v>5.03</v>
      </c>
      <c r="F68" s="11">
        <v>1.4258333333333333E-2</v>
      </c>
      <c r="G68" s="26">
        <v>0.10929999999999999</v>
      </c>
      <c r="H68" s="9">
        <f t="shared" si="12"/>
        <v>9.5041666666666663E-2</v>
      </c>
      <c r="I68" s="13">
        <v>9.1399999999999995E-2</v>
      </c>
      <c r="J68" s="13">
        <f t="shared" si="13"/>
        <v>1.7899999999999999E-2</v>
      </c>
      <c r="K68" s="9">
        <v>1.1391166666666666</v>
      </c>
      <c r="L68" s="9">
        <f t="shared" si="14"/>
        <v>87.787320584663561</v>
      </c>
      <c r="M68" s="14">
        <v>25</v>
      </c>
      <c r="N68" s="14">
        <v>0.1</v>
      </c>
      <c r="O68" s="14">
        <f t="shared" si="15"/>
        <v>250</v>
      </c>
      <c r="P68" s="13">
        <f t="shared" si="16"/>
        <v>29.999999999999996</v>
      </c>
      <c r="Q68" s="14">
        <f t="shared" si="10"/>
        <v>5030</v>
      </c>
      <c r="R68" s="15">
        <f t="shared" si="17"/>
        <v>1.9880715705765408E-2</v>
      </c>
      <c r="S68" s="16">
        <f t="shared" si="11"/>
        <v>0.9</v>
      </c>
      <c r="T68" s="9">
        <f t="shared" si="18"/>
        <v>0.21087282325331955</v>
      </c>
      <c r="U68" s="11">
        <v>57.492511752280599</v>
      </c>
      <c r="V68" s="17">
        <f t="shared" si="19"/>
        <v>0.36678311109786343</v>
      </c>
      <c r="AD68" s="4" t="s">
        <v>16</v>
      </c>
      <c r="AE68" s="17">
        <v>0.18851422469834322</v>
      </c>
    </row>
    <row r="69" spans="1:31" x14ac:dyDescent="0.35">
      <c r="A69" s="5" t="s">
        <v>16</v>
      </c>
      <c r="B69" s="13">
        <v>2</v>
      </c>
      <c r="C69" s="13">
        <v>2</v>
      </c>
      <c r="D69" s="13" t="s">
        <v>29</v>
      </c>
      <c r="E69" s="13">
        <v>5.03</v>
      </c>
      <c r="F69" s="11">
        <v>1.4258333333333333E-2</v>
      </c>
      <c r="G69" s="26">
        <v>0.10929999999999999</v>
      </c>
      <c r="H69" s="9">
        <f t="shared" si="12"/>
        <v>9.5041666666666663E-2</v>
      </c>
      <c r="I69" s="13">
        <v>9.7500000000000003E-2</v>
      </c>
      <c r="J69" s="13">
        <f t="shared" si="13"/>
        <v>1.1799999999999991E-2</v>
      </c>
      <c r="K69" s="9">
        <v>1.1391166666666666</v>
      </c>
      <c r="L69" s="9">
        <f t="shared" si="14"/>
        <v>87.787320584663561</v>
      </c>
      <c r="M69" s="14">
        <v>25</v>
      </c>
      <c r="N69" s="13">
        <v>0.1</v>
      </c>
      <c r="O69" s="14">
        <f t="shared" si="15"/>
        <v>250</v>
      </c>
      <c r="P69" s="13">
        <f t="shared" si="16"/>
        <v>29.999999999999996</v>
      </c>
      <c r="Q69" s="14">
        <f t="shared" si="10"/>
        <v>5030</v>
      </c>
      <c r="R69" s="15">
        <f t="shared" si="17"/>
        <v>1.9880715705765408E-2</v>
      </c>
      <c r="S69" s="16">
        <f t="shared" si="11"/>
        <v>0.9</v>
      </c>
      <c r="T69" s="9">
        <f t="shared" si="18"/>
        <v>0.1390111348820765</v>
      </c>
      <c r="U69" s="11">
        <v>57.492511752280599</v>
      </c>
      <c r="V69" s="17">
        <f t="shared" si="19"/>
        <v>0.24178998385222272</v>
      </c>
      <c r="AD69" s="5" t="s">
        <v>16</v>
      </c>
      <c r="AE69" s="17">
        <v>0.17007261576046187</v>
      </c>
    </row>
    <row r="70" spans="1:31" x14ac:dyDescent="0.35">
      <c r="A70" s="4" t="s">
        <v>16</v>
      </c>
      <c r="B70" s="14">
        <v>2</v>
      </c>
      <c r="C70" s="13">
        <v>2</v>
      </c>
      <c r="D70" s="13" t="s">
        <v>29</v>
      </c>
      <c r="E70" s="13">
        <v>5.03</v>
      </c>
      <c r="F70" s="11">
        <v>1.4258333333333333E-2</v>
      </c>
      <c r="G70" s="26">
        <v>0.1084</v>
      </c>
      <c r="H70" s="9">
        <f t="shared" si="12"/>
        <v>9.4141666666666665E-2</v>
      </c>
      <c r="I70" s="13">
        <v>8.5400000000000004E-2</v>
      </c>
      <c r="J70" s="13">
        <f t="shared" si="13"/>
        <v>2.2999999999999993E-2</v>
      </c>
      <c r="K70" s="9">
        <v>1.1391166666666666</v>
      </c>
      <c r="L70" s="9">
        <f t="shared" si="14"/>
        <v>87.787320584663561</v>
      </c>
      <c r="M70" s="14">
        <v>25</v>
      </c>
      <c r="N70" s="14">
        <v>0.1</v>
      </c>
      <c r="O70" s="14">
        <f t="shared" si="15"/>
        <v>250</v>
      </c>
      <c r="P70" s="13">
        <f t="shared" si="16"/>
        <v>29.999999999999996</v>
      </c>
      <c r="Q70" s="14">
        <f t="shared" si="10"/>
        <v>5030</v>
      </c>
      <c r="R70" s="15">
        <f t="shared" si="17"/>
        <v>1.9880715705765408E-2</v>
      </c>
      <c r="S70" s="16">
        <f t="shared" si="11"/>
        <v>0.9</v>
      </c>
      <c r="T70" s="9">
        <f t="shared" si="18"/>
        <v>0.27095390697353899</v>
      </c>
      <c r="U70" s="11">
        <v>57.492511752280599</v>
      </c>
      <c r="V70" s="17">
        <f t="shared" si="19"/>
        <v>0.47128556174585789</v>
      </c>
      <c r="AD70" s="6" t="s">
        <v>23</v>
      </c>
      <c r="AE70" s="24">
        <v>0.30819451878877341</v>
      </c>
    </row>
    <row r="71" spans="1:31" x14ac:dyDescent="0.35">
      <c r="A71" s="5" t="s">
        <v>16</v>
      </c>
      <c r="B71" s="13">
        <v>2</v>
      </c>
      <c r="C71" s="13">
        <v>2</v>
      </c>
      <c r="D71" s="13" t="s">
        <v>30</v>
      </c>
      <c r="E71" s="13">
        <v>5.03</v>
      </c>
      <c r="F71" s="11">
        <v>1.4258333333333333E-2</v>
      </c>
      <c r="G71" s="26">
        <v>0.1135</v>
      </c>
      <c r="H71" s="9">
        <f t="shared" si="12"/>
        <v>9.9241666666666672E-2</v>
      </c>
      <c r="I71" s="13">
        <v>0.1052</v>
      </c>
      <c r="J71" s="13">
        <f t="shared" si="13"/>
        <v>8.3000000000000018E-3</v>
      </c>
      <c r="K71" s="9">
        <v>1.1391166666666666</v>
      </c>
      <c r="L71" s="9">
        <f t="shared" si="14"/>
        <v>87.787320584663561</v>
      </c>
      <c r="M71" s="14">
        <v>25</v>
      </c>
      <c r="N71" s="13">
        <v>0.1</v>
      </c>
      <c r="O71" s="14">
        <f t="shared" si="15"/>
        <v>250</v>
      </c>
      <c r="P71" s="13">
        <f t="shared" si="16"/>
        <v>29.999999999999996</v>
      </c>
      <c r="Q71" s="14">
        <f t="shared" si="10"/>
        <v>5030</v>
      </c>
      <c r="R71" s="15">
        <f t="shared" si="17"/>
        <v>1.9880715705765408E-2</v>
      </c>
      <c r="S71" s="16">
        <f t="shared" si="11"/>
        <v>0.9</v>
      </c>
      <c r="T71" s="9">
        <f t="shared" si="18"/>
        <v>9.7779018603494569E-2</v>
      </c>
      <c r="U71" s="11">
        <v>57.492511752280599</v>
      </c>
      <c r="V71" s="17">
        <f t="shared" si="19"/>
        <v>0.17007261576046187</v>
      </c>
      <c r="AD71" s="7" t="s">
        <v>23</v>
      </c>
      <c r="AE71" s="24">
        <v>0.28951606310460537</v>
      </c>
    </row>
    <row r="72" spans="1:31" x14ac:dyDescent="0.35">
      <c r="A72" s="4" t="s">
        <v>16</v>
      </c>
      <c r="B72" s="14">
        <v>2</v>
      </c>
      <c r="C72" s="13">
        <v>2</v>
      </c>
      <c r="D72" s="13" t="s">
        <v>30</v>
      </c>
      <c r="E72" s="13">
        <v>5.03</v>
      </c>
      <c r="F72" s="11">
        <v>1.4258333333333333E-2</v>
      </c>
      <c r="G72" s="26">
        <v>0.1139</v>
      </c>
      <c r="H72" s="9">
        <f t="shared" si="12"/>
        <v>9.964166666666667E-2</v>
      </c>
      <c r="I72" s="13">
        <v>0.1047</v>
      </c>
      <c r="J72" s="13">
        <f t="shared" si="13"/>
        <v>9.1999999999999998E-3</v>
      </c>
      <c r="K72" s="9">
        <v>1.1391166666666666</v>
      </c>
      <c r="L72" s="9">
        <f t="shared" si="14"/>
        <v>87.787320584663561</v>
      </c>
      <c r="M72" s="14">
        <v>25</v>
      </c>
      <c r="N72" s="14">
        <v>0.1</v>
      </c>
      <c r="O72" s="14">
        <f t="shared" si="15"/>
        <v>250</v>
      </c>
      <c r="P72" s="13">
        <f t="shared" si="16"/>
        <v>29.999999999999996</v>
      </c>
      <c r="Q72" s="14">
        <f t="shared" si="10"/>
        <v>5030</v>
      </c>
      <c r="R72" s="15">
        <f t="shared" si="17"/>
        <v>1.9880715705765408E-2</v>
      </c>
      <c r="S72" s="16">
        <f t="shared" si="11"/>
        <v>0.9</v>
      </c>
      <c r="T72" s="9">
        <f t="shared" si="18"/>
        <v>0.10838156278941563</v>
      </c>
      <c r="U72" s="11">
        <v>57.492511752280599</v>
      </c>
      <c r="V72" s="17">
        <f t="shared" si="19"/>
        <v>0.18851422469834322</v>
      </c>
      <c r="AD72" s="6" t="s">
        <v>23</v>
      </c>
      <c r="AE72" s="24">
        <v>0.28951606310460537</v>
      </c>
    </row>
    <row r="73" spans="1:31" x14ac:dyDescent="0.35">
      <c r="A73" s="5" t="s">
        <v>16</v>
      </c>
      <c r="B73" s="13">
        <v>2</v>
      </c>
      <c r="C73" s="13">
        <v>2</v>
      </c>
      <c r="D73" s="13" t="s">
        <v>30</v>
      </c>
      <c r="E73" s="13">
        <v>5.03</v>
      </c>
      <c r="F73" s="11">
        <v>1.4258333333333333E-2</v>
      </c>
      <c r="G73" s="26">
        <v>0.1135</v>
      </c>
      <c r="H73" s="9">
        <f t="shared" si="12"/>
        <v>9.9241666666666672E-2</v>
      </c>
      <c r="I73" s="13">
        <v>0.1052</v>
      </c>
      <c r="J73" s="13">
        <f t="shared" si="13"/>
        <v>8.3000000000000018E-3</v>
      </c>
      <c r="K73" s="9">
        <v>1.1391166666666666</v>
      </c>
      <c r="L73" s="9">
        <f t="shared" si="14"/>
        <v>87.787320584663561</v>
      </c>
      <c r="M73" s="14">
        <v>25</v>
      </c>
      <c r="N73" s="13">
        <v>0.1</v>
      </c>
      <c r="O73" s="14">
        <f t="shared" si="15"/>
        <v>250</v>
      </c>
      <c r="P73" s="13">
        <f t="shared" si="16"/>
        <v>29.999999999999996</v>
      </c>
      <c r="Q73" s="14">
        <f t="shared" si="10"/>
        <v>5030</v>
      </c>
      <c r="R73" s="15">
        <f t="shared" si="17"/>
        <v>1.9880715705765408E-2</v>
      </c>
      <c r="S73" s="16">
        <f t="shared" si="11"/>
        <v>0.9</v>
      </c>
      <c r="T73" s="9">
        <f t="shared" si="18"/>
        <v>9.7779018603494569E-2</v>
      </c>
      <c r="U73" s="11">
        <v>57.492511752280599</v>
      </c>
      <c r="V73" s="17">
        <f t="shared" si="19"/>
        <v>0.17007261576046187</v>
      </c>
      <c r="AD73" s="7" t="s">
        <v>23</v>
      </c>
      <c r="AE73" s="24">
        <v>0.52299675915670629</v>
      </c>
    </row>
    <row r="74" spans="1:31" x14ac:dyDescent="0.35">
      <c r="A74" s="6" t="s">
        <v>23</v>
      </c>
      <c r="B74" s="21">
        <v>2</v>
      </c>
      <c r="C74" s="19">
        <v>1</v>
      </c>
      <c r="D74" s="19" t="s">
        <v>27</v>
      </c>
      <c r="E74" s="19">
        <v>5.04</v>
      </c>
      <c r="F74" s="10">
        <v>1.4258333333333333E-2</v>
      </c>
      <c r="G74" s="28">
        <v>0.108</v>
      </c>
      <c r="H74" s="20">
        <f t="shared" si="12"/>
        <v>9.3741666666666668E-2</v>
      </c>
      <c r="I74" s="19">
        <v>9.1499999999999998E-2</v>
      </c>
      <c r="J74" s="19">
        <f t="shared" si="13"/>
        <v>1.6500000000000001E-2</v>
      </c>
      <c r="K74" s="20">
        <v>1.1391166666666666</v>
      </c>
      <c r="L74" s="20">
        <f t="shared" si="14"/>
        <v>87.787320584663561</v>
      </c>
      <c r="M74" s="21">
        <v>25</v>
      </c>
      <c r="N74" s="21">
        <v>0.1</v>
      </c>
      <c r="O74" s="21">
        <f t="shared" si="15"/>
        <v>250</v>
      </c>
      <c r="P74" s="19">
        <f t="shared" si="16"/>
        <v>29.999999999999996</v>
      </c>
      <c r="Q74" s="21">
        <f t="shared" si="10"/>
        <v>5040</v>
      </c>
      <c r="R74" s="22">
        <f t="shared" si="17"/>
        <v>1.984126984126984E-2</v>
      </c>
      <c r="S74" s="23">
        <f t="shared" si="11"/>
        <v>0.9</v>
      </c>
      <c r="T74" s="20">
        <f t="shared" si="18"/>
        <v>0.19399430218485919</v>
      </c>
      <c r="U74" s="10">
        <v>62.945409589784639</v>
      </c>
      <c r="V74" s="24">
        <f t="shared" si="19"/>
        <v>0.30819451878877341</v>
      </c>
      <c r="AD74" s="6" t="s">
        <v>23</v>
      </c>
      <c r="AE74" s="24">
        <v>0.52299675915670629</v>
      </c>
    </row>
    <row r="75" spans="1:31" x14ac:dyDescent="0.35">
      <c r="A75" s="7" t="s">
        <v>23</v>
      </c>
      <c r="B75" s="19">
        <v>2</v>
      </c>
      <c r="C75" s="19">
        <v>1</v>
      </c>
      <c r="D75" s="19" t="s">
        <v>27</v>
      </c>
      <c r="E75" s="19">
        <v>5.04</v>
      </c>
      <c r="F75" s="10">
        <v>1.4258333333333333E-2</v>
      </c>
      <c r="G75" s="28">
        <v>0.1081</v>
      </c>
      <c r="H75" s="20">
        <f t="shared" si="12"/>
        <v>9.384166666666667E-2</v>
      </c>
      <c r="I75" s="19">
        <v>9.2600000000000002E-2</v>
      </c>
      <c r="J75" s="19">
        <f t="shared" si="13"/>
        <v>1.55E-2</v>
      </c>
      <c r="K75" s="20">
        <v>1.1391166666666666</v>
      </c>
      <c r="L75" s="20">
        <f t="shared" si="14"/>
        <v>87.787320584663561</v>
      </c>
      <c r="M75" s="21">
        <v>25</v>
      </c>
      <c r="N75" s="19">
        <v>0.1</v>
      </c>
      <c r="O75" s="21">
        <f t="shared" si="15"/>
        <v>250</v>
      </c>
      <c r="P75" s="19">
        <f t="shared" si="16"/>
        <v>29.999999999999996</v>
      </c>
      <c r="Q75" s="21">
        <f t="shared" si="10"/>
        <v>5040</v>
      </c>
      <c r="R75" s="22">
        <f t="shared" si="17"/>
        <v>1.984126984126984E-2</v>
      </c>
      <c r="S75" s="23">
        <f t="shared" si="11"/>
        <v>0.9</v>
      </c>
      <c r="T75" s="20">
        <f t="shared" si="18"/>
        <v>0.1822370717494132</v>
      </c>
      <c r="U75" s="10">
        <v>62.945409589784639</v>
      </c>
      <c r="V75" s="24">
        <f t="shared" si="19"/>
        <v>0.28951606310460537</v>
      </c>
      <c r="AD75" s="7" t="s">
        <v>23</v>
      </c>
      <c r="AE75" s="24">
        <v>0.51178968574620587</v>
      </c>
    </row>
    <row r="76" spans="1:31" x14ac:dyDescent="0.35">
      <c r="A76" s="6" t="s">
        <v>23</v>
      </c>
      <c r="B76" s="21">
        <v>2</v>
      </c>
      <c r="C76" s="19">
        <v>1</v>
      </c>
      <c r="D76" s="19" t="s">
        <v>27</v>
      </c>
      <c r="E76" s="19">
        <v>5.04</v>
      </c>
      <c r="F76" s="10">
        <v>1.4258333333333333E-2</v>
      </c>
      <c r="G76" s="28">
        <v>0.1087</v>
      </c>
      <c r="H76" s="20">
        <f t="shared" si="12"/>
        <v>9.4441666666666674E-2</v>
      </c>
      <c r="I76" s="19">
        <v>9.3200000000000005E-2</v>
      </c>
      <c r="J76" s="19">
        <f t="shared" si="13"/>
        <v>1.55E-2</v>
      </c>
      <c r="K76" s="20">
        <v>1.1391166666666666</v>
      </c>
      <c r="L76" s="20">
        <f t="shared" si="14"/>
        <v>87.787320584663561</v>
      </c>
      <c r="M76" s="21">
        <v>25</v>
      </c>
      <c r="N76" s="21">
        <v>0.1</v>
      </c>
      <c r="O76" s="21">
        <f t="shared" si="15"/>
        <v>250</v>
      </c>
      <c r="P76" s="19">
        <f t="shared" si="16"/>
        <v>29.999999999999996</v>
      </c>
      <c r="Q76" s="21">
        <f t="shared" si="10"/>
        <v>5040</v>
      </c>
      <c r="R76" s="22">
        <f t="shared" si="17"/>
        <v>1.984126984126984E-2</v>
      </c>
      <c r="S76" s="23">
        <f t="shared" si="11"/>
        <v>0.9</v>
      </c>
      <c r="T76" s="20">
        <f t="shared" si="18"/>
        <v>0.1822370717494132</v>
      </c>
      <c r="U76" s="10">
        <v>62.945409589784639</v>
      </c>
      <c r="V76" s="24">
        <f t="shared" si="19"/>
        <v>0.28951606310460537</v>
      </c>
      <c r="AD76" s="6" t="s">
        <v>23</v>
      </c>
      <c r="AE76" s="24">
        <v>0.80982135974934144</v>
      </c>
    </row>
    <row r="77" spans="1:31" x14ac:dyDescent="0.35">
      <c r="A77" s="7" t="s">
        <v>23</v>
      </c>
      <c r="B77" s="19">
        <v>2</v>
      </c>
      <c r="C77" s="19">
        <v>1</v>
      </c>
      <c r="D77" s="19" t="s">
        <v>28</v>
      </c>
      <c r="E77" s="19">
        <v>5.04</v>
      </c>
      <c r="F77" s="10">
        <v>1.4258333333333333E-2</v>
      </c>
      <c r="G77" s="28">
        <v>0.1401</v>
      </c>
      <c r="H77" s="20">
        <f t="shared" si="12"/>
        <v>0.12584166666666666</v>
      </c>
      <c r="I77" s="19">
        <v>0.11210000000000001</v>
      </c>
      <c r="J77" s="19">
        <f t="shared" si="13"/>
        <v>2.7999999999999997E-2</v>
      </c>
      <c r="K77" s="20">
        <v>1.1391166666666666</v>
      </c>
      <c r="L77" s="20">
        <f t="shared" si="14"/>
        <v>87.787320584663561</v>
      </c>
      <c r="M77" s="21">
        <v>25</v>
      </c>
      <c r="N77" s="19">
        <v>0.1</v>
      </c>
      <c r="O77" s="21">
        <f t="shared" si="15"/>
        <v>250</v>
      </c>
      <c r="P77" s="19">
        <f t="shared" si="16"/>
        <v>29.999999999999996</v>
      </c>
      <c r="Q77" s="21">
        <f t="shared" si="10"/>
        <v>5040</v>
      </c>
      <c r="R77" s="22">
        <f t="shared" si="17"/>
        <v>1.984126984126984E-2</v>
      </c>
      <c r="S77" s="23">
        <f t="shared" si="11"/>
        <v>0.9</v>
      </c>
      <c r="T77" s="20">
        <f t="shared" si="18"/>
        <v>0.32920245219248828</v>
      </c>
      <c r="U77" s="10">
        <v>62.945409589784639</v>
      </c>
      <c r="V77" s="24">
        <f t="shared" si="19"/>
        <v>0.52299675915670629</v>
      </c>
      <c r="AD77" s="7" t="s">
        <v>23</v>
      </c>
      <c r="AE77" s="24">
        <v>0.82464646473331094</v>
      </c>
    </row>
    <row r="78" spans="1:31" x14ac:dyDescent="0.35">
      <c r="A78" s="6" t="s">
        <v>23</v>
      </c>
      <c r="B78" s="21">
        <v>2</v>
      </c>
      <c r="C78" s="19">
        <v>1</v>
      </c>
      <c r="D78" s="19" t="s">
        <v>28</v>
      </c>
      <c r="E78" s="19">
        <v>5.04</v>
      </c>
      <c r="F78" s="10">
        <v>1.4258333333333333E-2</v>
      </c>
      <c r="G78" s="28">
        <v>0.1399</v>
      </c>
      <c r="H78" s="20">
        <f t="shared" si="12"/>
        <v>0.12564166666666665</v>
      </c>
      <c r="I78" s="19">
        <v>0.1119</v>
      </c>
      <c r="J78" s="19">
        <f t="shared" si="13"/>
        <v>2.7999999999999997E-2</v>
      </c>
      <c r="K78" s="20">
        <v>1.1391166666666666</v>
      </c>
      <c r="L78" s="20">
        <f t="shared" si="14"/>
        <v>87.787320584663561</v>
      </c>
      <c r="M78" s="21">
        <v>25</v>
      </c>
      <c r="N78" s="21">
        <v>0.1</v>
      </c>
      <c r="O78" s="21">
        <f t="shared" si="15"/>
        <v>250</v>
      </c>
      <c r="P78" s="19">
        <f t="shared" si="16"/>
        <v>29.999999999999996</v>
      </c>
      <c r="Q78" s="21">
        <f t="shared" si="10"/>
        <v>5040</v>
      </c>
      <c r="R78" s="22">
        <f t="shared" si="17"/>
        <v>1.984126984126984E-2</v>
      </c>
      <c r="S78" s="23">
        <f t="shared" si="11"/>
        <v>0.9</v>
      </c>
      <c r="T78" s="20">
        <f t="shared" si="18"/>
        <v>0.32920245219248828</v>
      </c>
      <c r="U78" s="10">
        <v>62.945409589784639</v>
      </c>
      <c r="V78" s="24">
        <f t="shared" si="19"/>
        <v>0.52299675915670629</v>
      </c>
      <c r="AD78" s="6" t="s">
        <v>23</v>
      </c>
      <c r="AE78" s="24">
        <v>0.82464646473331105</v>
      </c>
    </row>
    <row r="79" spans="1:31" x14ac:dyDescent="0.35">
      <c r="A79" s="7" t="s">
        <v>23</v>
      </c>
      <c r="B79" s="19">
        <v>2</v>
      </c>
      <c r="C79" s="19">
        <v>1</v>
      </c>
      <c r="D79" s="19" t="s">
        <v>28</v>
      </c>
      <c r="E79" s="19">
        <v>5.04</v>
      </c>
      <c r="F79" s="10">
        <v>1.4258333333333333E-2</v>
      </c>
      <c r="G79" s="28">
        <v>0.1396</v>
      </c>
      <c r="H79" s="20">
        <f t="shared" si="12"/>
        <v>0.12534166666666666</v>
      </c>
      <c r="I79" s="19">
        <v>0.11219999999999999</v>
      </c>
      <c r="J79" s="19">
        <f t="shared" si="13"/>
        <v>2.7400000000000008E-2</v>
      </c>
      <c r="K79" s="20">
        <v>1.1391166666666666</v>
      </c>
      <c r="L79" s="20">
        <f t="shared" si="14"/>
        <v>87.787320584663561</v>
      </c>
      <c r="M79" s="21">
        <v>25</v>
      </c>
      <c r="N79" s="19">
        <v>0.1</v>
      </c>
      <c r="O79" s="21">
        <f t="shared" si="15"/>
        <v>250</v>
      </c>
      <c r="P79" s="19">
        <f t="shared" si="16"/>
        <v>29.999999999999996</v>
      </c>
      <c r="Q79" s="21">
        <f t="shared" si="10"/>
        <v>5040</v>
      </c>
      <c r="R79" s="22">
        <f t="shared" si="17"/>
        <v>1.984126984126984E-2</v>
      </c>
      <c r="S79" s="23">
        <f t="shared" si="11"/>
        <v>0.9</v>
      </c>
      <c r="T79" s="20">
        <f t="shared" si="18"/>
        <v>0.32214811393122078</v>
      </c>
      <c r="U79" s="10">
        <v>62.945409589784603</v>
      </c>
      <c r="V79" s="24">
        <f t="shared" si="19"/>
        <v>0.51178968574620587</v>
      </c>
      <c r="AD79" s="7" t="s">
        <v>23</v>
      </c>
      <c r="AE79" s="24">
        <v>0.27055816595744592</v>
      </c>
    </row>
    <row r="80" spans="1:31" x14ac:dyDescent="0.35">
      <c r="A80" s="6" t="s">
        <v>23</v>
      </c>
      <c r="B80" s="21">
        <v>2</v>
      </c>
      <c r="C80" s="19">
        <v>1</v>
      </c>
      <c r="D80" s="19" t="s">
        <v>29</v>
      </c>
      <c r="E80" s="19">
        <v>5.08</v>
      </c>
      <c r="F80" s="10">
        <v>1.4258333333333333E-2</v>
      </c>
      <c r="G80" s="28">
        <v>0.16009999999999999</v>
      </c>
      <c r="H80" s="20">
        <f t="shared" si="12"/>
        <v>0.14584166666666665</v>
      </c>
      <c r="I80" s="19">
        <v>0.1164</v>
      </c>
      <c r="J80" s="19">
        <f t="shared" si="13"/>
        <v>4.3699999999999989E-2</v>
      </c>
      <c r="K80" s="20">
        <v>1.1391166666666666</v>
      </c>
      <c r="L80" s="20">
        <f t="shared" si="14"/>
        <v>87.787320584663561</v>
      </c>
      <c r="M80" s="21">
        <v>25</v>
      </c>
      <c r="N80" s="21">
        <v>0.1</v>
      </c>
      <c r="O80" s="21">
        <f t="shared" si="15"/>
        <v>250</v>
      </c>
      <c r="P80" s="19">
        <f t="shared" si="16"/>
        <v>29.999999999999996</v>
      </c>
      <c r="Q80" s="21">
        <f t="shared" si="10"/>
        <v>5080</v>
      </c>
      <c r="R80" s="22">
        <f t="shared" si="17"/>
        <v>1.968503937007874E-2</v>
      </c>
      <c r="S80" s="23">
        <f t="shared" si="11"/>
        <v>0.9</v>
      </c>
      <c r="T80" s="20">
        <f t="shared" si="18"/>
        <v>0.50974537183978597</v>
      </c>
      <c r="U80" s="10">
        <v>62.945409589784603</v>
      </c>
      <c r="V80" s="24">
        <f t="shared" si="19"/>
        <v>0.80982135974934144</v>
      </c>
      <c r="AD80" s="6" t="s">
        <v>23</v>
      </c>
      <c r="AE80" s="24">
        <v>0.27055816595744592</v>
      </c>
    </row>
    <row r="81" spans="1:31" x14ac:dyDescent="0.35">
      <c r="A81" s="7" t="s">
        <v>23</v>
      </c>
      <c r="B81" s="19">
        <v>2</v>
      </c>
      <c r="C81" s="19">
        <v>1</v>
      </c>
      <c r="D81" s="19" t="s">
        <v>29</v>
      </c>
      <c r="E81" s="19">
        <v>5.08</v>
      </c>
      <c r="F81" s="10">
        <v>1.4258333333333333E-2</v>
      </c>
      <c r="G81" s="28">
        <v>0.15989999999999999</v>
      </c>
      <c r="H81" s="20">
        <f t="shared" si="12"/>
        <v>0.14564166666666664</v>
      </c>
      <c r="I81" s="19">
        <v>0.1154</v>
      </c>
      <c r="J81" s="19">
        <f t="shared" si="13"/>
        <v>4.4499999999999984E-2</v>
      </c>
      <c r="K81" s="20">
        <v>1.1391166666666666</v>
      </c>
      <c r="L81" s="20">
        <f t="shared" si="14"/>
        <v>87.787320584663561</v>
      </c>
      <c r="M81" s="21">
        <v>25</v>
      </c>
      <c r="N81" s="19">
        <v>0.1</v>
      </c>
      <c r="O81" s="21">
        <f t="shared" si="15"/>
        <v>250</v>
      </c>
      <c r="P81" s="19">
        <f t="shared" si="16"/>
        <v>29.999999999999996</v>
      </c>
      <c r="Q81" s="21">
        <f t="shared" si="10"/>
        <v>5080</v>
      </c>
      <c r="R81" s="22">
        <f t="shared" si="17"/>
        <v>1.968503937007874E-2</v>
      </c>
      <c r="S81" s="23">
        <f t="shared" si="11"/>
        <v>0.9</v>
      </c>
      <c r="T81" s="20">
        <f t="shared" si="18"/>
        <v>0.51907709489406118</v>
      </c>
      <c r="U81" s="10">
        <v>62.945409589784603</v>
      </c>
      <c r="V81" s="24">
        <f t="shared" si="19"/>
        <v>0.82464646473331094</v>
      </c>
      <c r="AD81" s="7" t="s">
        <v>23</v>
      </c>
      <c r="AE81" s="24">
        <v>0.26870502783444955</v>
      </c>
    </row>
    <row r="82" spans="1:31" x14ac:dyDescent="0.35">
      <c r="A82" s="6" t="s">
        <v>23</v>
      </c>
      <c r="B82" s="21">
        <v>2</v>
      </c>
      <c r="C82" s="19">
        <v>1</v>
      </c>
      <c r="D82" s="19" t="s">
        <v>29</v>
      </c>
      <c r="E82" s="19">
        <v>5.08</v>
      </c>
      <c r="F82" s="10">
        <v>1.4258333333333333E-2</v>
      </c>
      <c r="G82" s="28">
        <v>0.1603</v>
      </c>
      <c r="H82" s="20">
        <f t="shared" si="12"/>
        <v>0.14604166666666665</v>
      </c>
      <c r="I82" s="19">
        <v>0.1158</v>
      </c>
      <c r="J82" s="19">
        <f t="shared" si="13"/>
        <v>4.4499999999999998E-2</v>
      </c>
      <c r="K82" s="20">
        <v>1.1391166666666666</v>
      </c>
      <c r="L82" s="20">
        <f t="shared" si="14"/>
        <v>87.787320584663561</v>
      </c>
      <c r="M82" s="21">
        <v>25</v>
      </c>
      <c r="N82" s="21">
        <v>0.1</v>
      </c>
      <c r="O82" s="21">
        <f t="shared" si="15"/>
        <v>250</v>
      </c>
      <c r="P82" s="19">
        <f t="shared" si="16"/>
        <v>29.999999999999996</v>
      </c>
      <c r="Q82" s="21">
        <f t="shared" si="10"/>
        <v>5080</v>
      </c>
      <c r="R82" s="22">
        <f t="shared" si="17"/>
        <v>1.968503937007874E-2</v>
      </c>
      <c r="S82" s="23">
        <f t="shared" si="11"/>
        <v>0.9</v>
      </c>
      <c r="T82" s="20">
        <f t="shared" si="18"/>
        <v>0.51907709489406129</v>
      </c>
      <c r="U82" s="10">
        <v>62.945409589784603</v>
      </c>
      <c r="V82" s="24">
        <f t="shared" si="19"/>
        <v>0.82464646473331105</v>
      </c>
      <c r="AD82" s="6" t="s">
        <v>23</v>
      </c>
      <c r="AE82" s="24">
        <v>0.24558108690836672</v>
      </c>
    </row>
    <row r="83" spans="1:31" x14ac:dyDescent="0.35">
      <c r="A83" s="7" t="s">
        <v>23</v>
      </c>
      <c r="B83" s="19">
        <v>2</v>
      </c>
      <c r="C83" s="19">
        <v>1</v>
      </c>
      <c r="D83" s="19" t="s">
        <v>30</v>
      </c>
      <c r="E83" s="19">
        <v>5.08</v>
      </c>
      <c r="F83" s="10">
        <v>1.4258333333333333E-2</v>
      </c>
      <c r="G83" s="28">
        <v>0.1231</v>
      </c>
      <c r="H83" s="20">
        <f t="shared" si="12"/>
        <v>0.10884166666666667</v>
      </c>
      <c r="I83" s="19">
        <v>0.1085</v>
      </c>
      <c r="J83" s="19">
        <f t="shared" si="13"/>
        <v>1.4600000000000002E-2</v>
      </c>
      <c r="K83" s="20">
        <v>1.1391166666666666</v>
      </c>
      <c r="L83" s="20">
        <f t="shared" si="14"/>
        <v>87.787320584663561</v>
      </c>
      <c r="M83" s="21">
        <v>25</v>
      </c>
      <c r="N83" s="19">
        <v>0.1</v>
      </c>
      <c r="O83" s="21">
        <f t="shared" si="15"/>
        <v>250</v>
      </c>
      <c r="P83" s="19">
        <f t="shared" si="16"/>
        <v>29.999999999999996</v>
      </c>
      <c r="Q83" s="21">
        <f t="shared" si="10"/>
        <v>5080</v>
      </c>
      <c r="R83" s="22">
        <f t="shared" si="17"/>
        <v>1.968503937007874E-2</v>
      </c>
      <c r="S83" s="23">
        <f t="shared" si="11"/>
        <v>0.9</v>
      </c>
      <c r="T83" s="20">
        <f t="shared" si="18"/>
        <v>0.17030394574052352</v>
      </c>
      <c r="U83" s="10">
        <v>62.945409589784603</v>
      </c>
      <c r="V83" s="24">
        <f t="shared" si="19"/>
        <v>0.27055816595744592</v>
      </c>
      <c r="AD83" s="7" t="s">
        <v>23</v>
      </c>
      <c r="AE83" s="24">
        <v>0.24372062412875781</v>
      </c>
    </row>
    <row r="84" spans="1:31" x14ac:dyDescent="0.35">
      <c r="A84" s="6" t="s">
        <v>23</v>
      </c>
      <c r="B84" s="21">
        <v>2</v>
      </c>
      <c r="C84" s="19">
        <v>1</v>
      </c>
      <c r="D84" s="19" t="s">
        <v>30</v>
      </c>
      <c r="E84" s="19">
        <v>5.08</v>
      </c>
      <c r="F84" s="10">
        <v>1.4258333333333333E-2</v>
      </c>
      <c r="G84" s="28">
        <v>0.1231</v>
      </c>
      <c r="H84" s="20">
        <f t="shared" si="12"/>
        <v>0.10884166666666667</v>
      </c>
      <c r="I84" s="19">
        <v>0.1085</v>
      </c>
      <c r="J84" s="19">
        <f t="shared" si="13"/>
        <v>1.4600000000000002E-2</v>
      </c>
      <c r="K84" s="20">
        <v>1.1391166666666666</v>
      </c>
      <c r="L84" s="20">
        <f t="shared" si="14"/>
        <v>87.787320584663561</v>
      </c>
      <c r="M84" s="21">
        <v>25</v>
      </c>
      <c r="N84" s="21">
        <v>0.1</v>
      </c>
      <c r="O84" s="21">
        <f t="shared" si="15"/>
        <v>250</v>
      </c>
      <c r="P84" s="19">
        <f t="shared" si="16"/>
        <v>29.999999999999996</v>
      </c>
      <c r="Q84" s="21">
        <f t="shared" si="10"/>
        <v>5080</v>
      </c>
      <c r="R84" s="22">
        <f t="shared" si="17"/>
        <v>1.968503937007874E-2</v>
      </c>
      <c r="S84" s="23">
        <f t="shared" si="11"/>
        <v>0.9</v>
      </c>
      <c r="T84" s="20">
        <f t="shared" si="18"/>
        <v>0.17030394574052352</v>
      </c>
      <c r="U84" s="10">
        <v>62.945409589784603</v>
      </c>
      <c r="V84" s="24">
        <f t="shared" si="19"/>
        <v>0.27055816595744592</v>
      </c>
      <c r="AD84" s="6" t="s">
        <v>23</v>
      </c>
      <c r="AE84" s="24">
        <v>0.2567438635860198</v>
      </c>
    </row>
    <row r="85" spans="1:31" x14ac:dyDescent="0.35">
      <c r="A85" s="7" t="s">
        <v>23</v>
      </c>
      <c r="B85" s="19">
        <v>2</v>
      </c>
      <c r="C85" s="19">
        <v>1</v>
      </c>
      <c r="D85" s="19" t="s">
        <v>30</v>
      </c>
      <c r="E85" s="19">
        <v>5.08</v>
      </c>
      <c r="F85" s="10">
        <v>1.4258333333333333E-2</v>
      </c>
      <c r="G85" s="28">
        <v>0.1231</v>
      </c>
      <c r="H85" s="20">
        <f t="shared" si="12"/>
        <v>0.10884166666666667</v>
      </c>
      <c r="I85" s="19">
        <v>0.1086</v>
      </c>
      <c r="J85" s="19">
        <f t="shared" si="13"/>
        <v>1.4499999999999999E-2</v>
      </c>
      <c r="K85" s="20">
        <v>1.1391166666666666</v>
      </c>
      <c r="L85" s="20">
        <f t="shared" si="14"/>
        <v>87.787320584663561</v>
      </c>
      <c r="M85" s="21">
        <v>25</v>
      </c>
      <c r="N85" s="19">
        <v>0.1</v>
      </c>
      <c r="O85" s="21">
        <f t="shared" si="15"/>
        <v>250</v>
      </c>
      <c r="P85" s="19">
        <f t="shared" si="16"/>
        <v>29.999999999999996</v>
      </c>
      <c r="Q85" s="21">
        <f t="shared" si="10"/>
        <v>5080</v>
      </c>
      <c r="R85" s="22">
        <f t="shared" si="17"/>
        <v>1.968503937007874E-2</v>
      </c>
      <c r="S85" s="23">
        <f t="shared" si="11"/>
        <v>0.9</v>
      </c>
      <c r="T85" s="20">
        <f t="shared" si="18"/>
        <v>0.16913748035873902</v>
      </c>
      <c r="U85" s="10">
        <v>62.945409589784603</v>
      </c>
      <c r="V85" s="24">
        <f t="shared" si="19"/>
        <v>0.26870502783444955</v>
      </c>
      <c r="AD85" s="7" t="s">
        <v>23</v>
      </c>
      <c r="AE85" s="24">
        <v>0.26232525192484624</v>
      </c>
    </row>
    <row r="86" spans="1:31" x14ac:dyDescent="0.35">
      <c r="A86" s="6" t="s">
        <v>23</v>
      </c>
      <c r="B86" s="21">
        <v>2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28">
        <v>0.1187</v>
      </c>
      <c r="H86" s="20">
        <f t="shared" si="12"/>
        <v>0.10444166666666667</v>
      </c>
      <c r="I86" s="19">
        <v>0.1055</v>
      </c>
      <c r="J86" s="19">
        <f t="shared" si="13"/>
        <v>1.3200000000000003E-2</v>
      </c>
      <c r="K86" s="20">
        <v>1.1391166666666666</v>
      </c>
      <c r="L86" s="20">
        <f t="shared" si="14"/>
        <v>87.787320584663561</v>
      </c>
      <c r="M86" s="21">
        <v>25</v>
      </c>
      <c r="N86" s="21">
        <v>0.1</v>
      </c>
      <c r="O86" s="21">
        <f t="shared" si="15"/>
        <v>250</v>
      </c>
      <c r="P86" s="19">
        <f t="shared" si="16"/>
        <v>29.999999999999996</v>
      </c>
      <c r="Q86" s="21">
        <f t="shared" si="10"/>
        <v>5060</v>
      </c>
      <c r="R86" s="22">
        <f t="shared" si="17"/>
        <v>1.9762845849802372E-2</v>
      </c>
      <c r="S86" s="23">
        <f t="shared" si="11"/>
        <v>0.9</v>
      </c>
      <c r="T86" s="20">
        <f t="shared" si="18"/>
        <v>0.15458202102951632</v>
      </c>
      <c r="U86" s="10">
        <v>62.945409589784603</v>
      </c>
      <c r="V86" s="24">
        <f t="shared" si="19"/>
        <v>0.24558108690836672</v>
      </c>
      <c r="AD86" s="6" t="s">
        <v>23</v>
      </c>
      <c r="AE86" s="24">
        <v>0.28837173083936996</v>
      </c>
    </row>
    <row r="87" spans="1:31" x14ac:dyDescent="0.35">
      <c r="A87" s="7" t="s">
        <v>23</v>
      </c>
      <c r="B87" s="19">
        <v>2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28">
        <v>0.1188</v>
      </c>
      <c r="H87" s="20">
        <f t="shared" si="12"/>
        <v>0.10454166666666667</v>
      </c>
      <c r="I87" s="19">
        <v>0.1057</v>
      </c>
      <c r="J87" s="19">
        <f t="shared" si="13"/>
        <v>1.3100000000000001E-2</v>
      </c>
      <c r="K87" s="20">
        <v>1.1391166666666666</v>
      </c>
      <c r="L87" s="20">
        <f t="shared" si="14"/>
        <v>87.787320584663561</v>
      </c>
      <c r="M87" s="21">
        <v>25</v>
      </c>
      <c r="N87" s="19">
        <v>0.1</v>
      </c>
      <c r="O87" s="21">
        <f t="shared" si="15"/>
        <v>250</v>
      </c>
      <c r="P87" s="19">
        <f t="shared" si="16"/>
        <v>29.999999999999996</v>
      </c>
      <c r="Q87" s="21">
        <f t="shared" si="10"/>
        <v>5060</v>
      </c>
      <c r="R87" s="22">
        <f t="shared" si="17"/>
        <v>1.9762845849802372E-2</v>
      </c>
      <c r="S87" s="23">
        <f t="shared" si="11"/>
        <v>0.9</v>
      </c>
      <c r="T87" s="20">
        <f t="shared" si="18"/>
        <v>0.15341094511262598</v>
      </c>
      <c r="U87" s="10">
        <v>62.945409589784603</v>
      </c>
      <c r="V87" s="24">
        <f t="shared" si="19"/>
        <v>0.24372062412875781</v>
      </c>
      <c r="AD87" s="7" t="s">
        <v>23</v>
      </c>
      <c r="AE87" s="24">
        <v>0.27534849138210793</v>
      </c>
    </row>
    <row r="88" spans="1:31" x14ac:dyDescent="0.35">
      <c r="A88" s="6" t="s">
        <v>23</v>
      </c>
      <c r="B88" s="21">
        <v>2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28">
        <v>0.11840000000000001</v>
      </c>
      <c r="H88" s="20">
        <f t="shared" si="12"/>
        <v>0.10414166666666667</v>
      </c>
      <c r="I88" s="19">
        <v>0.1046</v>
      </c>
      <c r="J88" s="19">
        <f t="shared" si="13"/>
        <v>1.3800000000000007E-2</v>
      </c>
      <c r="K88" s="20">
        <v>1.1391166666666666</v>
      </c>
      <c r="L88" s="20">
        <f t="shared" si="14"/>
        <v>87.787320584663561</v>
      </c>
      <c r="M88" s="21">
        <v>25</v>
      </c>
      <c r="N88" s="21">
        <v>0.1</v>
      </c>
      <c r="O88" s="21">
        <f t="shared" si="15"/>
        <v>250</v>
      </c>
      <c r="P88" s="19">
        <f t="shared" si="16"/>
        <v>29.999999999999996</v>
      </c>
      <c r="Q88" s="21">
        <f t="shared" si="10"/>
        <v>5060</v>
      </c>
      <c r="R88" s="22">
        <f t="shared" si="17"/>
        <v>1.9762845849802372E-2</v>
      </c>
      <c r="S88" s="23">
        <f t="shared" si="11"/>
        <v>0.9</v>
      </c>
      <c r="T88" s="20">
        <f t="shared" si="18"/>
        <v>0.16160847653085803</v>
      </c>
      <c r="U88" s="10">
        <v>62.945409589784603</v>
      </c>
      <c r="V88" s="24">
        <f t="shared" si="19"/>
        <v>0.2567438635860198</v>
      </c>
      <c r="AD88" s="6" t="s">
        <v>23</v>
      </c>
      <c r="AE88" s="24">
        <v>0.14726760228135366</v>
      </c>
    </row>
    <row r="89" spans="1:31" x14ac:dyDescent="0.35">
      <c r="A89" s="7" t="s">
        <v>23</v>
      </c>
      <c r="B89" s="19">
        <v>2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28">
        <v>0.1192</v>
      </c>
      <c r="H89" s="20">
        <f t="shared" si="12"/>
        <v>0.10494166666666667</v>
      </c>
      <c r="I89" s="19">
        <v>0.1051</v>
      </c>
      <c r="J89" s="19">
        <f t="shared" si="13"/>
        <v>1.4100000000000001E-2</v>
      </c>
      <c r="K89" s="20">
        <v>1.1391166666666666</v>
      </c>
      <c r="L89" s="20">
        <f t="shared" si="14"/>
        <v>87.787320584663561</v>
      </c>
      <c r="M89" s="21">
        <v>25</v>
      </c>
      <c r="N89" s="19">
        <v>0.1</v>
      </c>
      <c r="O89" s="21">
        <f t="shared" si="15"/>
        <v>250</v>
      </c>
      <c r="P89" s="19">
        <f t="shared" si="16"/>
        <v>29.999999999999996</v>
      </c>
      <c r="Q89" s="21">
        <f t="shared" si="10"/>
        <v>5060</v>
      </c>
      <c r="R89" s="22">
        <f t="shared" si="17"/>
        <v>1.9762845849802372E-2</v>
      </c>
      <c r="S89" s="23">
        <f t="shared" si="11"/>
        <v>0.9</v>
      </c>
      <c r="T89" s="20">
        <f t="shared" si="18"/>
        <v>0.16512170428152878</v>
      </c>
      <c r="U89" s="10">
        <v>62.945409589784603</v>
      </c>
      <c r="V89" s="24">
        <f t="shared" si="19"/>
        <v>0.26232525192484624</v>
      </c>
      <c r="AD89" s="7" t="s">
        <v>23</v>
      </c>
      <c r="AE89" s="24">
        <v>0.1454034554170329</v>
      </c>
    </row>
    <row r="90" spans="1:31" x14ac:dyDescent="0.35">
      <c r="A90" s="6" t="s">
        <v>23</v>
      </c>
      <c r="B90" s="21">
        <v>2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28">
        <v>0.1197</v>
      </c>
      <c r="H90" s="20">
        <f t="shared" si="12"/>
        <v>0.10544166666666667</v>
      </c>
      <c r="I90" s="19">
        <v>0.1042</v>
      </c>
      <c r="J90" s="19">
        <f t="shared" si="13"/>
        <v>1.55E-2</v>
      </c>
      <c r="K90" s="20">
        <v>1.1391166666666666</v>
      </c>
      <c r="L90" s="20">
        <f t="shared" si="14"/>
        <v>87.787320584663561</v>
      </c>
      <c r="M90" s="21">
        <v>25</v>
      </c>
      <c r="N90" s="21">
        <v>0.1</v>
      </c>
      <c r="O90" s="21">
        <f t="shared" si="15"/>
        <v>250</v>
      </c>
      <c r="P90" s="19">
        <f t="shared" si="16"/>
        <v>29.999999999999996</v>
      </c>
      <c r="Q90" s="21">
        <f t="shared" si="10"/>
        <v>5060</v>
      </c>
      <c r="R90" s="22">
        <f t="shared" si="17"/>
        <v>1.9762845849802372E-2</v>
      </c>
      <c r="S90" s="23">
        <f t="shared" si="11"/>
        <v>0.9</v>
      </c>
      <c r="T90" s="20">
        <f t="shared" si="18"/>
        <v>0.18151676711799261</v>
      </c>
      <c r="U90" s="10">
        <v>62.945409589784603</v>
      </c>
      <c r="V90" s="24">
        <f t="shared" si="19"/>
        <v>0.28837173083936996</v>
      </c>
      <c r="AD90" s="6" t="s">
        <v>23</v>
      </c>
      <c r="AE90" s="24">
        <v>0.14913174914567487</v>
      </c>
    </row>
    <row r="91" spans="1:31" x14ac:dyDescent="0.35">
      <c r="A91" s="7" t="s">
        <v>23</v>
      </c>
      <c r="B91" s="19">
        <v>2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28">
        <v>0.1195</v>
      </c>
      <c r="H91" s="20">
        <f t="shared" si="12"/>
        <v>0.10524166666666666</v>
      </c>
      <c r="I91" s="19">
        <v>0.1047</v>
      </c>
      <c r="J91" s="19">
        <f t="shared" si="13"/>
        <v>1.4799999999999994E-2</v>
      </c>
      <c r="K91" s="20">
        <v>1.1391166666666666</v>
      </c>
      <c r="L91" s="20">
        <f t="shared" si="14"/>
        <v>87.787320584663561</v>
      </c>
      <c r="M91" s="21">
        <v>25</v>
      </c>
      <c r="N91" s="19">
        <v>0.1</v>
      </c>
      <c r="O91" s="21">
        <f t="shared" si="15"/>
        <v>250</v>
      </c>
      <c r="P91" s="19">
        <f t="shared" si="16"/>
        <v>29.999999999999996</v>
      </c>
      <c r="Q91" s="21">
        <f t="shared" si="10"/>
        <v>5060</v>
      </c>
      <c r="R91" s="22">
        <f t="shared" si="17"/>
        <v>1.9762845849802372E-2</v>
      </c>
      <c r="S91" s="23">
        <f t="shared" si="11"/>
        <v>0.9</v>
      </c>
      <c r="T91" s="20">
        <f t="shared" si="18"/>
        <v>0.1733192356997606</v>
      </c>
      <c r="U91" s="10">
        <v>62.945409589784603</v>
      </c>
      <c r="V91" s="24">
        <f t="shared" si="19"/>
        <v>0.27534849138210793</v>
      </c>
      <c r="AD91" s="7" t="s">
        <v>23</v>
      </c>
      <c r="AE91" s="24">
        <v>0.30199179201999121</v>
      </c>
    </row>
    <row r="92" spans="1:31" x14ac:dyDescent="0.35">
      <c r="A92" s="6" t="s">
        <v>23</v>
      </c>
      <c r="B92" s="21">
        <v>2</v>
      </c>
      <c r="C92" s="19">
        <v>2</v>
      </c>
      <c r="D92" s="19" t="s">
        <v>29</v>
      </c>
      <c r="E92" s="19">
        <v>5.05</v>
      </c>
      <c r="F92" s="10">
        <v>1.4258333333333333E-2</v>
      </c>
      <c r="G92" s="28">
        <v>0.152</v>
      </c>
      <c r="H92" s="20">
        <f t="shared" si="12"/>
        <v>0.13774166666666665</v>
      </c>
      <c r="I92" s="19">
        <v>0.14410000000000001</v>
      </c>
      <c r="J92" s="19">
        <f t="shared" si="13"/>
        <v>7.8999999999999904E-3</v>
      </c>
      <c r="K92" s="20">
        <v>1.1391166666666666</v>
      </c>
      <c r="L92" s="20">
        <f t="shared" si="14"/>
        <v>87.787320584663561</v>
      </c>
      <c r="M92" s="21">
        <v>25</v>
      </c>
      <c r="N92" s="21">
        <v>0.1</v>
      </c>
      <c r="O92" s="21">
        <f t="shared" si="15"/>
        <v>250</v>
      </c>
      <c r="P92" s="19">
        <f t="shared" si="16"/>
        <v>29.999999999999996</v>
      </c>
      <c r="Q92" s="21">
        <f t="shared" si="10"/>
        <v>5050</v>
      </c>
      <c r="R92" s="22">
        <f t="shared" si="17"/>
        <v>1.9801980198019802E-2</v>
      </c>
      <c r="S92" s="23">
        <f t="shared" si="11"/>
        <v>0.9</v>
      </c>
      <c r="T92" s="20">
        <f t="shared" si="18"/>
        <v>9.2698195449053042E-2</v>
      </c>
      <c r="U92" s="10">
        <v>62.945409589784603</v>
      </c>
      <c r="V92" s="24">
        <f t="shared" si="19"/>
        <v>0.14726760228135366</v>
      </c>
      <c r="AD92" s="6" t="s">
        <v>23</v>
      </c>
      <c r="AE92" s="24">
        <v>0.33181814184912661</v>
      </c>
    </row>
    <row r="93" spans="1:31" x14ac:dyDescent="0.35">
      <c r="A93" s="7" t="s">
        <v>23</v>
      </c>
      <c r="B93" s="19">
        <v>2</v>
      </c>
      <c r="C93" s="19">
        <v>2</v>
      </c>
      <c r="D93" s="19" t="s">
        <v>29</v>
      </c>
      <c r="E93" s="19">
        <v>5.05</v>
      </c>
      <c r="F93" s="10">
        <v>1.4258333333333333E-2</v>
      </c>
      <c r="G93" s="28">
        <v>0.1512</v>
      </c>
      <c r="H93" s="20">
        <f t="shared" si="12"/>
        <v>0.13694166666666666</v>
      </c>
      <c r="I93" s="19">
        <v>0.1434</v>
      </c>
      <c r="J93" s="19">
        <f t="shared" si="13"/>
        <v>7.8000000000000014E-3</v>
      </c>
      <c r="K93" s="20">
        <v>1.1391166666666666</v>
      </c>
      <c r="L93" s="20">
        <f t="shared" si="14"/>
        <v>87.787320584663561</v>
      </c>
      <c r="M93" s="21">
        <v>25</v>
      </c>
      <c r="N93" s="19">
        <v>0.1</v>
      </c>
      <c r="O93" s="21">
        <f t="shared" si="15"/>
        <v>250</v>
      </c>
      <c r="P93" s="19">
        <f t="shared" si="16"/>
        <v>29.999999999999996</v>
      </c>
      <c r="Q93" s="21">
        <f t="shared" si="10"/>
        <v>5050</v>
      </c>
      <c r="R93" s="22">
        <f t="shared" si="17"/>
        <v>1.9801980198019802E-2</v>
      </c>
      <c r="S93" s="23">
        <f t="shared" si="11"/>
        <v>0.9</v>
      </c>
      <c r="T93" s="20">
        <f t="shared" si="18"/>
        <v>9.1524800569951215E-2</v>
      </c>
      <c r="U93" s="10">
        <v>62.945409589784603</v>
      </c>
      <c r="V93" s="24">
        <f t="shared" si="19"/>
        <v>0.1454034554170329</v>
      </c>
      <c r="AD93" s="7" t="s">
        <v>23</v>
      </c>
      <c r="AE93" s="24">
        <v>0.33554643557776798</v>
      </c>
    </row>
    <row r="94" spans="1:31" x14ac:dyDescent="0.35">
      <c r="A94" s="6" t="s">
        <v>23</v>
      </c>
      <c r="B94" s="21">
        <v>2</v>
      </c>
      <c r="C94" s="19">
        <v>2</v>
      </c>
      <c r="D94" s="19" t="s">
        <v>29</v>
      </c>
      <c r="E94" s="19">
        <v>5.05</v>
      </c>
      <c r="F94" s="10">
        <v>1.4258333333333333E-2</v>
      </c>
      <c r="G94" s="28">
        <v>0.15240000000000001</v>
      </c>
      <c r="H94" s="20">
        <f t="shared" si="12"/>
        <v>0.13814166666666666</v>
      </c>
      <c r="I94" s="19">
        <v>0.1444</v>
      </c>
      <c r="J94" s="19">
        <f t="shared" si="13"/>
        <v>8.0000000000000071E-3</v>
      </c>
      <c r="K94" s="20">
        <v>1.1391166666666666</v>
      </c>
      <c r="L94" s="20">
        <f t="shared" si="14"/>
        <v>87.787320584663561</v>
      </c>
      <c r="M94" s="21">
        <v>25</v>
      </c>
      <c r="N94" s="21">
        <v>0.1</v>
      </c>
      <c r="O94" s="21">
        <f t="shared" si="15"/>
        <v>250</v>
      </c>
      <c r="P94" s="19">
        <f t="shared" si="16"/>
        <v>29.999999999999996</v>
      </c>
      <c r="Q94" s="21">
        <f t="shared" si="10"/>
        <v>5050</v>
      </c>
      <c r="R94" s="22">
        <f t="shared" si="17"/>
        <v>1.9801980198019802E-2</v>
      </c>
      <c r="S94" s="23">
        <f t="shared" si="11"/>
        <v>0.9</v>
      </c>
      <c r="T94" s="20">
        <f t="shared" si="18"/>
        <v>9.3871590328155161E-2</v>
      </c>
      <c r="U94" s="10">
        <v>62.945409589784603</v>
      </c>
      <c r="V94" s="24">
        <f t="shared" si="19"/>
        <v>0.14913174914567487</v>
      </c>
    </row>
    <row r="95" spans="1:31" x14ac:dyDescent="0.35">
      <c r="A95" s="7" t="s">
        <v>23</v>
      </c>
      <c r="B95" s="19">
        <v>2</v>
      </c>
      <c r="C95" s="19">
        <v>2</v>
      </c>
      <c r="D95" s="19" t="s">
        <v>30</v>
      </c>
      <c r="E95" s="19">
        <v>5.05</v>
      </c>
      <c r="F95" s="10">
        <v>1.4258333333333333E-2</v>
      </c>
      <c r="G95" s="28">
        <v>0.13489999999999999</v>
      </c>
      <c r="H95" s="20">
        <f t="shared" si="12"/>
        <v>0.12064166666666666</v>
      </c>
      <c r="I95" s="19">
        <v>0.1187</v>
      </c>
      <c r="J95" s="19">
        <f t="shared" si="13"/>
        <v>1.6199999999999992E-2</v>
      </c>
      <c r="K95" s="20">
        <v>1.1391166666666666</v>
      </c>
      <c r="L95" s="20">
        <f t="shared" si="14"/>
        <v>87.787320584663561</v>
      </c>
      <c r="M95" s="21">
        <v>25</v>
      </c>
      <c r="N95" s="19">
        <v>0.1</v>
      </c>
      <c r="O95" s="21">
        <f t="shared" si="15"/>
        <v>250</v>
      </c>
      <c r="P95" s="19">
        <f t="shared" si="16"/>
        <v>29.999999999999996</v>
      </c>
      <c r="Q95" s="21">
        <f t="shared" si="10"/>
        <v>5050</v>
      </c>
      <c r="R95" s="22">
        <f t="shared" si="17"/>
        <v>1.9801980198019802E-2</v>
      </c>
      <c r="S95" s="23">
        <f t="shared" si="11"/>
        <v>0.9</v>
      </c>
      <c r="T95" s="20">
        <f t="shared" si="18"/>
        <v>0.19008997041451395</v>
      </c>
      <c r="U95" s="10">
        <v>62.945409589784603</v>
      </c>
      <c r="V95" s="24">
        <f t="shared" si="19"/>
        <v>0.30199179201999121</v>
      </c>
    </row>
    <row r="96" spans="1:31" x14ac:dyDescent="0.35">
      <c r="A96" s="6" t="s">
        <v>23</v>
      </c>
      <c r="B96" s="21">
        <v>2</v>
      </c>
      <c r="C96" s="19">
        <v>2</v>
      </c>
      <c r="D96" s="19" t="s">
        <v>30</v>
      </c>
      <c r="E96" s="19">
        <v>5.05</v>
      </c>
      <c r="F96" s="10">
        <v>1.4258333333333333E-2</v>
      </c>
      <c r="G96" s="28">
        <v>0.1353</v>
      </c>
      <c r="H96" s="20">
        <f t="shared" si="12"/>
        <v>0.12104166666666667</v>
      </c>
      <c r="I96" s="19">
        <v>0.11749999999999999</v>
      </c>
      <c r="J96" s="19">
        <f t="shared" si="13"/>
        <v>1.780000000000001E-2</v>
      </c>
      <c r="K96" s="20">
        <v>1.1391166666666666</v>
      </c>
      <c r="L96" s="20">
        <f t="shared" si="14"/>
        <v>87.787320584663561</v>
      </c>
      <c r="M96" s="21">
        <v>25</v>
      </c>
      <c r="N96" s="21">
        <v>0.1</v>
      </c>
      <c r="O96" s="21">
        <f t="shared" si="15"/>
        <v>250</v>
      </c>
      <c r="P96" s="19">
        <f t="shared" si="16"/>
        <v>29.999999999999996</v>
      </c>
      <c r="Q96" s="21">
        <f t="shared" si="10"/>
        <v>5050</v>
      </c>
      <c r="R96" s="22">
        <f t="shared" si="17"/>
        <v>1.9801980198019802E-2</v>
      </c>
      <c r="S96" s="23">
        <f t="shared" si="11"/>
        <v>0.9</v>
      </c>
      <c r="T96" s="20">
        <f t="shared" si="18"/>
        <v>0.20886428848014521</v>
      </c>
      <c r="U96" s="10">
        <v>62.945409589784603</v>
      </c>
      <c r="V96" s="24">
        <f t="shared" si="19"/>
        <v>0.33181814184912661</v>
      </c>
    </row>
    <row r="97" spans="1:22" x14ac:dyDescent="0.35">
      <c r="A97" s="7" t="s">
        <v>23</v>
      </c>
      <c r="B97" s="19">
        <v>2</v>
      </c>
      <c r="C97" s="19">
        <v>2</v>
      </c>
      <c r="D97" s="19" t="s">
        <v>30</v>
      </c>
      <c r="E97" s="19">
        <v>5.05</v>
      </c>
      <c r="F97" s="10">
        <v>1.4258333333333333E-2</v>
      </c>
      <c r="G97" s="28">
        <v>0.13519999999999999</v>
      </c>
      <c r="H97" s="20">
        <f t="shared" si="12"/>
        <v>0.12094166666666666</v>
      </c>
      <c r="I97" s="19">
        <v>0.1172</v>
      </c>
      <c r="J97" s="19">
        <f t="shared" si="13"/>
        <v>1.7999999999999988E-2</v>
      </c>
      <c r="K97" s="20">
        <v>1.1391166666666666</v>
      </c>
      <c r="L97" s="20">
        <f t="shared" si="14"/>
        <v>87.787320584663561</v>
      </c>
      <c r="M97" s="21">
        <v>25</v>
      </c>
      <c r="N97" s="19">
        <v>0.1</v>
      </c>
      <c r="O97" s="21">
        <f t="shared" si="15"/>
        <v>250</v>
      </c>
      <c r="P97" s="19">
        <f t="shared" si="16"/>
        <v>29.999999999999996</v>
      </c>
      <c r="Q97" s="21">
        <f t="shared" si="10"/>
        <v>5050</v>
      </c>
      <c r="R97" s="22">
        <f t="shared" si="17"/>
        <v>1.9801980198019802E-2</v>
      </c>
      <c r="S97" s="23">
        <f t="shared" si="11"/>
        <v>0.9</v>
      </c>
      <c r="T97" s="20">
        <f t="shared" si="18"/>
        <v>0.21121107823834878</v>
      </c>
      <c r="U97" s="10">
        <v>62.945409589784603</v>
      </c>
      <c r="V97" s="24">
        <f t="shared" si="19"/>
        <v>0.33554643557776798</v>
      </c>
    </row>
    <row r="98" spans="1:22" x14ac:dyDescent="0.35">
      <c r="A98" s="4" t="s">
        <v>24</v>
      </c>
      <c r="B98" s="14">
        <v>2</v>
      </c>
      <c r="C98" s="13">
        <v>1</v>
      </c>
      <c r="D98" s="13" t="s">
        <v>27</v>
      </c>
      <c r="E98" s="13">
        <v>5.03</v>
      </c>
      <c r="F98" s="11">
        <v>1.4258333333333333E-2</v>
      </c>
      <c r="G98" s="26">
        <v>3.95E-2</v>
      </c>
      <c r="H98" s="9">
        <f t="shared" si="12"/>
        <v>2.5241666666666669E-2</v>
      </c>
      <c r="I98" s="13">
        <v>3.3399999999999999E-2</v>
      </c>
      <c r="J98" s="13">
        <f t="shared" si="13"/>
        <v>6.1000000000000013E-3</v>
      </c>
      <c r="K98" s="9">
        <v>1.1391166666666666</v>
      </c>
      <c r="L98" s="9">
        <f t="shared" si="14"/>
        <v>87.787320584663561</v>
      </c>
      <c r="M98" s="14">
        <v>25</v>
      </c>
      <c r="N98" s="14">
        <v>0.1</v>
      </c>
      <c r="O98" s="14">
        <f t="shared" si="15"/>
        <v>250</v>
      </c>
      <c r="P98" s="13">
        <f t="shared" si="16"/>
        <v>29.999999999999996</v>
      </c>
      <c r="Q98" s="14">
        <f t="shared" si="10"/>
        <v>5030</v>
      </c>
      <c r="R98" s="15">
        <f t="shared" si="17"/>
        <v>1.9880715705765408E-2</v>
      </c>
      <c r="S98" s="16">
        <f t="shared" si="11"/>
        <v>0.9</v>
      </c>
      <c r="T98" s="9">
        <f t="shared" si="18"/>
        <v>7.1861688371243002E-2</v>
      </c>
      <c r="U98" s="11">
        <v>47.426398483322068</v>
      </c>
      <c r="V98" s="17">
        <f t="shared" si="19"/>
        <v>0.15152255003405715</v>
      </c>
    </row>
    <row r="99" spans="1:22" x14ac:dyDescent="0.35">
      <c r="A99" s="5" t="s">
        <v>24</v>
      </c>
      <c r="B99" s="13">
        <v>2</v>
      </c>
      <c r="C99" s="13">
        <v>1</v>
      </c>
      <c r="D99" s="13" t="s">
        <v>27</v>
      </c>
      <c r="E99" s="13">
        <v>5.03</v>
      </c>
      <c r="F99" s="11">
        <v>1.4258333333333333E-2</v>
      </c>
      <c r="G99" s="26">
        <v>3.9E-2</v>
      </c>
      <c r="H99" s="9">
        <f t="shared" si="12"/>
        <v>2.4741666666666669E-2</v>
      </c>
      <c r="I99" s="13">
        <v>3.2899999999999999E-2</v>
      </c>
      <c r="J99" s="13">
        <f t="shared" si="13"/>
        <v>6.1000000000000013E-3</v>
      </c>
      <c r="K99" s="9">
        <v>1.1391166666666666</v>
      </c>
      <c r="L99" s="9">
        <f t="shared" si="14"/>
        <v>87.787320584663561</v>
      </c>
      <c r="M99" s="14">
        <v>25</v>
      </c>
      <c r="N99" s="13">
        <v>0.1</v>
      </c>
      <c r="O99" s="14">
        <f t="shared" si="15"/>
        <v>250</v>
      </c>
      <c r="P99" s="13">
        <f t="shared" si="16"/>
        <v>29.999999999999996</v>
      </c>
      <c r="Q99" s="14">
        <f t="shared" si="10"/>
        <v>5030</v>
      </c>
      <c r="R99" s="15">
        <f t="shared" si="17"/>
        <v>1.9880715705765408E-2</v>
      </c>
      <c r="S99" s="16">
        <f t="shared" si="11"/>
        <v>0.9</v>
      </c>
      <c r="T99" s="9">
        <f t="shared" si="18"/>
        <v>7.1861688371243002E-2</v>
      </c>
      <c r="U99" s="11">
        <v>47.426398483322068</v>
      </c>
      <c r="V99" s="17">
        <f t="shared" si="19"/>
        <v>0.15152255003405715</v>
      </c>
    </row>
    <row r="100" spans="1:22" x14ac:dyDescent="0.35">
      <c r="A100" s="4" t="s">
        <v>24</v>
      </c>
      <c r="B100" s="14">
        <v>2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26">
        <v>3.8800000000000001E-2</v>
      </c>
      <c r="H100" s="9">
        <f t="shared" si="12"/>
        <v>2.454166666666667E-2</v>
      </c>
      <c r="I100" s="13">
        <v>3.3399999999999999E-2</v>
      </c>
      <c r="J100" s="13">
        <f t="shared" si="13"/>
        <v>5.400000000000002E-3</v>
      </c>
      <c r="K100" s="9">
        <v>1.1391166666666666</v>
      </c>
      <c r="L100" s="9">
        <f t="shared" si="14"/>
        <v>87.787320584663561</v>
      </c>
      <c r="M100" s="14">
        <v>25</v>
      </c>
      <c r="N100" s="14">
        <v>0.1</v>
      </c>
      <c r="O100" s="14">
        <f t="shared" si="15"/>
        <v>250</v>
      </c>
      <c r="P100" s="13">
        <f t="shared" si="16"/>
        <v>29.999999999999996</v>
      </c>
      <c r="Q100" s="14">
        <f t="shared" si="10"/>
        <v>5030</v>
      </c>
      <c r="R100" s="15">
        <f t="shared" si="17"/>
        <v>1.9880715705765408E-2</v>
      </c>
      <c r="S100" s="16">
        <f t="shared" si="11"/>
        <v>0.9</v>
      </c>
      <c r="T100" s="9">
        <f t="shared" si="18"/>
        <v>6.3615265115526592E-2</v>
      </c>
      <c r="U100" s="11">
        <v>47.426398483322068</v>
      </c>
      <c r="V100" s="17">
        <f t="shared" si="19"/>
        <v>0.13413471642359157</v>
      </c>
    </row>
    <row r="101" spans="1:22" x14ac:dyDescent="0.35">
      <c r="A101" s="5" t="s">
        <v>24</v>
      </c>
      <c r="B101" s="13">
        <v>2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26">
        <v>5.1499999999999997E-2</v>
      </c>
      <c r="H101" s="9">
        <f t="shared" si="12"/>
        <v>3.7241666666666666E-2</v>
      </c>
      <c r="I101" s="13">
        <v>3.3399999999999999E-2</v>
      </c>
      <c r="J101" s="13">
        <f t="shared" si="13"/>
        <v>1.8099999999999998E-2</v>
      </c>
      <c r="K101" s="9">
        <v>1.1391166666666666</v>
      </c>
      <c r="L101" s="9">
        <f t="shared" si="14"/>
        <v>87.787320584663561</v>
      </c>
      <c r="M101" s="14">
        <v>25</v>
      </c>
      <c r="N101" s="13">
        <v>0.1</v>
      </c>
      <c r="O101" s="14">
        <f t="shared" si="15"/>
        <v>250</v>
      </c>
      <c r="P101" s="13">
        <f t="shared" si="16"/>
        <v>29.999999999999996</v>
      </c>
      <c r="Q101" s="14">
        <f t="shared" si="10"/>
        <v>5030</v>
      </c>
      <c r="R101" s="15">
        <f t="shared" si="17"/>
        <v>1.9880715705765408E-2</v>
      </c>
      <c r="S101" s="16">
        <f t="shared" si="11"/>
        <v>0.9</v>
      </c>
      <c r="T101" s="9">
        <f t="shared" si="18"/>
        <v>0.21322894418352423</v>
      </c>
      <c r="U101" s="11">
        <v>47.426398483322068</v>
      </c>
      <c r="V101" s="17">
        <f t="shared" si="19"/>
        <v>0.44959969764203822</v>
      </c>
    </row>
    <row r="102" spans="1:22" x14ac:dyDescent="0.35">
      <c r="A102" s="4" t="s">
        <v>24</v>
      </c>
      <c r="B102" s="14">
        <v>2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26">
        <v>5.1299999999999998E-2</v>
      </c>
      <c r="H102" s="9">
        <f t="shared" si="12"/>
        <v>3.7041666666666667E-2</v>
      </c>
      <c r="I102" s="13">
        <v>3.4500000000000003E-2</v>
      </c>
      <c r="J102" s="13">
        <f t="shared" si="13"/>
        <v>1.6799999999999995E-2</v>
      </c>
      <c r="K102" s="9">
        <v>1.1391166666666666</v>
      </c>
      <c r="L102" s="9">
        <f t="shared" si="14"/>
        <v>87.787320584663561</v>
      </c>
      <c r="M102" s="14">
        <v>25</v>
      </c>
      <c r="N102" s="14">
        <v>0.1</v>
      </c>
      <c r="O102" s="14">
        <f t="shared" si="15"/>
        <v>250</v>
      </c>
      <c r="P102" s="13">
        <f t="shared" si="16"/>
        <v>29.999999999999996</v>
      </c>
      <c r="Q102" s="14">
        <f t="shared" si="10"/>
        <v>5030</v>
      </c>
      <c r="R102" s="15">
        <f t="shared" si="17"/>
        <v>1.9880715705765408E-2</v>
      </c>
      <c r="S102" s="16">
        <f t="shared" si="11"/>
        <v>0.9</v>
      </c>
      <c r="T102" s="9">
        <f t="shared" si="18"/>
        <v>0.19791415813719374</v>
      </c>
      <c r="U102" s="11">
        <v>47.426398483322068</v>
      </c>
      <c r="V102" s="17">
        <f t="shared" si="19"/>
        <v>0.41730800665117351</v>
      </c>
    </row>
    <row r="103" spans="1:22" x14ac:dyDescent="0.35">
      <c r="A103" s="5" t="s">
        <v>24</v>
      </c>
      <c r="B103" s="13">
        <v>2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26">
        <v>5.1299999999999998E-2</v>
      </c>
      <c r="H103" s="9">
        <f t="shared" si="12"/>
        <v>3.7041666666666667E-2</v>
      </c>
      <c r="I103" s="13">
        <v>3.4799999999999998E-2</v>
      </c>
      <c r="J103" s="13">
        <f t="shared" si="13"/>
        <v>1.6500000000000001E-2</v>
      </c>
      <c r="K103" s="9">
        <v>1.1391166666666666</v>
      </c>
      <c r="L103" s="9">
        <f t="shared" si="14"/>
        <v>87.787320584663561</v>
      </c>
      <c r="M103" s="14">
        <v>25</v>
      </c>
      <c r="N103" s="13">
        <v>0.1</v>
      </c>
      <c r="O103" s="14">
        <f t="shared" si="15"/>
        <v>250</v>
      </c>
      <c r="P103" s="13">
        <f t="shared" si="16"/>
        <v>29.999999999999996</v>
      </c>
      <c r="Q103" s="14">
        <f t="shared" si="10"/>
        <v>5030</v>
      </c>
      <c r="R103" s="15">
        <f t="shared" si="17"/>
        <v>1.9880715705765408E-2</v>
      </c>
      <c r="S103" s="16">
        <f t="shared" si="11"/>
        <v>0.9</v>
      </c>
      <c r="T103" s="9">
        <f t="shared" si="18"/>
        <v>0.19437997674188676</v>
      </c>
      <c r="U103" s="11">
        <v>47.426398483322068</v>
      </c>
      <c r="V103" s="17">
        <f t="shared" si="19"/>
        <v>0.40985607796097417</v>
      </c>
    </row>
    <row r="104" spans="1:22" x14ac:dyDescent="0.35">
      <c r="A104" s="4" t="s">
        <v>24</v>
      </c>
      <c r="B104" s="14">
        <v>2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26">
        <v>4.0300000000000002E-2</v>
      </c>
      <c r="H104" s="9">
        <f t="shared" si="12"/>
        <v>2.6041666666666671E-2</v>
      </c>
      <c r="I104" s="13">
        <v>3.15E-2</v>
      </c>
      <c r="J104" s="13">
        <f t="shared" si="13"/>
        <v>8.8000000000000023E-3</v>
      </c>
      <c r="K104" s="9">
        <v>1.1391166666666666</v>
      </c>
      <c r="L104" s="9">
        <f t="shared" si="14"/>
        <v>87.787320584663561</v>
      </c>
      <c r="M104" s="14">
        <v>25</v>
      </c>
      <c r="N104" s="14">
        <v>0.1</v>
      </c>
      <c r="O104" s="14">
        <f t="shared" si="15"/>
        <v>250</v>
      </c>
      <c r="P104" s="13">
        <f t="shared" si="16"/>
        <v>29.999999999999996</v>
      </c>
      <c r="Q104" s="14">
        <f t="shared" si="10"/>
        <v>5040</v>
      </c>
      <c r="R104" s="15">
        <f t="shared" si="17"/>
        <v>1.984126984126984E-2</v>
      </c>
      <c r="S104" s="16">
        <f t="shared" si="11"/>
        <v>0.9</v>
      </c>
      <c r="T104" s="9">
        <f t="shared" si="18"/>
        <v>0.10346362783192491</v>
      </c>
      <c r="U104" s="11">
        <v>47.426398483322068</v>
      </c>
      <c r="V104" s="17">
        <f t="shared" si="19"/>
        <v>0.21815619811044445</v>
      </c>
    </row>
    <row r="105" spans="1:22" x14ac:dyDescent="0.35">
      <c r="A105" s="5" t="s">
        <v>24</v>
      </c>
      <c r="B105" s="13">
        <v>2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26">
        <v>4.1500000000000002E-2</v>
      </c>
      <c r="H105" s="9">
        <f t="shared" si="12"/>
        <v>2.7241666666666671E-2</v>
      </c>
      <c r="I105" s="13">
        <v>3.1899999999999998E-2</v>
      </c>
      <c r="J105" s="13">
        <f t="shared" si="13"/>
        <v>9.6000000000000044E-3</v>
      </c>
      <c r="K105" s="9">
        <v>1.1391166666666666</v>
      </c>
      <c r="L105" s="9">
        <f t="shared" si="14"/>
        <v>87.787320584663561</v>
      </c>
      <c r="M105" s="14">
        <v>25</v>
      </c>
      <c r="N105" s="13">
        <v>0.1</v>
      </c>
      <c r="O105" s="14">
        <f t="shared" si="15"/>
        <v>250</v>
      </c>
      <c r="P105" s="13">
        <f t="shared" si="16"/>
        <v>29.999999999999996</v>
      </c>
      <c r="Q105" s="14">
        <f t="shared" si="10"/>
        <v>5040</v>
      </c>
      <c r="R105" s="15">
        <f t="shared" si="17"/>
        <v>1.984126984126984E-2</v>
      </c>
      <c r="S105" s="16">
        <f t="shared" si="11"/>
        <v>0.9</v>
      </c>
      <c r="T105" s="9">
        <f t="shared" si="18"/>
        <v>0.11286941218028176</v>
      </c>
      <c r="U105" s="11">
        <v>47.426398483322068</v>
      </c>
      <c r="V105" s="17">
        <f t="shared" si="19"/>
        <v>0.23798857975684856</v>
      </c>
    </row>
    <row r="106" spans="1:22" x14ac:dyDescent="0.35">
      <c r="A106" s="4" t="s">
        <v>24</v>
      </c>
      <c r="B106" s="14">
        <v>2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26">
        <v>4.1000000000000002E-2</v>
      </c>
      <c r="H106" s="9">
        <f t="shared" si="12"/>
        <v>2.6741666666666671E-2</v>
      </c>
      <c r="I106" s="13">
        <v>3.2800000000000003E-2</v>
      </c>
      <c r="J106" s="13">
        <f t="shared" si="13"/>
        <v>8.199999999999999E-3</v>
      </c>
      <c r="K106" s="9">
        <v>1.1391166666666666</v>
      </c>
      <c r="L106" s="9">
        <f t="shared" si="14"/>
        <v>87.787320584663561</v>
      </c>
      <c r="M106" s="14">
        <v>25</v>
      </c>
      <c r="N106" s="14">
        <v>0.1</v>
      </c>
      <c r="O106" s="14">
        <f t="shared" si="15"/>
        <v>250</v>
      </c>
      <c r="P106" s="13">
        <f t="shared" si="16"/>
        <v>29.999999999999996</v>
      </c>
      <c r="Q106" s="14">
        <f t="shared" si="10"/>
        <v>5040</v>
      </c>
      <c r="R106" s="15">
        <f t="shared" si="17"/>
        <v>1.984126984126984E-2</v>
      </c>
      <c r="S106" s="16">
        <f t="shared" si="11"/>
        <v>0.9</v>
      </c>
      <c r="T106" s="9">
        <f t="shared" si="18"/>
        <v>9.6409289570657294E-2</v>
      </c>
      <c r="U106" s="11">
        <v>47.426398483322068</v>
      </c>
      <c r="V106" s="17">
        <f t="shared" si="19"/>
        <v>0.2032819118756414</v>
      </c>
    </row>
    <row r="107" spans="1:22" x14ac:dyDescent="0.35">
      <c r="A107" s="5" t="s">
        <v>24</v>
      </c>
      <c r="B107" s="13">
        <v>2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26">
        <v>3.78E-2</v>
      </c>
      <c r="H107" s="9">
        <f t="shared" si="12"/>
        <v>2.3541666666666669E-2</v>
      </c>
      <c r="I107" s="13">
        <v>3.3599999999999998E-2</v>
      </c>
      <c r="J107" s="13">
        <f t="shared" si="13"/>
        <v>4.2000000000000023E-3</v>
      </c>
      <c r="K107" s="9">
        <v>1.1391166666666666</v>
      </c>
      <c r="L107" s="9">
        <f t="shared" si="14"/>
        <v>87.787320584663561</v>
      </c>
      <c r="M107" s="14">
        <v>25</v>
      </c>
      <c r="N107" s="13">
        <v>0.1</v>
      </c>
      <c r="O107" s="14">
        <f t="shared" si="15"/>
        <v>250</v>
      </c>
      <c r="P107" s="13">
        <f t="shared" si="16"/>
        <v>29.999999999999996</v>
      </c>
      <c r="Q107" s="14">
        <f t="shared" si="10"/>
        <v>5040</v>
      </c>
      <c r="R107" s="15">
        <f t="shared" si="17"/>
        <v>1.984126984126984E-2</v>
      </c>
      <c r="S107" s="16">
        <f t="shared" si="11"/>
        <v>0.9</v>
      </c>
      <c r="T107" s="9">
        <f t="shared" si="18"/>
        <v>4.9380367828873277E-2</v>
      </c>
      <c r="U107" s="11">
        <v>47.426398483322068</v>
      </c>
      <c r="V107" s="17">
        <f t="shared" si="19"/>
        <v>0.10412000364362127</v>
      </c>
    </row>
    <row r="108" spans="1:22" x14ac:dyDescent="0.35">
      <c r="A108" s="4" t="s">
        <v>24</v>
      </c>
      <c r="B108" s="14">
        <v>2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26">
        <v>3.8399999999999997E-2</v>
      </c>
      <c r="H108" s="9">
        <f t="shared" si="12"/>
        <v>2.4141666666666665E-2</v>
      </c>
      <c r="I108" s="13">
        <v>3.39E-2</v>
      </c>
      <c r="J108" s="13">
        <f t="shared" si="13"/>
        <v>4.4999999999999971E-3</v>
      </c>
      <c r="K108" s="9">
        <v>1.1391166666666666</v>
      </c>
      <c r="L108" s="9">
        <f t="shared" si="14"/>
        <v>87.787320584663561</v>
      </c>
      <c r="M108" s="14">
        <v>25</v>
      </c>
      <c r="N108" s="14">
        <v>0.1</v>
      </c>
      <c r="O108" s="14">
        <f t="shared" si="15"/>
        <v>250</v>
      </c>
      <c r="P108" s="13">
        <f t="shared" si="16"/>
        <v>29.999999999999996</v>
      </c>
      <c r="Q108" s="14">
        <f t="shared" si="10"/>
        <v>5040</v>
      </c>
      <c r="R108" s="15">
        <f t="shared" si="17"/>
        <v>1.984126984126984E-2</v>
      </c>
      <c r="S108" s="16">
        <f t="shared" si="11"/>
        <v>0.9</v>
      </c>
      <c r="T108" s="9">
        <f t="shared" si="18"/>
        <v>5.2907536959507007E-2</v>
      </c>
      <c r="U108" s="11">
        <v>47.426398483322068</v>
      </c>
      <c r="V108" s="17">
        <f t="shared" si="19"/>
        <v>0.11155714676102263</v>
      </c>
    </row>
    <row r="109" spans="1:22" x14ac:dyDescent="0.35">
      <c r="A109" s="5" t="s">
        <v>24</v>
      </c>
      <c r="B109" s="13">
        <v>2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26">
        <v>3.8399999999999997E-2</v>
      </c>
      <c r="H109" s="9">
        <f t="shared" si="12"/>
        <v>2.4141666666666665E-2</v>
      </c>
      <c r="I109" s="13">
        <v>3.3700000000000001E-2</v>
      </c>
      <c r="J109" s="13">
        <f t="shared" si="13"/>
        <v>4.6999999999999958E-3</v>
      </c>
      <c r="K109" s="9">
        <v>1.1391166666666666</v>
      </c>
      <c r="L109" s="9">
        <f t="shared" si="14"/>
        <v>87.787320584663561</v>
      </c>
      <c r="M109" s="14">
        <v>25</v>
      </c>
      <c r="N109" s="13">
        <v>0.1</v>
      </c>
      <c r="O109" s="14">
        <f t="shared" si="15"/>
        <v>250</v>
      </c>
      <c r="P109" s="13">
        <f t="shared" si="16"/>
        <v>29.999999999999996</v>
      </c>
      <c r="Q109" s="14">
        <f t="shared" si="10"/>
        <v>5040</v>
      </c>
      <c r="R109" s="15">
        <f t="shared" si="17"/>
        <v>1.984126984126984E-2</v>
      </c>
      <c r="S109" s="16">
        <f t="shared" si="11"/>
        <v>0.9</v>
      </c>
      <c r="T109" s="9">
        <f t="shared" si="18"/>
        <v>5.5258983046596211E-2</v>
      </c>
      <c r="U109" s="11">
        <v>47.426398483322068</v>
      </c>
      <c r="V109" s="17">
        <f t="shared" si="19"/>
        <v>0.11651524217262364</v>
      </c>
    </row>
    <row r="110" spans="1:22" x14ac:dyDescent="0.35">
      <c r="A110" s="4" t="s">
        <v>24</v>
      </c>
      <c r="B110" s="14">
        <v>2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26">
        <v>3.2899999999999999E-2</v>
      </c>
      <c r="H110" s="9">
        <f t="shared" si="12"/>
        <v>1.8641666666666667E-2</v>
      </c>
      <c r="I110" s="13">
        <v>2.8400000000000002E-2</v>
      </c>
      <c r="J110" s="13">
        <f t="shared" si="13"/>
        <v>4.4999999999999971E-3</v>
      </c>
      <c r="K110" s="9">
        <v>1.1391166666666666</v>
      </c>
      <c r="L110" s="9">
        <f t="shared" si="14"/>
        <v>87.787320584663561</v>
      </c>
      <c r="M110" s="14">
        <v>25</v>
      </c>
      <c r="N110" s="14">
        <v>0.1</v>
      </c>
      <c r="O110" s="14">
        <f t="shared" si="15"/>
        <v>250</v>
      </c>
      <c r="P110" s="13">
        <f t="shared" si="16"/>
        <v>29.999999999999996</v>
      </c>
      <c r="Q110" s="14">
        <f t="shared" si="10"/>
        <v>5060</v>
      </c>
      <c r="R110" s="15">
        <f t="shared" si="17"/>
        <v>1.9762845849802372E-2</v>
      </c>
      <c r="S110" s="16">
        <f t="shared" si="11"/>
        <v>0.9</v>
      </c>
      <c r="T110" s="9">
        <f t="shared" si="18"/>
        <v>5.2698416260062324E-2</v>
      </c>
      <c r="U110" s="11">
        <v>47.426398483322068</v>
      </c>
      <c r="V110" s="17">
        <f t="shared" si="19"/>
        <v>0.11111620942204628</v>
      </c>
    </row>
    <row r="111" spans="1:22" x14ac:dyDescent="0.35">
      <c r="A111" s="5" t="s">
        <v>24</v>
      </c>
      <c r="B111" s="13">
        <v>2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26">
        <v>3.3000000000000002E-2</v>
      </c>
      <c r="H111" s="9">
        <f t="shared" si="12"/>
        <v>1.874166666666667E-2</v>
      </c>
      <c r="I111" s="13">
        <v>2.81E-2</v>
      </c>
      <c r="J111" s="13">
        <f t="shared" si="13"/>
        <v>4.9000000000000016E-3</v>
      </c>
      <c r="K111" s="9">
        <v>1.1391166666666666</v>
      </c>
      <c r="L111" s="9">
        <f t="shared" si="14"/>
        <v>87.787320584663561</v>
      </c>
      <c r="M111" s="14">
        <v>25</v>
      </c>
      <c r="N111" s="13">
        <v>0.1</v>
      </c>
      <c r="O111" s="14">
        <f t="shared" si="15"/>
        <v>250</v>
      </c>
      <c r="P111" s="13">
        <f t="shared" si="16"/>
        <v>29.999999999999996</v>
      </c>
      <c r="Q111" s="14">
        <f t="shared" si="10"/>
        <v>5060</v>
      </c>
      <c r="R111" s="15">
        <f t="shared" si="17"/>
        <v>1.9762845849802372E-2</v>
      </c>
      <c r="S111" s="16">
        <f t="shared" si="11"/>
        <v>0.9</v>
      </c>
      <c r="T111" s="9">
        <f t="shared" si="18"/>
        <v>5.7382719927623477E-2</v>
      </c>
      <c r="U111" s="11">
        <v>47.426398483322068</v>
      </c>
      <c r="V111" s="17">
        <f t="shared" si="19"/>
        <v>0.12099320581511717</v>
      </c>
    </row>
    <row r="112" spans="1:22" x14ac:dyDescent="0.35">
      <c r="A112" s="4" t="s">
        <v>24</v>
      </c>
      <c r="B112" s="14">
        <v>2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26">
        <v>3.2899999999999999E-2</v>
      </c>
      <c r="H112" s="9">
        <f t="shared" si="12"/>
        <v>1.8641666666666667E-2</v>
      </c>
      <c r="I112" s="13">
        <v>2.8899999999999999E-2</v>
      </c>
      <c r="J112" s="13">
        <f t="shared" si="13"/>
        <v>4.0000000000000001E-3</v>
      </c>
      <c r="K112" s="9">
        <v>1.1391166666666666</v>
      </c>
      <c r="L112" s="9">
        <f t="shared" si="14"/>
        <v>87.787320584663561</v>
      </c>
      <c r="M112" s="14">
        <v>25</v>
      </c>
      <c r="N112" s="14">
        <v>0.1</v>
      </c>
      <c r="O112" s="14">
        <f t="shared" si="15"/>
        <v>250</v>
      </c>
      <c r="P112" s="13">
        <f t="shared" si="16"/>
        <v>29.999999999999996</v>
      </c>
      <c r="Q112" s="14">
        <f t="shared" si="10"/>
        <v>5060</v>
      </c>
      <c r="R112" s="15">
        <f t="shared" si="17"/>
        <v>1.9762845849802372E-2</v>
      </c>
      <c r="S112" s="16">
        <f t="shared" si="11"/>
        <v>0.9</v>
      </c>
      <c r="T112" s="9">
        <f t="shared" si="18"/>
        <v>4.6843036675610995E-2</v>
      </c>
      <c r="U112" s="11">
        <v>47.426398483322068</v>
      </c>
      <c r="V112" s="17">
        <f t="shared" si="19"/>
        <v>9.8769963930707874E-2</v>
      </c>
    </row>
    <row r="113" spans="1:22" x14ac:dyDescent="0.35">
      <c r="A113" s="5" t="s">
        <v>24</v>
      </c>
      <c r="B113" s="13">
        <v>2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26">
        <v>2.7099999999999999E-2</v>
      </c>
      <c r="H113" s="9">
        <f t="shared" si="12"/>
        <v>1.2841666666666666E-2</v>
      </c>
      <c r="I113" s="13">
        <v>1.26E-2</v>
      </c>
      <c r="J113" s="13">
        <f t="shared" si="13"/>
        <v>1.4499999999999999E-2</v>
      </c>
      <c r="K113" s="9">
        <v>1.1391166666666666</v>
      </c>
      <c r="L113" s="9">
        <f t="shared" si="14"/>
        <v>87.787320584663561</v>
      </c>
      <c r="M113" s="14">
        <v>25</v>
      </c>
      <c r="N113" s="13">
        <v>0.1</v>
      </c>
      <c r="O113" s="14">
        <f t="shared" si="15"/>
        <v>250</v>
      </c>
      <c r="P113" s="13">
        <f t="shared" si="16"/>
        <v>29.999999999999996</v>
      </c>
      <c r="Q113" s="14">
        <f t="shared" si="10"/>
        <v>5060</v>
      </c>
      <c r="R113" s="15">
        <f t="shared" si="17"/>
        <v>1.9762845849802372E-2</v>
      </c>
      <c r="S113" s="16">
        <f t="shared" si="11"/>
        <v>0.9</v>
      </c>
      <c r="T113" s="9">
        <f t="shared" si="18"/>
        <v>0.16980600794908982</v>
      </c>
      <c r="U113" s="11">
        <v>47.426398483322068</v>
      </c>
      <c r="V113" s="17">
        <f t="shared" si="19"/>
        <v>0.35804111924881599</v>
      </c>
    </row>
    <row r="114" spans="1:22" x14ac:dyDescent="0.35">
      <c r="A114" s="4" t="s">
        <v>24</v>
      </c>
      <c r="B114" s="14">
        <v>2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26">
        <v>2.7900000000000001E-2</v>
      </c>
      <c r="H114" s="9">
        <f t="shared" si="12"/>
        <v>1.3641666666666668E-2</v>
      </c>
      <c r="I114" s="13">
        <v>1.26E-2</v>
      </c>
      <c r="J114" s="13">
        <f t="shared" si="13"/>
        <v>1.5300000000000001E-2</v>
      </c>
      <c r="K114" s="9">
        <v>1.1391166666666666</v>
      </c>
      <c r="L114" s="9">
        <f t="shared" si="14"/>
        <v>87.787320584663561</v>
      </c>
      <c r="M114" s="14">
        <v>25</v>
      </c>
      <c r="N114" s="14">
        <v>0.1</v>
      </c>
      <c r="O114" s="14">
        <f t="shared" si="15"/>
        <v>250</v>
      </c>
      <c r="P114" s="13">
        <f t="shared" si="16"/>
        <v>29.999999999999996</v>
      </c>
      <c r="Q114" s="14">
        <f t="shared" si="10"/>
        <v>5060</v>
      </c>
      <c r="R114" s="15">
        <f t="shared" si="17"/>
        <v>1.9762845849802372E-2</v>
      </c>
      <c r="S114" s="16">
        <f t="shared" si="11"/>
        <v>0.9</v>
      </c>
      <c r="T114" s="9">
        <f t="shared" si="18"/>
        <v>0.17917461528421202</v>
      </c>
      <c r="U114" s="11">
        <v>47.426398483322068</v>
      </c>
      <c r="V114" s="17">
        <f t="shared" si="19"/>
        <v>0.37779511203495758</v>
      </c>
    </row>
    <row r="115" spans="1:22" x14ac:dyDescent="0.35">
      <c r="A115" s="5" t="s">
        <v>24</v>
      </c>
      <c r="B115" s="13">
        <v>2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26">
        <v>2.76E-2</v>
      </c>
      <c r="H115" s="9">
        <f t="shared" si="12"/>
        <v>1.3341666666666667E-2</v>
      </c>
      <c r="I115" s="13">
        <v>1.26E-2</v>
      </c>
      <c r="J115" s="13">
        <f t="shared" si="13"/>
        <v>1.4999999999999999E-2</v>
      </c>
      <c r="K115" s="9">
        <v>1.1391166666666666</v>
      </c>
      <c r="L115" s="9">
        <f t="shared" si="14"/>
        <v>87.787320584663561</v>
      </c>
      <c r="M115" s="14">
        <v>25</v>
      </c>
      <c r="N115" s="13">
        <v>0.1</v>
      </c>
      <c r="O115" s="14">
        <f t="shared" si="15"/>
        <v>250</v>
      </c>
      <c r="P115" s="13">
        <f t="shared" si="16"/>
        <v>29.999999999999996</v>
      </c>
      <c r="Q115" s="14">
        <f t="shared" si="10"/>
        <v>5060</v>
      </c>
      <c r="R115" s="15">
        <f t="shared" si="17"/>
        <v>1.9762845849802372E-2</v>
      </c>
      <c r="S115" s="16">
        <f t="shared" si="11"/>
        <v>0.9</v>
      </c>
      <c r="T115" s="9">
        <f t="shared" si="18"/>
        <v>0.17566138753354119</v>
      </c>
      <c r="U115" s="11">
        <v>47.426398483322068</v>
      </c>
      <c r="V115" s="17">
        <f t="shared" si="19"/>
        <v>0.37038736474015443</v>
      </c>
    </row>
    <row r="116" spans="1:22" x14ac:dyDescent="0.35">
      <c r="A116" s="4" t="s">
        <v>24</v>
      </c>
      <c r="B116" s="14">
        <v>2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26">
        <v>2.8899999999999999E-2</v>
      </c>
      <c r="H116" s="9">
        <f t="shared" si="12"/>
        <v>1.4641666666666666E-2</v>
      </c>
      <c r="I116" s="13">
        <v>1.2200000000000001E-2</v>
      </c>
      <c r="J116" s="13">
        <f t="shared" si="13"/>
        <v>1.67E-2</v>
      </c>
      <c r="K116" s="9">
        <v>1.1391166666666666</v>
      </c>
      <c r="L116" s="9">
        <f t="shared" si="14"/>
        <v>87.787320584663561</v>
      </c>
      <c r="M116" s="14">
        <v>25</v>
      </c>
      <c r="N116" s="14">
        <v>0.1</v>
      </c>
      <c r="O116" s="14">
        <f t="shared" si="15"/>
        <v>250</v>
      </c>
      <c r="P116" s="13">
        <f t="shared" si="16"/>
        <v>29.999999999999996</v>
      </c>
      <c r="Q116" s="14">
        <f t="shared" si="10"/>
        <v>5090</v>
      </c>
      <c r="R116" s="15">
        <f t="shared" si="17"/>
        <v>1.9646365422396856E-2</v>
      </c>
      <c r="S116" s="16">
        <f t="shared" si="11"/>
        <v>0.9</v>
      </c>
      <c r="T116" s="9">
        <f t="shared" si="18"/>
        <v>0.19441700811210608</v>
      </c>
      <c r="U116" s="11">
        <v>47.426398483322068</v>
      </c>
      <c r="V116" s="17">
        <f t="shared" si="19"/>
        <v>0.40993415972852043</v>
      </c>
    </row>
    <row r="117" spans="1:22" x14ac:dyDescent="0.35">
      <c r="A117" s="5" t="s">
        <v>24</v>
      </c>
      <c r="B117" s="13">
        <v>2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26">
        <v>2.93E-2</v>
      </c>
      <c r="H117" s="9">
        <f t="shared" si="12"/>
        <v>1.5041666666666667E-2</v>
      </c>
      <c r="I117" s="13">
        <v>1.1599999999999999E-2</v>
      </c>
      <c r="J117" s="13">
        <f t="shared" si="13"/>
        <v>1.77E-2</v>
      </c>
      <c r="K117" s="9">
        <v>1.1391166666666666</v>
      </c>
      <c r="L117" s="9">
        <f t="shared" si="14"/>
        <v>87.787320584663561</v>
      </c>
      <c r="M117" s="14">
        <v>25</v>
      </c>
      <c r="N117" s="13">
        <v>0.1</v>
      </c>
      <c r="O117" s="14">
        <f t="shared" si="15"/>
        <v>250</v>
      </c>
      <c r="P117" s="13">
        <f t="shared" si="16"/>
        <v>29.999999999999996</v>
      </c>
      <c r="Q117" s="14">
        <f t="shared" si="10"/>
        <v>5090</v>
      </c>
      <c r="R117" s="15">
        <f t="shared" si="17"/>
        <v>1.9646365422396856E-2</v>
      </c>
      <c r="S117" s="16">
        <f t="shared" si="11"/>
        <v>0.9</v>
      </c>
      <c r="T117" s="9">
        <f t="shared" si="18"/>
        <v>0.20605874512480701</v>
      </c>
      <c r="U117" s="11">
        <v>47.426398483322068</v>
      </c>
      <c r="V117" s="17">
        <f t="shared" si="19"/>
        <v>0.43448111540088685</v>
      </c>
    </row>
    <row r="118" spans="1:22" x14ac:dyDescent="0.35">
      <c r="A118" s="4" t="s">
        <v>24</v>
      </c>
      <c r="B118" s="14">
        <v>2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26">
        <v>0.03</v>
      </c>
      <c r="H118" s="9">
        <f t="shared" si="12"/>
        <v>1.5741666666666668E-2</v>
      </c>
      <c r="I118" s="13">
        <v>1.1900000000000001E-2</v>
      </c>
      <c r="J118" s="13">
        <f t="shared" si="13"/>
        <v>1.8099999999999998E-2</v>
      </c>
      <c r="K118" s="9">
        <v>1.1391166666666666</v>
      </c>
      <c r="L118" s="9">
        <f t="shared" si="14"/>
        <v>87.787320584663561</v>
      </c>
      <c r="M118" s="14">
        <v>25</v>
      </c>
      <c r="N118" s="14">
        <v>0.1</v>
      </c>
      <c r="O118" s="14">
        <f t="shared" si="15"/>
        <v>250</v>
      </c>
      <c r="P118" s="13">
        <f t="shared" si="16"/>
        <v>29.999999999999996</v>
      </c>
      <c r="Q118" s="14">
        <f t="shared" si="10"/>
        <v>5090</v>
      </c>
      <c r="R118" s="15">
        <f t="shared" si="17"/>
        <v>1.9646365422396856E-2</v>
      </c>
      <c r="S118" s="16">
        <f t="shared" si="11"/>
        <v>0.9</v>
      </c>
      <c r="T118" s="9">
        <f t="shared" si="18"/>
        <v>0.21071543992988737</v>
      </c>
      <c r="U118" s="11">
        <v>47.426398483322068</v>
      </c>
      <c r="V118" s="17">
        <f t="shared" si="19"/>
        <v>0.44429989766983341</v>
      </c>
    </row>
    <row r="119" spans="1:22" x14ac:dyDescent="0.35">
      <c r="A119" s="5" t="s">
        <v>24</v>
      </c>
      <c r="B119" s="13">
        <v>2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26">
        <v>3.09E-2</v>
      </c>
      <c r="H119" s="9">
        <f t="shared" si="12"/>
        <v>1.6641666666666666E-2</v>
      </c>
      <c r="I119" s="13">
        <v>2.4500000000000001E-2</v>
      </c>
      <c r="J119" s="13">
        <f t="shared" si="13"/>
        <v>6.3999999999999994E-3</v>
      </c>
      <c r="K119" s="9">
        <v>1.1391166666666666</v>
      </c>
      <c r="L119" s="9">
        <f t="shared" si="14"/>
        <v>87.787320584663561</v>
      </c>
      <c r="M119" s="14">
        <v>25</v>
      </c>
      <c r="N119" s="13">
        <v>0.1</v>
      </c>
      <c r="O119" s="14">
        <f t="shared" si="15"/>
        <v>250</v>
      </c>
      <c r="P119" s="13">
        <f t="shared" si="16"/>
        <v>29.999999999999996</v>
      </c>
      <c r="Q119" s="14">
        <f t="shared" si="10"/>
        <v>5090</v>
      </c>
      <c r="R119" s="15">
        <f t="shared" si="17"/>
        <v>1.9646365422396856E-2</v>
      </c>
      <c r="S119" s="16">
        <f t="shared" si="11"/>
        <v>0.9</v>
      </c>
      <c r="T119" s="9">
        <f t="shared" si="18"/>
        <v>7.4507116881286153E-2</v>
      </c>
      <c r="U119" s="11">
        <v>47.426398483322068</v>
      </c>
      <c r="V119" s="17">
        <f t="shared" si="19"/>
        <v>0.15710051630314553</v>
      </c>
    </row>
    <row r="120" spans="1:22" x14ac:dyDescent="0.35">
      <c r="A120" s="4" t="s">
        <v>24</v>
      </c>
      <c r="B120" s="14">
        <v>2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26">
        <v>3.0300000000000001E-2</v>
      </c>
      <c r="H120" s="9">
        <f t="shared" si="12"/>
        <v>1.6041666666666669E-2</v>
      </c>
      <c r="I120" s="13">
        <v>2.4799999999999999E-2</v>
      </c>
      <c r="J120" s="13">
        <f t="shared" si="13"/>
        <v>5.5000000000000014E-3</v>
      </c>
      <c r="K120" s="9">
        <v>1.1391166666666666</v>
      </c>
      <c r="L120" s="9">
        <f t="shared" si="14"/>
        <v>87.787320584663561</v>
      </c>
      <c r="M120" s="14">
        <v>25</v>
      </c>
      <c r="N120" s="14">
        <v>0.1</v>
      </c>
      <c r="O120" s="14">
        <f t="shared" si="15"/>
        <v>250</v>
      </c>
      <c r="P120" s="13">
        <f t="shared" si="16"/>
        <v>29.999999999999996</v>
      </c>
      <c r="Q120" s="14">
        <f t="shared" si="10"/>
        <v>5090</v>
      </c>
      <c r="R120" s="15">
        <f t="shared" si="17"/>
        <v>1.9646365422396856E-2</v>
      </c>
      <c r="S120" s="16">
        <f t="shared" si="11"/>
        <v>0.9</v>
      </c>
      <c r="T120" s="9">
        <f t="shared" si="18"/>
        <v>6.4029553569855305E-2</v>
      </c>
      <c r="U120" s="11">
        <v>47.426398483322068</v>
      </c>
      <c r="V120" s="17">
        <f t="shared" si="19"/>
        <v>0.13500825619801574</v>
      </c>
    </row>
    <row r="121" spans="1:22" x14ac:dyDescent="0.35">
      <c r="A121" s="5" t="s">
        <v>24</v>
      </c>
      <c r="B121" s="13">
        <v>2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26">
        <v>3.0700000000000002E-2</v>
      </c>
      <c r="H121" s="9">
        <f t="shared" si="12"/>
        <v>1.6441666666666667E-2</v>
      </c>
      <c r="I121" s="13">
        <v>2.3800000000000002E-2</v>
      </c>
      <c r="J121" s="13">
        <f t="shared" si="13"/>
        <v>6.8999999999999999E-3</v>
      </c>
      <c r="K121" s="9">
        <v>1.1391166666666666</v>
      </c>
      <c r="L121" s="9">
        <f t="shared" si="14"/>
        <v>87.787320584663561</v>
      </c>
      <c r="M121" s="14">
        <v>25</v>
      </c>
      <c r="N121" s="13">
        <v>0.1</v>
      </c>
      <c r="O121" s="14">
        <f t="shared" si="15"/>
        <v>250</v>
      </c>
      <c r="P121" s="13">
        <f t="shared" si="16"/>
        <v>29.999999999999996</v>
      </c>
      <c r="Q121" s="14">
        <f t="shared" si="10"/>
        <v>5090</v>
      </c>
      <c r="R121" s="15">
        <f t="shared" si="17"/>
        <v>1.9646365422396856E-2</v>
      </c>
      <c r="S121" s="16">
        <f t="shared" si="11"/>
        <v>0.9</v>
      </c>
      <c r="T121" s="9">
        <f t="shared" si="18"/>
        <v>8.0327985387636636E-2</v>
      </c>
      <c r="U121" s="11">
        <v>47.426398483322068</v>
      </c>
      <c r="V121" s="17">
        <f t="shared" si="19"/>
        <v>0.1693739941393288</v>
      </c>
    </row>
    <row r="122" spans="1:22" x14ac:dyDescent="0.35">
      <c r="A122" s="6" t="s">
        <v>25</v>
      </c>
      <c r="B122" s="21">
        <v>2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28">
        <v>9.01E-2</v>
      </c>
      <c r="H122" s="20">
        <f t="shared" si="12"/>
        <v>7.5841666666666668E-2</v>
      </c>
      <c r="I122" s="19">
        <v>8.2500000000000004E-2</v>
      </c>
      <c r="J122" s="19">
        <f t="shared" si="13"/>
        <v>7.5999999999999956E-3</v>
      </c>
      <c r="K122" s="20">
        <v>1.1391166666666666</v>
      </c>
      <c r="L122" s="20">
        <f t="shared" si="14"/>
        <v>87.787320584663561</v>
      </c>
      <c r="M122" s="21">
        <v>25</v>
      </c>
      <c r="N122" s="21">
        <v>0.1</v>
      </c>
      <c r="O122" s="21">
        <f t="shared" si="15"/>
        <v>250</v>
      </c>
      <c r="P122" s="19">
        <f t="shared" si="16"/>
        <v>29.999999999999996</v>
      </c>
      <c r="Q122" s="21">
        <f t="shared" si="10"/>
        <v>5020</v>
      </c>
      <c r="R122" s="22">
        <f t="shared" si="17"/>
        <v>1.9920318725099601E-2</v>
      </c>
      <c r="S122" s="23">
        <f t="shared" si="11"/>
        <v>0.9</v>
      </c>
      <c r="T122" s="20">
        <f t="shared" si="18"/>
        <v>8.9710947131339383E-2</v>
      </c>
      <c r="U122" s="10">
        <v>48.28968730980376</v>
      </c>
      <c r="V122" s="24">
        <f t="shared" si="19"/>
        <v>0.18577661635246556</v>
      </c>
    </row>
    <row r="123" spans="1:22" x14ac:dyDescent="0.35">
      <c r="A123" s="7" t="s">
        <v>25</v>
      </c>
      <c r="B123" s="19">
        <v>2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28">
        <v>9.0399999999999994E-2</v>
      </c>
      <c r="H123" s="20">
        <f t="shared" si="12"/>
        <v>7.6141666666666663E-2</v>
      </c>
      <c r="I123" s="19">
        <v>8.2400000000000001E-2</v>
      </c>
      <c r="J123" s="19">
        <f t="shared" si="13"/>
        <v>7.9999999999999932E-3</v>
      </c>
      <c r="K123" s="20">
        <v>1.1391166666666666</v>
      </c>
      <c r="L123" s="20">
        <f t="shared" si="14"/>
        <v>87.787320584663561</v>
      </c>
      <c r="M123" s="21">
        <v>25</v>
      </c>
      <c r="N123" s="19">
        <v>0.1</v>
      </c>
      <c r="O123" s="21">
        <f t="shared" si="15"/>
        <v>250</v>
      </c>
      <c r="P123" s="19">
        <f t="shared" si="16"/>
        <v>29.999999999999996</v>
      </c>
      <c r="Q123" s="21">
        <f t="shared" si="10"/>
        <v>5020</v>
      </c>
      <c r="R123" s="22">
        <f t="shared" si="17"/>
        <v>1.9920318725099601E-2</v>
      </c>
      <c r="S123" s="23">
        <f t="shared" si="11"/>
        <v>0.9</v>
      </c>
      <c r="T123" s="20">
        <f t="shared" si="18"/>
        <v>9.4432575927725665E-2</v>
      </c>
      <c r="U123" s="10">
        <v>48.28968730980376</v>
      </c>
      <c r="V123" s="24">
        <f t="shared" si="19"/>
        <v>0.19555433300259534</v>
      </c>
    </row>
    <row r="124" spans="1:22" x14ac:dyDescent="0.35">
      <c r="A124" s="6" t="s">
        <v>25</v>
      </c>
      <c r="B124" s="21">
        <v>2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28">
        <v>8.9899999999999994E-2</v>
      </c>
      <c r="H124" s="20">
        <f t="shared" si="12"/>
        <v>7.5641666666666663E-2</v>
      </c>
      <c r="I124" s="19">
        <v>8.2900000000000001E-2</v>
      </c>
      <c r="J124" s="19">
        <f t="shared" si="13"/>
        <v>6.9999999999999923E-3</v>
      </c>
      <c r="K124" s="20">
        <v>1.1391166666666666</v>
      </c>
      <c r="L124" s="20">
        <f t="shared" si="14"/>
        <v>87.787320584663561</v>
      </c>
      <c r="M124" s="21">
        <v>25</v>
      </c>
      <c r="N124" s="21">
        <v>0.1</v>
      </c>
      <c r="O124" s="21">
        <f t="shared" si="15"/>
        <v>250</v>
      </c>
      <c r="P124" s="19">
        <f t="shared" si="16"/>
        <v>29.999999999999996</v>
      </c>
      <c r="Q124" s="21">
        <f t="shared" si="10"/>
        <v>5020</v>
      </c>
      <c r="R124" s="22">
        <f t="shared" si="17"/>
        <v>1.9920318725099601E-2</v>
      </c>
      <c r="S124" s="23">
        <f t="shared" si="11"/>
        <v>0.9</v>
      </c>
      <c r="T124" s="20">
        <f t="shared" si="18"/>
        <v>8.2628503936759912E-2</v>
      </c>
      <c r="U124" s="10">
        <v>48.28968730980376</v>
      </c>
      <c r="V124" s="24">
        <f t="shared" si="19"/>
        <v>0.17111004137727082</v>
      </c>
    </row>
    <row r="125" spans="1:22" x14ac:dyDescent="0.35">
      <c r="A125" s="7" t="s">
        <v>25</v>
      </c>
      <c r="B125" s="19">
        <v>2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28">
        <v>9.0800000000000006E-2</v>
      </c>
      <c r="H125" s="20">
        <f t="shared" si="12"/>
        <v>7.6541666666666675E-2</v>
      </c>
      <c r="I125" s="19">
        <v>8.8099999999999998E-2</v>
      </c>
      <c r="J125" s="19">
        <f t="shared" si="13"/>
        <v>2.7000000000000079E-3</v>
      </c>
      <c r="K125" s="20">
        <v>1.1391166666666666</v>
      </c>
      <c r="L125" s="20">
        <f t="shared" si="14"/>
        <v>87.787320584663561</v>
      </c>
      <c r="M125" s="21">
        <v>25</v>
      </c>
      <c r="N125" s="19">
        <v>0.1</v>
      </c>
      <c r="O125" s="21">
        <f t="shared" si="15"/>
        <v>250</v>
      </c>
      <c r="P125" s="19">
        <f t="shared" si="16"/>
        <v>29.999999999999996</v>
      </c>
      <c r="Q125" s="21">
        <f t="shared" si="10"/>
        <v>5020</v>
      </c>
      <c r="R125" s="22">
        <f t="shared" si="17"/>
        <v>1.9920318725099601E-2</v>
      </c>
      <c r="S125" s="23">
        <f t="shared" si="11"/>
        <v>0.9</v>
      </c>
      <c r="T125" s="20">
        <f t="shared" si="18"/>
        <v>3.1870994375607531E-2</v>
      </c>
      <c r="U125" s="10">
        <v>48.28968730980376</v>
      </c>
      <c r="V125" s="24">
        <f t="shared" si="19"/>
        <v>6.5999587388376177E-2</v>
      </c>
    </row>
    <row r="126" spans="1:22" x14ac:dyDescent="0.35">
      <c r="A126" s="6" t="s">
        <v>25</v>
      </c>
      <c r="B126" s="21">
        <v>2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28">
        <v>8.9599999999999999E-2</v>
      </c>
      <c r="H126" s="20">
        <f t="shared" si="12"/>
        <v>7.5341666666666668E-2</v>
      </c>
      <c r="I126" s="19">
        <v>8.8900000000000007E-2</v>
      </c>
      <c r="J126" s="19">
        <f t="shared" si="13"/>
        <v>6.999999999999923E-4</v>
      </c>
      <c r="K126" s="20">
        <v>1.1391166666666666</v>
      </c>
      <c r="L126" s="20">
        <f t="shared" si="14"/>
        <v>87.787320584663561</v>
      </c>
      <c r="M126" s="21">
        <v>25</v>
      </c>
      <c r="N126" s="21">
        <v>0.1</v>
      </c>
      <c r="O126" s="21">
        <f t="shared" si="15"/>
        <v>250</v>
      </c>
      <c r="P126" s="19">
        <f t="shared" si="16"/>
        <v>29.999999999999996</v>
      </c>
      <c r="Q126" s="21">
        <f t="shared" si="10"/>
        <v>5020</v>
      </c>
      <c r="R126" s="22">
        <f t="shared" si="17"/>
        <v>1.9920318725099601E-2</v>
      </c>
      <c r="S126" s="23">
        <f t="shared" si="11"/>
        <v>0.9</v>
      </c>
      <c r="T126" s="20">
        <f t="shared" si="18"/>
        <v>8.26285039367591E-3</v>
      </c>
      <c r="U126" s="10">
        <v>48.28968730980376</v>
      </c>
      <c r="V126" s="24">
        <f t="shared" si="19"/>
        <v>1.7111004137726912E-2</v>
      </c>
    </row>
    <row r="127" spans="1:22" x14ac:dyDescent="0.35">
      <c r="A127" s="7" t="s">
        <v>25</v>
      </c>
      <c r="B127" s="19">
        <v>2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28">
        <v>8.9300000000000004E-2</v>
      </c>
      <c r="H127" s="20">
        <f t="shared" si="12"/>
        <v>7.5041666666666673E-2</v>
      </c>
      <c r="I127" s="19">
        <v>8.8999999999999996E-2</v>
      </c>
      <c r="J127" s="19">
        <f t="shared" si="13"/>
        <v>3.0000000000000859E-4</v>
      </c>
      <c r="K127" s="20">
        <v>1.1391166666666666</v>
      </c>
      <c r="L127" s="20">
        <f t="shared" si="14"/>
        <v>87.787320584663561</v>
      </c>
      <c r="M127" s="21">
        <v>25</v>
      </c>
      <c r="N127" s="19">
        <v>0.1</v>
      </c>
      <c r="O127" s="21">
        <f t="shared" si="15"/>
        <v>250</v>
      </c>
      <c r="P127" s="19">
        <f t="shared" si="16"/>
        <v>29.999999999999996</v>
      </c>
      <c r="Q127" s="21">
        <f t="shared" si="10"/>
        <v>5020</v>
      </c>
      <c r="R127" s="22">
        <f t="shared" si="17"/>
        <v>1.9920318725099601E-2</v>
      </c>
      <c r="S127" s="23">
        <f t="shared" si="11"/>
        <v>0.9</v>
      </c>
      <c r="T127" s="20">
        <f t="shared" si="18"/>
        <v>3.5412215972898163E-3</v>
      </c>
      <c r="U127" s="10">
        <v>48.28968730980376</v>
      </c>
      <c r="V127" s="24">
        <f t="shared" si="19"/>
        <v>7.3332874875975396E-3</v>
      </c>
    </row>
    <row r="128" spans="1:22" x14ac:dyDescent="0.35">
      <c r="A128" s="6" t="s">
        <v>25</v>
      </c>
      <c r="B128" s="21">
        <v>2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28">
        <v>7.5499999999999998E-2</v>
      </c>
      <c r="H128" s="20">
        <f t="shared" si="12"/>
        <v>6.1241666666666666E-2</v>
      </c>
      <c r="I128" s="19">
        <v>6.3899999999999998E-2</v>
      </c>
      <c r="J128" s="19">
        <f t="shared" si="13"/>
        <v>1.1599999999999999E-2</v>
      </c>
      <c r="K128" s="20">
        <v>1.1391166666666666</v>
      </c>
      <c r="L128" s="20">
        <f t="shared" si="14"/>
        <v>87.787320584663561</v>
      </c>
      <c r="M128" s="21">
        <v>25</v>
      </c>
      <c r="N128" s="21">
        <v>0.1</v>
      </c>
      <c r="O128" s="21">
        <f t="shared" si="15"/>
        <v>250</v>
      </c>
      <c r="P128" s="19">
        <f t="shared" si="16"/>
        <v>29.999999999999996</v>
      </c>
      <c r="Q128" s="21">
        <f t="shared" si="10"/>
        <v>5070</v>
      </c>
      <c r="R128" s="22">
        <f t="shared" si="17"/>
        <v>1.9723865877712032E-2</v>
      </c>
      <c r="S128" s="23">
        <f t="shared" si="11"/>
        <v>0.9</v>
      </c>
      <c r="T128" s="20">
        <f t="shared" si="18"/>
        <v>0.13557686788519047</v>
      </c>
      <c r="U128" s="10">
        <v>48.28968730980376</v>
      </c>
      <c r="V128" s="24">
        <f t="shared" si="19"/>
        <v>0.2807573944627007</v>
      </c>
    </row>
    <row r="129" spans="1:22" x14ac:dyDescent="0.35">
      <c r="A129" s="7" t="s">
        <v>25</v>
      </c>
      <c r="B129" s="19">
        <v>2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28">
        <v>7.5700000000000003E-2</v>
      </c>
      <c r="H129" s="20">
        <f t="shared" si="12"/>
        <v>6.1441666666666672E-2</v>
      </c>
      <c r="I129" s="19">
        <v>6.83E-2</v>
      </c>
      <c r="J129" s="19">
        <f t="shared" si="13"/>
        <v>7.4000000000000038E-3</v>
      </c>
      <c r="K129" s="20">
        <v>1.1391166666666666</v>
      </c>
      <c r="L129" s="20">
        <f t="shared" si="14"/>
        <v>87.787320584663561</v>
      </c>
      <c r="M129" s="21">
        <v>25</v>
      </c>
      <c r="N129" s="19">
        <v>0.1</v>
      </c>
      <c r="O129" s="21">
        <f t="shared" si="15"/>
        <v>250</v>
      </c>
      <c r="P129" s="19">
        <f t="shared" si="16"/>
        <v>29.999999999999996</v>
      </c>
      <c r="Q129" s="21">
        <f t="shared" si="10"/>
        <v>5070</v>
      </c>
      <c r="R129" s="22">
        <f t="shared" si="17"/>
        <v>1.9723865877712032E-2</v>
      </c>
      <c r="S129" s="23">
        <f t="shared" si="11"/>
        <v>0.9</v>
      </c>
      <c r="T129" s="20">
        <f t="shared" si="18"/>
        <v>8.648869158193187E-2</v>
      </c>
      <c r="U129" s="10">
        <v>48.28968730980376</v>
      </c>
      <c r="V129" s="24">
        <f t="shared" si="19"/>
        <v>0.17910385508827464</v>
      </c>
    </row>
    <row r="130" spans="1:22" x14ac:dyDescent="0.35">
      <c r="A130" s="6" t="s">
        <v>25</v>
      </c>
      <c r="B130" s="21">
        <v>2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28">
        <v>7.6300000000000007E-2</v>
      </c>
      <c r="H130" s="20">
        <f t="shared" si="12"/>
        <v>6.2041666666666676E-2</v>
      </c>
      <c r="I130" s="19">
        <v>6.2700000000000006E-2</v>
      </c>
      <c r="J130" s="19">
        <f t="shared" si="13"/>
        <v>1.3600000000000001E-2</v>
      </c>
      <c r="K130" s="20">
        <v>1.1391166666666666</v>
      </c>
      <c r="L130" s="20">
        <f t="shared" si="14"/>
        <v>87.787320584663561</v>
      </c>
      <c r="M130" s="21">
        <v>25</v>
      </c>
      <c r="N130" s="21">
        <v>0.1</v>
      </c>
      <c r="O130" s="21">
        <f t="shared" si="15"/>
        <v>250</v>
      </c>
      <c r="P130" s="19">
        <f t="shared" si="16"/>
        <v>29.999999999999996</v>
      </c>
      <c r="Q130" s="21">
        <f t="shared" ref="Q130:Q169" si="20">E130*1000</f>
        <v>5070</v>
      </c>
      <c r="R130" s="22">
        <f t="shared" si="17"/>
        <v>1.9723865877712032E-2</v>
      </c>
      <c r="S130" s="23">
        <f t="shared" ref="S130:S169" si="21">162/180</f>
        <v>0.9</v>
      </c>
      <c r="T130" s="20">
        <f t="shared" si="18"/>
        <v>0.15895218993436125</v>
      </c>
      <c r="U130" s="10">
        <v>48.28968730980376</v>
      </c>
      <c r="V130" s="24">
        <f t="shared" si="19"/>
        <v>0.32916384178385599</v>
      </c>
    </row>
    <row r="131" spans="1:22" x14ac:dyDescent="0.35">
      <c r="A131" s="7" t="s">
        <v>25</v>
      </c>
      <c r="B131" s="19">
        <v>2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28">
        <v>8.3400000000000002E-2</v>
      </c>
      <c r="H131" s="20">
        <f t="shared" ref="H131:H169" si="22">G131-F131</f>
        <v>6.9141666666666671E-2</v>
      </c>
      <c r="I131" s="19">
        <v>7.3800000000000004E-2</v>
      </c>
      <c r="J131" s="19">
        <f t="shared" ref="J131:J169" si="23">G131-I131</f>
        <v>9.5999999999999974E-3</v>
      </c>
      <c r="K131" s="20">
        <v>1.1391166666666666</v>
      </c>
      <c r="L131" s="20">
        <f t="shared" ref="L131:L169" si="24">100/K131</f>
        <v>87.787320584663561</v>
      </c>
      <c r="M131" s="21">
        <v>25</v>
      </c>
      <c r="N131" s="19">
        <v>0.1</v>
      </c>
      <c r="O131" s="21">
        <f t="shared" ref="O131:O169" si="25">M131/N131</f>
        <v>250</v>
      </c>
      <c r="P131" s="19">
        <f t="shared" ref="P131:P169" si="26">(0.5/0.1)*(0.6/0.1)</f>
        <v>29.999999999999996</v>
      </c>
      <c r="Q131" s="21">
        <f t="shared" si="20"/>
        <v>5070</v>
      </c>
      <c r="R131" s="22">
        <f t="shared" ref="R131:R169" si="27">100/Q131</f>
        <v>1.9723865877712032E-2</v>
      </c>
      <c r="S131" s="23">
        <f t="shared" si="21"/>
        <v>0.9</v>
      </c>
      <c r="T131" s="20">
        <f t="shared" ref="T131:T169" si="28">J131*L131*O131*P131*R131*S131*(1/1000)</f>
        <v>0.11220154583601968</v>
      </c>
      <c r="U131" s="10">
        <v>48.28968730980376</v>
      </c>
      <c r="V131" s="24">
        <f t="shared" ref="V131:V169" si="29">(T131/U131)*100</f>
        <v>0.23235094714154536</v>
      </c>
    </row>
    <row r="132" spans="1:22" x14ac:dyDescent="0.35">
      <c r="A132" s="6" t="s">
        <v>25</v>
      </c>
      <c r="B132" s="21">
        <v>2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28">
        <v>8.3000000000000004E-2</v>
      </c>
      <c r="H132" s="20">
        <f t="shared" si="22"/>
        <v>6.8741666666666673E-2</v>
      </c>
      <c r="I132" s="19">
        <v>7.3499999999999996E-2</v>
      </c>
      <c r="J132" s="19">
        <f t="shared" si="23"/>
        <v>9.5000000000000084E-3</v>
      </c>
      <c r="K132" s="20">
        <v>1.1391166666666666</v>
      </c>
      <c r="L132" s="20">
        <f t="shared" si="24"/>
        <v>87.787320584663561</v>
      </c>
      <c r="M132" s="21">
        <v>25</v>
      </c>
      <c r="N132" s="21">
        <v>0.1</v>
      </c>
      <c r="O132" s="21">
        <f t="shared" si="25"/>
        <v>250</v>
      </c>
      <c r="P132" s="19">
        <f t="shared" si="26"/>
        <v>29.999999999999996</v>
      </c>
      <c r="Q132" s="21">
        <f t="shared" si="20"/>
        <v>5070</v>
      </c>
      <c r="R132" s="22">
        <f t="shared" si="27"/>
        <v>1.9723865877712032E-2</v>
      </c>
      <c r="S132" s="23">
        <f t="shared" si="21"/>
        <v>0.9</v>
      </c>
      <c r="T132" s="20">
        <f t="shared" si="28"/>
        <v>0.11103277973356124</v>
      </c>
      <c r="U132" s="10">
        <v>48.28968730980376</v>
      </c>
      <c r="V132" s="24">
        <f t="shared" si="29"/>
        <v>0.22993062477548779</v>
      </c>
    </row>
    <row r="133" spans="1:22" x14ac:dyDescent="0.35">
      <c r="A133" s="7" t="s">
        <v>25</v>
      </c>
      <c r="B133" s="19">
        <v>2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28">
        <v>8.3400000000000002E-2</v>
      </c>
      <c r="H133" s="20">
        <f t="shared" si="22"/>
        <v>6.9141666666666671E-2</v>
      </c>
      <c r="I133" s="19">
        <v>7.3200000000000001E-2</v>
      </c>
      <c r="J133" s="19">
        <f t="shared" si="23"/>
        <v>1.0200000000000001E-2</v>
      </c>
      <c r="K133" s="20">
        <v>1.1391166666666666</v>
      </c>
      <c r="L133" s="20">
        <f t="shared" si="24"/>
        <v>87.787320584663561</v>
      </c>
      <c r="M133" s="21">
        <v>25</v>
      </c>
      <c r="N133" s="19">
        <v>0.1</v>
      </c>
      <c r="O133" s="21">
        <f t="shared" si="25"/>
        <v>250</v>
      </c>
      <c r="P133" s="19">
        <f t="shared" si="26"/>
        <v>29.999999999999996</v>
      </c>
      <c r="Q133" s="21">
        <f t="shared" si="20"/>
        <v>5070</v>
      </c>
      <c r="R133" s="22">
        <f t="shared" si="27"/>
        <v>1.9723865877712032E-2</v>
      </c>
      <c r="S133" s="23">
        <f t="shared" si="21"/>
        <v>0.9</v>
      </c>
      <c r="T133" s="20">
        <f t="shared" si="28"/>
        <v>0.11921414245077094</v>
      </c>
      <c r="U133" s="10">
        <v>48.28968730980376</v>
      </c>
      <c r="V133" s="24">
        <f t="shared" si="29"/>
        <v>0.24687288133789201</v>
      </c>
    </row>
    <row r="134" spans="1:22" x14ac:dyDescent="0.35">
      <c r="A134" s="6" t="s">
        <v>25</v>
      </c>
      <c r="B134" s="21">
        <v>2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28">
        <v>7.9500000000000001E-2</v>
      </c>
      <c r="H134" s="20">
        <f t="shared" si="22"/>
        <v>6.524166666666667E-2</v>
      </c>
      <c r="I134" s="19">
        <v>6.3299999999999995E-2</v>
      </c>
      <c r="J134" s="19">
        <f t="shared" si="23"/>
        <v>1.6200000000000006E-2</v>
      </c>
      <c r="K134" s="20">
        <v>1.1391166666666666</v>
      </c>
      <c r="L134" s="20">
        <f t="shared" si="24"/>
        <v>87.787320584663561</v>
      </c>
      <c r="M134" s="21">
        <v>25</v>
      </c>
      <c r="N134" s="21">
        <v>0.1</v>
      </c>
      <c r="O134" s="21">
        <f t="shared" si="25"/>
        <v>250</v>
      </c>
      <c r="P134" s="19">
        <f t="shared" si="26"/>
        <v>29.999999999999996</v>
      </c>
      <c r="Q134" s="21">
        <f t="shared" si="20"/>
        <v>5050</v>
      </c>
      <c r="R134" s="22">
        <f t="shared" si="27"/>
        <v>1.9801980198019802E-2</v>
      </c>
      <c r="S134" s="23">
        <f t="shared" si="21"/>
        <v>0.9</v>
      </c>
      <c r="T134" s="20">
        <f t="shared" si="28"/>
        <v>0.19008997041451411</v>
      </c>
      <c r="U134" s="10">
        <v>48.28968730980376</v>
      </c>
      <c r="V134" s="24">
        <f t="shared" si="29"/>
        <v>0.39364506378968017</v>
      </c>
    </row>
    <row r="135" spans="1:22" x14ac:dyDescent="0.35">
      <c r="A135" s="7" t="s">
        <v>25</v>
      </c>
      <c r="B135" s="19">
        <v>2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28">
        <v>7.8899999999999998E-2</v>
      </c>
      <c r="H135" s="20">
        <f t="shared" si="22"/>
        <v>6.4641666666666667E-2</v>
      </c>
      <c r="I135" s="19">
        <v>6.2300000000000001E-2</v>
      </c>
      <c r="J135" s="19">
        <f t="shared" si="23"/>
        <v>1.6599999999999997E-2</v>
      </c>
      <c r="K135" s="20">
        <v>1.1391166666666666</v>
      </c>
      <c r="L135" s="20">
        <f t="shared" si="24"/>
        <v>87.787320584663561</v>
      </c>
      <c r="M135" s="21">
        <v>25</v>
      </c>
      <c r="N135" s="19">
        <v>0.1</v>
      </c>
      <c r="O135" s="21">
        <f t="shared" si="25"/>
        <v>250</v>
      </c>
      <c r="P135" s="19">
        <f t="shared" si="26"/>
        <v>29.999999999999996</v>
      </c>
      <c r="Q135" s="21">
        <f t="shared" si="20"/>
        <v>5050</v>
      </c>
      <c r="R135" s="22">
        <f t="shared" si="27"/>
        <v>1.9801980198019802E-2</v>
      </c>
      <c r="S135" s="23">
        <f t="shared" si="21"/>
        <v>0.9</v>
      </c>
      <c r="T135" s="20">
        <f t="shared" si="28"/>
        <v>0.19478354993092176</v>
      </c>
      <c r="U135" s="10">
        <v>48.28968730980376</v>
      </c>
      <c r="V135" s="24">
        <f t="shared" si="29"/>
        <v>0.40336469499436345</v>
      </c>
    </row>
    <row r="136" spans="1:22" x14ac:dyDescent="0.35">
      <c r="A136" s="6" t="s">
        <v>25</v>
      </c>
      <c r="B136" s="21">
        <v>2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28">
        <v>7.8799999999999995E-2</v>
      </c>
      <c r="H136" s="20">
        <f t="shared" si="22"/>
        <v>6.4541666666666664E-2</v>
      </c>
      <c r="I136" s="19">
        <v>6.25E-2</v>
      </c>
      <c r="J136" s="19">
        <f t="shared" si="23"/>
        <v>1.6299999999999995E-2</v>
      </c>
      <c r="K136" s="20">
        <v>1.1391166666666666</v>
      </c>
      <c r="L136" s="20">
        <f t="shared" si="24"/>
        <v>87.787320584663561</v>
      </c>
      <c r="M136" s="21">
        <v>25</v>
      </c>
      <c r="N136" s="21">
        <v>0.1</v>
      </c>
      <c r="O136" s="21">
        <f t="shared" si="25"/>
        <v>250</v>
      </c>
      <c r="P136" s="19">
        <f t="shared" si="26"/>
        <v>29.999999999999996</v>
      </c>
      <c r="Q136" s="21">
        <f t="shared" si="20"/>
        <v>5050</v>
      </c>
      <c r="R136" s="22">
        <f t="shared" si="27"/>
        <v>1.9801980198019802E-2</v>
      </c>
      <c r="S136" s="23">
        <f t="shared" si="21"/>
        <v>0.9</v>
      </c>
      <c r="T136" s="20">
        <f t="shared" si="28"/>
        <v>0.19126336529361593</v>
      </c>
      <c r="U136" s="10">
        <v>48.28968730980376</v>
      </c>
      <c r="V136" s="24">
        <f t="shared" si="29"/>
        <v>0.39607497159085081</v>
      </c>
    </row>
    <row r="137" spans="1:22" x14ac:dyDescent="0.35">
      <c r="A137" s="7" t="s">
        <v>25</v>
      </c>
      <c r="B137" s="19">
        <v>2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28">
        <v>8.14E-2</v>
      </c>
      <c r="H137" s="20">
        <f t="shared" si="22"/>
        <v>6.7141666666666669E-2</v>
      </c>
      <c r="I137" s="19">
        <v>7.8600000000000003E-2</v>
      </c>
      <c r="J137" s="19">
        <f t="shared" si="23"/>
        <v>2.7999999999999969E-3</v>
      </c>
      <c r="K137" s="20">
        <v>1.1391166666666666</v>
      </c>
      <c r="L137" s="20">
        <f t="shared" si="24"/>
        <v>87.787320584663561</v>
      </c>
      <c r="M137" s="21">
        <v>25</v>
      </c>
      <c r="N137" s="19">
        <v>0.1</v>
      </c>
      <c r="O137" s="21">
        <f t="shared" si="25"/>
        <v>250</v>
      </c>
      <c r="P137" s="19">
        <f t="shared" si="26"/>
        <v>29.999999999999996</v>
      </c>
      <c r="Q137" s="21">
        <f t="shared" si="20"/>
        <v>5050</v>
      </c>
      <c r="R137" s="22">
        <f t="shared" si="27"/>
        <v>1.9801980198019802E-2</v>
      </c>
      <c r="S137" s="23">
        <f t="shared" si="21"/>
        <v>0.9</v>
      </c>
      <c r="T137" s="20">
        <f t="shared" si="28"/>
        <v>3.2855056614854244E-2</v>
      </c>
      <c r="U137" s="10">
        <v>48.28968730980376</v>
      </c>
      <c r="V137" s="24">
        <f t="shared" si="29"/>
        <v>6.8037418432784144E-2</v>
      </c>
    </row>
    <row r="138" spans="1:22" x14ac:dyDescent="0.35">
      <c r="A138" s="6" t="s">
        <v>25</v>
      </c>
      <c r="B138" s="21">
        <v>2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28">
        <v>8.1100000000000005E-2</v>
      </c>
      <c r="H138" s="20">
        <f t="shared" si="22"/>
        <v>6.6841666666666674E-2</v>
      </c>
      <c r="I138" s="19">
        <v>7.8899999999999998E-2</v>
      </c>
      <c r="J138" s="19">
        <f t="shared" si="23"/>
        <v>2.2000000000000075E-3</v>
      </c>
      <c r="K138" s="20">
        <v>1.1391166666666666</v>
      </c>
      <c r="L138" s="20">
        <f t="shared" si="24"/>
        <v>87.787320584663561</v>
      </c>
      <c r="M138" s="21">
        <v>25</v>
      </c>
      <c r="N138" s="21">
        <v>0.1</v>
      </c>
      <c r="O138" s="21">
        <f t="shared" si="25"/>
        <v>250</v>
      </c>
      <c r="P138" s="19">
        <f t="shared" si="26"/>
        <v>29.999999999999996</v>
      </c>
      <c r="Q138" s="21">
        <f t="shared" si="20"/>
        <v>5050</v>
      </c>
      <c r="R138" s="22">
        <f t="shared" si="27"/>
        <v>1.9801980198019802E-2</v>
      </c>
      <c r="S138" s="23">
        <f t="shared" si="21"/>
        <v>0.9</v>
      </c>
      <c r="T138" s="20">
        <f t="shared" si="28"/>
        <v>2.581468734024274E-2</v>
      </c>
      <c r="U138" s="10">
        <v>48.28968730980376</v>
      </c>
      <c r="V138" s="24">
        <f t="shared" si="29"/>
        <v>5.3457971625759208E-2</v>
      </c>
    </row>
    <row r="139" spans="1:22" x14ac:dyDescent="0.35">
      <c r="A139" s="7" t="s">
        <v>25</v>
      </c>
      <c r="B139" s="19">
        <v>2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28">
        <v>8.0600000000000005E-2</v>
      </c>
      <c r="H139" s="20">
        <f t="shared" si="22"/>
        <v>6.6341666666666674E-2</v>
      </c>
      <c r="I139" s="19">
        <v>7.9200000000000007E-2</v>
      </c>
      <c r="J139" s="19">
        <f t="shared" si="23"/>
        <v>1.3999999999999985E-3</v>
      </c>
      <c r="K139" s="20">
        <v>1.1391166666666666</v>
      </c>
      <c r="L139" s="20">
        <f t="shared" si="24"/>
        <v>87.787320584663561</v>
      </c>
      <c r="M139" s="21">
        <v>25</v>
      </c>
      <c r="N139" s="19">
        <v>0.1</v>
      </c>
      <c r="O139" s="21">
        <f t="shared" si="25"/>
        <v>250</v>
      </c>
      <c r="P139" s="19">
        <f t="shared" si="26"/>
        <v>29.999999999999996</v>
      </c>
      <c r="Q139" s="21">
        <f t="shared" si="20"/>
        <v>5050</v>
      </c>
      <c r="R139" s="22">
        <f t="shared" si="27"/>
        <v>1.9801980198019802E-2</v>
      </c>
      <c r="S139" s="23">
        <f t="shared" si="21"/>
        <v>0.9</v>
      </c>
      <c r="T139" s="20">
        <f t="shared" si="28"/>
        <v>1.6427528307427122E-2</v>
      </c>
      <c r="U139" s="10">
        <v>48.28968730980376</v>
      </c>
      <c r="V139" s="24">
        <f t="shared" si="29"/>
        <v>3.4018709216392072E-2</v>
      </c>
    </row>
    <row r="140" spans="1:22" x14ac:dyDescent="0.35">
      <c r="A140" s="6" t="s">
        <v>25</v>
      </c>
      <c r="B140" s="21">
        <v>2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28">
        <v>8.7400000000000005E-2</v>
      </c>
      <c r="H140" s="20">
        <f t="shared" si="22"/>
        <v>7.3141666666666674E-2</v>
      </c>
      <c r="I140" s="19">
        <v>7.9799999999999996E-2</v>
      </c>
      <c r="J140" s="19">
        <f t="shared" si="23"/>
        <v>7.6000000000000095E-3</v>
      </c>
      <c r="K140" s="20">
        <v>1.1391166666666666</v>
      </c>
      <c r="L140" s="20">
        <f t="shared" si="24"/>
        <v>87.787320584663561</v>
      </c>
      <c r="M140" s="21">
        <v>25</v>
      </c>
      <c r="N140" s="21">
        <v>0.1</v>
      </c>
      <c r="O140" s="21">
        <f t="shared" si="25"/>
        <v>250</v>
      </c>
      <c r="P140" s="19">
        <f t="shared" si="26"/>
        <v>29.999999999999996</v>
      </c>
      <c r="Q140" s="21">
        <f t="shared" si="20"/>
        <v>5040</v>
      </c>
      <c r="R140" s="22">
        <f t="shared" si="27"/>
        <v>1.984126984126984E-2</v>
      </c>
      <c r="S140" s="23">
        <f t="shared" si="21"/>
        <v>0.9</v>
      </c>
      <c r="T140" s="20">
        <f t="shared" si="28"/>
        <v>8.9354951309389793E-2</v>
      </c>
      <c r="U140" s="10">
        <v>48.28968730980376</v>
      </c>
      <c r="V140" s="24">
        <f t="shared" si="29"/>
        <v>0.18503940755741646</v>
      </c>
    </row>
    <row r="141" spans="1:22" x14ac:dyDescent="0.35">
      <c r="A141" s="7" t="s">
        <v>25</v>
      </c>
      <c r="B141" s="19">
        <v>2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28">
        <v>8.7499999999999994E-2</v>
      </c>
      <c r="H141" s="20">
        <f t="shared" si="22"/>
        <v>7.3241666666666663E-2</v>
      </c>
      <c r="I141" s="19">
        <v>0.08</v>
      </c>
      <c r="J141" s="19">
        <f t="shared" si="23"/>
        <v>7.4999999999999928E-3</v>
      </c>
      <c r="K141" s="20">
        <v>1.1391166666666666</v>
      </c>
      <c r="L141" s="20">
        <f t="shared" si="24"/>
        <v>87.787320584663561</v>
      </c>
      <c r="M141" s="21">
        <v>25</v>
      </c>
      <c r="N141" s="19">
        <v>0.1</v>
      </c>
      <c r="O141" s="21">
        <f t="shared" si="25"/>
        <v>250</v>
      </c>
      <c r="P141" s="19">
        <f t="shared" si="26"/>
        <v>29.999999999999996</v>
      </c>
      <c r="Q141" s="21">
        <f t="shared" si="20"/>
        <v>5040</v>
      </c>
      <c r="R141" s="22">
        <f t="shared" si="27"/>
        <v>1.984126984126984E-2</v>
      </c>
      <c r="S141" s="23">
        <f t="shared" si="21"/>
        <v>0.9</v>
      </c>
      <c r="T141" s="20">
        <f t="shared" si="28"/>
        <v>8.8179228265845011E-2</v>
      </c>
      <c r="U141" s="10">
        <v>48.28968730980376</v>
      </c>
      <c r="V141" s="24">
        <f t="shared" si="29"/>
        <v>0.18260467851060797</v>
      </c>
    </row>
    <row r="142" spans="1:22" x14ac:dyDescent="0.35">
      <c r="A142" s="6" t="s">
        <v>25</v>
      </c>
      <c r="B142" s="21">
        <v>2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28">
        <v>8.7499999999999994E-2</v>
      </c>
      <c r="H142" s="20">
        <f t="shared" si="22"/>
        <v>7.3241666666666663E-2</v>
      </c>
      <c r="I142" s="19">
        <v>7.9699999999999993E-2</v>
      </c>
      <c r="J142" s="19">
        <f t="shared" si="23"/>
        <v>7.8000000000000014E-3</v>
      </c>
      <c r="K142" s="20">
        <v>1.1391166666666666</v>
      </c>
      <c r="L142" s="20">
        <f t="shared" si="24"/>
        <v>87.787320584663561</v>
      </c>
      <c r="M142" s="21">
        <v>25</v>
      </c>
      <c r="N142" s="21">
        <v>0.1</v>
      </c>
      <c r="O142" s="21">
        <f t="shared" si="25"/>
        <v>250</v>
      </c>
      <c r="P142" s="19">
        <f t="shared" si="26"/>
        <v>29.999999999999996</v>
      </c>
      <c r="Q142" s="21">
        <f t="shared" si="20"/>
        <v>5040</v>
      </c>
      <c r="R142" s="22">
        <f t="shared" si="27"/>
        <v>1.984126984126984E-2</v>
      </c>
      <c r="S142" s="23">
        <f t="shared" si="21"/>
        <v>0.9</v>
      </c>
      <c r="T142" s="20">
        <f t="shared" si="28"/>
        <v>9.1706397396478886E-2</v>
      </c>
      <c r="U142" s="10">
        <v>48.28968730980376</v>
      </c>
      <c r="V142" s="24">
        <f t="shared" si="29"/>
        <v>0.18990886565103243</v>
      </c>
    </row>
    <row r="143" spans="1:22" x14ac:dyDescent="0.35">
      <c r="A143" s="7" t="s">
        <v>25</v>
      </c>
      <c r="B143" s="19">
        <v>2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28">
        <v>8.2900000000000001E-2</v>
      </c>
      <c r="H143" s="20">
        <f t="shared" si="22"/>
        <v>6.864166666666667E-2</v>
      </c>
      <c r="I143" s="19">
        <v>6.4199999999999993E-2</v>
      </c>
      <c r="J143" s="19">
        <f t="shared" si="23"/>
        <v>1.8700000000000008E-2</v>
      </c>
      <c r="K143" s="20">
        <v>1.1391166666666666</v>
      </c>
      <c r="L143" s="20">
        <f t="shared" si="24"/>
        <v>87.787320584663561</v>
      </c>
      <c r="M143" s="21">
        <v>25</v>
      </c>
      <c r="N143" s="19">
        <v>0.1</v>
      </c>
      <c r="O143" s="21">
        <f t="shared" si="25"/>
        <v>250</v>
      </c>
      <c r="P143" s="19">
        <f t="shared" si="26"/>
        <v>29.999999999999996</v>
      </c>
      <c r="Q143" s="21">
        <f t="shared" si="20"/>
        <v>5040</v>
      </c>
      <c r="R143" s="22">
        <f t="shared" si="27"/>
        <v>1.984126984126984E-2</v>
      </c>
      <c r="S143" s="23">
        <f t="shared" si="21"/>
        <v>0.9</v>
      </c>
      <c r="T143" s="20">
        <f t="shared" si="28"/>
        <v>0.21986020914284049</v>
      </c>
      <c r="U143" s="10">
        <v>48.28968730980376</v>
      </c>
      <c r="V143" s="24">
        <f t="shared" si="29"/>
        <v>0.4552943317531164</v>
      </c>
    </row>
    <row r="144" spans="1:22" x14ac:dyDescent="0.35">
      <c r="A144" s="6" t="s">
        <v>25</v>
      </c>
      <c r="B144" s="21">
        <v>2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28">
        <v>8.3000000000000004E-2</v>
      </c>
      <c r="H144" s="20">
        <f t="shared" si="22"/>
        <v>6.8741666666666673E-2</v>
      </c>
      <c r="I144" s="19">
        <v>6.3600000000000004E-2</v>
      </c>
      <c r="J144" s="19">
        <f t="shared" si="23"/>
        <v>1.9400000000000001E-2</v>
      </c>
      <c r="K144" s="20">
        <v>1.1391166666666666</v>
      </c>
      <c r="L144" s="20">
        <f t="shared" si="24"/>
        <v>87.787320584663561</v>
      </c>
      <c r="M144" s="21">
        <v>25</v>
      </c>
      <c r="N144" s="21">
        <v>0.1</v>
      </c>
      <c r="O144" s="21">
        <f t="shared" si="25"/>
        <v>250</v>
      </c>
      <c r="P144" s="19">
        <f t="shared" si="26"/>
        <v>29.999999999999996</v>
      </c>
      <c r="Q144" s="21">
        <f t="shared" si="20"/>
        <v>5040</v>
      </c>
      <c r="R144" s="22">
        <f t="shared" si="27"/>
        <v>1.984126984126984E-2</v>
      </c>
      <c r="S144" s="23">
        <f t="shared" si="21"/>
        <v>0.9</v>
      </c>
      <c r="T144" s="20">
        <f t="shared" si="28"/>
        <v>0.22809027044765262</v>
      </c>
      <c r="U144" s="10">
        <v>48.28968730980376</v>
      </c>
      <c r="V144" s="24">
        <f t="shared" si="29"/>
        <v>0.47233743508077297</v>
      </c>
    </row>
    <row r="145" spans="1:22" x14ac:dyDescent="0.35">
      <c r="A145" s="7" t="s">
        <v>25</v>
      </c>
      <c r="B145" s="19">
        <v>2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28">
        <v>8.2799999999999999E-2</v>
      </c>
      <c r="H145" s="20">
        <f t="shared" si="22"/>
        <v>6.8541666666666667E-2</v>
      </c>
      <c r="I145" s="19">
        <v>6.4399999999999999E-2</v>
      </c>
      <c r="J145" s="19">
        <f t="shared" si="23"/>
        <v>1.84E-2</v>
      </c>
      <c r="K145" s="20">
        <v>1.1391166666666666</v>
      </c>
      <c r="L145" s="20">
        <f t="shared" si="24"/>
        <v>87.787320584663561</v>
      </c>
      <c r="M145" s="21">
        <v>25</v>
      </c>
      <c r="N145" s="19">
        <v>0.1</v>
      </c>
      <c r="O145" s="21">
        <f t="shared" si="25"/>
        <v>250</v>
      </c>
      <c r="P145" s="19">
        <f t="shared" si="26"/>
        <v>29.999999999999996</v>
      </c>
      <c r="Q145" s="21">
        <f t="shared" si="20"/>
        <v>5040</v>
      </c>
      <c r="R145" s="22">
        <f t="shared" si="27"/>
        <v>1.984126984126984E-2</v>
      </c>
      <c r="S145" s="23">
        <f t="shared" si="21"/>
        <v>0.9</v>
      </c>
      <c r="T145" s="20">
        <f t="shared" si="28"/>
        <v>0.21633304001220657</v>
      </c>
      <c r="U145" s="10">
        <v>48.28968730980376</v>
      </c>
      <c r="V145" s="24">
        <f t="shared" si="29"/>
        <v>0.44799014461269188</v>
      </c>
    </row>
    <row r="146" spans="1:22" x14ac:dyDescent="0.35">
      <c r="A146" s="4" t="s">
        <v>26</v>
      </c>
      <c r="B146" s="14">
        <v>2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26">
        <v>0.1164</v>
      </c>
      <c r="H146" s="9">
        <f t="shared" si="22"/>
        <v>0.10214166666666667</v>
      </c>
      <c r="I146" s="13">
        <v>0.10340000000000001</v>
      </c>
      <c r="J146" s="13">
        <f t="shared" si="23"/>
        <v>1.2999999999999998E-2</v>
      </c>
      <c r="K146" s="9">
        <v>1.1391166666666666</v>
      </c>
      <c r="L146" s="9">
        <f t="shared" si="24"/>
        <v>87.787320584663561</v>
      </c>
      <c r="M146" s="14">
        <v>25</v>
      </c>
      <c r="N146" s="14">
        <v>0.1</v>
      </c>
      <c r="O146" s="14">
        <f t="shared" si="25"/>
        <v>250</v>
      </c>
      <c r="P146" s="13">
        <f t="shared" si="26"/>
        <v>29.999999999999996</v>
      </c>
      <c r="Q146" s="14">
        <f t="shared" si="20"/>
        <v>5040</v>
      </c>
      <c r="R146" s="15">
        <f t="shared" si="27"/>
        <v>1.984126984126984E-2</v>
      </c>
      <c r="S146" s="16">
        <f t="shared" si="21"/>
        <v>0.9</v>
      </c>
      <c r="T146" s="9">
        <f t="shared" si="28"/>
        <v>0.15284399566079809</v>
      </c>
      <c r="U146" s="11">
        <v>53.908958667539721</v>
      </c>
      <c r="V146" s="17">
        <f t="shared" si="29"/>
        <v>0.2835224412391224</v>
      </c>
    </row>
    <row r="147" spans="1:22" x14ac:dyDescent="0.35">
      <c r="A147" s="5" t="s">
        <v>26</v>
      </c>
      <c r="B147" s="13">
        <v>2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26">
        <v>0.1167</v>
      </c>
      <c r="H147" s="9">
        <f t="shared" si="22"/>
        <v>0.10244166666666667</v>
      </c>
      <c r="I147" s="13">
        <v>0.1032</v>
      </c>
      <c r="J147" s="13">
        <f t="shared" si="23"/>
        <v>1.3499999999999998E-2</v>
      </c>
      <c r="K147" s="9">
        <v>1.1391166666666666</v>
      </c>
      <c r="L147" s="9">
        <f t="shared" si="24"/>
        <v>87.787320584663561</v>
      </c>
      <c r="M147" s="14">
        <v>25</v>
      </c>
      <c r="N147" s="13">
        <v>0.1</v>
      </c>
      <c r="O147" s="14">
        <f t="shared" si="25"/>
        <v>250</v>
      </c>
      <c r="P147" s="13">
        <f t="shared" si="26"/>
        <v>29.999999999999996</v>
      </c>
      <c r="Q147" s="14">
        <f t="shared" si="20"/>
        <v>5040</v>
      </c>
      <c r="R147" s="15">
        <f t="shared" si="27"/>
        <v>1.984126984126984E-2</v>
      </c>
      <c r="S147" s="16">
        <f t="shared" si="21"/>
        <v>0.9</v>
      </c>
      <c r="T147" s="9">
        <f t="shared" si="28"/>
        <v>0.1587226108785211</v>
      </c>
      <c r="U147" s="11">
        <v>53.908958667539721</v>
      </c>
      <c r="V147" s="17">
        <f t="shared" si="29"/>
        <v>0.2944271505175502</v>
      </c>
    </row>
    <row r="148" spans="1:22" x14ac:dyDescent="0.35">
      <c r="A148" s="4" t="s">
        <v>26</v>
      </c>
      <c r="B148" s="14">
        <v>2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26">
        <v>0.11609999999999999</v>
      </c>
      <c r="H148" s="9">
        <f t="shared" si="22"/>
        <v>0.10184166666666666</v>
      </c>
      <c r="I148" s="13">
        <v>0.1032</v>
      </c>
      <c r="J148" s="13">
        <f t="shared" si="23"/>
        <v>1.2899999999999995E-2</v>
      </c>
      <c r="K148" s="9">
        <v>1.1391166666666666</v>
      </c>
      <c r="L148" s="9">
        <f t="shared" si="24"/>
        <v>87.787320584663561</v>
      </c>
      <c r="M148" s="14">
        <v>25</v>
      </c>
      <c r="N148" s="14">
        <v>0.1</v>
      </c>
      <c r="O148" s="14">
        <f t="shared" si="25"/>
        <v>250</v>
      </c>
      <c r="P148" s="13">
        <f t="shared" si="26"/>
        <v>29.999999999999996</v>
      </c>
      <c r="Q148" s="14">
        <f t="shared" si="20"/>
        <v>5040</v>
      </c>
      <c r="R148" s="15">
        <f t="shared" si="27"/>
        <v>1.984126984126984E-2</v>
      </c>
      <c r="S148" s="16">
        <f t="shared" si="21"/>
        <v>0.9</v>
      </c>
      <c r="T148" s="9">
        <f t="shared" si="28"/>
        <v>0.15166827261725352</v>
      </c>
      <c r="U148" s="11">
        <v>53.908958667539721</v>
      </c>
      <c r="V148" s="17">
        <f t="shared" si="29"/>
        <v>0.28134149938343689</v>
      </c>
    </row>
    <row r="149" spans="1:22" x14ac:dyDescent="0.35">
      <c r="A149" s="5" t="s">
        <v>26</v>
      </c>
      <c r="B149" s="13">
        <v>2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26">
        <v>0.12280000000000001</v>
      </c>
      <c r="H149" s="9">
        <f t="shared" si="22"/>
        <v>0.10854166666666668</v>
      </c>
      <c r="I149" s="13">
        <v>0.10390000000000001</v>
      </c>
      <c r="J149" s="13">
        <f t="shared" si="23"/>
        <v>1.89E-2</v>
      </c>
      <c r="K149" s="9">
        <v>1.1391166666666666</v>
      </c>
      <c r="L149" s="9">
        <f t="shared" si="24"/>
        <v>87.787320584663561</v>
      </c>
      <c r="M149" s="14">
        <v>25</v>
      </c>
      <c r="N149" s="13">
        <v>0.1</v>
      </c>
      <c r="O149" s="14">
        <f t="shared" si="25"/>
        <v>250</v>
      </c>
      <c r="P149" s="13">
        <f t="shared" si="26"/>
        <v>29.999999999999996</v>
      </c>
      <c r="Q149" s="14">
        <f t="shared" si="20"/>
        <v>5040</v>
      </c>
      <c r="R149" s="15">
        <f t="shared" si="27"/>
        <v>1.984126984126984E-2</v>
      </c>
      <c r="S149" s="16">
        <f t="shared" si="21"/>
        <v>0.9</v>
      </c>
      <c r="T149" s="9">
        <f t="shared" si="28"/>
        <v>0.22221165522992958</v>
      </c>
      <c r="U149" s="11">
        <v>53.908958667539721</v>
      </c>
      <c r="V149" s="17">
        <f t="shared" si="29"/>
        <v>0.41219801072457035</v>
      </c>
    </row>
    <row r="150" spans="1:22" x14ac:dyDescent="0.35">
      <c r="A150" s="4" t="s">
        <v>26</v>
      </c>
      <c r="B150" s="14">
        <v>2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26">
        <v>0.1231</v>
      </c>
      <c r="H150" s="9">
        <f t="shared" si="22"/>
        <v>0.10884166666666667</v>
      </c>
      <c r="I150" s="13">
        <v>0.10290000000000001</v>
      </c>
      <c r="J150" s="13">
        <f t="shared" si="23"/>
        <v>2.0199999999999996E-2</v>
      </c>
      <c r="K150" s="9">
        <v>1.1391166666666666</v>
      </c>
      <c r="L150" s="9">
        <f t="shared" si="24"/>
        <v>87.787320584663561</v>
      </c>
      <c r="M150" s="14">
        <v>25</v>
      </c>
      <c r="N150" s="14">
        <v>0.1</v>
      </c>
      <c r="O150" s="14">
        <f t="shared" si="25"/>
        <v>250</v>
      </c>
      <c r="P150" s="13">
        <f t="shared" si="26"/>
        <v>29.999999999999996</v>
      </c>
      <c r="Q150" s="14">
        <f t="shared" si="20"/>
        <v>5040</v>
      </c>
      <c r="R150" s="15">
        <f t="shared" si="27"/>
        <v>1.984126984126984E-2</v>
      </c>
      <c r="S150" s="16">
        <f t="shared" si="21"/>
        <v>0.9</v>
      </c>
      <c r="T150" s="9">
        <f t="shared" si="28"/>
        <v>0.23749605479600938</v>
      </c>
      <c r="U150" s="11">
        <v>53.908958667539721</v>
      </c>
      <c r="V150" s="17">
        <f t="shared" si="29"/>
        <v>0.44055025484848254</v>
      </c>
    </row>
    <row r="151" spans="1:22" x14ac:dyDescent="0.35">
      <c r="A151" s="5" t="s">
        <v>26</v>
      </c>
      <c r="B151" s="13">
        <v>2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26">
        <v>0.123</v>
      </c>
      <c r="H151" s="9">
        <f t="shared" si="22"/>
        <v>0.10874166666666667</v>
      </c>
      <c r="I151" s="13">
        <v>0.10249999999999999</v>
      </c>
      <c r="J151" s="13">
        <f t="shared" si="23"/>
        <v>2.0500000000000004E-2</v>
      </c>
      <c r="K151" s="9">
        <v>1.1391166666666666</v>
      </c>
      <c r="L151" s="9">
        <f t="shared" si="24"/>
        <v>87.787320584663561</v>
      </c>
      <c r="M151" s="14">
        <v>25</v>
      </c>
      <c r="N151" s="13">
        <v>0.1</v>
      </c>
      <c r="O151" s="14">
        <f t="shared" si="25"/>
        <v>250</v>
      </c>
      <c r="P151" s="13">
        <f t="shared" si="26"/>
        <v>29.999999999999996</v>
      </c>
      <c r="Q151" s="14">
        <f t="shared" si="20"/>
        <v>5040</v>
      </c>
      <c r="R151" s="15">
        <f t="shared" si="27"/>
        <v>1.984126984126984E-2</v>
      </c>
      <c r="S151" s="16">
        <f t="shared" si="21"/>
        <v>0.9</v>
      </c>
      <c r="T151" s="9">
        <f t="shared" si="28"/>
        <v>0.2410232239266433</v>
      </c>
      <c r="U151" s="11">
        <v>53.908958667539721</v>
      </c>
      <c r="V151" s="17">
        <f t="shared" si="29"/>
        <v>0.44709308041553947</v>
      </c>
    </row>
    <row r="152" spans="1:22" x14ac:dyDescent="0.35">
      <c r="A152" s="29" t="s">
        <v>26</v>
      </c>
      <c r="B152" s="30">
        <v>2</v>
      </c>
      <c r="C152" s="31">
        <v>1</v>
      </c>
      <c r="D152" s="31" t="s">
        <v>29</v>
      </c>
      <c r="E152" s="31">
        <v>5.05</v>
      </c>
      <c r="F152" s="32">
        <v>1.4258333333333333E-2</v>
      </c>
      <c r="G152" s="27">
        <v>6.8400000000000002E-2</v>
      </c>
      <c r="H152" s="33">
        <f t="shared" si="22"/>
        <v>5.4141666666666671E-2</v>
      </c>
      <c r="I152" s="31">
        <v>5.6599999999999998E-2</v>
      </c>
      <c r="J152" s="31">
        <f t="shared" si="23"/>
        <v>1.1800000000000005E-2</v>
      </c>
      <c r="K152" s="33">
        <v>1.1391166666666666</v>
      </c>
      <c r="L152" s="33">
        <f t="shared" si="24"/>
        <v>87.787320584663561</v>
      </c>
      <c r="M152" s="30">
        <v>25</v>
      </c>
      <c r="N152" s="30">
        <v>0.1</v>
      </c>
      <c r="O152" s="30">
        <f t="shared" si="25"/>
        <v>250</v>
      </c>
      <c r="P152" s="31">
        <f t="shared" si="26"/>
        <v>29.999999999999996</v>
      </c>
      <c r="Q152" s="30">
        <f t="shared" si="20"/>
        <v>5050</v>
      </c>
      <c r="R152" s="34">
        <f t="shared" si="27"/>
        <v>1.9801980198019802E-2</v>
      </c>
      <c r="S152" s="35">
        <f t="shared" si="21"/>
        <v>0.9</v>
      </c>
      <c r="T152" s="33">
        <f t="shared" si="28"/>
        <v>0.1384605957340288</v>
      </c>
      <c r="U152" s="32">
        <v>53.908958667539721</v>
      </c>
      <c r="V152" s="36">
        <f t="shared" si="29"/>
        <v>0.25684153275511196</v>
      </c>
    </row>
    <row r="153" spans="1:22" x14ac:dyDescent="0.35">
      <c r="A153" s="37" t="s">
        <v>26</v>
      </c>
      <c r="B153" s="31">
        <v>2</v>
      </c>
      <c r="C153" s="31">
        <v>1</v>
      </c>
      <c r="D153" s="31" t="s">
        <v>29</v>
      </c>
      <c r="E153" s="31">
        <v>5.05</v>
      </c>
      <c r="F153" s="32">
        <v>1.4258333333333333E-2</v>
      </c>
      <c r="G153" s="27">
        <v>6.7900000000000002E-2</v>
      </c>
      <c r="H153" s="33">
        <f t="shared" si="22"/>
        <v>5.3641666666666671E-2</v>
      </c>
      <c r="I153" s="31">
        <v>5.62E-2</v>
      </c>
      <c r="J153" s="31">
        <f t="shared" si="23"/>
        <v>1.1700000000000002E-2</v>
      </c>
      <c r="K153" s="33">
        <v>1.1391166666666666</v>
      </c>
      <c r="L153" s="33">
        <f t="shared" si="24"/>
        <v>87.787320584663561</v>
      </c>
      <c r="M153" s="30">
        <v>25</v>
      </c>
      <c r="N153" s="31">
        <v>0.1</v>
      </c>
      <c r="O153" s="30">
        <f t="shared" si="25"/>
        <v>250</v>
      </c>
      <c r="P153" s="31">
        <f t="shared" si="26"/>
        <v>29.999999999999996</v>
      </c>
      <c r="Q153" s="30">
        <f t="shared" si="20"/>
        <v>5050</v>
      </c>
      <c r="R153" s="34">
        <f t="shared" si="27"/>
        <v>1.9801980198019802E-2</v>
      </c>
      <c r="S153" s="35">
        <f t="shared" si="21"/>
        <v>0.9</v>
      </c>
      <c r="T153" s="33">
        <f t="shared" si="28"/>
        <v>0.13728720085492682</v>
      </c>
      <c r="U153" s="32">
        <v>53.908958667539721</v>
      </c>
      <c r="V153" s="36">
        <f t="shared" si="29"/>
        <v>0.25466490959617027</v>
      </c>
    </row>
    <row r="154" spans="1:22" x14ac:dyDescent="0.35">
      <c r="A154" s="29" t="s">
        <v>26</v>
      </c>
      <c r="B154" s="30">
        <v>2</v>
      </c>
      <c r="C154" s="31">
        <v>1</v>
      </c>
      <c r="D154" s="31" t="s">
        <v>29</v>
      </c>
      <c r="E154" s="31">
        <v>5.05</v>
      </c>
      <c r="F154" s="32">
        <v>1.4258333333333333E-2</v>
      </c>
      <c r="G154" s="27">
        <v>6.88E-2</v>
      </c>
      <c r="H154" s="33">
        <f t="shared" si="22"/>
        <v>5.4541666666666669E-2</v>
      </c>
      <c r="I154" s="31">
        <v>5.6899999999999999E-2</v>
      </c>
      <c r="J154" s="31">
        <f t="shared" si="23"/>
        <v>1.1900000000000001E-2</v>
      </c>
      <c r="K154" s="33">
        <v>1.1391166666666666</v>
      </c>
      <c r="L154" s="33">
        <f t="shared" si="24"/>
        <v>87.787320584663561</v>
      </c>
      <c r="M154" s="30">
        <v>25</v>
      </c>
      <c r="N154" s="30">
        <v>0.1</v>
      </c>
      <c r="O154" s="30">
        <f t="shared" si="25"/>
        <v>250</v>
      </c>
      <c r="P154" s="31">
        <f t="shared" si="26"/>
        <v>29.999999999999996</v>
      </c>
      <c r="Q154" s="30">
        <f t="shared" si="20"/>
        <v>5050</v>
      </c>
      <c r="R154" s="34">
        <f t="shared" si="27"/>
        <v>1.9801980198019802E-2</v>
      </c>
      <c r="S154" s="35">
        <f t="shared" si="21"/>
        <v>0.9</v>
      </c>
      <c r="T154" s="33">
        <f t="shared" si="28"/>
        <v>0.1396339906131307</v>
      </c>
      <c r="U154" s="32">
        <v>53.908958667539721</v>
      </c>
      <c r="V154" s="36">
        <f t="shared" si="29"/>
        <v>0.25901815591405353</v>
      </c>
    </row>
    <row r="155" spans="1:22" x14ac:dyDescent="0.35">
      <c r="A155" s="37" t="s">
        <v>26</v>
      </c>
      <c r="B155" s="31">
        <v>2</v>
      </c>
      <c r="C155" s="31">
        <v>1</v>
      </c>
      <c r="D155" s="31" t="s">
        <v>30</v>
      </c>
      <c r="E155" s="31">
        <v>5.05</v>
      </c>
      <c r="F155" s="32">
        <v>1.4258333333333333E-2</v>
      </c>
      <c r="G155" s="27">
        <v>6.6400000000000001E-2</v>
      </c>
      <c r="H155" s="33">
        <f t="shared" si="22"/>
        <v>5.2141666666666669E-2</v>
      </c>
      <c r="I155" s="31">
        <v>5.5E-2</v>
      </c>
      <c r="J155" s="31">
        <f t="shared" si="23"/>
        <v>1.14E-2</v>
      </c>
      <c r="K155" s="33">
        <v>1.1391166666666666</v>
      </c>
      <c r="L155" s="33">
        <f t="shared" si="24"/>
        <v>87.787320584663561</v>
      </c>
      <c r="M155" s="30">
        <v>25</v>
      </c>
      <c r="N155" s="31">
        <v>0.1</v>
      </c>
      <c r="O155" s="30">
        <f t="shared" si="25"/>
        <v>250</v>
      </c>
      <c r="P155" s="31">
        <f t="shared" si="26"/>
        <v>29.999999999999996</v>
      </c>
      <c r="Q155" s="30">
        <f t="shared" si="20"/>
        <v>5050</v>
      </c>
      <c r="R155" s="34">
        <f t="shared" si="27"/>
        <v>1.9801980198019802E-2</v>
      </c>
      <c r="S155" s="35">
        <f t="shared" si="21"/>
        <v>0.9</v>
      </c>
      <c r="T155" s="33">
        <f t="shared" si="28"/>
        <v>0.13376701621762099</v>
      </c>
      <c r="U155" s="32">
        <v>53.908958667539721</v>
      </c>
      <c r="V155" s="36">
        <f t="shared" si="29"/>
        <v>0.24813504011934537</v>
      </c>
    </row>
    <row r="156" spans="1:22" x14ac:dyDescent="0.35">
      <c r="A156" s="29" t="s">
        <v>26</v>
      </c>
      <c r="B156" s="30">
        <v>2</v>
      </c>
      <c r="C156" s="31">
        <v>1</v>
      </c>
      <c r="D156" s="31" t="s">
        <v>30</v>
      </c>
      <c r="E156" s="31">
        <v>5.05</v>
      </c>
      <c r="F156" s="32">
        <v>1.4258333333333333E-2</v>
      </c>
      <c r="G156" s="27">
        <v>6.6400000000000001E-2</v>
      </c>
      <c r="H156" s="33">
        <f t="shared" si="22"/>
        <v>5.2141666666666669E-2</v>
      </c>
      <c r="I156" s="31">
        <v>5.5E-2</v>
      </c>
      <c r="J156" s="31">
        <f t="shared" si="23"/>
        <v>1.14E-2</v>
      </c>
      <c r="K156" s="33">
        <v>1.1391166666666666</v>
      </c>
      <c r="L156" s="33">
        <f t="shared" si="24"/>
        <v>87.787320584663561</v>
      </c>
      <c r="M156" s="30">
        <v>25</v>
      </c>
      <c r="N156" s="30">
        <v>0.1</v>
      </c>
      <c r="O156" s="30">
        <f t="shared" si="25"/>
        <v>250</v>
      </c>
      <c r="P156" s="31">
        <f t="shared" si="26"/>
        <v>29.999999999999996</v>
      </c>
      <c r="Q156" s="30">
        <f t="shared" si="20"/>
        <v>5050</v>
      </c>
      <c r="R156" s="34">
        <f t="shared" si="27"/>
        <v>1.9801980198019802E-2</v>
      </c>
      <c r="S156" s="35">
        <f t="shared" si="21"/>
        <v>0.9</v>
      </c>
      <c r="T156" s="33">
        <f t="shared" si="28"/>
        <v>0.13376701621762099</v>
      </c>
      <c r="U156" s="32">
        <v>53.908958667539721</v>
      </c>
      <c r="V156" s="36">
        <f t="shared" si="29"/>
        <v>0.24813504011934537</v>
      </c>
    </row>
    <row r="157" spans="1:22" x14ac:dyDescent="0.35">
      <c r="A157" s="37" t="s">
        <v>26</v>
      </c>
      <c r="B157" s="31">
        <v>2</v>
      </c>
      <c r="C157" s="31">
        <v>1</v>
      </c>
      <c r="D157" s="31" t="s">
        <v>30</v>
      </c>
      <c r="E157" s="31">
        <v>5.05</v>
      </c>
      <c r="F157" s="32">
        <v>1.4258333333333333E-2</v>
      </c>
      <c r="G157" s="27">
        <v>6.6500000000000004E-2</v>
      </c>
      <c r="H157" s="33">
        <f t="shared" si="22"/>
        <v>5.2241666666666672E-2</v>
      </c>
      <c r="I157" s="31">
        <v>5.8999999999999997E-2</v>
      </c>
      <c r="J157" s="31">
        <f t="shared" si="23"/>
        <v>7.5000000000000067E-3</v>
      </c>
      <c r="K157" s="33">
        <v>1.1391166666666666</v>
      </c>
      <c r="L157" s="33">
        <f t="shared" si="24"/>
        <v>87.787320584663561</v>
      </c>
      <c r="M157" s="30">
        <v>25</v>
      </c>
      <c r="N157" s="31">
        <v>0.1</v>
      </c>
      <c r="O157" s="30">
        <f t="shared" si="25"/>
        <v>250</v>
      </c>
      <c r="P157" s="31">
        <f t="shared" si="26"/>
        <v>29.999999999999996</v>
      </c>
      <c r="Q157" s="30">
        <f t="shared" si="20"/>
        <v>5050</v>
      </c>
      <c r="R157" s="34">
        <f t="shared" si="27"/>
        <v>1.9801980198019802E-2</v>
      </c>
      <c r="S157" s="35">
        <f t="shared" si="21"/>
        <v>0.9</v>
      </c>
      <c r="T157" s="33">
        <f t="shared" si="28"/>
        <v>8.8004615932645483E-2</v>
      </c>
      <c r="U157" s="32">
        <v>53.908958667539721</v>
      </c>
      <c r="V157" s="36">
        <f t="shared" si="29"/>
        <v>0.16324673692062211</v>
      </c>
    </row>
    <row r="158" spans="1:22" x14ac:dyDescent="0.35">
      <c r="A158" s="4" t="s">
        <v>26</v>
      </c>
      <c r="B158" s="14">
        <v>2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26">
        <v>0.10299999999999999</v>
      </c>
      <c r="H158" s="9">
        <f t="shared" si="22"/>
        <v>8.8741666666666663E-2</v>
      </c>
      <c r="I158" s="13">
        <v>9.0499999999999997E-2</v>
      </c>
      <c r="J158" s="13">
        <f t="shared" si="23"/>
        <v>1.2499999999999997E-2</v>
      </c>
      <c r="K158" s="9">
        <v>1.1391166666666666</v>
      </c>
      <c r="L158" s="9">
        <f t="shared" si="24"/>
        <v>87.787320584663561</v>
      </c>
      <c r="M158" s="14">
        <v>25</v>
      </c>
      <c r="N158" s="14">
        <v>0.1</v>
      </c>
      <c r="O158" s="14">
        <f t="shared" si="25"/>
        <v>250</v>
      </c>
      <c r="P158" s="13">
        <f t="shared" si="26"/>
        <v>29.999999999999996</v>
      </c>
      <c r="Q158" s="14">
        <f t="shared" si="20"/>
        <v>5050</v>
      </c>
      <c r="R158" s="15">
        <f t="shared" si="27"/>
        <v>1.9801980198019802E-2</v>
      </c>
      <c r="S158" s="16">
        <f t="shared" si="21"/>
        <v>0.9</v>
      </c>
      <c r="T158" s="9">
        <f t="shared" si="28"/>
        <v>0.1466743598877423</v>
      </c>
      <c r="U158" s="11">
        <v>53.908958667539721</v>
      </c>
      <c r="V158" s="17">
        <f t="shared" si="29"/>
        <v>0.27207789486770317</v>
      </c>
    </row>
    <row r="159" spans="1:22" x14ac:dyDescent="0.35">
      <c r="A159" s="5" t="s">
        <v>26</v>
      </c>
      <c r="B159" s="13">
        <v>2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26">
        <v>0.10299999999999999</v>
      </c>
      <c r="H159" s="9">
        <f t="shared" si="22"/>
        <v>8.8741666666666663E-2</v>
      </c>
      <c r="I159" s="13">
        <v>8.9300000000000004E-2</v>
      </c>
      <c r="J159" s="13">
        <f t="shared" si="23"/>
        <v>1.369999999999999E-2</v>
      </c>
      <c r="K159" s="9">
        <v>1.1391166666666666</v>
      </c>
      <c r="L159" s="9">
        <f t="shared" si="24"/>
        <v>87.787320584663561</v>
      </c>
      <c r="M159" s="14">
        <v>25</v>
      </c>
      <c r="N159" s="13">
        <v>0.1</v>
      </c>
      <c r="O159" s="14">
        <f t="shared" si="25"/>
        <v>250</v>
      </c>
      <c r="P159" s="13">
        <f t="shared" si="26"/>
        <v>29.999999999999996</v>
      </c>
      <c r="Q159" s="14">
        <f t="shared" si="20"/>
        <v>5050</v>
      </c>
      <c r="R159" s="15">
        <f t="shared" si="27"/>
        <v>1.9801980198019802E-2</v>
      </c>
      <c r="S159" s="16">
        <f t="shared" si="21"/>
        <v>0.9</v>
      </c>
      <c r="T159" s="9">
        <f t="shared" si="28"/>
        <v>0.16075509843696548</v>
      </c>
      <c r="U159" s="11">
        <v>53.908958667539721</v>
      </c>
      <c r="V159" s="17">
        <f t="shared" si="29"/>
        <v>0.29819737277500258</v>
      </c>
    </row>
    <row r="160" spans="1:22" x14ac:dyDescent="0.35">
      <c r="A160" s="4" t="s">
        <v>26</v>
      </c>
      <c r="B160" s="14">
        <v>2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26">
        <v>0.1041</v>
      </c>
      <c r="H160" s="9">
        <f t="shared" si="22"/>
        <v>8.9841666666666667E-2</v>
      </c>
      <c r="I160" s="13">
        <v>8.9800000000000005E-2</v>
      </c>
      <c r="J160" s="13">
        <f t="shared" si="23"/>
        <v>1.4299999999999993E-2</v>
      </c>
      <c r="K160" s="9">
        <v>1.1391166666666666</v>
      </c>
      <c r="L160" s="9">
        <f t="shared" si="24"/>
        <v>87.787320584663561</v>
      </c>
      <c r="M160" s="14">
        <v>25</v>
      </c>
      <c r="N160" s="14">
        <v>0.1</v>
      </c>
      <c r="O160" s="14">
        <f t="shared" si="25"/>
        <v>250</v>
      </c>
      <c r="P160" s="13">
        <f t="shared" si="26"/>
        <v>29.999999999999996</v>
      </c>
      <c r="Q160" s="14">
        <f t="shared" si="20"/>
        <v>5050</v>
      </c>
      <c r="R160" s="15">
        <f t="shared" si="27"/>
        <v>1.9801980198019802E-2</v>
      </c>
      <c r="S160" s="16">
        <f t="shared" si="21"/>
        <v>0.9</v>
      </c>
      <c r="T160" s="9">
        <f t="shared" si="28"/>
        <v>0.16779546771157716</v>
      </c>
      <c r="U160" s="11">
        <v>53.908958667539721</v>
      </c>
      <c r="V160" s="17">
        <f t="shared" si="29"/>
        <v>0.31125711172865239</v>
      </c>
    </row>
    <row r="161" spans="1:22" x14ac:dyDescent="0.35">
      <c r="A161" s="5" t="s">
        <v>26</v>
      </c>
      <c r="B161" s="13">
        <v>2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26">
        <v>0.1091</v>
      </c>
      <c r="H161" s="9">
        <f t="shared" si="22"/>
        <v>9.4841666666666671E-2</v>
      </c>
      <c r="I161" s="13">
        <v>9.0200000000000002E-2</v>
      </c>
      <c r="J161" s="13">
        <f t="shared" si="23"/>
        <v>1.89E-2</v>
      </c>
      <c r="K161" s="9">
        <v>1.1391166666666666</v>
      </c>
      <c r="L161" s="9">
        <f t="shared" si="24"/>
        <v>87.787320584663561</v>
      </c>
      <c r="M161" s="14">
        <v>25</v>
      </c>
      <c r="N161" s="13">
        <v>0.1</v>
      </c>
      <c r="O161" s="14">
        <f t="shared" si="25"/>
        <v>250</v>
      </c>
      <c r="P161" s="13">
        <f t="shared" si="26"/>
        <v>29.999999999999996</v>
      </c>
      <c r="Q161" s="14">
        <f t="shared" si="20"/>
        <v>5050</v>
      </c>
      <c r="R161" s="15">
        <f t="shared" si="27"/>
        <v>1.9801980198019802E-2</v>
      </c>
      <c r="S161" s="16">
        <f t="shared" si="21"/>
        <v>0.9</v>
      </c>
      <c r="T161" s="9">
        <f t="shared" si="28"/>
        <v>0.22177163215026641</v>
      </c>
      <c r="U161" s="11">
        <v>53.908958667539721</v>
      </c>
      <c r="V161" s="17">
        <f t="shared" si="29"/>
        <v>0.41138177703996737</v>
      </c>
    </row>
    <row r="162" spans="1:22" x14ac:dyDescent="0.35">
      <c r="A162" s="4" t="s">
        <v>26</v>
      </c>
      <c r="B162" s="14">
        <v>2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26">
        <v>0.1099</v>
      </c>
      <c r="H162" s="9">
        <f t="shared" si="22"/>
        <v>9.5641666666666666E-2</v>
      </c>
      <c r="I162" s="13">
        <v>0.09</v>
      </c>
      <c r="J162" s="13">
        <f t="shared" si="23"/>
        <v>1.9900000000000001E-2</v>
      </c>
      <c r="K162" s="9">
        <v>1.1391166666666666</v>
      </c>
      <c r="L162" s="9">
        <f t="shared" si="24"/>
        <v>87.787320584663561</v>
      </c>
      <c r="M162" s="14">
        <v>25</v>
      </c>
      <c r="N162" s="14">
        <v>0.1</v>
      </c>
      <c r="O162" s="14">
        <f t="shared" si="25"/>
        <v>250</v>
      </c>
      <c r="P162" s="13">
        <f t="shared" si="26"/>
        <v>29.999999999999996</v>
      </c>
      <c r="Q162" s="14">
        <f t="shared" si="20"/>
        <v>5050</v>
      </c>
      <c r="R162" s="15">
        <f t="shared" si="27"/>
        <v>1.9801980198019802E-2</v>
      </c>
      <c r="S162" s="16">
        <f t="shared" si="21"/>
        <v>0.9</v>
      </c>
      <c r="T162" s="9">
        <f t="shared" si="28"/>
        <v>0.23350558094128585</v>
      </c>
      <c r="U162" s="11">
        <v>53.908958667539721</v>
      </c>
      <c r="V162" s="17">
        <f t="shared" si="29"/>
        <v>0.43314800862938369</v>
      </c>
    </row>
    <row r="163" spans="1:22" x14ac:dyDescent="0.35">
      <c r="A163" s="5" t="s">
        <v>26</v>
      </c>
      <c r="B163" s="13">
        <v>2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26">
        <v>0.1086</v>
      </c>
      <c r="H163" s="9">
        <f t="shared" si="22"/>
        <v>9.4341666666666671E-2</v>
      </c>
      <c r="I163" s="13">
        <v>8.9899999999999994E-2</v>
      </c>
      <c r="J163" s="13">
        <f t="shared" si="23"/>
        <v>1.8700000000000008E-2</v>
      </c>
      <c r="K163" s="9">
        <v>1.1391166666666666</v>
      </c>
      <c r="L163" s="9">
        <f t="shared" si="24"/>
        <v>87.787320584663561</v>
      </c>
      <c r="M163" s="14">
        <v>25</v>
      </c>
      <c r="N163" s="13">
        <v>0.1</v>
      </c>
      <c r="O163" s="14">
        <f t="shared" si="25"/>
        <v>250</v>
      </c>
      <c r="P163" s="13">
        <f t="shared" si="26"/>
        <v>29.999999999999996</v>
      </c>
      <c r="Q163" s="14">
        <f t="shared" si="20"/>
        <v>5050</v>
      </c>
      <c r="R163" s="15">
        <f t="shared" si="27"/>
        <v>1.9801980198019802E-2</v>
      </c>
      <c r="S163" s="16">
        <f t="shared" si="21"/>
        <v>0.9</v>
      </c>
      <c r="T163" s="9">
        <f t="shared" si="28"/>
        <v>0.21942484239206264</v>
      </c>
      <c r="U163" s="11">
        <v>53.908958667539721</v>
      </c>
      <c r="V163" s="17">
        <f t="shared" si="29"/>
        <v>0.40702853072208434</v>
      </c>
    </row>
    <row r="164" spans="1:22" x14ac:dyDescent="0.35">
      <c r="A164" s="4" t="s">
        <v>26</v>
      </c>
      <c r="B164" s="14">
        <v>2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26">
        <v>0.13700000000000001</v>
      </c>
      <c r="H164" s="9">
        <f t="shared" si="22"/>
        <v>0.12274166666666668</v>
      </c>
      <c r="I164" s="13">
        <v>0.1178</v>
      </c>
      <c r="J164" s="13">
        <f t="shared" si="23"/>
        <v>1.9200000000000009E-2</v>
      </c>
      <c r="K164" s="9">
        <v>1.1391166666666666</v>
      </c>
      <c r="L164" s="9">
        <f t="shared" si="24"/>
        <v>87.787320584663561</v>
      </c>
      <c r="M164" s="14">
        <v>25</v>
      </c>
      <c r="N164" s="14">
        <v>0.1</v>
      </c>
      <c r="O164" s="14">
        <f t="shared" si="25"/>
        <v>250</v>
      </c>
      <c r="P164" s="13">
        <f t="shared" si="26"/>
        <v>29.999999999999996</v>
      </c>
      <c r="Q164" s="14">
        <f t="shared" si="20"/>
        <v>5080</v>
      </c>
      <c r="R164" s="15">
        <f t="shared" si="27"/>
        <v>1.968503937007874E-2</v>
      </c>
      <c r="S164" s="16">
        <f t="shared" si="21"/>
        <v>0.9</v>
      </c>
      <c r="T164" s="9">
        <f t="shared" si="28"/>
        <v>0.22396135330260636</v>
      </c>
      <c r="U164" s="11">
        <v>53.908958667539721</v>
      </c>
      <c r="V164" s="17">
        <f t="shared" si="29"/>
        <v>0.41544366435232322</v>
      </c>
    </row>
    <row r="165" spans="1:22" x14ac:dyDescent="0.35">
      <c r="A165" s="5" t="s">
        <v>26</v>
      </c>
      <c r="B165" s="13">
        <v>2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26">
        <v>0.13669999999999999</v>
      </c>
      <c r="H165" s="9">
        <f t="shared" si="22"/>
        <v>0.12244166666666666</v>
      </c>
      <c r="I165" s="13">
        <v>0.1183</v>
      </c>
      <c r="J165" s="13">
        <f t="shared" si="23"/>
        <v>1.8399999999999986E-2</v>
      </c>
      <c r="K165" s="9">
        <v>1.1391166666666666</v>
      </c>
      <c r="L165" s="9">
        <f t="shared" si="24"/>
        <v>87.787320584663561</v>
      </c>
      <c r="M165" s="14">
        <v>25</v>
      </c>
      <c r="N165" s="13">
        <v>0.1</v>
      </c>
      <c r="O165" s="14">
        <f t="shared" si="25"/>
        <v>250</v>
      </c>
      <c r="P165" s="13">
        <f t="shared" si="26"/>
        <v>29.999999999999996</v>
      </c>
      <c r="Q165" s="14">
        <f t="shared" si="20"/>
        <v>5080</v>
      </c>
      <c r="R165" s="15">
        <f t="shared" si="27"/>
        <v>1.968503937007874E-2</v>
      </c>
      <c r="S165" s="16">
        <f t="shared" si="21"/>
        <v>0.9</v>
      </c>
      <c r="T165" s="9">
        <f t="shared" si="28"/>
        <v>0.21462963024833082</v>
      </c>
      <c r="U165" s="11">
        <v>53.908958667539721</v>
      </c>
      <c r="V165" s="17">
        <f t="shared" si="29"/>
        <v>0.39813351167097588</v>
      </c>
    </row>
    <row r="166" spans="1:22" x14ac:dyDescent="0.35">
      <c r="A166" s="4" t="s">
        <v>26</v>
      </c>
      <c r="B166" s="14">
        <v>2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26">
        <v>0.13689999999999999</v>
      </c>
      <c r="H166" s="9">
        <f t="shared" si="22"/>
        <v>0.12264166666666666</v>
      </c>
      <c r="I166" s="13">
        <v>0.1181</v>
      </c>
      <c r="J166" s="13">
        <f t="shared" si="23"/>
        <v>1.8799999999999997E-2</v>
      </c>
      <c r="K166" s="9">
        <v>1.1391166666666666</v>
      </c>
      <c r="L166" s="9">
        <f t="shared" si="24"/>
        <v>87.787320584663561</v>
      </c>
      <c r="M166" s="14">
        <v>25</v>
      </c>
      <c r="N166" s="14">
        <v>0.1</v>
      </c>
      <c r="O166" s="14">
        <f t="shared" si="25"/>
        <v>250</v>
      </c>
      <c r="P166" s="13">
        <f t="shared" si="26"/>
        <v>29.999999999999996</v>
      </c>
      <c r="Q166" s="14">
        <f t="shared" si="20"/>
        <v>5080</v>
      </c>
      <c r="R166" s="15">
        <f t="shared" si="27"/>
        <v>1.968503937007874E-2</v>
      </c>
      <c r="S166" s="16">
        <f t="shared" si="21"/>
        <v>0.9</v>
      </c>
      <c r="T166" s="9">
        <f t="shared" si="28"/>
        <v>0.21929549177546859</v>
      </c>
      <c r="U166" s="11">
        <v>53.908958667539721</v>
      </c>
      <c r="V166" s="17">
        <f t="shared" si="29"/>
        <v>0.40678858801164958</v>
      </c>
    </row>
    <row r="167" spans="1:22" x14ac:dyDescent="0.35">
      <c r="A167" s="5" t="s">
        <v>26</v>
      </c>
      <c r="B167" s="13">
        <v>2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26">
        <v>0.13489999999999999</v>
      </c>
      <c r="H167" s="9">
        <f t="shared" si="22"/>
        <v>0.12064166666666666</v>
      </c>
      <c r="I167" s="13">
        <v>0.11550000000000001</v>
      </c>
      <c r="J167" s="13">
        <f t="shared" si="23"/>
        <v>1.9399999999999987E-2</v>
      </c>
      <c r="K167" s="9">
        <v>1.1391166666666666</v>
      </c>
      <c r="L167" s="9">
        <f t="shared" si="24"/>
        <v>87.787320584663561</v>
      </c>
      <c r="M167" s="14">
        <v>25</v>
      </c>
      <c r="N167" s="13">
        <v>0.1</v>
      </c>
      <c r="O167" s="14">
        <f t="shared" si="25"/>
        <v>250</v>
      </c>
      <c r="P167" s="13">
        <f t="shared" si="26"/>
        <v>29.999999999999996</v>
      </c>
      <c r="Q167" s="14">
        <f t="shared" si="20"/>
        <v>5080</v>
      </c>
      <c r="R167" s="15">
        <f t="shared" si="27"/>
        <v>1.968503937007874E-2</v>
      </c>
      <c r="S167" s="16">
        <f t="shared" si="21"/>
        <v>0.9</v>
      </c>
      <c r="T167" s="9">
        <f t="shared" si="28"/>
        <v>0.22629428406617488</v>
      </c>
      <c r="U167" s="11">
        <v>53.908958667539721</v>
      </c>
      <c r="V167" s="17">
        <f t="shared" si="29"/>
        <v>0.41977120252265937</v>
      </c>
    </row>
    <row r="168" spans="1:22" x14ac:dyDescent="0.35">
      <c r="A168" s="4" t="s">
        <v>26</v>
      </c>
      <c r="B168" s="14">
        <v>2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26">
        <v>0.1341</v>
      </c>
      <c r="H168" s="9">
        <f t="shared" si="22"/>
        <v>0.11984166666666667</v>
      </c>
      <c r="I168" s="13">
        <v>0.1148</v>
      </c>
      <c r="J168" s="13">
        <f t="shared" si="23"/>
        <v>1.9299999999999998E-2</v>
      </c>
      <c r="K168" s="9">
        <v>1.1391166666666666</v>
      </c>
      <c r="L168" s="9">
        <f t="shared" si="24"/>
        <v>87.787320584663561</v>
      </c>
      <c r="M168" s="14">
        <v>25</v>
      </c>
      <c r="N168" s="14">
        <v>0.1</v>
      </c>
      <c r="O168" s="14">
        <f t="shared" si="25"/>
        <v>250</v>
      </c>
      <c r="P168" s="13">
        <f t="shared" si="26"/>
        <v>29.999999999999996</v>
      </c>
      <c r="Q168" s="14">
        <f t="shared" si="20"/>
        <v>5080</v>
      </c>
      <c r="R168" s="15">
        <f t="shared" si="27"/>
        <v>1.968503937007874E-2</v>
      </c>
      <c r="S168" s="16">
        <f t="shared" si="21"/>
        <v>0.9</v>
      </c>
      <c r="T168" s="9">
        <f t="shared" si="28"/>
        <v>0.22512781868439058</v>
      </c>
      <c r="U168" s="11">
        <v>53.908958667539721</v>
      </c>
      <c r="V168" s="17">
        <f t="shared" si="29"/>
        <v>0.41760743343749118</v>
      </c>
    </row>
    <row r="169" spans="1:22" x14ac:dyDescent="0.35">
      <c r="A169" s="5" t="s">
        <v>26</v>
      </c>
      <c r="B169" s="13">
        <v>2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26">
        <v>0.13439999999999999</v>
      </c>
      <c r="H169" s="9">
        <f t="shared" si="22"/>
        <v>0.12014166666666666</v>
      </c>
      <c r="I169" s="13">
        <v>0.1144</v>
      </c>
      <c r="J169" s="13">
        <f t="shared" si="23"/>
        <v>1.999999999999999E-2</v>
      </c>
      <c r="K169" s="9">
        <v>1.1391166666666666</v>
      </c>
      <c r="L169" s="9">
        <f t="shared" si="24"/>
        <v>87.787320584663561</v>
      </c>
      <c r="M169" s="14">
        <v>25</v>
      </c>
      <c r="N169" s="13">
        <v>0.1</v>
      </c>
      <c r="O169" s="14">
        <f t="shared" si="25"/>
        <v>250</v>
      </c>
      <c r="P169" s="13">
        <f t="shared" si="26"/>
        <v>29.999999999999996</v>
      </c>
      <c r="Q169" s="14">
        <f t="shared" si="20"/>
        <v>5080</v>
      </c>
      <c r="R169" s="15">
        <f t="shared" si="27"/>
        <v>1.968503937007874E-2</v>
      </c>
      <c r="S169" s="16">
        <f t="shared" si="21"/>
        <v>0.9</v>
      </c>
      <c r="T169" s="9">
        <f t="shared" si="28"/>
        <v>0.23329307635688137</v>
      </c>
      <c r="U169" s="11">
        <v>53.908958667539721</v>
      </c>
      <c r="V169" s="17">
        <f t="shared" si="29"/>
        <v>0.4327538170336695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FB3B-5838-4485-B854-F8AC25EFE754}">
  <sheetPr codeName="Foglio4"/>
  <dimension ref="A1:AE169"/>
  <sheetViews>
    <sheetView topLeftCell="A77" zoomScale="80" zoomScaleNormal="80" workbookViewId="0">
      <pane xSplit="1" topLeftCell="R1" activePane="topRight" state="frozen"/>
      <selection pane="topRight" activeCell="AD3" sqref="AD3:AE99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4.1796875" style="12" bestFit="1" customWidth="1"/>
    <col min="7" max="7" width="16.453125" style="12" bestFit="1" customWidth="1"/>
    <col min="8" max="8" width="21.26953125" style="12" bestFit="1" customWidth="1"/>
    <col min="9" max="9" width="12.08984375" style="12" bestFit="1" customWidth="1"/>
    <col min="10" max="10" width="29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3" width="8.7265625" style="12"/>
    <col min="24" max="24" width="16.63281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8" t="s">
        <v>18</v>
      </c>
      <c r="H1" s="3" t="s">
        <v>2</v>
      </c>
      <c r="I1" s="55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5" t="s">
        <v>14</v>
      </c>
      <c r="B2" s="13">
        <v>3</v>
      </c>
      <c r="C2" s="13">
        <v>1</v>
      </c>
      <c r="D2" s="13" t="s">
        <v>27</v>
      </c>
      <c r="E2" s="13">
        <v>5.09</v>
      </c>
      <c r="F2" s="11">
        <v>1.4258333333333333E-2</v>
      </c>
      <c r="G2" s="26">
        <v>0.54259999999999997</v>
      </c>
      <c r="H2" s="11">
        <f>G2-F2</f>
        <v>0.5283416666666666</v>
      </c>
      <c r="I2" s="13">
        <v>1.4800000000000001E-2</v>
      </c>
      <c r="J2" s="13">
        <f>G2-I2</f>
        <v>0.52779999999999994</v>
      </c>
      <c r="K2" s="11">
        <v>1.1391166666666666</v>
      </c>
      <c r="L2" s="11">
        <f>100/K2</f>
        <v>87.787320584663561</v>
      </c>
      <c r="M2" s="13">
        <v>45</v>
      </c>
      <c r="N2" s="13">
        <v>0.1</v>
      </c>
      <c r="O2" s="13">
        <f>M2/N2</f>
        <v>450</v>
      </c>
      <c r="P2" s="13">
        <f>(0.5/0.1)*(0.6/0.1)</f>
        <v>29.999999999999996</v>
      </c>
      <c r="Q2" s="13">
        <f>E2*1000</f>
        <v>5090</v>
      </c>
      <c r="R2" s="38">
        <f>100/Q2</f>
        <v>1.9646365422396856E-2</v>
      </c>
      <c r="S2" s="39">
        <f>162/180</f>
        <v>0.9</v>
      </c>
      <c r="T2" s="11">
        <f>J2*L2*O2*P2*R2*S2*(1/1000)</f>
        <v>11.060115831546421</v>
      </c>
      <c r="U2" s="11">
        <v>61.239435052517656</v>
      </c>
      <c r="V2" s="40">
        <f>(T2/U2)*100</f>
        <v>18.060447197237366</v>
      </c>
      <c r="X2" s="18" t="s">
        <v>37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3</v>
      </c>
      <c r="C3" s="13">
        <v>1</v>
      </c>
      <c r="D3" s="13" t="s">
        <v>27</v>
      </c>
      <c r="E3" s="13">
        <v>5.09</v>
      </c>
      <c r="F3" s="11">
        <v>1.4258333333333333E-2</v>
      </c>
      <c r="G3" s="26">
        <v>0.54220000000000002</v>
      </c>
      <c r="H3" s="9">
        <f t="shared" ref="H3:H66" si="0">G3-F3</f>
        <v>0.52794166666666664</v>
      </c>
      <c r="I3" s="13">
        <v>1.4500000000000001E-2</v>
      </c>
      <c r="J3" s="13">
        <f>G3-I3</f>
        <v>0.52770000000000006</v>
      </c>
      <c r="K3" s="9">
        <v>1.1391166666666666</v>
      </c>
      <c r="L3" s="9">
        <f t="shared" ref="L3:L66" si="1">100/K3</f>
        <v>87.787320584663561</v>
      </c>
      <c r="M3" s="14">
        <v>45</v>
      </c>
      <c r="N3" s="13">
        <v>0.1</v>
      </c>
      <c r="O3" s="14">
        <f t="shared" ref="O3:O66" si="2">M3/N3</f>
        <v>450</v>
      </c>
      <c r="P3" s="13">
        <f t="shared" ref="P3:P66" si="3">(0.5/0.1)*(0.6/0.1)</f>
        <v>29.999999999999996</v>
      </c>
      <c r="Q3" s="14">
        <f t="shared" ref="Q3:Q66" si="4">E3*1000</f>
        <v>5090</v>
      </c>
      <c r="R3" s="15">
        <f t="shared" ref="R3:R66" si="5">100/Q3</f>
        <v>1.9646365422396856E-2</v>
      </c>
      <c r="S3" s="16">
        <f t="shared" ref="S3:S66" si="6">162/180</f>
        <v>0.9</v>
      </c>
      <c r="T3" s="9">
        <f t="shared" ref="T3:T66" si="7">J3*L3*O3*P3*R3*S3*(1/1000)</f>
        <v>11.058020318884139</v>
      </c>
      <c r="U3" s="9">
        <v>61.239435052517656</v>
      </c>
      <c r="V3" s="17">
        <f t="shared" ref="V3:V66" si="8">(T3/U3)*100</f>
        <v>18.057025361845703</v>
      </c>
      <c r="X3" s="12">
        <v>1</v>
      </c>
      <c r="Y3" s="25">
        <f>AVERAGE(V2:V25)</f>
        <v>16.916529982264677</v>
      </c>
      <c r="Z3" s="12">
        <f>STDEV(V2:V25)</f>
        <v>1.838443708744752</v>
      </c>
      <c r="AD3" s="3" t="s">
        <v>107</v>
      </c>
      <c r="AE3" s="3" t="s">
        <v>104</v>
      </c>
    </row>
    <row r="4" spans="1:31" x14ac:dyDescent="0.35">
      <c r="A4" s="4" t="s">
        <v>14</v>
      </c>
      <c r="B4" s="14">
        <v>3</v>
      </c>
      <c r="C4" s="13">
        <v>1</v>
      </c>
      <c r="D4" s="13" t="s">
        <v>27</v>
      </c>
      <c r="E4" s="13">
        <v>5.09</v>
      </c>
      <c r="F4" s="11">
        <v>1.4258333333333333E-2</v>
      </c>
      <c r="G4" s="26">
        <v>0.54120000000000001</v>
      </c>
      <c r="H4" s="9">
        <f t="shared" si="0"/>
        <v>0.52694166666666664</v>
      </c>
      <c r="I4" s="14">
        <v>1.5100000000000001E-2</v>
      </c>
      <c r="J4" s="14">
        <f>G4-I4</f>
        <v>0.52610000000000001</v>
      </c>
      <c r="K4" s="9">
        <v>1.1391166666666666</v>
      </c>
      <c r="L4" s="9">
        <f t="shared" si="1"/>
        <v>87.787320584663561</v>
      </c>
      <c r="M4" s="14">
        <v>45</v>
      </c>
      <c r="N4" s="14">
        <v>0.1</v>
      </c>
      <c r="O4" s="14">
        <f t="shared" si="2"/>
        <v>450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11.024492116287556</v>
      </c>
      <c r="U4" s="9">
        <v>61.239435052517699</v>
      </c>
      <c r="V4" s="17">
        <f t="shared" si="8"/>
        <v>18.002275995578952</v>
      </c>
      <c r="X4" s="12">
        <v>3</v>
      </c>
      <c r="Y4" s="25">
        <f>AVERAGE(V26:V49)</f>
        <v>17.368778925939157</v>
      </c>
      <c r="Z4" s="12">
        <f>STDEV(V26:V49)</f>
        <v>1.2634833531373926</v>
      </c>
      <c r="AD4" s="4" t="s">
        <v>14</v>
      </c>
      <c r="AE4" s="40">
        <v>18.060447197237366</v>
      </c>
    </row>
    <row r="5" spans="1:31" x14ac:dyDescent="0.35">
      <c r="A5" s="5" t="s">
        <v>14</v>
      </c>
      <c r="B5" s="13">
        <v>3</v>
      </c>
      <c r="C5" s="13">
        <v>1</v>
      </c>
      <c r="D5" s="13" t="s">
        <v>28</v>
      </c>
      <c r="E5" s="13">
        <v>5.09</v>
      </c>
      <c r="F5" s="11">
        <v>1.4258333333333333E-2</v>
      </c>
      <c r="G5" s="26">
        <v>0.57220000000000004</v>
      </c>
      <c r="H5" s="9">
        <f t="shared" si="0"/>
        <v>0.55794166666666667</v>
      </c>
      <c r="I5" s="13">
        <v>2.8899999999999999E-2</v>
      </c>
      <c r="J5" s="13">
        <f>G5-I5</f>
        <v>0.54330000000000001</v>
      </c>
      <c r="K5" s="9">
        <v>1.1391166666666666</v>
      </c>
      <c r="L5" s="9">
        <f t="shared" si="1"/>
        <v>87.787320584663561</v>
      </c>
      <c r="M5" s="14">
        <v>45</v>
      </c>
      <c r="N5" s="13">
        <v>0.1</v>
      </c>
      <c r="O5" s="14">
        <f t="shared" si="2"/>
        <v>450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11.38492029420078</v>
      </c>
      <c r="U5" s="9">
        <v>61.239435052517699</v>
      </c>
      <c r="V5" s="17">
        <f t="shared" si="8"/>
        <v>18.590831682946295</v>
      </c>
      <c r="X5" s="12">
        <v>4</v>
      </c>
      <c r="Y5" s="25">
        <f>AVERAGE(V50:V73)</f>
        <v>16.149177591945303</v>
      </c>
      <c r="Z5" s="12">
        <f>STDEV(V50:V73)</f>
        <v>1.4415763186207036</v>
      </c>
      <c r="AD5" s="5" t="s">
        <v>14</v>
      </c>
      <c r="AE5" s="17">
        <v>18.057025361845703</v>
      </c>
    </row>
    <row r="6" spans="1:31" x14ac:dyDescent="0.35">
      <c r="A6" s="4" t="s">
        <v>14</v>
      </c>
      <c r="B6" s="14">
        <v>3</v>
      </c>
      <c r="C6" s="13">
        <v>1</v>
      </c>
      <c r="D6" s="13" t="s">
        <v>28</v>
      </c>
      <c r="E6" s="13">
        <v>5.09</v>
      </c>
      <c r="F6" s="11">
        <v>1.4258333333333333E-2</v>
      </c>
      <c r="G6" s="26">
        <v>0.57099999999999995</v>
      </c>
      <c r="H6" s="9">
        <f t="shared" si="0"/>
        <v>0.55674166666666658</v>
      </c>
      <c r="I6" s="14">
        <v>2.8299999999999999E-2</v>
      </c>
      <c r="J6" s="14">
        <f t="shared" ref="J6:J69" si="9">G6-I6</f>
        <v>0.54269999999999996</v>
      </c>
      <c r="K6" s="9">
        <v>1.1391166666666666</v>
      </c>
      <c r="L6" s="9">
        <f t="shared" si="1"/>
        <v>87.787320584663561</v>
      </c>
      <c r="M6" s="14">
        <v>45</v>
      </c>
      <c r="N6" s="14">
        <v>0.1</v>
      </c>
      <c r="O6" s="14">
        <f t="shared" si="2"/>
        <v>450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11.372347218227064</v>
      </c>
      <c r="U6" s="9">
        <v>61.239435052517699</v>
      </c>
      <c r="V6" s="17">
        <f t="shared" si="8"/>
        <v>18.570300670596275</v>
      </c>
      <c r="X6" s="12">
        <v>5</v>
      </c>
      <c r="Y6" s="25">
        <f>AVERAGE(V74:V97)</f>
        <v>13.655376589593518</v>
      </c>
      <c r="Z6" s="12">
        <f>STDEV(V74:V97)</f>
        <v>1.0529398856440033</v>
      </c>
      <c r="AD6" s="4" t="s">
        <v>14</v>
      </c>
      <c r="AE6" s="17">
        <v>18.002275995578952</v>
      </c>
    </row>
    <row r="7" spans="1:31" x14ac:dyDescent="0.35">
      <c r="A7" s="5" t="s">
        <v>14</v>
      </c>
      <c r="B7" s="13">
        <v>3</v>
      </c>
      <c r="C7" s="13">
        <v>1</v>
      </c>
      <c r="D7" s="13" t="s">
        <v>28</v>
      </c>
      <c r="E7" s="13">
        <v>5.09</v>
      </c>
      <c r="F7" s="11">
        <v>1.4258333333333333E-2</v>
      </c>
      <c r="G7" s="26">
        <v>0.57079999999999997</v>
      </c>
      <c r="H7" s="9">
        <f t="shared" si="0"/>
        <v>0.5565416666666666</v>
      </c>
      <c r="I7" s="13">
        <v>2.86E-2</v>
      </c>
      <c r="J7" s="13">
        <f t="shared" si="9"/>
        <v>0.54220000000000002</v>
      </c>
      <c r="K7" s="9">
        <v>1.1391166666666666</v>
      </c>
      <c r="L7" s="9">
        <f t="shared" si="1"/>
        <v>87.787320584663561</v>
      </c>
      <c r="M7" s="14">
        <v>45</v>
      </c>
      <c r="N7" s="13">
        <v>0.1</v>
      </c>
      <c r="O7" s="14">
        <f t="shared" si="2"/>
        <v>450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11.361869654915632</v>
      </c>
      <c r="U7" s="9">
        <v>61.239435052517699</v>
      </c>
      <c r="V7" s="17">
        <f t="shared" si="8"/>
        <v>18.553191493637918</v>
      </c>
      <c r="X7" s="12">
        <v>9</v>
      </c>
      <c r="Y7" s="25">
        <f>AVERAGE(V98:V121)</f>
        <v>19.958379739190818</v>
      </c>
      <c r="Z7" s="12">
        <f>STDEV(V98:V121)</f>
        <v>0.85403087458769411</v>
      </c>
      <c r="AD7" s="5" t="s">
        <v>14</v>
      </c>
      <c r="AE7" s="17">
        <v>18.590831682946295</v>
      </c>
    </row>
    <row r="8" spans="1:31" x14ac:dyDescent="0.35">
      <c r="A8" s="4" t="s">
        <v>14</v>
      </c>
      <c r="B8" s="14">
        <v>3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26">
        <v>0.55969999999999998</v>
      </c>
      <c r="H8" s="9">
        <f t="shared" si="0"/>
        <v>0.5454416666666666</v>
      </c>
      <c r="I8" s="14">
        <v>2.4899999999999999E-2</v>
      </c>
      <c r="J8" s="14">
        <f t="shared" si="9"/>
        <v>0.53479999999999994</v>
      </c>
      <c r="K8" s="9">
        <v>1.1391166666666666</v>
      </c>
      <c r="L8" s="9">
        <f t="shared" si="1"/>
        <v>87.787320584663561</v>
      </c>
      <c r="M8" s="14">
        <v>45</v>
      </c>
      <c r="N8" s="14">
        <v>0.1</v>
      </c>
      <c r="O8" s="14">
        <f t="shared" si="2"/>
        <v>450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11.27324520635254</v>
      </c>
      <c r="U8" s="9">
        <v>61.239435052517699</v>
      </c>
      <c r="V8" s="17">
        <f t="shared" si="8"/>
        <v>18.408473554148291</v>
      </c>
      <c r="X8" s="12">
        <v>12</v>
      </c>
      <c r="Y8" s="25">
        <f>AVERAGE(V122:V145)</f>
        <v>21.484449858308153</v>
      </c>
      <c r="Z8" s="12">
        <f>STDEV(V122:V145)</f>
        <v>0.99481715383416458</v>
      </c>
      <c r="AD8" s="4" t="s">
        <v>14</v>
      </c>
      <c r="AE8" s="17">
        <v>18.570300670596275</v>
      </c>
    </row>
    <row r="9" spans="1:31" x14ac:dyDescent="0.35">
      <c r="A9" s="5" t="s">
        <v>14</v>
      </c>
      <c r="B9" s="13">
        <v>3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26">
        <v>0.5595</v>
      </c>
      <c r="H9" s="9">
        <f t="shared" si="0"/>
        <v>0.54524166666666662</v>
      </c>
      <c r="I9" s="13">
        <v>2.4299999999999999E-2</v>
      </c>
      <c r="J9" s="13">
        <f t="shared" si="9"/>
        <v>0.53520000000000001</v>
      </c>
      <c r="K9" s="9">
        <v>1.1391166666666666</v>
      </c>
      <c r="L9" s="9">
        <f t="shared" si="1"/>
        <v>87.787320584663561</v>
      </c>
      <c r="M9" s="14">
        <v>45</v>
      </c>
      <c r="N9" s="13">
        <v>0.1</v>
      </c>
      <c r="O9" s="14">
        <f t="shared" si="2"/>
        <v>450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11.28167695295415</v>
      </c>
      <c r="U9" s="9">
        <v>61.239435052517699</v>
      </c>
      <c r="V9" s="17">
        <f t="shared" si="8"/>
        <v>18.422242045961418</v>
      </c>
      <c r="X9" s="12">
        <v>18</v>
      </c>
      <c r="Y9" s="25">
        <f>AVERAGE(V146:V169)</f>
        <v>19.216279787122382</v>
      </c>
      <c r="Z9" s="12">
        <f>STDEV(V146:V169)</f>
        <v>1.5223956956695959</v>
      </c>
      <c r="AD9" s="5" t="s">
        <v>14</v>
      </c>
      <c r="AE9" s="17">
        <v>18.553191493637918</v>
      </c>
    </row>
    <row r="10" spans="1:31" x14ac:dyDescent="0.35">
      <c r="A10" s="4" t="s">
        <v>14</v>
      </c>
      <c r="B10" s="14">
        <v>3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26">
        <v>0.55920000000000003</v>
      </c>
      <c r="H10" s="9">
        <f t="shared" si="0"/>
        <v>0.54494166666666666</v>
      </c>
      <c r="I10" s="14">
        <v>2.53E-2</v>
      </c>
      <c r="J10" s="14">
        <f t="shared" si="9"/>
        <v>0.53390000000000004</v>
      </c>
      <c r="K10" s="9">
        <v>1.1391166666666666</v>
      </c>
      <c r="L10" s="9">
        <f t="shared" si="1"/>
        <v>87.787320584663561</v>
      </c>
      <c r="M10" s="14">
        <v>45</v>
      </c>
      <c r="N10" s="14">
        <v>0.1</v>
      </c>
      <c r="O10" s="14">
        <f t="shared" si="2"/>
        <v>450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11.25427377649892</v>
      </c>
      <c r="U10" s="9">
        <v>61.239435052517699</v>
      </c>
      <c r="V10" s="17">
        <f t="shared" si="8"/>
        <v>18.377494447568765</v>
      </c>
      <c r="AD10" s="4" t="s">
        <v>14</v>
      </c>
      <c r="AE10" s="17">
        <v>18.408473554148291</v>
      </c>
    </row>
    <row r="11" spans="1:31" x14ac:dyDescent="0.35">
      <c r="A11" s="5" t="s">
        <v>14</v>
      </c>
      <c r="B11" s="13">
        <v>3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26">
        <v>0.60009999999999997</v>
      </c>
      <c r="H11" s="9">
        <f t="shared" si="0"/>
        <v>0.58584166666666659</v>
      </c>
      <c r="I11" s="13">
        <v>2.9399999999999999E-2</v>
      </c>
      <c r="J11" s="13">
        <f t="shared" si="9"/>
        <v>0.57069999999999999</v>
      </c>
      <c r="K11" s="9">
        <v>1.1391166666666666</v>
      </c>
      <c r="L11" s="9">
        <f t="shared" si="1"/>
        <v>87.787320584663561</v>
      </c>
      <c r="M11" s="14">
        <v>45</v>
      </c>
      <c r="N11" s="13">
        <v>0.1</v>
      </c>
      <c r="O11" s="14">
        <f t="shared" si="2"/>
        <v>450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12.029994463847036</v>
      </c>
      <c r="U11" s="9">
        <v>61.239435052517699</v>
      </c>
      <c r="V11" s="17">
        <f t="shared" si="8"/>
        <v>19.644195694376272</v>
      </c>
      <c r="AD11" s="5" t="s">
        <v>14</v>
      </c>
      <c r="AE11" s="17">
        <v>18.422242045961418</v>
      </c>
    </row>
    <row r="12" spans="1:31" x14ac:dyDescent="0.35">
      <c r="A12" s="4" t="s">
        <v>14</v>
      </c>
      <c r="B12" s="14">
        <v>3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26">
        <v>0.59930000000000005</v>
      </c>
      <c r="H12" s="9">
        <f t="shared" si="0"/>
        <v>0.58504166666666668</v>
      </c>
      <c r="I12" s="14">
        <v>3.0099999999999998E-2</v>
      </c>
      <c r="J12" s="14">
        <f t="shared" si="9"/>
        <v>0.56920000000000004</v>
      </c>
      <c r="K12" s="9">
        <v>1.1391166666666666</v>
      </c>
      <c r="L12" s="9">
        <f t="shared" si="1"/>
        <v>87.787320584663561</v>
      </c>
      <c r="M12" s="14">
        <v>45</v>
      </c>
      <c r="N12" s="14">
        <v>0.1</v>
      </c>
      <c r="O12" s="14">
        <f t="shared" si="2"/>
        <v>450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11.998375414090999</v>
      </c>
      <c r="U12" s="9">
        <v>61.239435052517699</v>
      </c>
      <c r="V12" s="17">
        <f t="shared" si="8"/>
        <v>19.592563850077056</v>
      </c>
      <c r="X12" s="56" t="s">
        <v>56</v>
      </c>
      <c r="AD12" s="4" t="s">
        <v>14</v>
      </c>
      <c r="AE12" s="17">
        <v>18.377494447568765</v>
      </c>
    </row>
    <row r="13" spans="1:31" x14ac:dyDescent="0.35">
      <c r="A13" s="5" t="s">
        <v>14</v>
      </c>
      <c r="B13" s="13">
        <v>3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26">
        <v>0.59919999999999995</v>
      </c>
      <c r="H13" s="9">
        <f t="shared" si="0"/>
        <v>0.58494166666666658</v>
      </c>
      <c r="I13" s="13">
        <v>2.9899999999999999E-2</v>
      </c>
      <c r="J13" s="13">
        <f t="shared" si="9"/>
        <v>0.56929999999999992</v>
      </c>
      <c r="K13" s="9">
        <v>1.1391166666666666</v>
      </c>
      <c r="L13" s="9">
        <f t="shared" si="1"/>
        <v>87.787320584663561</v>
      </c>
      <c r="M13" s="14">
        <v>45</v>
      </c>
      <c r="N13" s="13">
        <v>0.1</v>
      </c>
      <c r="O13" s="14">
        <f t="shared" si="2"/>
        <v>450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12.000483350741401</v>
      </c>
      <c r="U13" s="9">
        <v>61.239435052517699</v>
      </c>
      <c r="V13" s="17">
        <f t="shared" si="8"/>
        <v>19.596005973030337</v>
      </c>
      <c r="X13" s="18" t="s">
        <v>37</v>
      </c>
      <c r="Y13" s="56" t="s">
        <v>31</v>
      </c>
      <c r="Z13" s="56" t="s">
        <v>32</v>
      </c>
      <c r="AD13" s="5" t="s">
        <v>14</v>
      </c>
      <c r="AE13" s="17">
        <v>19.644195694376272</v>
      </c>
    </row>
    <row r="14" spans="1:31" x14ac:dyDescent="0.35">
      <c r="A14" s="4" t="s">
        <v>14</v>
      </c>
      <c r="B14" s="14">
        <v>3</v>
      </c>
      <c r="C14" s="13">
        <v>2</v>
      </c>
      <c r="D14" s="13" t="s">
        <v>27</v>
      </c>
      <c r="E14" s="13">
        <v>5.03</v>
      </c>
      <c r="F14" s="11">
        <v>1.4258333333333333E-2</v>
      </c>
      <c r="G14" s="26">
        <v>0.47570000000000001</v>
      </c>
      <c r="H14" s="9">
        <f t="shared" si="0"/>
        <v>0.46144166666666669</v>
      </c>
      <c r="I14" s="14">
        <v>4.19E-2</v>
      </c>
      <c r="J14" s="14">
        <f t="shared" si="9"/>
        <v>0.43380000000000002</v>
      </c>
      <c r="K14" s="9">
        <v>1.1391166666666666</v>
      </c>
      <c r="L14" s="9">
        <f t="shared" si="1"/>
        <v>87.787320584663561</v>
      </c>
      <c r="M14" s="14">
        <v>45</v>
      </c>
      <c r="N14" s="14">
        <v>0.1</v>
      </c>
      <c r="O14" s="14">
        <f t="shared" si="2"/>
        <v>450</v>
      </c>
      <c r="P14" s="14">
        <f t="shared" si="3"/>
        <v>29.999999999999996</v>
      </c>
      <c r="Q14" s="14">
        <f t="shared" si="4"/>
        <v>5030</v>
      </c>
      <c r="R14" s="15">
        <f t="shared" si="5"/>
        <v>1.9880715705765408E-2</v>
      </c>
      <c r="S14" s="16">
        <f t="shared" si="6"/>
        <v>0.9</v>
      </c>
      <c r="T14" s="9">
        <f t="shared" si="7"/>
        <v>9.1987673357051403</v>
      </c>
      <c r="U14" s="9">
        <v>61.239435052517699</v>
      </c>
      <c r="V14" s="17">
        <f t="shared" si="8"/>
        <v>15.020986604165214</v>
      </c>
      <c r="X14" s="12">
        <v>1</v>
      </c>
      <c r="Y14" s="25">
        <f>AVERAGE(T2:T25)</f>
        <v>10.35958739162866</v>
      </c>
      <c r="Z14" s="12">
        <f>STDEV(T2:T25)</f>
        <v>1.1258525409938434</v>
      </c>
      <c r="AD14" s="4" t="s">
        <v>14</v>
      </c>
      <c r="AE14" s="17">
        <v>19.592563850077056</v>
      </c>
    </row>
    <row r="15" spans="1:31" x14ac:dyDescent="0.35">
      <c r="A15" s="5" t="s">
        <v>14</v>
      </c>
      <c r="B15" s="13">
        <v>3</v>
      </c>
      <c r="C15" s="13">
        <v>2</v>
      </c>
      <c r="D15" s="13" t="s">
        <v>27</v>
      </c>
      <c r="E15" s="13">
        <v>5.03</v>
      </c>
      <c r="F15" s="11">
        <v>1.4258333333333333E-2</v>
      </c>
      <c r="G15" s="26">
        <v>0.4748</v>
      </c>
      <c r="H15" s="9">
        <f t="shared" si="0"/>
        <v>0.46054166666666668</v>
      </c>
      <c r="I15" s="13">
        <v>4.1599999999999998E-2</v>
      </c>
      <c r="J15" s="13">
        <f t="shared" si="9"/>
        <v>0.43320000000000003</v>
      </c>
      <c r="K15" s="9">
        <v>1.1391166666666666</v>
      </c>
      <c r="L15" s="9">
        <f t="shared" si="1"/>
        <v>87.787320584663561</v>
      </c>
      <c r="M15" s="14">
        <v>45</v>
      </c>
      <c r="N15" s="13">
        <v>0.1</v>
      </c>
      <c r="O15" s="14">
        <f t="shared" si="2"/>
        <v>450</v>
      </c>
      <c r="P15" s="13">
        <f t="shared" si="3"/>
        <v>29.999999999999996</v>
      </c>
      <c r="Q15" s="14">
        <f t="shared" si="4"/>
        <v>5030</v>
      </c>
      <c r="R15" s="15">
        <f t="shared" si="5"/>
        <v>1.9880715705765408E-2</v>
      </c>
      <c r="S15" s="16">
        <f t="shared" si="6"/>
        <v>0.9</v>
      </c>
      <c r="T15" s="9">
        <f t="shared" si="7"/>
        <v>9.1860442826820385</v>
      </c>
      <c r="U15" s="9">
        <v>61.239435052517699</v>
      </c>
      <c r="V15" s="17">
        <f t="shared" si="8"/>
        <v>15.000210689083387</v>
      </c>
      <c r="X15" s="12">
        <v>3</v>
      </c>
      <c r="Y15" s="25">
        <f>AVERAGE(T26:T49)</f>
        <v>10.012415804621449</v>
      </c>
      <c r="Z15" s="12">
        <f>STDEV(T26:T49)</f>
        <v>0.72834830518432037</v>
      </c>
      <c r="AD15" s="5" t="s">
        <v>14</v>
      </c>
      <c r="AE15" s="17">
        <v>19.596005973030337</v>
      </c>
    </row>
    <row r="16" spans="1:31" x14ac:dyDescent="0.35">
      <c r="A16" s="4" t="s">
        <v>14</v>
      </c>
      <c r="B16" s="14">
        <v>3</v>
      </c>
      <c r="C16" s="13">
        <v>2</v>
      </c>
      <c r="D16" s="13" t="s">
        <v>27</v>
      </c>
      <c r="E16" s="13">
        <v>5.03</v>
      </c>
      <c r="F16" s="11">
        <v>1.4258333333333333E-2</v>
      </c>
      <c r="G16" s="26">
        <v>0.47460000000000002</v>
      </c>
      <c r="H16" s="9">
        <f t="shared" si="0"/>
        <v>0.4603416666666667</v>
      </c>
      <c r="I16" s="14">
        <v>4.1599999999999998E-2</v>
      </c>
      <c r="J16" s="14">
        <f t="shared" si="9"/>
        <v>0.43300000000000005</v>
      </c>
      <c r="K16" s="9">
        <v>1.1391166666666666</v>
      </c>
      <c r="L16" s="9">
        <f t="shared" si="1"/>
        <v>87.787320584663561</v>
      </c>
      <c r="M16" s="14">
        <v>45</v>
      </c>
      <c r="N16" s="14">
        <v>0.1</v>
      </c>
      <c r="O16" s="14">
        <f t="shared" si="2"/>
        <v>450</v>
      </c>
      <c r="P16" s="14">
        <f t="shared" si="3"/>
        <v>29.999999999999996</v>
      </c>
      <c r="Q16" s="14">
        <f t="shared" si="4"/>
        <v>5030</v>
      </c>
      <c r="R16" s="15">
        <f t="shared" si="5"/>
        <v>1.9880715705765408E-2</v>
      </c>
      <c r="S16" s="16">
        <f t="shared" si="6"/>
        <v>0.9</v>
      </c>
      <c r="T16" s="9">
        <f t="shared" si="7"/>
        <v>9.1818032650076713</v>
      </c>
      <c r="U16" s="9">
        <v>61.239435052517699</v>
      </c>
      <c r="V16" s="17">
        <f t="shared" si="8"/>
        <v>14.993285384056113</v>
      </c>
      <c r="X16" s="12">
        <v>4</v>
      </c>
      <c r="Y16" s="25">
        <f>AVERAGE(T50:T73)</f>
        <v>9.2845678249458192</v>
      </c>
      <c r="Z16" s="12">
        <f>STDEV(T50:T73)</f>
        <v>0.82879843440110168</v>
      </c>
      <c r="AD16" s="4" t="s">
        <v>14</v>
      </c>
      <c r="AE16" s="17">
        <v>15.020986604165214</v>
      </c>
    </row>
    <row r="17" spans="1:31" x14ac:dyDescent="0.35">
      <c r="A17" s="5" t="s">
        <v>14</v>
      </c>
      <c r="B17" s="13">
        <v>3</v>
      </c>
      <c r="C17" s="13">
        <v>2</v>
      </c>
      <c r="D17" s="13" t="s">
        <v>28</v>
      </c>
      <c r="E17" s="13">
        <v>5.03</v>
      </c>
      <c r="F17" s="11">
        <v>1.4258333333333333E-2</v>
      </c>
      <c r="G17" s="26">
        <v>0.4929</v>
      </c>
      <c r="H17" s="9">
        <f t="shared" si="0"/>
        <v>0.47864166666666669</v>
      </c>
      <c r="I17" s="13">
        <v>4.58E-2</v>
      </c>
      <c r="J17" s="13">
        <f t="shared" si="9"/>
        <v>0.4471</v>
      </c>
      <c r="K17" s="9">
        <v>1.1391166666666666</v>
      </c>
      <c r="L17" s="9">
        <f t="shared" si="1"/>
        <v>87.787320584663561</v>
      </c>
      <c r="M17" s="14">
        <v>45</v>
      </c>
      <c r="N17" s="13">
        <v>0.1</v>
      </c>
      <c r="O17" s="14">
        <f t="shared" si="2"/>
        <v>450</v>
      </c>
      <c r="P17" s="13">
        <f t="shared" si="3"/>
        <v>29.999999999999996</v>
      </c>
      <c r="Q17" s="14">
        <f t="shared" si="4"/>
        <v>5030</v>
      </c>
      <c r="R17" s="15">
        <f t="shared" si="5"/>
        <v>1.9880715705765408E-2</v>
      </c>
      <c r="S17" s="16">
        <f t="shared" si="6"/>
        <v>0.9</v>
      </c>
      <c r="T17" s="9">
        <f t="shared" si="7"/>
        <v>9.4807950110506454</v>
      </c>
      <c r="U17" s="9">
        <v>61.239435052517699</v>
      </c>
      <c r="V17" s="17">
        <f t="shared" si="8"/>
        <v>15.481519388479184</v>
      </c>
      <c r="X17" s="12">
        <v>5</v>
      </c>
      <c r="Y17" s="25">
        <f>AVERAGE(T74:T97)</f>
        <v>8.5954327253472034</v>
      </c>
      <c r="Z17" s="12">
        <f>STDEV(T74:T97)</f>
        <v>0.66277732375282838</v>
      </c>
      <c r="AD17" s="5" t="s">
        <v>14</v>
      </c>
      <c r="AE17" s="17">
        <v>15.000210689083387</v>
      </c>
    </row>
    <row r="18" spans="1:31" x14ac:dyDescent="0.35">
      <c r="A18" s="4" t="s">
        <v>14</v>
      </c>
      <c r="B18" s="14">
        <v>3</v>
      </c>
      <c r="C18" s="13">
        <v>2</v>
      </c>
      <c r="D18" s="13" t="s">
        <v>28</v>
      </c>
      <c r="E18" s="13">
        <v>5.03</v>
      </c>
      <c r="F18" s="11">
        <v>1.4258333333333333E-2</v>
      </c>
      <c r="G18" s="26">
        <v>0.49370000000000003</v>
      </c>
      <c r="H18" s="9">
        <f t="shared" si="0"/>
        <v>0.47944166666666671</v>
      </c>
      <c r="I18" s="14">
        <v>4.6100000000000002E-2</v>
      </c>
      <c r="J18" s="14">
        <f t="shared" si="9"/>
        <v>0.4476</v>
      </c>
      <c r="K18" s="9">
        <v>1.1391166666666666</v>
      </c>
      <c r="L18" s="9">
        <f t="shared" si="1"/>
        <v>87.787320584663561</v>
      </c>
      <c r="M18" s="14">
        <v>45</v>
      </c>
      <c r="N18" s="14">
        <v>0.1</v>
      </c>
      <c r="O18" s="14">
        <f t="shared" si="2"/>
        <v>450</v>
      </c>
      <c r="P18" s="14">
        <f t="shared" si="3"/>
        <v>29.999999999999996</v>
      </c>
      <c r="Q18" s="14">
        <f t="shared" si="4"/>
        <v>5030</v>
      </c>
      <c r="R18" s="15">
        <f t="shared" si="5"/>
        <v>1.9880715705765408E-2</v>
      </c>
      <c r="S18" s="16">
        <f t="shared" si="6"/>
        <v>0.9</v>
      </c>
      <c r="T18" s="9">
        <f t="shared" si="7"/>
        <v>9.4913975552365653</v>
      </c>
      <c r="U18" s="9">
        <v>61.239435052517699</v>
      </c>
      <c r="V18" s="17">
        <f t="shared" si="8"/>
        <v>15.498832651047376</v>
      </c>
      <c r="X18" s="12">
        <v>9</v>
      </c>
      <c r="Y18" s="25">
        <f>AVERAGE(T98:T121)</f>
        <v>9.4655407059232513</v>
      </c>
      <c r="Z18" s="12">
        <f>STDEV(T98:T121)</f>
        <v>0.40503608575256034</v>
      </c>
      <c r="AD18" s="4" t="s">
        <v>14</v>
      </c>
      <c r="AE18" s="17">
        <v>14.993285384056113</v>
      </c>
    </row>
    <row r="19" spans="1:31" x14ac:dyDescent="0.35">
      <c r="A19" s="5" t="s">
        <v>14</v>
      </c>
      <c r="B19" s="13">
        <v>3</v>
      </c>
      <c r="C19" s="13">
        <v>2</v>
      </c>
      <c r="D19" s="13" t="s">
        <v>28</v>
      </c>
      <c r="E19" s="13">
        <v>5.03</v>
      </c>
      <c r="F19" s="11">
        <v>1.4258333333333333E-2</v>
      </c>
      <c r="G19" s="26">
        <v>0.49409999999999998</v>
      </c>
      <c r="H19" s="9">
        <f t="shared" si="0"/>
        <v>0.47984166666666667</v>
      </c>
      <c r="I19" s="13">
        <v>4.58E-2</v>
      </c>
      <c r="J19" s="13">
        <f t="shared" si="9"/>
        <v>0.44829999999999998</v>
      </c>
      <c r="K19" s="9">
        <v>1.1391166666666666</v>
      </c>
      <c r="L19" s="9">
        <f t="shared" si="1"/>
        <v>87.787320584663561</v>
      </c>
      <c r="M19" s="14">
        <v>45</v>
      </c>
      <c r="N19" s="13">
        <v>0.1</v>
      </c>
      <c r="O19" s="14">
        <f t="shared" si="2"/>
        <v>450</v>
      </c>
      <c r="P19" s="13">
        <f t="shared" si="3"/>
        <v>29.999999999999996</v>
      </c>
      <c r="Q19" s="14">
        <f t="shared" si="4"/>
        <v>5030</v>
      </c>
      <c r="R19" s="15">
        <f t="shared" si="5"/>
        <v>1.9880715705765408E-2</v>
      </c>
      <c r="S19" s="16">
        <f t="shared" si="6"/>
        <v>0.9</v>
      </c>
      <c r="T19" s="9">
        <f t="shared" si="7"/>
        <v>9.5062411170968542</v>
      </c>
      <c r="U19" s="9">
        <v>61.239435052517699</v>
      </c>
      <c r="V19" s="17">
        <f t="shared" si="8"/>
        <v>15.523071218642848</v>
      </c>
      <c r="X19" s="12">
        <v>12</v>
      </c>
      <c r="Y19" s="25">
        <f>AVERAGE(T122:T145)</f>
        <v>10.374773656808582</v>
      </c>
      <c r="Z19" s="12">
        <f>STDEV(T122:T145)</f>
        <v>0.48039409289080753</v>
      </c>
      <c r="AD19" s="5" t="s">
        <v>14</v>
      </c>
      <c r="AE19" s="17">
        <v>15.481519388479184</v>
      </c>
    </row>
    <row r="20" spans="1:31" x14ac:dyDescent="0.35">
      <c r="A20" s="4" t="s">
        <v>14</v>
      </c>
      <c r="B20" s="14">
        <v>3</v>
      </c>
      <c r="C20" s="13">
        <v>2</v>
      </c>
      <c r="D20" s="13" t="s">
        <v>29</v>
      </c>
      <c r="E20" s="13">
        <v>5.03</v>
      </c>
      <c r="F20" s="11">
        <v>1.4258333333333333E-2</v>
      </c>
      <c r="G20" s="26">
        <v>0.47270000000000001</v>
      </c>
      <c r="H20" s="9">
        <f t="shared" si="0"/>
        <v>0.45844166666666669</v>
      </c>
      <c r="I20" s="14">
        <v>2.8500000000000001E-2</v>
      </c>
      <c r="J20" s="14">
        <f t="shared" si="9"/>
        <v>0.44419999999999998</v>
      </c>
      <c r="K20" s="9">
        <v>1.1391166666666666</v>
      </c>
      <c r="L20" s="9">
        <f t="shared" si="1"/>
        <v>87.787320584663561</v>
      </c>
      <c r="M20" s="14">
        <v>45</v>
      </c>
      <c r="N20" s="14">
        <v>0.1</v>
      </c>
      <c r="O20" s="14">
        <f t="shared" si="2"/>
        <v>450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9.4193002547723008</v>
      </c>
      <c r="U20" s="9">
        <v>61.239435052517699</v>
      </c>
      <c r="V20" s="17">
        <f t="shared" si="8"/>
        <v>15.381102465583654</v>
      </c>
      <c r="X20" s="12">
        <v>18</v>
      </c>
      <c r="Y20" s="25">
        <f>AVERAGE(T146:T169)</f>
        <v>10.359296327878592</v>
      </c>
      <c r="Z20" s="12">
        <f>STDEV(T146:T169)</f>
        <v>0.82070766633492631</v>
      </c>
      <c r="AD20" s="4" t="s">
        <v>14</v>
      </c>
      <c r="AE20" s="17">
        <v>15.498832651047376</v>
      </c>
    </row>
    <row r="21" spans="1:31" x14ac:dyDescent="0.35">
      <c r="A21" s="5" t="s">
        <v>14</v>
      </c>
      <c r="B21" s="13">
        <v>3</v>
      </c>
      <c r="C21" s="13">
        <v>2</v>
      </c>
      <c r="D21" s="13" t="s">
        <v>29</v>
      </c>
      <c r="E21" s="13">
        <v>5.03</v>
      </c>
      <c r="F21" s="11">
        <v>1.4258333333333333E-2</v>
      </c>
      <c r="G21" s="26">
        <v>0.47270000000000001</v>
      </c>
      <c r="H21" s="9">
        <f t="shared" si="0"/>
        <v>0.45844166666666669</v>
      </c>
      <c r="I21" s="13">
        <v>2.7900000000000001E-2</v>
      </c>
      <c r="J21" s="13">
        <f t="shared" si="9"/>
        <v>0.44480000000000003</v>
      </c>
      <c r="K21" s="9">
        <v>1.1391166666666666</v>
      </c>
      <c r="L21" s="9">
        <f t="shared" si="1"/>
        <v>87.787320584663561</v>
      </c>
      <c r="M21" s="14">
        <v>45</v>
      </c>
      <c r="N21" s="13">
        <v>0.1</v>
      </c>
      <c r="O21" s="14">
        <f t="shared" si="2"/>
        <v>450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9.4320233077954079</v>
      </c>
      <c r="U21" s="9">
        <v>61.239435052517699</v>
      </c>
      <c r="V21" s="17">
        <f t="shared" si="8"/>
        <v>15.40187838066549</v>
      </c>
      <c r="AD21" s="5" t="s">
        <v>14</v>
      </c>
      <c r="AE21" s="17">
        <v>15.523071218642848</v>
      </c>
    </row>
    <row r="22" spans="1:31" x14ac:dyDescent="0.35">
      <c r="A22" s="4" t="s">
        <v>14</v>
      </c>
      <c r="B22" s="14">
        <v>3</v>
      </c>
      <c r="C22" s="13">
        <v>2</v>
      </c>
      <c r="D22" s="13" t="s">
        <v>29</v>
      </c>
      <c r="E22" s="13">
        <v>5.03</v>
      </c>
      <c r="F22" s="11">
        <v>1.4258333333333333E-2</v>
      </c>
      <c r="G22" s="26">
        <v>0.47299999999999998</v>
      </c>
      <c r="H22" s="9">
        <f t="shared" si="0"/>
        <v>0.45874166666666666</v>
      </c>
      <c r="I22" s="13">
        <v>2.7199999999999998E-2</v>
      </c>
      <c r="J22" s="13">
        <f t="shared" si="9"/>
        <v>0.44579999999999997</v>
      </c>
      <c r="K22" s="9">
        <v>1.1391166666666666</v>
      </c>
      <c r="L22" s="9">
        <f t="shared" si="1"/>
        <v>87.787320584663561</v>
      </c>
      <c r="M22" s="14">
        <v>45</v>
      </c>
      <c r="N22" s="14">
        <v>0.1</v>
      </c>
      <c r="O22" s="14">
        <f t="shared" si="2"/>
        <v>450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9.4532283961672494</v>
      </c>
      <c r="U22" s="9">
        <v>61.239435052517699</v>
      </c>
      <c r="V22" s="17">
        <f t="shared" si="8"/>
        <v>15.436504905801879</v>
      </c>
      <c r="AD22" s="4" t="s">
        <v>14</v>
      </c>
      <c r="AE22" s="17">
        <v>15.381102465583654</v>
      </c>
    </row>
    <row r="23" spans="1:31" x14ac:dyDescent="0.35">
      <c r="A23" s="5" t="s">
        <v>14</v>
      </c>
      <c r="B23" s="13">
        <v>3</v>
      </c>
      <c r="C23" s="13">
        <v>2</v>
      </c>
      <c r="D23" s="13" t="s">
        <v>30</v>
      </c>
      <c r="E23" s="13">
        <v>5.03</v>
      </c>
      <c r="F23" s="11">
        <v>1.4258333333333333E-2</v>
      </c>
      <c r="G23" s="26">
        <v>0.47049999999999997</v>
      </c>
      <c r="H23" s="9">
        <f t="shared" si="0"/>
        <v>0.45624166666666666</v>
      </c>
      <c r="I23" s="13">
        <v>4.3799999999999999E-2</v>
      </c>
      <c r="J23" s="13">
        <f t="shared" si="9"/>
        <v>0.42669999999999997</v>
      </c>
      <c r="K23" s="9">
        <v>1.1391166666666666</v>
      </c>
      <c r="L23" s="9">
        <f t="shared" si="1"/>
        <v>87.787320584663561</v>
      </c>
      <c r="M23" s="14">
        <v>45</v>
      </c>
      <c r="N23" s="13">
        <v>0.1</v>
      </c>
      <c r="O23" s="14">
        <f t="shared" si="2"/>
        <v>450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9.0482112082650623</v>
      </c>
      <c r="U23" s="9">
        <v>61.239435052517699</v>
      </c>
      <c r="V23" s="17">
        <f t="shared" si="8"/>
        <v>14.775138275696861</v>
      </c>
      <c r="AD23" s="5" t="s">
        <v>14</v>
      </c>
      <c r="AE23" s="17">
        <v>15.40187838066549</v>
      </c>
    </row>
    <row r="24" spans="1:31" x14ac:dyDescent="0.35">
      <c r="A24" s="4" t="s">
        <v>14</v>
      </c>
      <c r="B24" s="14">
        <v>3</v>
      </c>
      <c r="C24" s="13">
        <v>2</v>
      </c>
      <c r="D24" s="13" t="s">
        <v>30</v>
      </c>
      <c r="E24" s="13">
        <v>5.03</v>
      </c>
      <c r="F24" s="11">
        <v>1.4258333333333333E-2</v>
      </c>
      <c r="G24" s="26">
        <v>0.4708</v>
      </c>
      <c r="H24" s="9">
        <f t="shared" si="0"/>
        <v>0.45654166666666668</v>
      </c>
      <c r="I24" s="13">
        <v>4.2999999999999997E-2</v>
      </c>
      <c r="J24" s="13">
        <f t="shared" si="9"/>
        <v>0.42780000000000001</v>
      </c>
      <c r="K24" s="9">
        <v>1.1391166666666666</v>
      </c>
      <c r="L24" s="9">
        <f t="shared" si="1"/>
        <v>87.787320584663561</v>
      </c>
      <c r="M24" s="14">
        <v>45</v>
      </c>
      <c r="N24" s="14">
        <v>0.1</v>
      </c>
      <c r="O24" s="14">
        <f t="shared" si="2"/>
        <v>450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9.0715368054740892</v>
      </c>
      <c r="U24" s="9">
        <v>61.239435052517699</v>
      </c>
      <c r="V24" s="17">
        <f t="shared" si="8"/>
        <v>14.813227453346888</v>
      </c>
      <c r="AD24" s="4" t="s">
        <v>14</v>
      </c>
      <c r="AE24" s="17">
        <v>15.436504905801879</v>
      </c>
    </row>
    <row r="25" spans="1:31" x14ac:dyDescent="0.35">
      <c r="A25" s="5" t="s">
        <v>14</v>
      </c>
      <c r="B25" s="13">
        <v>3</v>
      </c>
      <c r="C25" s="13">
        <v>2</v>
      </c>
      <c r="D25" s="13" t="s">
        <v>30</v>
      </c>
      <c r="E25" s="13">
        <v>5.03</v>
      </c>
      <c r="F25" s="11">
        <v>1.4258333333333333E-2</v>
      </c>
      <c r="G25" s="26">
        <v>0.4703</v>
      </c>
      <c r="H25" s="9">
        <f t="shared" si="0"/>
        <v>0.45604166666666668</v>
      </c>
      <c r="I25" s="13">
        <v>4.2999999999999997E-2</v>
      </c>
      <c r="J25" s="13">
        <f t="shared" si="9"/>
        <v>0.42730000000000001</v>
      </c>
      <c r="K25" s="9">
        <v>1.1391166666666666</v>
      </c>
      <c r="L25" s="9">
        <f t="shared" si="1"/>
        <v>87.787320584663561</v>
      </c>
      <c r="M25" s="14">
        <v>45</v>
      </c>
      <c r="N25" s="13">
        <v>0.1</v>
      </c>
      <c r="O25" s="14">
        <f t="shared" si="2"/>
        <v>450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9.0609342612881711</v>
      </c>
      <c r="U25" s="9">
        <v>61.239435052517699</v>
      </c>
      <c r="V25" s="17">
        <f t="shared" si="8"/>
        <v>14.795914190778699</v>
      </c>
      <c r="AD25" s="5" t="s">
        <v>14</v>
      </c>
      <c r="AE25" s="17">
        <v>14.775138275696861</v>
      </c>
    </row>
    <row r="26" spans="1:31" x14ac:dyDescent="0.35">
      <c r="A26" s="6" t="s">
        <v>15</v>
      </c>
      <c r="B26" s="21">
        <v>3</v>
      </c>
      <c r="C26" s="19">
        <v>1</v>
      </c>
      <c r="D26" s="19" t="s">
        <v>27</v>
      </c>
      <c r="E26" s="19">
        <v>5.04</v>
      </c>
      <c r="F26" s="10">
        <v>1.4258333333333333E-2</v>
      </c>
      <c r="G26" s="28">
        <v>0.59040000000000004</v>
      </c>
      <c r="H26" s="20">
        <f t="shared" si="0"/>
        <v>0.57614166666666666</v>
      </c>
      <c r="I26" s="19">
        <v>0.1095</v>
      </c>
      <c r="J26" s="19">
        <f t="shared" si="9"/>
        <v>0.48090000000000005</v>
      </c>
      <c r="K26" s="20">
        <v>1.1391166666666666</v>
      </c>
      <c r="L26" s="20">
        <f t="shared" si="1"/>
        <v>87.787320584663561</v>
      </c>
      <c r="M26" s="21">
        <v>45</v>
      </c>
      <c r="N26" s="21">
        <v>0.1</v>
      </c>
      <c r="O26" s="21">
        <f t="shared" si="2"/>
        <v>450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10.177293809530777</v>
      </c>
      <c r="U26" s="10">
        <v>57.64605472448352</v>
      </c>
      <c r="V26" s="24">
        <f t="shared" si="8"/>
        <v>17.654796773469844</v>
      </c>
      <c r="AD26" s="4" t="s">
        <v>14</v>
      </c>
      <c r="AE26" s="17">
        <v>14.813227453346888</v>
      </c>
    </row>
    <row r="27" spans="1:31" x14ac:dyDescent="0.35">
      <c r="A27" s="7" t="s">
        <v>15</v>
      </c>
      <c r="B27" s="19">
        <v>3</v>
      </c>
      <c r="C27" s="19">
        <v>1</v>
      </c>
      <c r="D27" s="19" t="s">
        <v>27</v>
      </c>
      <c r="E27" s="19">
        <v>5.04</v>
      </c>
      <c r="F27" s="10">
        <v>1.4258333333333333E-2</v>
      </c>
      <c r="G27" s="28">
        <v>0.58960000000000001</v>
      </c>
      <c r="H27" s="20">
        <f t="shared" si="0"/>
        <v>0.57534166666666664</v>
      </c>
      <c r="I27" s="19">
        <v>0.109</v>
      </c>
      <c r="J27" s="19">
        <f t="shared" si="9"/>
        <v>0.48060000000000003</v>
      </c>
      <c r="K27" s="20">
        <v>1.1391166666666666</v>
      </c>
      <c r="L27" s="20">
        <f t="shared" si="1"/>
        <v>87.787320584663561</v>
      </c>
      <c r="M27" s="21">
        <v>45</v>
      </c>
      <c r="N27" s="19">
        <v>0.1</v>
      </c>
      <c r="O27" s="21">
        <f t="shared" si="2"/>
        <v>450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10.170944905095634</v>
      </c>
      <c r="U27" s="10">
        <v>57.64605472448352</v>
      </c>
      <c r="V27" s="24">
        <f t="shared" si="8"/>
        <v>17.64378317598171</v>
      </c>
      <c r="AD27" s="5" t="s">
        <v>14</v>
      </c>
      <c r="AE27" s="17">
        <v>14.795914190778699</v>
      </c>
    </row>
    <row r="28" spans="1:31" x14ac:dyDescent="0.35">
      <c r="A28" s="6" t="s">
        <v>15</v>
      </c>
      <c r="B28" s="21">
        <v>3</v>
      </c>
      <c r="C28" s="19">
        <v>1</v>
      </c>
      <c r="D28" s="19" t="s">
        <v>27</v>
      </c>
      <c r="E28" s="19">
        <v>5.04</v>
      </c>
      <c r="F28" s="10">
        <v>1.4258333333333333E-2</v>
      </c>
      <c r="G28" s="28">
        <v>0.5887</v>
      </c>
      <c r="H28" s="20">
        <f t="shared" si="0"/>
        <v>0.57444166666666663</v>
      </c>
      <c r="I28" s="19">
        <v>0.1084</v>
      </c>
      <c r="J28" s="19">
        <f t="shared" si="9"/>
        <v>0.4803</v>
      </c>
      <c r="K28" s="20">
        <v>1.1391166666666666</v>
      </c>
      <c r="L28" s="20">
        <f t="shared" si="1"/>
        <v>87.787320584663561</v>
      </c>
      <c r="M28" s="21">
        <v>45</v>
      </c>
      <c r="N28" s="21">
        <v>0.1</v>
      </c>
      <c r="O28" s="21">
        <f t="shared" si="2"/>
        <v>450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10.164596000660495</v>
      </c>
      <c r="U28" s="10">
        <v>57.646054724483498</v>
      </c>
      <c r="V28" s="24">
        <f t="shared" si="8"/>
        <v>17.632769578493594</v>
      </c>
      <c r="AD28" s="6" t="s">
        <v>15</v>
      </c>
      <c r="AE28" s="24">
        <v>17.654796773469844</v>
      </c>
    </row>
    <row r="29" spans="1:31" x14ac:dyDescent="0.35">
      <c r="A29" s="7" t="s">
        <v>15</v>
      </c>
      <c r="B29" s="19">
        <v>3</v>
      </c>
      <c r="C29" s="19">
        <v>1</v>
      </c>
      <c r="D29" s="19" t="s">
        <v>28</v>
      </c>
      <c r="E29" s="19">
        <v>5.04</v>
      </c>
      <c r="F29" s="10">
        <v>1.4258333333333333E-2</v>
      </c>
      <c r="G29" s="28">
        <v>0.63400000000000001</v>
      </c>
      <c r="H29" s="20">
        <f t="shared" si="0"/>
        <v>0.61974166666666664</v>
      </c>
      <c r="I29" s="19">
        <v>0.11020000000000001</v>
      </c>
      <c r="J29" s="19">
        <f t="shared" si="9"/>
        <v>0.52380000000000004</v>
      </c>
      <c r="K29" s="20">
        <v>1.1391166666666666</v>
      </c>
      <c r="L29" s="20">
        <f t="shared" si="1"/>
        <v>87.787320584663561</v>
      </c>
      <c r="M29" s="21">
        <v>45</v>
      </c>
      <c r="N29" s="19">
        <v>0.1</v>
      </c>
      <c r="O29" s="21">
        <f t="shared" si="2"/>
        <v>450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11.085187143755915</v>
      </c>
      <c r="U29" s="10">
        <v>57.646054724483498</v>
      </c>
      <c r="V29" s="24">
        <f t="shared" si="8"/>
        <v>19.22974121427221</v>
      </c>
      <c r="AD29" s="7" t="s">
        <v>15</v>
      </c>
      <c r="AE29" s="24">
        <v>17.64378317598171</v>
      </c>
    </row>
    <row r="30" spans="1:31" x14ac:dyDescent="0.35">
      <c r="A30" s="6" t="s">
        <v>15</v>
      </c>
      <c r="B30" s="21">
        <v>3</v>
      </c>
      <c r="C30" s="19">
        <v>1</v>
      </c>
      <c r="D30" s="19" t="s">
        <v>28</v>
      </c>
      <c r="E30" s="19">
        <v>5.04</v>
      </c>
      <c r="F30" s="10">
        <v>1.4258333333333333E-2</v>
      </c>
      <c r="G30" s="28">
        <v>0.63319999999999999</v>
      </c>
      <c r="H30" s="20">
        <f t="shared" si="0"/>
        <v>0.61894166666666661</v>
      </c>
      <c r="I30" s="19">
        <v>0.1106</v>
      </c>
      <c r="J30" s="19">
        <f t="shared" si="9"/>
        <v>0.52259999999999995</v>
      </c>
      <c r="K30" s="20">
        <v>1.1391166666666666</v>
      </c>
      <c r="L30" s="20">
        <f t="shared" si="1"/>
        <v>87.787320584663561</v>
      </c>
      <c r="M30" s="21">
        <v>45</v>
      </c>
      <c r="N30" s="21">
        <v>0.1</v>
      </c>
      <c r="O30" s="21">
        <f t="shared" si="2"/>
        <v>450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11.059791526015353</v>
      </c>
      <c r="U30" s="10">
        <v>57.646054724483498</v>
      </c>
      <c r="V30" s="24">
        <f t="shared" si="8"/>
        <v>19.185686824319699</v>
      </c>
      <c r="AD30" s="6" t="s">
        <v>15</v>
      </c>
      <c r="AE30" s="24">
        <v>17.632769578493594</v>
      </c>
    </row>
    <row r="31" spans="1:31" x14ac:dyDescent="0.35">
      <c r="A31" s="7" t="s">
        <v>15</v>
      </c>
      <c r="B31" s="19">
        <v>3</v>
      </c>
      <c r="C31" s="19">
        <v>1</v>
      </c>
      <c r="D31" s="19" t="s">
        <v>28</v>
      </c>
      <c r="E31" s="19">
        <v>5.04</v>
      </c>
      <c r="F31" s="10">
        <v>1.4258333333333333E-2</v>
      </c>
      <c r="G31" s="28">
        <v>0.63290000000000002</v>
      </c>
      <c r="H31" s="20">
        <f t="shared" si="0"/>
        <v>0.61864166666666665</v>
      </c>
      <c r="I31" s="19">
        <v>0.11070000000000001</v>
      </c>
      <c r="J31" s="19">
        <f t="shared" si="9"/>
        <v>0.5222</v>
      </c>
      <c r="K31" s="20">
        <v>1.1391166666666666</v>
      </c>
      <c r="L31" s="20">
        <f t="shared" si="1"/>
        <v>87.787320584663561</v>
      </c>
      <c r="M31" s="21">
        <v>45</v>
      </c>
      <c r="N31" s="19">
        <v>0.1</v>
      </c>
      <c r="O31" s="21">
        <f t="shared" si="2"/>
        <v>450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11.051326320101834</v>
      </c>
      <c r="U31" s="10">
        <v>57.646054724483498</v>
      </c>
      <c r="V31" s="24">
        <f t="shared" si="8"/>
        <v>19.171002027668862</v>
      </c>
      <c r="AD31" s="7" t="s">
        <v>15</v>
      </c>
      <c r="AE31" s="24">
        <v>19.22974121427221</v>
      </c>
    </row>
    <row r="32" spans="1:31" x14ac:dyDescent="0.35">
      <c r="A32" s="6" t="s">
        <v>15</v>
      </c>
      <c r="B32" s="21">
        <v>3</v>
      </c>
      <c r="C32" s="19">
        <v>1</v>
      </c>
      <c r="D32" s="19" t="s">
        <v>29</v>
      </c>
      <c r="E32" s="19">
        <v>5.03</v>
      </c>
      <c r="F32" s="10">
        <v>1.4258333333333333E-2</v>
      </c>
      <c r="G32" s="28">
        <v>0.57499999999999996</v>
      </c>
      <c r="H32" s="20">
        <f t="shared" si="0"/>
        <v>0.56074166666666658</v>
      </c>
      <c r="I32" s="19">
        <v>0.1129</v>
      </c>
      <c r="J32" s="19">
        <f t="shared" si="9"/>
        <v>0.46209999999999996</v>
      </c>
      <c r="K32" s="20">
        <v>1.1391166666666666</v>
      </c>
      <c r="L32" s="20">
        <f t="shared" si="1"/>
        <v>87.787320584663561</v>
      </c>
      <c r="M32" s="21">
        <v>45</v>
      </c>
      <c r="N32" s="21">
        <v>0.1</v>
      </c>
      <c r="O32" s="21">
        <f t="shared" si="2"/>
        <v>450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9.7988713366282774</v>
      </c>
      <c r="U32" s="10">
        <v>57.646054724483498</v>
      </c>
      <c r="V32" s="24">
        <f t="shared" si="8"/>
        <v>16.998338192373275</v>
      </c>
      <c r="AD32" s="6" t="s">
        <v>15</v>
      </c>
      <c r="AE32" s="24">
        <v>19.185686824319699</v>
      </c>
    </row>
    <row r="33" spans="1:31" x14ac:dyDescent="0.35">
      <c r="A33" s="7" t="s">
        <v>15</v>
      </c>
      <c r="B33" s="19">
        <v>3</v>
      </c>
      <c r="C33" s="19">
        <v>1</v>
      </c>
      <c r="D33" s="19" t="s">
        <v>29</v>
      </c>
      <c r="E33" s="19">
        <v>5.03</v>
      </c>
      <c r="F33" s="10">
        <v>1.4258333333333333E-2</v>
      </c>
      <c r="G33" s="28">
        <v>0.57489999999999997</v>
      </c>
      <c r="H33" s="20">
        <f t="shared" si="0"/>
        <v>0.56064166666666659</v>
      </c>
      <c r="I33" s="19">
        <v>0.1125</v>
      </c>
      <c r="J33" s="19">
        <f t="shared" si="9"/>
        <v>0.46239999999999998</v>
      </c>
      <c r="K33" s="20">
        <v>1.1391166666666666</v>
      </c>
      <c r="L33" s="20">
        <f t="shared" si="1"/>
        <v>87.787320584663561</v>
      </c>
      <c r="M33" s="21">
        <v>45</v>
      </c>
      <c r="N33" s="19">
        <v>0.1</v>
      </c>
      <c r="O33" s="21">
        <f t="shared" si="2"/>
        <v>450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9.8052328631398282</v>
      </c>
      <c r="U33" s="10">
        <v>57.646054724483498</v>
      </c>
      <c r="V33" s="24">
        <f t="shared" si="8"/>
        <v>17.009373685681457</v>
      </c>
      <c r="AD33" s="7" t="s">
        <v>15</v>
      </c>
      <c r="AE33" s="24">
        <v>19.171002027668862</v>
      </c>
    </row>
    <row r="34" spans="1:31" x14ac:dyDescent="0.35">
      <c r="A34" s="6" t="s">
        <v>15</v>
      </c>
      <c r="B34" s="21">
        <v>3</v>
      </c>
      <c r="C34" s="19">
        <v>1</v>
      </c>
      <c r="D34" s="19" t="s">
        <v>29</v>
      </c>
      <c r="E34" s="19">
        <v>5.03</v>
      </c>
      <c r="F34" s="10">
        <v>1.4258333333333333E-2</v>
      </c>
      <c r="G34" s="28">
        <v>0.57440000000000002</v>
      </c>
      <c r="H34" s="20">
        <f t="shared" si="0"/>
        <v>0.56014166666666665</v>
      </c>
      <c r="I34" s="19">
        <v>0.1124</v>
      </c>
      <c r="J34" s="19">
        <f t="shared" si="9"/>
        <v>0.46200000000000002</v>
      </c>
      <c r="K34" s="20">
        <v>1.1391166666666666</v>
      </c>
      <c r="L34" s="20">
        <f t="shared" si="1"/>
        <v>87.787320584663561</v>
      </c>
      <c r="M34" s="21">
        <v>45</v>
      </c>
      <c r="N34" s="21">
        <v>0.1</v>
      </c>
      <c r="O34" s="21">
        <f t="shared" si="2"/>
        <v>450</v>
      </c>
      <c r="P34" s="19">
        <f t="shared" si="3"/>
        <v>29.999999999999996</v>
      </c>
      <c r="Q34" s="21">
        <f t="shared" si="4"/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9.7967508277910937</v>
      </c>
      <c r="U34" s="10">
        <v>57.646054724483498</v>
      </c>
      <c r="V34" s="24">
        <f t="shared" si="8"/>
        <v>16.994659694603882</v>
      </c>
      <c r="AD34" s="6" t="s">
        <v>15</v>
      </c>
      <c r="AE34" s="24">
        <v>16.998338192373275</v>
      </c>
    </row>
    <row r="35" spans="1:31" x14ac:dyDescent="0.35">
      <c r="A35" s="7" t="s">
        <v>15</v>
      </c>
      <c r="B35" s="19">
        <v>3</v>
      </c>
      <c r="C35" s="19">
        <v>1</v>
      </c>
      <c r="D35" s="19" t="s">
        <v>30</v>
      </c>
      <c r="E35" s="19">
        <v>5.03</v>
      </c>
      <c r="F35" s="10">
        <v>1.4258333333333333E-2</v>
      </c>
      <c r="G35" s="28">
        <v>0.6</v>
      </c>
      <c r="H35" s="20">
        <f t="shared" si="0"/>
        <v>0.5857416666666666</v>
      </c>
      <c r="I35" s="19">
        <v>0.1066</v>
      </c>
      <c r="J35" s="19">
        <f t="shared" si="9"/>
        <v>0.49339999999999995</v>
      </c>
      <c r="K35" s="20">
        <v>1.1391166666666666</v>
      </c>
      <c r="L35" s="20">
        <f t="shared" si="1"/>
        <v>87.787320584663561</v>
      </c>
      <c r="M35" s="21">
        <v>45</v>
      </c>
      <c r="N35" s="19">
        <v>0.1</v>
      </c>
      <c r="O35" s="21">
        <f t="shared" si="2"/>
        <v>450</v>
      </c>
      <c r="P35" s="19">
        <f t="shared" si="3"/>
        <v>29.999999999999996</v>
      </c>
      <c r="Q35" s="21">
        <f t="shared" si="4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10.462590602666937</v>
      </c>
      <c r="U35" s="10">
        <v>57.646054724483498</v>
      </c>
      <c r="V35" s="24">
        <f t="shared" si="8"/>
        <v>18.14970799419384</v>
      </c>
      <c r="AD35" s="7" t="s">
        <v>15</v>
      </c>
      <c r="AE35" s="24">
        <v>17.009373685681457</v>
      </c>
    </row>
    <row r="36" spans="1:31" x14ac:dyDescent="0.35">
      <c r="A36" s="6" t="s">
        <v>15</v>
      </c>
      <c r="B36" s="21">
        <v>3</v>
      </c>
      <c r="C36" s="19">
        <v>1</v>
      </c>
      <c r="D36" s="19" t="s">
        <v>30</v>
      </c>
      <c r="E36" s="19">
        <v>5.03</v>
      </c>
      <c r="F36" s="10">
        <v>1.4258333333333333E-2</v>
      </c>
      <c r="G36" s="28">
        <v>0.59940000000000004</v>
      </c>
      <c r="H36" s="20">
        <f t="shared" si="0"/>
        <v>0.58514166666666667</v>
      </c>
      <c r="I36" s="19">
        <v>0.1071</v>
      </c>
      <c r="J36" s="19">
        <f t="shared" si="9"/>
        <v>0.49230000000000007</v>
      </c>
      <c r="K36" s="20">
        <v>1.1391166666666666</v>
      </c>
      <c r="L36" s="20">
        <f t="shared" si="1"/>
        <v>87.787320584663561</v>
      </c>
      <c r="M36" s="21">
        <v>45</v>
      </c>
      <c r="N36" s="21">
        <v>0.1</v>
      </c>
      <c r="O36" s="21">
        <f t="shared" si="2"/>
        <v>450</v>
      </c>
      <c r="P36" s="19">
        <f t="shared" si="3"/>
        <v>29.999999999999996</v>
      </c>
      <c r="Q36" s="21">
        <f t="shared" si="4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10.439265005457912</v>
      </c>
      <c r="U36" s="10">
        <v>57.646054724483498</v>
      </c>
      <c r="V36" s="24">
        <f t="shared" si="8"/>
        <v>18.109244518730499</v>
      </c>
      <c r="AD36" s="6" t="s">
        <v>15</v>
      </c>
      <c r="AE36" s="24">
        <v>16.994659694603882</v>
      </c>
    </row>
    <row r="37" spans="1:31" x14ac:dyDescent="0.35">
      <c r="A37" s="7" t="s">
        <v>15</v>
      </c>
      <c r="B37" s="19">
        <v>3</v>
      </c>
      <c r="C37" s="19">
        <v>1</v>
      </c>
      <c r="D37" s="19" t="s">
        <v>30</v>
      </c>
      <c r="E37" s="19">
        <v>5.03</v>
      </c>
      <c r="F37" s="10">
        <v>1.4258333333333333E-2</v>
      </c>
      <c r="G37" s="28">
        <v>0.59889999999999999</v>
      </c>
      <c r="H37" s="20">
        <f t="shared" si="0"/>
        <v>0.58464166666666662</v>
      </c>
      <c r="I37" s="19">
        <v>0.1062</v>
      </c>
      <c r="J37" s="19">
        <f t="shared" si="9"/>
        <v>0.49269999999999997</v>
      </c>
      <c r="K37" s="20">
        <v>1.1391166666666666</v>
      </c>
      <c r="L37" s="20">
        <f t="shared" si="1"/>
        <v>87.787320584663561</v>
      </c>
      <c r="M37" s="21">
        <v>45</v>
      </c>
      <c r="N37" s="19">
        <v>0.1</v>
      </c>
      <c r="O37" s="21">
        <f t="shared" si="2"/>
        <v>450</v>
      </c>
      <c r="P37" s="19">
        <f t="shared" si="3"/>
        <v>29.999999999999996</v>
      </c>
      <c r="Q37" s="21">
        <f t="shared" si="4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10.447747040806647</v>
      </c>
      <c r="U37" s="10">
        <v>57.646054724483498</v>
      </c>
      <c r="V37" s="24">
        <f t="shared" si="8"/>
        <v>18.123958509808073</v>
      </c>
      <c r="AD37" s="7" t="s">
        <v>15</v>
      </c>
      <c r="AE37" s="24">
        <v>18.14970799419384</v>
      </c>
    </row>
    <row r="38" spans="1:31" x14ac:dyDescent="0.35">
      <c r="A38" s="6" t="s">
        <v>15</v>
      </c>
      <c r="B38" s="21">
        <v>3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28">
        <v>0.55210000000000004</v>
      </c>
      <c r="H38" s="20">
        <f t="shared" si="0"/>
        <v>0.53784166666666666</v>
      </c>
      <c r="I38" s="19">
        <v>0.1061</v>
      </c>
      <c r="J38" s="19">
        <f t="shared" si="9"/>
        <v>0.44600000000000006</v>
      </c>
      <c r="K38" s="20">
        <v>1.1391166666666666</v>
      </c>
      <c r="L38" s="20">
        <f t="shared" si="1"/>
        <v>87.787320584663561</v>
      </c>
      <c r="M38" s="21">
        <v>45</v>
      </c>
      <c r="N38" s="21">
        <v>0.1</v>
      </c>
      <c r="O38" s="21">
        <f t="shared" si="2"/>
        <v>450</v>
      </c>
      <c r="P38" s="19">
        <f t="shared" si="3"/>
        <v>29.999999999999996</v>
      </c>
      <c r="Q38" s="21">
        <f t="shared" si="4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9.4013974607951258</v>
      </c>
      <c r="U38" s="10">
        <v>57.646054724483498</v>
      </c>
      <c r="V38" s="24">
        <f t="shared" si="8"/>
        <v>16.308830683606441</v>
      </c>
      <c r="AD38" s="6" t="s">
        <v>15</v>
      </c>
      <c r="AE38" s="24">
        <v>18.109244518730499</v>
      </c>
    </row>
    <row r="39" spans="1:31" x14ac:dyDescent="0.35">
      <c r="A39" s="7" t="s">
        <v>15</v>
      </c>
      <c r="B39" s="19">
        <v>3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28">
        <v>0.55249999999999999</v>
      </c>
      <c r="H39" s="20">
        <f t="shared" si="0"/>
        <v>0.53824166666666662</v>
      </c>
      <c r="I39" s="19">
        <v>0.10639999999999999</v>
      </c>
      <c r="J39" s="19">
        <f t="shared" si="9"/>
        <v>0.4461</v>
      </c>
      <c r="K39" s="20">
        <v>1.1391166666666666</v>
      </c>
      <c r="L39" s="20">
        <f t="shared" si="1"/>
        <v>87.787320584663561</v>
      </c>
      <c r="M39" s="21">
        <v>45</v>
      </c>
      <c r="N39" s="19">
        <v>0.1</v>
      </c>
      <c r="O39" s="21">
        <f t="shared" si="2"/>
        <v>450</v>
      </c>
      <c r="P39" s="19">
        <f t="shared" si="3"/>
        <v>29.999999999999996</v>
      </c>
      <c r="Q39" s="21">
        <f t="shared" si="4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9.403505397445528</v>
      </c>
      <c r="U39" s="10">
        <v>57.646054724483498</v>
      </c>
      <c r="V39" s="24">
        <f t="shared" si="8"/>
        <v>16.312487372100524</v>
      </c>
      <c r="AD39" s="7" t="s">
        <v>15</v>
      </c>
      <c r="AE39" s="24">
        <v>18.123958509808073</v>
      </c>
    </row>
    <row r="40" spans="1:31" x14ac:dyDescent="0.35">
      <c r="A40" s="6" t="s">
        <v>15</v>
      </c>
      <c r="B40" s="21">
        <v>3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28">
        <v>0.5524</v>
      </c>
      <c r="H40" s="20">
        <f t="shared" si="0"/>
        <v>0.53814166666666663</v>
      </c>
      <c r="I40" s="19">
        <v>0.1061</v>
      </c>
      <c r="J40" s="19">
        <f t="shared" si="9"/>
        <v>0.44630000000000003</v>
      </c>
      <c r="K40" s="20">
        <v>1.1391166666666666</v>
      </c>
      <c r="L40" s="20">
        <f t="shared" si="1"/>
        <v>87.787320584663561</v>
      </c>
      <c r="M40" s="21">
        <v>45</v>
      </c>
      <c r="N40" s="21">
        <v>0.1</v>
      </c>
      <c r="O40" s="21">
        <f t="shared" si="2"/>
        <v>450</v>
      </c>
      <c r="P40" s="19">
        <f t="shared" si="3"/>
        <v>29.999999999999996</v>
      </c>
      <c r="Q40" s="21">
        <f t="shared" si="4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9.4077212707463342</v>
      </c>
      <c r="U40" s="10">
        <v>57.646054724483498</v>
      </c>
      <c r="V40" s="24">
        <f t="shared" si="8"/>
        <v>16.319800749088689</v>
      </c>
      <c r="AD40" s="6" t="s">
        <v>15</v>
      </c>
      <c r="AE40" s="24">
        <v>16.308830683606441</v>
      </c>
    </row>
    <row r="41" spans="1:31" x14ac:dyDescent="0.35">
      <c r="A41" s="7" t="s">
        <v>15</v>
      </c>
      <c r="B41" s="19">
        <v>3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28">
        <v>0.6099</v>
      </c>
      <c r="H41" s="20">
        <f t="shared" si="0"/>
        <v>0.59564166666666662</v>
      </c>
      <c r="I41" s="19">
        <v>9.3200000000000005E-2</v>
      </c>
      <c r="J41" s="19">
        <f t="shared" si="9"/>
        <v>0.51669999999999994</v>
      </c>
      <c r="K41" s="20">
        <v>1.1391166666666666</v>
      </c>
      <c r="L41" s="20">
        <f t="shared" si="1"/>
        <v>87.787320584663561</v>
      </c>
      <c r="M41" s="21">
        <v>45</v>
      </c>
      <c r="N41" s="19">
        <v>0.1</v>
      </c>
      <c r="O41" s="21">
        <f t="shared" si="2"/>
        <v>450</v>
      </c>
      <c r="P41" s="19">
        <f t="shared" si="3"/>
        <v>29.999999999999996</v>
      </c>
      <c r="Q41" s="21">
        <f t="shared" si="4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10.891708672629687</v>
      </c>
      <c r="U41" s="10">
        <v>57.646054724483498</v>
      </c>
      <c r="V41" s="24">
        <f t="shared" si="8"/>
        <v>18.894109448922524</v>
      </c>
      <c r="AD41" s="7" t="s">
        <v>15</v>
      </c>
      <c r="AE41" s="24">
        <v>16.312487372100524</v>
      </c>
    </row>
    <row r="42" spans="1:31" x14ac:dyDescent="0.35">
      <c r="A42" s="6" t="s">
        <v>15</v>
      </c>
      <c r="B42" s="21">
        <v>3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28">
        <v>0.61019999999999996</v>
      </c>
      <c r="H42" s="20">
        <f t="shared" si="0"/>
        <v>0.59594166666666659</v>
      </c>
      <c r="I42" s="19">
        <v>9.2299999999999993E-2</v>
      </c>
      <c r="J42" s="19">
        <f t="shared" si="9"/>
        <v>0.51790000000000003</v>
      </c>
      <c r="K42" s="20">
        <v>1.1391166666666666</v>
      </c>
      <c r="L42" s="20">
        <f t="shared" si="1"/>
        <v>87.787320584663561</v>
      </c>
      <c r="M42" s="21">
        <v>45</v>
      </c>
      <c r="N42" s="21">
        <v>0.1</v>
      </c>
      <c r="O42" s="21">
        <f t="shared" si="2"/>
        <v>450</v>
      </c>
      <c r="P42" s="19">
        <f t="shared" si="3"/>
        <v>29.999999999999996</v>
      </c>
      <c r="Q42" s="21">
        <f t="shared" si="4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10.917003912434518</v>
      </c>
      <c r="U42" s="10">
        <v>57.646054724483498</v>
      </c>
      <c r="V42" s="24">
        <f t="shared" si="8"/>
        <v>18.937989710851515</v>
      </c>
      <c r="AD42" s="6" t="s">
        <v>15</v>
      </c>
      <c r="AE42" s="24">
        <v>16.319800749088689</v>
      </c>
    </row>
    <row r="43" spans="1:31" x14ac:dyDescent="0.35">
      <c r="A43" s="7" t="s">
        <v>15</v>
      </c>
      <c r="B43" s="19">
        <v>3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28">
        <v>0.61070000000000002</v>
      </c>
      <c r="H43" s="20">
        <f t="shared" si="0"/>
        <v>0.59644166666666665</v>
      </c>
      <c r="I43" s="19">
        <v>9.1499999999999998E-2</v>
      </c>
      <c r="J43" s="19">
        <f t="shared" si="9"/>
        <v>0.51919999999999999</v>
      </c>
      <c r="K43" s="20">
        <v>1.1391166666666666</v>
      </c>
      <c r="L43" s="20">
        <f t="shared" si="1"/>
        <v>87.787320584663561</v>
      </c>
      <c r="M43" s="21">
        <v>45</v>
      </c>
      <c r="N43" s="19">
        <v>0.1</v>
      </c>
      <c r="O43" s="21">
        <f t="shared" si="2"/>
        <v>450</v>
      </c>
      <c r="P43" s="19">
        <f t="shared" si="3"/>
        <v>29.999999999999996</v>
      </c>
      <c r="Q43" s="21">
        <f t="shared" si="4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10.944407088889751</v>
      </c>
      <c r="U43" s="10">
        <v>57.646054724483498</v>
      </c>
      <c r="V43" s="24">
        <f t="shared" si="8"/>
        <v>18.985526661274584</v>
      </c>
      <c r="AD43" s="7" t="s">
        <v>15</v>
      </c>
      <c r="AE43" s="24">
        <v>18.894109448922524</v>
      </c>
    </row>
    <row r="44" spans="1:31" x14ac:dyDescent="0.35">
      <c r="A44" s="6" t="s">
        <v>15</v>
      </c>
      <c r="B44" s="21">
        <v>3</v>
      </c>
      <c r="C44" s="19">
        <v>2</v>
      </c>
      <c r="D44" s="19" t="s">
        <v>29</v>
      </c>
      <c r="E44" s="19">
        <v>5.05</v>
      </c>
      <c r="F44" s="10">
        <v>1.4258333333333333E-2</v>
      </c>
      <c r="G44" s="28">
        <v>0.50770000000000004</v>
      </c>
      <c r="H44" s="20">
        <f t="shared" si="0"/>
        <v>0.49344166666666672</v>
      </c>
      <c r="I44" s="19">
        <v>7.5600000000000001E-2</v>
      </c>
      <c r="J44" s="19">
        <f t="shared" si="9"/>
        <v>0.43210000000000004</v>
      </c>
      <c r="K44" s="20">
        <v>1.1391166666666666</v>
      </c>
      <c r="L44" s="20">
        <f t="shared" si="1"/>
        <v>87.787320584663561</v>
      </c>
      <c r="M44" s="21">
        <v>45</v>
      </c>
      <c r="N44" s="21">
        <v>0.1</v>
      </c>
      <c r="O44" s="21">
        <f t="shared" si="2"/>
        <v>450</v>
      </c>
      <c r="P44" s="19">
        <f t="shared" si="3"/>
        <v>29.999999999999996</v>
      </c>
      <c r="Q44" s="21">
        <f t="shared" si="4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9.1264306906790598</v>
      </c>
      <c r="U44" s="10">
        <v>57.646054724483498</v>
      </c>
      <c r="V44" s="24">
        <f t="shared" si="8"/>
        <v>15.831839202697202</v>
      </c>
      <c r="AD44" s="6" t="s">
        <v>15</v>
      </c>
      <c r="AE44" s="24">
        <v>18.937989710851515</v>
      </c>
    </row>
    <row r="45" spans="1:31" x14ac:dyDescent="0.35">
      <c r="A45" s="7" t="s">
        <v>15</v>
      </c>
      <c r="B45" s="19">
        <v>3</v>
      </c>
      <c r="C45" s="19">
        <v>2</v>
      </c>
      <c r="D45" s="19" t="s">
        <v>29</v>
      </c>
      <c r="E45" s="19">
        <v>5.05</v>
      </c>
      <c r="F45" s="10">
        <v>1.4258333333333333E-2</v>
      </c>
      <c r="G45" s="28">
        <v>0.50649999999999995</v>
      </c>
      <c r="H45" s="20">
        <f t="shared" si="0"/>
        <v>0.49224166666666663</v>
      </c>
      <c r="I45" s="19">
        <v>7.5999999999999998E-2</v>
      </c>
      <c r="J45" s="19">
        <f t="shared" si="9"/>
        <v>0.43049999999999994</v>
      </c>
      <c r="K45" s="20">
        <v>1.1391166666666666</v>
      </c>
      <c r="L45" s="20">
        <f t="shared" si="1"/>
        <v>87.787320584663561</v>
      </c>
      <c r="M45" s="21">
        <v>45</v>
      </c>
      <c r="N45" s="19">
        <v>0.1</v>
      </c>
      <c r="O45" s="21">
        <f t="shared" si="2"/>
        <v>450</v>
      </c>
      <c r="P45" s="19">
        <f t="shared" si="3"/>
        <v>29.999999999999996</v>
      </c>
      <c r="Q45" s="21">
        <f t="shared" si="4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9.0926369181609221</v>
      </c>
      <c r="U45" s="10">
        <v>57.646054724483498</v>
      </c>
      <c r="V45" s="24">
        <f t="shared" si="8"/>
        <v>15.77321633131484</v>
      </c>
      <c r="AD45" s="7" t="s">
        <v>15</v>
      </c>
      <c r="AE45" s="24">
        <v>18.985526661274584</v>
      </c>
    </row>
    <row r="46" spans="1:31" x14ac:dyDescent="0.35">
      <c r="A46" s="6" t="s">
        <v>15</v>
      </c>
      <c r="B46" s="21">
        <v>3</v>
      </c>
      <c r="C46" s="19">
        <v>2</v>
      </c>
      <c r="D46" s="19" t="s">
        <v>29</v>
      </c>
      <c r="E46" s="19">
        <v>5.05</v>
      </c>
      <c r="F46" s="10">
        <v>1.4258333333333333E-2</v>
      </c>
      <c r="G46" s="28">
        <v>0.50680000000000003</v>
      </c>
      <c r="H46" s="20">
        <f t="shared" si="0"/>
        <v>0.49254166666666671</v>
      </c>
      <c r="I46" s="19">
        <v>7.5800000000000006E-2</v>
      </c>
      <c r="J46" s="19">
        <f t="shared" si="9"/>
        <v>0.43100000000000005</v>
      </c>
      <c r="K46" s="20">
        <v>1.1391166666666666</v>
      </c>
      <c r="L46" s="20">
        <f t="shared" si="1"/>
        <v>87.787320584663561</v>
      </c>
      <c r="M46" s="21">
        <v>45</v>
      </c>
      <c r="N46" s="21">
        <v>0.1</v>
      </c>
      <c r="O46" s="21">
        <f t="shared" si="2"/>
        <v>450</v>
      </c>
      <c r="P46" s="19">
        <f t="shared" si="3"/>
        <v>29.999999999999996</v>
      </c>
      <c r="Q46" s="21">
        <f t="shared" si="4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9.103197472072841</v>
      </c>
      <c r="U46" s="10">
        <v>57.646054724483498</v>
      </c>
      <c r="V46" s="24">
        <f t="shared" si="8"/>
        <v>15.791535978621829</v>
      </c>
      <c r="AD46" s="6" t="s">
        <v>15</v>
      </c>
      <c r="AE46" s="24">
        <v>15.831839202697202</v>
      </c>
    </row>
    <row r="47" spans="1:31" x14ac:dyDescent="0.35">
      <c r="A47" s="7" t="s">
        <v>15</v>
      </c>
      <c r="B47" s="19">
        <v>3</v>
      </c>
      <c r="C47" s="19">
        <v>2</v>
      </c>
      <c r="D47" s="19" t="s">
        <v>30</v>
      </c>
      <c r="E47" s="19">
        <v>5.05</v>
      </c>
      <c r="F47" s="10">
        <v>1.4258333333333333E-2</v>
      </c>
      <c r="G47" s="28">
        <v>0.5323</v>
      </c>
      <c r="H47" s="20">
        <f t="shared" si="0"/>
        <v>0.51804166666666662</v>
      </c>
      <c r="I47" s="19">
        <v>9.69E-2</v>
      </c>
      <c r="J47" s="19">
        <f t="shared" si="9"/>
        <v>0.43540000000000001</v>
      </c>
      <c r="K47" s="20">
        <v>1.1391166666666666</v>
      </c>
      <c r="L47" s="20">
        <f t="shared" si="1"/>
        <v>87.787320584663561</v>
      </c>
      <c r="M47" s="21">
        <v>45</v>
      </c>
      <c r="N47" s="19">
        <v>0.1</v>
      </c>
      <c r="O47" s="21">
        <f t="shared" si="2"/>
        <v>450</v>
      </c>
      <c r="P47" s="19">
        <f t="shared" si="3"/>
        <v>29.999999999999996</v>
      </c>
      <c r="Q47" s="21">
        <f t="shared" si="4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9.1961303464977142</v>
      </c>
      <c r="U47" s="10">
        <v>57.646054724483498</v>
      </c>
      <c r="V47" s="24">
        <f t="shared" si="8"/>
        <v>15.952748874923305</v>
      </c>
      <c r="AD47" s="7" t="s">
        <v>15</v>
      </c>
      <c r="AE47" s="24">
        <v>15.77321633131484</v>
      </c>
    </row>
    <row r="48" spans="1:31" x14ac:dyDescent="0.35">
      <c r="A48" s="6" t="s">
        <v>15</v>
      </c>
      <c r="B48" s="21">
        <v>3</v>
      </c>
      <c r="C48" s="19">
        <v>2</v>
      </c>
      <c r="D48" s="19" t="s">
        <v>30</v>
      </c>
      <c r="E48" s="19">
        <v>5.05</v>
      </c>
      <c r="F48" s="10">
        <v>1.4258333333333333E-2</v>
      </c>
      <c r="G48" s="28">
        <v>0.53159999999999996</v>
      </c>
      <c r="H48" s="20">
        <f t="shared" si="0"/>
        <v>0.51734166666666659</v>
      </c>
      <c r="I48" s="19">
        <v>9.69E-2</v>
      </c>
      <c r="J48" s="19">
        <f t="shared" si="9"/>
        <v>0.43469999999999998</v>
      </c>
      <c r="K48" s="20">
        <v>1.1391166666666666</v>
      </c>
      <c r="L48" s="20">
        <f t="shared" si="1"/>
        <v>87.787320584663561</v>
      </c>
      <c r="M48" s="21">
        <v>45</v>
      </c>
      <c r="N48" s="21">
        <v>0.1</v>
      </c>
      <c r="O48" s="21">
        <f t="shared" si="2"/>
        <v>450</v>
      </c>
      <c r="P48" s="19">
        <f t="shared" si="3"/>
        <v>29.999999999999996</v>
      </c>
      <c r="Q48" s="21">
        <f t="shared" si="4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9.1813455710210281</v>
      </c>
      <c r="U48" s="10">
        <v>57.646054724483498</v>
      </c>
      <c r="V48" s="24">
        <f t="shared" si="8"/>
        <v>15.927101368693522</v>
      </c>
      <c r="AD48" s="6" t="s">
        <v>15</v>
      </c>
      <c r="AE48" s="24">
        <v>15.791535978621829</v>
      </c>
    </row>
    <row r="49" spans="1:31" x14ac:dyDescent="0.35">
      <c r="A49" s="7" t="s">
        <v>15</v>
      </c>
      <c r="B49" s="19">
        <v>3</v>
      </c>
      <c r="C49" s="19">
        <v>2</v>
      </c>
      <c r="D49" s="19" t="s">
        <v>30</v>
      </c>
      <c r="E49" s="19">
        <v>5.05</v>
      </c>
      <c r="F49" s="10">
        <v>1.4258333333333333E-2</v>
      </c>
      <c r="G49" s="28">
        <v>0.53200000000000003</v>
      </c>
      <c r="H49" s="20">
        <f t="shared" si="0"/>
        <v>0.51774166666666666</v>
      </c>
      <c r="I49" s="19">
        <v>9.7699999999999995E-2</v>
      </c>
      <c r="J49" s="19">
        <f t="shared" si="9"/>
        <v>0.43430000000000002</v>
      </c>
      <c r="K49" s="20">
        <v>1.1391166666666666</v>
      </c>
      <c r="L49" s="20">
        <f t="shared" si="1"/>
        <v>87.787320584663561</v>
      </c>
      <c r="M49" s="21">
        <v>45</v>
      </c>
      <c r="N49" s="19">
        <v>0.1</v>
      </c>
      <c r="O49" s="21">
        <f t="shared" si="2"/>
        <v>450</v>
      </c>
      <c r="P49" s="19">
        <f t="shared" si="3"/>
        <v>29.999999999999996</v>
      </c>
      <c r="Q49" s="21">
        <f t="shared" si="4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9.1728971278914955</v>
      </c>
      <c r="U49" s="10">
        <v>57.646054724483498</v>
      </c>
      <c r="V49" s="24">
        <f t="shared" si="8"/>
        <v>15.912445650847937</v>
      </c>
      <c r="AD49" s="7" t="s">
        <v>15</v>
      </c>
      <c r="AE49" s="24">
        <v>15.952748874923305</v>
      </c>
    </row>
    <row r="50" spans="1:31" x14ac:dyDescent="0.35">
      <c r="A50" s="4" t="s">
        <v>16</v>
      </c>
      <c r="B50" s="14">
        <v>3</v>
      </c>
      <c r="C50" s="13">
        <v>1</v>
      </c>
      <c r="D50" s="13" t="s">
        <v>27</v>
      </c>
      <c r="E50" s="13">
        <v>5.05</v>
      </c>
      <c r="F50" s="11">
        <v>1.4258333333333333E-2</v>
      </c>
      <c r="G50" s="26">
        <v>0.47899999999999998</v>
      </c>
      <c r="H50" s="9">
        <f t="shared" si="0"/>
        <v>0.46474166666666666</v>
      </c>
      <c r="I50" s="13">
        <v>8.6599999999999996E-2</v>
      </c>
      <c r="J50" s="13">
        <f t="shared" si="9"/>
        <v>0.39239999999999997</v>
      </c>
      <c r="K50" s="9">
        <v>1.1391166666666666</v>
      </c>
      <c r="L50" s="9">
        <f t="shared" si="1"/>
        <v>87.787320584663561</v>
      </c>
      <c r="M50" s="14">
        <v>45</v>
      </c>
      <c r="N50" s="14">
        <v>0.1</v>
      </c>
      <c r="O50" s="14">
        <f t="shared" si="2"/>
        <v>450</v>
      </c>
      <c r="P50" s="13">
        <f t="shared" si="3"/>
        <v>29.999999999999996</v>
      </c>
      <c r="Q50" s="14">
        <f t="shared" si="4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8.287922710072813</v>
      </c>
      <c r="U50" s="11">
        <v>57.492511752280613</v>
      </c>
      <c r="V50" s="17">
        <f t="shared" si="8"/>
        <v>14.415655982788136</v>
      </c>
      <c r="AD50" s="6" t="s">
        <v>15</v>
      </c>
      <c r="AE50" s="24">
        <v>15.927101368693522</v>
      </c>
    </row>
    <row r="51" spans="1:31" x14ac:dyDescent="0.35">
      <c r="A51" s="5" t="s">
        <v>16</v>
      </c>
      <c r="B51" s="13">
        <v>3</v>
      </c>
      <c r="C51" s="13">
        <v>1</v>
      </c>
      <c r="D51" s="13" t="s">
        <v>27</v>
      </c>
      <c r="E51" s="13">
        <v>5.05</v>
      </c>
      <c r="F51" s="11">
        <v>1.4258333333333333E-2</v>
      </c>
      <c r="G51" s="26">
        <v>0.47920000000000001</v>
      </c>
      <c r="H51" s="9">
        <f t="shared" si="0"/>
        <v>0.4649416666666667</v>
      </c>
      <c r="I51" s="13">
        <v>8.7300000000000003E-2</v>
      </c>
      <c r="J51" s="13">
        <f t="shared" si="9"/>
        <v>0.39190000000000003</v>
      </c>
      <c r="K51" s="9">
        <v>1.1391166666666666</v>
      </c>
      <c r="L51" s="9">
        <f t="shared" si="1"/>
        <v>87.787320584663561</v>
      </c>
      <c r="M51" s="14">
        <v>45</v>
      </c>
      <c r="N51" s="13">
        <v>0.1</v>
      </c>
      <c r="O51" s="14">
        <f t="shared" si="2"/>
        <v>450</v>
      </c>
      <c r="P51" s="13">
        <f t="shared" si="3"/>
        <v>29.999999999999996</v>
      </c>
      <c r="Q51" s="14">
        <f t="shared" si="4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8.2773621561608959</v>
      </c>
      <c r="U51" s="11">
        <v>57.492511752280613</v>
      </c>
      <c r="V51" s="17">
        <f t="shared" si="8"/>
        <v>14.397287409925259</v>
      </c>
      <c r="AD51" s="7" t="s">
        <v>15</v>
      </c>
      <c r="AE51" s="24">
        <v>15.912445650847937</v>
      </c>
    </row>
    <row r="52" spans="1:31" x14ac:dyDescent="0.35">
      <c r="A52" s="4" t="s">
        <v>16</v>
      </c>
      <c r="B52" s="14">
        <v>3</v>
      </c>
      <c r="C52" s="13">
        <v>1</v>
      </c>
      <c r="D52" s="13" t="s">
        <v>27</v>
      </c>
      <c r="E52" s="13">
        <v>5.05</v>
      </c>
      <c r="F52" s="11">
        <v>1.4258333333333333E-2</v>
      </c>
      <c r="G52" s="26">
        <v>0.47889999999999999</v>
      </c>
      <c r="H52" s="9">
        <f t="shared" si="0"/>
        <v>0.46464166666666668</v>
      </c>
      <c r="I52" s="13">
        <v>8.5999999999999993E-2</v>
      </c>
      <c r="J52" s="13">
        <f t="shared" si="9"/>
        <v>0.39290000000000003</v>
      </c>
      <c r="K52" s="9">
        <v>1.1391166666666666</v>
      </c>
      <c r="L52" s="9">
        <f t="shared" si="1"/>
        <v>87.787320584663561</v>
      </c>
      <c r="M52" s="14">
        <v>45</v>
      </c>
      <c r="N52" s="14">
        <v>0.1</v>
      </c>
      <c r="O52" s="14">
        <f t="shared" si="2"/>
        <v>450</v>
      </c>
      <c r="P52" s="13">
        <f t="shared" si="3"/>
        <v>29.999999999999996</v>
      </c>
      <c r="Q52" s="14">
        <f t="shared" si="4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8.2984832639847301</v>
      </c>
      <c r="U52" s="11">
        <v>57.492511752280599</v>
      </c>
      <c r="V52" s="17">
        <f t="shared" si="8"/>
        <v>14.434024555651021</v>
      </c>
      <c r="AD52" s="4" t="s">
        <v>16</v>
      </c>
      <c r="AE52" s="17">
        <v>14.415655982788136</v>
      </c>
    </row>
    <row r="53" spans="1:31" x14ac:dyDescent="0.35">
      <c r="A53" s="5" t="s">
        <v>16</v>
      </c>
      <c r="B53" s="13">
        <v>3</v>
      </c>
      <c r="C53" s="13">
        <v>1</v>
      </c>
      <c r="D53" s="13" t="s">
        <v>28</v>
      </c>
      <c r="E53" s="13">
        <v>5.05</v>
      </c>
      <c r="F53" s="11">
        <v>1.4258333333333333E-2</v>
      </c>
      <c r="G53" s="26">
        <v>0.51419999999999999</v>
      </c>
      <c r="H53" s="9">
        <f t="shared" si="0"/>
        <v>0.49994166666666667</v>
      </c>
      <c r="I53" s="13">
        <v>8.3000000000000004E-2</v>
      </c>
      <c r="J53" s="13">
        <f t="shared" si="9"/>
        <v>0.43119999999999997</v>
      </c>
      <c r="K53" s="9">
        <v>1.1391166666666666</v>
      </c>
      <c r="L53" s="9">
        <f t="shared" si="1"/>
        <v>87.787320584663561</v>
      </c>
      <c r="M53" s="14">
        <v>45</v>
      </c>
      <c r="N53" s="13">
        <v>0.1</v>
      </c>
      <c r="O53" s="14">
        <f t="shared" si="2"/>
        <v>450</v>
      </c>
      <c r="P53" s="13">
        <f t="shared" si="3"/>
        <v>29.999999999999996</v>
      </c>
      <c r="Q53" s="14">
        <f t="shared" si="4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9.1074216936376065</v>
      </c>
      <c r="U53" s="11">
        <v>57.492511752280599</v>
      </c>
      <c r="V53" s="17">
        <f t="shared" si="8"/>
        <v>15.84105723694762</v>
      </c>
      <c r="AD53" s="5" t="s">
        <v>16</v>
      </c>
      <c r="AE53" s="17">
        <v>14.397287409925259</v>
      </c>
    </row>
    <row r="54" spans="1:31" x14ac:dyDescent="0.35">
      <c r="A54" s="4" t="s">
        <v>16</v>
      </c>
      <c r="B54" s="14">
        <v>3</v>
      </c>
      <c r="C54" s="13">
        <v>1</v>
      </c>
      <c r="D54" s="13" t="s">
        <v>28</v>
      </c>
      <c r="E54" s="13">
        <v>5.05</v>
      </c>
      <c r="F54" s="11">
        <v>1.4258333333333333E-2</v>
      </c>
      <c r="G54" s="26">
        <v>0.51439999999999997</v>
      </c>
      <c r="H54" s="9">
        <f t="shared" si="0"/>
        <v>0.5001416666666666</v>
      </c>
      <c r="I54" s="13">
        <v>8.3699999999999997E-2</v>
      </c>
      <c r="J54" s="13">
        <f t="shared" si="9"/>
        <v>0.43069999999999997</v>
      </c>
      <c r="K54" s="9">
        <v>1.1391166666666666</v>
      </c>
      <c r="L54" s="9">
        <f t="shared" si="1"/>
        <v>87.787320584663561</v>
      </c>
      <c r="M54" s="14">
        <v>45</v>
      </c>
      <c r="N54" s="14">
        <v>0.1</v>
      </c>
      <c r="O54" s="14">
        <f t="shared" si="2"/>
        <v>450</v>
      </c>
      <c r="P54" s="13">
        <f t="shared" si="3"/>
        <v>29.999999999999996</v>
      </c>
      <c r="Q54" s="14">
        <f t="shared" si="4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9.0968611397256876</v>
      </c>
      <c r="U54" s="11">
        <v>57.492511752280599</v>
      </c>
      <c r="V54" s="17">
        <f t="shared" si="8"/>
        <v>15.822688664084735</v>
      </c>
      <c r="AD54" s="4" t="s">
        <v>16</v>
      </c>
      <c r="AE54" s="17">
        <v>14.434024555651021</v>
      </c>
    </row>
    <row r="55" spans="1:31" x14ac:dyDescent="0.35">
      <c r="A55" s="5" t="s">
        <v>16</v>
      </c>
      <c r="B55" s="13">
        <v>3</v>
      </c>
      <c r="C55" s="13">
        <v>1</v>
      </c>
      <c r="D55" s="13" t="s">
        <v>28</v>
      </c>
      <c r="E55" s="13">
        <v>5.05</v>
      </c>
      <c r="F55" s="11">
        <v>1.4258333333333333E-2</v>
      </c>
      <c r="G55" s="26">
        <v>0.51380000000000003</v>
      </c>
      <c r="H55" s="9">
        <f t="shared" si="0"/>
        <v>0.49954166666666672</v>
      </c>
      <c r="I55" s="13">
        <v>8.4000000000000005E-2</v>
      </c>
      <c r="J55" s="13">
        <f t="shared" si="9"/>
        <v>0.42980000000000002</v>
      </c>
      <c r="K55" s="9">
        <v>1.1391166666666666</v>
      </c>
      <c r="L55" s="9">
        <f t="shared" si="1"/>
        <v>87.787320584663561</v>
      </c>
      <c r="M55" s="14">
        <v>45</v>
      </c>
      <c r="N55" s="13">
        <v>0.1</v>
      </c>
      <c r="O55" s="14">
        <f t="shared" si="2"/>
        <v>450</v>
      </c>
      <c r="P55" s="13">
        <f t="shared" si="3"/>
        <v>29.999999999999996</v>
      </c>
      <c r="Q55" s="14">
        <f t="shared" si="4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9.0778521426842378</v>
      </c>
      <c r="U55" s="11">
        <v>57.492511752280599</v>
      </c>
      <c r="V55" s="17">
        <f t="shared" si="8"/>
        <v>15.789625232931556</v>
      </c>
      <c r="AD55" s="5" t="s">
        <v>16</v>
      </c>
      <c r="AE55" s="17">
        <v>15.84105723694762</v>
      </c>
    </row>
    <row r="56" spans="1:31" x14ac:dyDescent="0.35">
      <c r="A56" s="4" t="s">
        <v>16</v>
      </c>
      <c r="B56" s="14">
        <v>3</v>
      </c>
      <c r="C56" s="13">
        <v>1</v>
      </c>
      <c r="D56" s="13" t="s">
        <v>29</v>
      </c>
      <c r="E56" s="13">
        <v>5.04</v>
      </c>
      <c r="F56" s="11">
        <v>1.4258333333333333E-2</v>
      </c>
      <c r="G56" s="26">
        <v>0.505</v>
      </c>
      <c r="H56" s="9">
        <f t="shared" si="0"/>
        <v>0.49074166666666669</v>
      </c>
      <c r="I56" s="13">
        <v>9.3299999999999994E-2</v>
      </c>
      <c r="J56" s="13">
        <f t="shared" si="9"/>
        <v>0.41170000000000001</v>
      </c>
      <c r="K56" s="9">
        <v>1.1391166666666666</v>
      </c>
      <c r="L56" s="9">
        <f t="shared" si="1"/>
        <v>87.787320584663561</v>
      </c>
      <c r="M56" s="14">
        <v>45</v>
      </c>
      <c r="N56" s="14">
        <v>0.1</v>
      </c>
      <c r="O56" s="14">
        <f t="shared" si="2"/>
        <v>450</v>
      </c>
      <c r="P56" s="13">
        <f t="shared" si="3"/>
        <v>29.999999999999996</v>
      </c>
      <c r="Q56" s="14">
        <f t="shared" si="4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8.712813186491621</v>
      </c>
      <c r="U56" s="11">
        <v>57.492511752280599</v>
      </c>
      <c r="V56" s="17">
        <f t="shared" si="8"/>
        <v>15.154692186754223</v>
      </c>
      <c r="AD56" s="4" t="s">
        <v>16</v>
      </c>
      <c r="AE56" s="17">
        <v>15.822688664084735</v>
      </c>
    </row>
    <row r="57" spans="1:31" x14ac:dyDescent="0.35">
      <c r="A57" s="5" t="s">
        <v>16</v>
      </c>
      <c r="B57" s="13">
        <v>3</v>
      </c>
      <c r="C57" s="13">
        <v>1</v>
      </c>
      <c r="D57" s="13" t="s">
        <v>29</v>
      </c>
      <c r="E57" s="13">
        <v>5.04</v>
      </c>
      <c r="F57" s="11">
        <v>1.4258333333333333E-2</v>
      </c>
      <c r="G57" s="26">
        <v>0.50560000000000005</v>
      </c>
      <c r="H57" s="9">
        <f t="shared" si="0"/>
        <v>0.49134166666666673</v>
      </c>
      <c r="I57" s="13">
        <v>9.3299999999999994E-2</v>
      </c>
      <c r="J57" s="13">
        <f t="shared" si="9"/>
        <v>0.41230000000000006</v>
      </c>
      <c r="K57" s="9">
        <v>1.1391166666666666</v>
      </c>
      <c r="L57" s="9">
        <f t="shared" si="1"/>
        <v>87.787320584663561</v>
      </c>
      <c r="M57" s="14">
        <v>45</v>
      </c>
      <c r="N57" s="13">
        <v>0.1</v>
      </c>
      <c r="O57" s="14">
        <f t="shared" si="2"/>
        <v>450</v>
      </c>
      <c r="P57" s="13">
        <f t="shared" si="3"/>
        <v>29.999999999999996</v>
      </c>
      <c r="Q57" s="14">
        <f t="shared" si="4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8.7255109953619048</v>
      </c>
      <c r="U57" s="11">
        <v>57.492511752280599</v>
      </c>
      <c r="V57" s="17">
        <f t="shared" si="8"/>
        <v>15.176778208886974</v>
      </c>
      <c r="AD57" s="5" t="s">
        <v>16</v>
      </c>
      <c r="AE57" s="17">
        <v>15.789625232931556</v>
      </c>
    </row>
    <row r="58" spans="1:31" x14ac:dyDescent="0.35">
      <c r="A58" s="4" t="s">
        <v>16</v>
      </c>
      <c r="B58" s="14">
        <v>3</v>
      </c>
      <c r="C58" s="13">
        <v>1</v>
      </c>
      <c r="D58" s="13" t="s">
        <v>29</v>
      </c>
      <c r="E58" s="13">
        <v>5.04</v>
      </c>
      <c r="F58" s="11">
        <v>1.4258333333333333E-2</v>
      </c>
      <c r="G58" s="26">
        <v>0.50509999999999999</v>
      </c>
      <c r="H58" s="9">
        <f t="shared" si="0"/>
        <v>0.49084166666666668</v>
      </c>
      <c r="I58" s="13">
        <v>9.3200000000000005E-2</v>
      </c>
      <c r="J58" s="13">
        <f t="shared" si="9"/>
        <v>0.41189999999999999</v>
      </c>
      <c r="K58" s="9">
        <v>1.1391166666666666</v>
      </c>
      <c r="L58" s="9">
        <f t="shared" si="1"/>
        <v>87.787320584663561</v>
      </c>
      <c r="M58" s="14">
        <v>45</v>
      </c>
      <c r="N58" s="14">
        <v>0.1</v>
      </c>
      <c r="O58" s="14">
        <f t="shared" si="2"/>
        <v>450</v>
      </c>
      <c r="P58" s="13">
        <f t="shared" si="3"/>
        <v>29.999999999999996</v>
      </c>
      <c r="Q58" s="14">
        <f t="shared" si="4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8.717045789448381</v>
      </c>
      <c r="U58" s="11">
        <v>57.492511752280599</v>
      </c>
      <c r="V58" s="17">
        <f t="shared" si="8"/>
        <v>15.162054194131805</v>
      </c>
      <c r="AD58" s="4" t="s">
        <v>16</v>
      </c>
      <c r="AE58" s="17">
        <v>15.154692186754223</v>
      </c>
    </row>
    <row r="59" spans="1:31" x14ac:dyDescent="0.35">
      <c r="A59" s="5" t="s">
        <v>16</v>
      </c>
      <c r="B59" s="13">
        <v>3</v>
      </c>
      <c r="C59" s="13">
        <v>1</v>
      </c>
      <c r="D59" s="13" t="s">
        <v>30</v>
      </c>
      <c r="E59" s="13">
        <v>5.04</v>
      </c>
      <c r="F59" s="11">
        <v>1.4258333333333333E-2</v>
      </c>
      <c r="G59" s="26">
        <v>0.53680000000000005</v>
      </c>
      <c r="H59" s="9">
        <f t="shared" si="0"/>
        <v>0.52254166666666668</v>
      </c>
      <c r="I59" s="13">
        <v>7.3599999999999999E-2</v>
      </c>
      <c r="J59" s="13">
        <f t="shared" si="9"/>
        <v>0.46320000000000006</v>
      </c>
      <c r="K59" s="9">
        <v>1.1391166666666666</v>
      </c>
      <c r="L59" s="9">
        <f t="shared" si="1"/>
        <v>87.787320584663561</v>
      </c>
      <c r="M59" s="14">
        <v>45</v>
      </c>
      <c r="N59" s="13">
        <v>0.1</v>
      </c>
      <c r="O59" s="14">
        <f t="shared" si="2"/>
        <v>450</v>
      </c>
      <c r="P59" s="13">
        <f t="shared" si="3"/>
        <v>29.999999999999996</v>
      </c>
      <c r="Q59" s="14">
        <f t="shared" si="4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9.8027084478574693</v>
      </c>
      <c r="U59" s="11">
        <v>57.492511752280599</v>
      </c>
      <c r="V59" s="17">
        <f t="shared" si="8"/>
        <v>17.050409086481803</v>
      </c>
      <c r="AD59" s="5" t="s">
        <v>16</v>
      </c>
      <c r="AE59" s="17">
        <v>15.176778208886974</v>
      </c>
    </row>
    <row r="60" spans="1:31" x14ac:dyDescent="0.35">
      <c r="A60" s="4" t="s">
        <v>16</v>
      </c>
      <c r="B60" s="14">
        <v>3</v>
      </c>
      <c r="C60" s="13">
        <v>1</v>
      </c>
      <c r="D60" s="13" t="s">
        <v>30</v>
      </c>
      <c r="E60" s="13">
        <v>5.04</v>
      </c>
      <c r="F60" s="11">
        <v>1.4258333333333333E-2</v>
      </c>
      <c r="G60" s="26">
        <v>0.53600000000000003</v>
      </c>
      <c r="H60" s="9">
        <f t="shared" si="0"/>
        <v>0.52174166666666666</v>
      </c>
      <c r="I60" s="13">
        <v>7.4200000000000002E-2</v>
      </c>
      <c r="J60" s="13">
        <f t="shared" si="9"/>
        <v>0.46180000000000004</v>
      </c>
      <c r="K60" s="9">
        <v>1.1391166666666666</v>
      </c>
      <c r="L60" s="9">
        <f t="shared" si="1"/>
        <v>87.787320584663561</v>
      </c>
      <c r="M60" s="14">
        <v>45</v>
      </c>
      <c r="N60" s="14">
        <v>0.1</v>
      </c>
      <c r="O60" s="14">
        <f t="shared" si="2"/>
        <v>450</v>
      </c>
      <c r="P60" s="13">
        <f t="shared" si="3"/>
        <v>29.999999999999996</v>
      </c>
      <c r="Q60" s="14">
        <f t="shared" si="4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9.7730802271601434</v>
      </c>
      <c r="U60" s="11">
        <v>57.492511752280599</v>
      </c>
      <c r="V60" s="17">
        <f t="shared" si="8"/>
        <v>16.998875034838719</v>
      </c>
      <c r="AD60" s="4" t="s">
        <v>16</v>
      </c>
      <c r="AE60" s="17">
        <v>15.162054194131805</v>
      </c>
    </row>
    <row r="61" spans="1:31" x14ac:dyDescent="0.35">
      <c r="A61" s="5" t="s">
        <v>16</v>
      </c>
      <c r="B61" s="13">
        <v>3</v>
      </c>
      <c r="C61" s="13">
        <v>1</v>
      </c>
      <c r="D61" s="13" t="s">
        <v>30</v>
      </c>
      <c r="E61" s="13">
        <v>5.04</v>
      </c>
      <c r="F61" s="11">
        <v>1.4258333333333333E-2</v>
      </c>
      <c r="G61" s="26">
        <v>0.53549999999999998</v>
      </c>
      <c r="H61" s="9">
        <f t="shared" si="0"/>
        <v>0.5212416666666666</v>
      </c>
      <c r="I61" s="13">
        <v>7.4200000000000002E-2</v>
      </c>
      <c r="J61" s="13">
        <f t="shared" si="9"/>
        <v>0.46129999999999999</v>
      </c>
      <c r="K61" s="9">
        <v>1.1391166666666666</v>
      </c>
      <c r="L61" s="9">
        <f t="shared" si="1"/>
        <v>87.787320584663561</v>
      </c>
      <c r="M61" s="14">
        <v>45</v>
      </c>
      <c r="N61" s="13">
        <v>0.1</v>
      </c>
      <c r="O61" s="14">
        <f t="shared" si="2"/>
        <v>450</v>
      </c>
      <c r="P61" s="13">
        <f t="shared" si="3"/>
        <v>29.999999999999996</v>
      </c>
      <c r="Q61" s="14">
        <f t="shared" si="4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9.7624987197682422</v>
      </c>
      <c r="U61" s="11">
        <v>57.492511752280599</v>
      </c>
      <c r="V61" s="17">
        <f t="shared" si="8"/>
        <v>16.980470016394765</v>
      </c>
      <c r="AD61" s="5" t="s">
        <v>16</v>
      </c>
      <c r="AE61" s="17">
        <v>17.050409086481803</v>
      </c>
    </row>
    <row r="62" spans="1:31" x14ac:dyDescent="0.35">
      <c r="A62" s="4" t="s">
        <v>16</v>
      </c>
      <c r="B62" s="14">
        <v>3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26">
        <v>0.55530000000000002</v>
      </c>
      <c r="H62" s="9">
        <f t="shared" si="0"/>
        <v>0.54104166666666664</v>
      </c>
      <c r="I62" s="13">
        <v>6.1499999999999999E-2</v>
      </c>
      <c r="J62" s="13">
        <f t="shared" si="9"/>
        <v>0.49380000000000002</v>
      </c>
      <c r="K62" s="9">
        <v>1.1391166666666666</v>
      </c>
      <c r="L62" s="9">
        <f t="shared" si="1"/>
        <v>87.787320584663561</v>
      </c>
      <c r="M62" s="14">
        <v>45</v>
      </c>
      <c r="N62" s="14">
        <v>0.1</v>
      </c>
      <c r="O62" s="14">
        <f t="shared" si="2"/>
        <v>450</v>
      </c>
      <c r="P62" s="13">
        <f t="shared" si="3"/>
        <v>29.999999999999996</v>
      </c>
      <c r="Q62" s="14">
        <f t="shared" si="4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10.408991179687517</v>
      </c>
      <c r="U62" s="11">
        <v>57.492511752280599</v>
      </c>
      <c r="V62" s="17">
        <f t="shared" si="8"/>
        <v>18.104951170922909</v>
      </c>
      <c r="AD62" s="4" t="s">
        <v>16</v>
      </c>
      <c r="AE62" s="17">
        <v>16.998875034838719</v>
      </c>
    </row>
    <row r="63" spans="1:31" x14ac:dyDescent="0.35">
      <c r="A63" s="5" t="s">
        <v>16</v>
      </c>
      <c r="B63" s="13">
        <v>3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26">
        <v>0.5554</v>
      </c>
      <c r="H63" s="9">
        <f t="shared" si="0"/>
        <v>0.54114166666666663</v>
      </c>
      <c r="I63" s="13">
        <v>6.1199999999999997E-2</v>
      </c>
      <c r="J63" s="13">
        <f t="shared" si="9"/>
        <v>0.49420000000000003</v>
      </c>
      <c r="K63" s="9">
        <v>1.1391166666666666</v>
      </c>
      <c r="L63" s="9">
        <f t="shared" si="1"/>
        <v>87.787320584663561</v>
      </c>
      <c r="M63" s="14">
        <v>45</v>
      </c>
      <c r="N63" s="13">
        <v>0.1</v>
      </c>
      <c r="O63" s="14">
        <f t="shared" si="2"/>
        <v>450</v>
      </c>
      <c r="P63" s="13">
        <f t="shared" si="3"/>
        <v>29.999999999999996</v>
      </c>
      <c r="Q63" s="14">
        <f t="shared" si="4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10.417422926289127</v>
      </c>
      <c r="U63" s="11">
        <v>57.492511752280599</v>
      </c>
      <c r="V63" s="17">
        <f t="shared" si="8"/>
        <v>18.119616987991296</v>
      </c>
      <c r="AD63" s="5" t="s">
        <v>16</v>
      </c>
      <c r="AE63" s="17">
        <v>16.980470016394765</v>
      </c>
    </row>
    <row r="64" spans="1:31" x14ac:dyDescent="0.35">
      <c r="A64" s="4" t="s">
        <v>16</v>
      </c>
      <c r="B64" s="14">
        <v>3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26">
        <v>0.55489999999999995</v>
      </c>
      <c r="H64" s="9">
        <f t="shared" si="0"/>
        <v>0.54064166666666658</v>
      </c>
      <c r="I64" s="13">
        <v>6.0699999999999997E-2</v>
      </c>
      <c r="J64" s="13">
        <f t="shared" si="9"/>
        <v>0.49419999999999997</v>
      </c>
      <c r="K64" s="9">
        <v>1.1391166666666666</v>
      </c>
      <c r="L64" s="9">
        <f t="shared" si="1"/>
        <v>87.787320584663561</v>
      </c>
      <c r="M64" s="14">
        <v>45</v>
      </c>
      <c r="N64" s="14">
        <v>0.1</v>
      </c>
      <c r="O64" s="14">
        <f t="shared" si="2"/>
        <v>450</v>
      </c>
      <c r="P64" s="13">
        <f t="shared" si="3"/>
        <v>29.999999999999996</v>
      </c>
      <c r="Q64" s="14">
        <f t="shared" si="4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10.417422926289124</v>
      </c>
      <c r="U64" s="11">
        <v>57.492511752280599</v>
      </c>
      <c r="V64" s="17">
        <f t="shared" si="8"/>
        <v>18.119616987991289</v>
      </c>
      <c r="AD64" s="4" t="s">
        <v>16</v>
      </c>
      <c r="AE64" s="17">
        <v>18.104951170922909</v>
      </c>
    </row>
    <row r="65" spans="1:31" x14ac:dyDescent="0.35">
      <c r="A65" s="5" t="s">
        <v>16</v>
      </c>
      <c r="B65" s="13">
        <v>3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26">
        <v>0.57940000000000003</v>
      </c>
      <c r="H65" s="9">
        <f t="shared" si="0"/>
        <v>0.56514166666666665</v>
      </c>
      <c r="I65" s="13">
        <v>7.8E-2</v>
      </c>
      <c r="J65" s="13">
        <f t="shared" si="9"/>
        <v>0.50140000000000007</v>
      </c>
      <c r="K65" s="9">
        <v>1.1391166666666666</v>
      </c>
      <c r="L65" s="9">
        <f t="shared" si="1"/>
        <v>87.787320584663561</v>
      </c>
      <c r="M65" s="14">
        <v>45</v>
      </c>
      <c r="N65" s="13">
        <v>0.1</v>
      </c>
      <c r="O65" s="14">
        <f t="shared" si="2"/>
        <v>450</v>
      </c>
      <c r="P65" s="13">
        <f t="shared" si="3"/>
        <v>29.999999999999996</v>
      </c>
      <c r="Q65" s="14">
        <f t="shared" si="4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10.56919436511811</v>
      </c>
      <c r="U65" s="11">
        <v>57.492511752280599</v>
      </c>
      <c r="V65" s="17">
        <f t="shared" si="8"/>
        <v>18.383601695222254</v>
      </c>
      <c r="AD65" s="5" t="s">
        <v>16</v>
      </c>
      <c r="AE65" s="17">
        <v>18.119616987991296</v>
      </c>
    </row>
    <row r="66" spans="1:31" x14ac:dyDescent="0.35">
      <c r="A66" s="4" t="s">
        <v>16</v>
      </c>
      <c r="B66" s="14">
        <v>3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26">
        <v>0.57869999999999999</v>
      </c>
      <c r="H66" s="9">
        <f t="shared" si="0"/>
        <v>0.56444166666666662</v>
      </c>
      <c r="I66" s="13">
        <v>7.6999999999999999E-2</v>
      </c>
      <c r="J66" s="13">
        <f t="shared" si="9"/>
        <v>0.50170000000000003</v>
      </c>
      <c r="K66" s="9">
        <v>1.1391166666666666</v>
      </c>
      <c r="L66" s="9">
        <f t="shared" si="1"/>
        <v>87.787320584663561</v>
      </c>
      <c r="M66" s="14">
        <v>45</v>
      </c>
      <c r="N66" s="14">
        <v>0.1</v>
      </c>
      <c r="O66" s="14">
        <f t="shared" si="2"/>
        <v>450</v>
      </c>
      <c r="P66" s="13">
        <f t="shared" si="3"/>
        <v>29.999999999999996</v>
      </c>
      <c r="Q66" s="14">
        <f t="shared" si="4"/>
        <v>5060</v>
      </c>
      <c r="R66" s="15">
        <f t="shared" si="5"/>
        <v>1.9762845849802372E-2</v>
      </c>
      <c r="S66" s="16">
        <f t="shared" si="6"/>
        <v>0.9</v>
      </c>
      <c r="T66" s="9">
        <f t="shared" si="7"/>
        <v>10.575518175069316</v>
      </c>
      <c r="U66" s="11">
        <v>57.492511752280599</v>
      </c>
      <c r="V66" s="17">
        <f t="shared" si="8"/>
        <v>18.39460105802354</v>
      </c>
      <c r="AD66" s="4" t="s">
        <v>16</v>
      </c>
      <c r="AE66" s="17">
        <v>18.119616987991289</v>
      </c>
    </row>
    <row r="67" spans="1:31" x14ac:dyDescent="0.35">
      <c r="A67" s="5" t="s">
        <v>16</v>
      </c>
      <c r="B67" s="13">
        <v>3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26">
        <v>0.57879999999999998</v>
      </c>
      <c r="H67" s="9">
        <f t="shared" ref="H67:H130" si="10">G67-F67</f>
        <v>0.56454166666666661</v>
      </c>
      <c r="I67" s="13">
        <v>7.6999999999999999E-2</v>
      </c>
      <c r="J67" s="13">
        <f t="shared" si="9"/>
        <v>0.50180000000000002</v>
      </c>
      <c r="K67" s="9">
        <v>1.1391166666666666</v>
      </c>
      <c r="L67" s="9">
        <f t="shared" ref="L67:L130" si="11">100/K67</f>
        <v>87.787320584663561</v>
      </c>
      <c r="M67" s="14">
        <v>45</v>
      </c>
      <c r="N67" s="13">
        <v>0.1</v>
      </c>
      <c r="O67" s="14">
        <f t="shared" ref="O67:O130" si="12">M67/N67</f>
        <v>450</v>
      </c>
      <c r="P67" s="13">
        <f t="shared" ref="P67:P130" si="13">(0.5/0.1)*(0.6/0.1)</f>
        <v>29.999999999999996</v>
      </c>
      <c r="Q67" s="14">
        <f t="shared" ref="Q67:Q130" si="14">E67*1000</f>
        <v>5060</v>
      </c>
      <c r="R67" s="15">
        <f t="shared" ref="R67:R130" si="15">100/Q67</f>
        <v>1.9762845849802372E-2</v>
      </c>
      <c r="S67" s="16">
        <f t="shared" ref="S67:S130" si="16">162/180</f>
        <v>0.9</v>
      </c>
      <c r="T67" s="9">
        <f t="shared" ref="T67:T130" si="17">J67*L67*O67*P67*R67*S67*(1/1000)</f>
        <v>10.577626111719718</v>
      </c>
      <c r="U67" s="11">
        <v>57.492511752280599</v>
      </c>
      <c r="V67" s="17">
        <f t="shared" ref="V67:V130" si="18">(T67/U67)*100</f>
        <v>18.398267512290641</v>
      </c>
      <c r="AD67" s="5" t="s">
        <v>16</v>
      </c>
      <c r="AE67" s="17">
        <v>18.383601695222254</v>
      </c>
    </row>
    <row r="68" spans="1:31" x14ac:dyDescent="0.35">
      <c r="A68" s="4" t="s">
        <v>16</v>
      </c>
      <c r="B68" s="14">
        <v>3</v>
      </c>
      <c r="C68" s="13">
        <v>2</v>
      </c>
      <c r="D68" s="13" t="s">
        <v>29</v>
      </c>
      <c r="E68" s="13">
        <v>5.03</v>
      </c>
      <c r="F68" s="11">
        <v>1.4258333333333333E-2</v>
      </c>
      <c r="G68" s="26">
        <v>0.49390000000000001</v>
      </c>
      <c r="H68" s="9">
        <f t="shared" si="10"/>
        <v>0.47964166666666669</v>
      </c>
      <c r="I68" s="13">
        <v>9.1399999999999995E-2</v>
      </c>
      <c r="J68" s="13">
        <f t="shared" si="9"/>
        <v>0.40250000000000002</v>
      </c>
      <c r="K68" s="9">
        <v>1.1391166666666666</v>
      </c>
      <c r="L68" s="9">
        <f t="shared" si="11"/>
        <v>87.787320584663561</v>
      </c>
      <c r="M68" s="14">
        <v>45</v>
      </c>
      <c r="N68" s="14">
        <v>0.1</v>
      </c>
      <c r="O68" s="14">
        <f t="shared" si="12"/>
        <v>450</v>
      </c>
      <c r="P68" s="13">
        <f t="shared" si="13"/>
        <v>29.999999999999996</v>
      </c>
      <c r="Q68" s="14">
        <f t="shared" si="14"/>
        <v>5030</v>
      </c>
      <c r="R68" s="15">
        <f t="shared" si="15"/>
        <v>1.9880715705765408E-2</v>
      </c>
      <c r="S68" s="16">
        <f t="shared" si="16"/>
        <v>0.9</v>
      </c>
      <c r="T68" s="9">
        <f t="shared" si="17"/>
        <v>8.5350480696664839</v>
      </c>
      <c r="U68" s="11">
        <v>57.492511752280599</v>
      </c>
      <c r="V68" s="17">
        <f t="shared" si="18"/>
        <v>14.845495194994534</v>
      </c>
      <c r="AD68" s="4" t="s">
        <v>16</v>
      </c>
      <c r="AE68" s="17">
        <v>18.39460105802354</v>
      </c>
    </row>
    <row r="69" spans="1:31" x14ac:dyDescent="0.35">
      <c r="A69" s="5" t="s">
        <v>16</v>
      </c>
      <c r="B69" s="13">
        <v>3</v>
      </c>
      <c r="C69" s="13">
        <v>2</v>
      </c>
      <c r="D69" s="13" t="s">
        <v>29</v>
      </c>
      <c r="E69" s="13">
        <v>5.03</v>
      </c>
      <c r="F69" s="11">
        <v>1.4258333333333333E-2</v>
      </c>
      <c r="G69" s="26">
        <v>0.49440000000000001</v>
      </c>
      <c r="H69" s="9">
        <f t="shared" si="10"/>
        <v>0.48014166666666669</v>
      </c>
      <c r="I69" s="13">
        <v>9.7500000000000003E-2</v>
      </c>
      <c r="J69" s="13">
        <f t="shared" si="9"/>
        <v>0.39690000000000003</v>
      </c>
      <c r="K69" s="9">
        <v>1.1391166666666666</v>
      </c>
      <c r="L69" s="9">
        <f t="shared" si="11"/>
        <v>87.787320584663561</v>
      </c>
      <c r="M69" s="14">
        <v>45</v>
      </c>
      <c r="N69" s="13">
        <v>0.1</v>
      </c>
      <c r="O69" s="14">
        <f t="shared" si="12"/>
        <v>450</v>
      </c>
      <c r="P69" s="13">
        <f t="shared" si="13"/>
        <v>29.999999999999996</v>
      </c>
      <c r="Q69" s="14">
        <f t="shared" si="14"/>
        <v>5030</v>
      </c>
      <c r="R69" s="15">
        <f t="shared" si="15"/>
        <v>1.9880715705765408E-2</v>
      </c>
      <c r="S69" s="16">
        <f t="shared" si="16"/>
        <v>0.9</v>
      </c>
      <c r="T69" s="9">
        <f t="shared" si="17"/>
        <v>8.4162995747841656</v>
      </c>
      <c r="U69" s="11">
        <v>57.492511752280599</v>
      </c>
      <c r="V69" s="17">
        <f t="shared" si="18"/>
        <v>14.638949174890259</v>
      </c>
      <c r="AD69" s="5" t="s">
        <v>16</v>
      </c>
      <c r="AE69" s="17">
        <v>18.398267512290641</v>
      </c>
    </row>
    <row r="70" spans="1:31" x14ac:dyDescent="0.35">
      <c r="A70" s="4" t="s">
        <v>16</v>
      </c>
      <c r="B70" s="14">
        <v>3</v>
      </c>
      <c r="C70" s="13">
        <v>2</v>
      </c>
      <c r="D70" s="13" t="s">
        <v>29</v>
      </c>
      <c r="E70" s="13">
        <v>5.03</v>
      </c>
      <c r="F70" s="11">
        <v>1.4258333333333333E-2</v>
      </c>
      <c r="G70" s="26">
        <v>0.498</v>
      </c>
      <c r="H70" s="9">
        <f t="shared" si="10"/>
        <v>0.48374166666666668</v>
      </c>
      <c r="I70" s="13">
        <v>8.5400000000000004E-2</v>
      </c>
      <c r="J70" s="13">
        <f t="shared" ref="J70:J133" si="19">G70-I70</f>
        <v>0.41259999999999997</v>
      </c>
      <c r="K70" s="9">
        <v>1.1391166666666666</v>
      </c>
      <c r="L70" s="9">
        <f t="shared" si="11"/>
        <v>87.787320584663561</v>
      </c>
      <c r="M70" s="14">
        <v>45</v>
      </c>
      <c r="N70" s="14">
        <v>0.1</v>
      </c>
      <c r="O70" s="14">
        <f t="shared" si="12"/>
        <v>450</v>
      </c>
      <c r="P70" s="13">
        <f t="shared" si="13"/>
        <v>29.999999999999996</v>
      </c>
      <c r="Q70" s="14">
        <f t="shared" si="14"/>
        <v>5030</v>
      </c>
      <c r="R70" s="15">
        <f t="shared" si="15"/>
        <v>1.9880715705765408E-2</v>
      </c>
      <c r="S70" s="16">
        <f t="shared" si="16"/>
        <v>0.9</v>
      </c>
      <c r="T70" s="9">
        <f t="shared" si="17"/>
        <v>8.7492194622220865</v>
      </c>
      <c r="U70" s="11">
        <v>57.492511752280599</v>
      </c>
      <c r="V70" s="17">
        <f t="shared" si="18"/>
        <v>15.218015695539734</v>
      </c>
      <c r="AD70" s="4" t="s">
        <v>16</v>
      </c>
      <c r="AE70" s="17">
        <v>14.845495194994534</v>
      </c>
    </row>
    <row r="71" spans="1:31" x14ac:dyDescent="0.35">
      <c r="A71" s="5" t="s">
        <v>16</v>
      </c>
      <c r="B71" s="13">
        <v>3</v>
      </c>
      <c r="C71" s="13">
        <v>2</v>
      </c>
      <c r="D71" s="13" t="s">
        <v>30</v>
      </c>
      <c r="E71" s="13">
        <v>5.03</v>
      </c>
      <c r="F71" s="11">
        <v>1.4258333333333333E-2</v>
      </c>
      <c r="G71" s="26">
        <v>0.52190000000000003</v>
      </c>
      <c r="H71" s="9">
        <f t="shared" si="10"/>
        <v>0.50764166666666666</v>
      </c>
      <c r="I71" s="13">
        <v>0.1052</v>
      </c>
      <c r="J71" s="13">
        <f t="shared" si="19"/>
        <v>0.41670000000000001</v>
      </c>
      <c r="K71" s="9">
        <v>1.1391166666666666</v>
      </c>
      <c r="L71" s="9">
        <f t="shared" si="11"/>
        <v>87.787320584663561</v>
      </c>
      <c r="M71" s="14">
        <v>45</v>
      </c>
      <c r="N71" s="13">
        <v>0.1</v>
      </c>
      <c r="O71" s="14">
        <f t="shared" si="12"/>
        <v>450</v>
      </c>
      <c r="P71" s="13">
        <f t="shared" si="13"/>
        <v>29.999999999999996</v>
      </c>
      <c r="Q71" s="14">
        <f t="shared" si="14"/>
        <v>5030</v>
      </c>
      <c r="R71" s="15">
        <f t="shared" si="15"/>
        <v>1.9880715705765408E-2</v>
      </c>
      <c r="S71" s="16">
        <f t="shared" si="16"/>
        <v>0.9</v>
      </c>
      <c r="T71" s="9">
        <f t="shared" si="17"/>
        <v>8.8361603245466398</v>
      </c>
      <c r="U71" s="11">
        <v>57.492511752280599</v>
      </c>
      <c r="V71" s="17">
        <f t="shared" si="18"/>
        <v>15.369236888830359</v>
      </c>
      <c r="AD71" s="5" t="s">
        <v>16</v>
      </c>
      <c r="AE71" s="17">
        <v>14.638949174890259</v>
      </c>
    </row>
    <row r="72" spans="1:31" x14ac:dyDescent="0.35">
      <c r="A72" s="4" t="s">
        <v>16</v>
      </c>
      <c r="B72" s="14">
        <v>3</v>
      </c>
      <c r="C72" s="13">
        <v>2</v>
      </c>
      <c r="D72" s="13" t="s">
        <v>30</v>
      </c>
      <c r="E72" s="13">
        <v>5.03</v>
      </c>
      <c r="F72" s="11">
        <v>1.4258333333333333E-2</v>
      </c>
      <c r="G72" s="26">
        <v>0.5222</v>
      </c>
      <c r="H72" s="9">
        <f t="shared" si="10"/>
        <v>0.50794166666666662</v>
      </c>
      <c r="I72" s="13">
        <v>0.1047</v>
      </c>
      <c r="J72" s="13">
        <f t="shared" si="19"/>
        <v>0.41749999999999998</v>
      </c>
      <c r="K72" s="9">
        <v>1.1391166666666666</v>
      </c>
      <c r="L72" s="9">
        <f t="shared" si="11"/>
        <v>87.787320584663561</v>
      </c>
      <c r="M72" s="14">
        <v>45</v>
      </c>
      <c r="N72" s="14">
        <v>0.1</v>
      </c>
      <c r="O72" s="14">
        <f t="shared" si="12"/>
        <v>450</v>
      </c>
      <c r="P72" s="13">
        <f t="shared" si="13"/>
        <v>29.999999999999996</v>
      </c>
      <c r="Q72" s="14">
        <f t="shared" si="14"/>
        <v>5030</v>
      </c>
      <c r="R72" s="15">
        <f t="shared" si="15"/>
        <v>1.9880715705765408E-2</v>
      </c>
      <c r="S72" s="16">
        <f t="shared" si="16"/>
        <v>0.9</v>
      </c>
      <c r="T72" s="9">
        <f t="shared" si="17"/>
        <v>8.8531243952441141</v>
      </c>
      <c r="U72" s="11">
        <v>57.492511752280599</v>
      </c>
      <c r="V72" s="17">
        <f t="shared" si="18"/>
        <v>15.39874346313097</v>
      </c>
      <c r="AD72" s="4" t="s">
        <v>16</v>
      </c>
      <c r="AE72" s="17">
        <v>15.218015695539734</v>
      </c>
    </row>
    <row r="73" spans="1:31" x14ac:dyDescent="0.35">
      <c r="A73" s="5" t="s">
        <v>16</v>
      </c>
      <c r="B73" s="13">
        <v>3</v>
      </c>
      <c r="C73" s="13">
        <v>2</v>
      </c>
      <c r="D73" s="13" t="s">
        <v>30</v>
      </c>
      <c r="E73" s="13">
        <v>5.03</v>
      </c>
      <c r="F73" s="11">
        <v>1.4258333333333333E-2</v>
      </c>
      <c r="G73" s="26">
        <v>0.52180000000000004</v>
      </c>
      <c r="H73" s="9">
        <f t="shared" si="10"/>
        <v>0.50754166666666667</v>
      </c>
      <c r="I73" s="13">
        <v>0.1052</v>
      </c>
      <c r="J73" s="13">
        <f t="shared" si="19"/>
        <v>0.41660000000000003</v>
      </c>
      <c r="K73" s="9">
        <v>1.1391166666666666</v>
      </c>
      <c r="L73" s="9">
        <f t="shared" si="11"/>
        <v>87.787320584663561</v>
      </c>
      <c r="M73" s="14">
        <v>45</v>
      </c>
      <c r="N73" s="13">
        <v>0.1</v>
      </c>
      <c r="O73" s="14">
        <f t="shared" si="12"/>
        <v>450</v>
      </c>
      <c r="P73" s="13">
        <f t="shared" si="13"/>
        <v>29.999999999999996</v>
      </c>
      <c r="Q73" s="14">
        <f t="shared" si="14"/>
        <v>5030</v>
      </c>
      <c r="R73" s="15">
        <f t="shared" si="15"/>
        <v>1.9880715705765408E-2</v>
      </c>
      <c r="S73" s="16">
        <f t="shared" si="16"/>
        <v>0.9</v>
      </c>
      <c r="T73" s="9">
        <f t="shared" si="17"/>
        <v>8.834039815709458</v>
      </c>
      <c r="U73" s="11">
        <v>57.492511752280599</v>
      </c>
      <c r="V73" s="17">
        <f t="shared" si="18"/>
        <v>15.365548567042788</v>
      </c>
      <c r="AD73" s="5" t="s">
        <v>16</v>
      </c>
      <c r="AE73" s="17">
        <v>15.369236888830359</v>
      </c>
    </row>
    <row r="74" spans="1:31" x14ac:dyDescent="0.35">
      <c r="A74" s="6" t="s">
        <v>23</v>
      </c>
      <c r="B74" s="21">
        <v>3</v>
      </c>
      <c r="C74" s="19">
        <v>1</v>
      </c>
      <c r="D74" s="19" t="s">
        <v>27</v>
      </c>
      <c r="E74" s="19">
        <v>5.04</v>
      </c>
      <c r="F74" s="10">
        <v>1.4258333333333333E-2</v>
      </c>
      <c r="G74" s="28">
        <v>0.52949999999999997</v>
      </c>
      <c r="H74" s="20">
        <f t="shared" si="10"/>
        <v>0.5152416666666666</v>
      </c>
      <c r="I74" s="19">
        <v>9.1499999999999998E-2</v>
      </c>
      <c r="J74" s="19">
        <f t="shared" si="19"/>
        <v>0.43799999999999994</v>
      </c>
      <c r="K74" s="20">
        <v>1.1391166666666666</v>
      </c>
      <c r="L74" s="20">
        <f t="shared" si="11"/>
        <v>87.787320584663561</v>
      </c>
      <c r="M74" s="21">
        <v>45</v>
      </c>
      <c r="N74" s="21">
        <v>0.1</v>
      </c>
      <c r="O74" s="21">
        <f t="shared" si="12"/>
        <v>450</v>
      </c>
      <c r="P74" s="19">
        <f t="shared" si="13"/>
        <v>29.999999999999996</v>
      </c>
      <c r="Q74" s="21">
        <f t="shared" si="14"/>
        <v>5040</v>
      </c>
      <c r="R74" s="22">
        <f t="shared" si="15"/>
        <v>1.984126984126984E-2</v>
      </c>
      <c r="S74" s="23">
        <f t="shared" si="16"/>
        <v>0.9</v>
      </c>
      <c r="T74" s="20">
        <f t="shared" si="17"/>
        <v>9.269400475305634</v>
      </c>
      <c r="U74" s="10">
        <v>62.945409589784639</v>
      </c>
      <c r="V74" s="24">
        <f t="shared" si="18"/>
        <v>14.726094461398114</v>
      </c>
      <c r="AD74" s="4" t="s">
        <v>16</v>
      </c>
      <c r="AE74" s="17">
        <v>15.39874346313097</v>
      </c>
    </row>
    <row r="75" spans="1:31" x14ac:dyDescent="0.35">
      <c r="A75" s="7" t="s">
        <v>23</v>
      </c>
      <c r="B75" s="19">
        <v>3</v>
      </c>
      <c r="C75" s="19">
        <v>1</v>
      </c>
      <c r="D75" s="19" t="s">
        <v>27</v>
      </c>
      <c r="E75" s="19">
        <v>5.04</v>
      </c>
      <c r="F75" s="10">
        <v>1.4258333333333333E-2</v>
      </c>
      <c r="G75" s="28">
        <v>0.52800000000000002</v>
      </c>
      <c r="H75" s="20">
        <f t="shared" si="10"/>
        <v>0.51374166666666665</v>
      </c>
      <c r="I75" s="19">
        <v>9.2600000000000002E-2</v>
      </c>
      <c r="J75" s="19">
        <f t="shared" si="19"/>
        <v>0.43540000000000001</v>
      </c>
      <c r="K75" s="20">
        <v>1.1391166666666666</v>
      </c>
      <c r="L75" s="20">
        <f t="shared" si="11"/>
        <v>87.787320584663561</v>
      </c>
      <c r="M75" s="21">
        <v>45</v>
      </c>
      <c r="N75" s="19">
        <v>0.1</v>
      </c>
      <c r="O75" s="21">
        <f t="shared" si="12"/>
        <v>450</v>
      </c>
      <c r="P75" s="19">
        <f t="shared" si="13"/>
        <v>29.999999999999996</v>
      </c>
      <c r="Q75" s="21">
        <f t="shared" si="14"/>
        <v>5040</v>
      </c>
      <c r="R75" s="22">
        <f t="shared" si="15"/>
        <v>1.984126984126984E-2</v>
      </c>
      <c r="S75" s="23">
        <f t="shared" si="16"/>
        <v>0.9</v>
      </c>
      <c r="T75" s="20">
        <f t="shared" si="17"/>
        <v>9.2143766368677475</v>
      </c>
      <c r="U75" s="10">
        <v>62.945409589784639</v>
      </c>
      <c r="V75" s="24">
        <f t="shared" si="18"/>
        <v>14.638679288796212</v>
      </c>
      <c r="AD75" s="5" t="s">
        <v>16</v>
      </c>
      <c r="AE75" s="17">
        <v>15.365548567042788</v>
      </c>
    </row>
    <row r="76" spans="1:31" x14ac:dyDescent="0.35">
      <c r="A76" s="6" t="s">
        <v>23</v>
      </c>
      <c r="B76" s="21">
        <v>3</v>
      </c>
      <c r="C76" s="19">
        <v>1</v>
      </c>
      <c r="D76" s="19" t="s">
        <v>27</v>
      </c>
      <c r="E76" s="19">
        <v>5.04</v>
      </c>
      <c r="F76" s="10">
        <v>1.4258333333333333E-2</v>
      </c>
      <c r="G76" s="28">
        <v>0.52969999999999995</v>
      </c>
      <c r="H76" s="20">
        <f t="shared" si="10"/>
        <v>0.51544166666666658</v>
      </c>
      <c r="I76" s="19">
        <v>9.3200000000000005E-2</v>
      </c>
      <c r="J76" s="19">
        <f t="shared" si="19"/>
        <v>0.43649999999999994</v>
      </c>
      <c r="K76" s="20">
        <v>1.1391166666666666</v>
      </c>
      <c r="L76" s="20">
        <f t="shared" si="11"/>
        <v>87.787320584663561</v>
      </c>
      <c r="M76" s="21">
        <v>45</v>
      </c>
      <c r="N76" s="21">
        <v>0.1</v>
      </c>
      <c r="O76" s="21">
        <f t="shared" si="12"/>
        <v>450</v>
      </c>
      <c r="P76" s="19">
        <f t="shared" si="13"/>
        <v>29.999999999999996</v>
      </c>
      <c r="Q76" s="21">
        <f t="shared" si="14"/>
        <v>5040</v>
      </c>
      <c r="R76" s="22">
        <f t="shared" si="15"/>
        <v>1.984126984126984E-2</v>
      </c>
      <c r="S76" s="23">
        <f t="shared" si="16"/>
        <v>0.9</v>
      </c>
      <c r="T76" s="20">
        <f t="shared" si="17"/>
        <v>9.2376559531299307</v>
      </c>
      <c r="U76" s="10">
        <v>62.945409589784639</v>
      </c>
      <c r="V76" s="24">
        <f t="shared" si="18"/>
        <v>14.675662631050862</v>
      </c>
      <c r="AD76" s="6" t="s">
        <v>23</v>
      </c>
      <c r="AE76" s="24">
        <v>14.726094461398114</v>
      </c>
    </row>
    <row r="77" spans="1:31" x14ac:dyDescent="0.35">
      <c r="A77" s="7" t="s">
        <v>23</v>
      </c>
      <c r="B77" s="19">
        <v>3</v>
      </c>
      <c r="C77" s="19">
        <v>1</v>
      </c>
      <c r="D77" s="19" t="s">
        <v>28</v>
      </c>
      <c r="E77" s="19">
        <v>5.04</v>
      </c>
      <c r="F77" s="10">
        <v>1.4258333333333333E-2</v>
      </c>
      <c r="G77" s="28">
        <v>0.5413</v>
      </c>
      <c r="H77" s="20">
        <f t="shared" si="10"/>
        <v>0.52704166666666663</v>
      </c>
      <c r="I77" s="19">
        <v>0.11210000000000001</v>
      </c>
      <c r="J77" s="19">
        <f t="shared" si="19"/>
        <v>0.42920000000000003</v>
      </c>
      <c r="K77" s="20">
        <v>1.1391166666666666</v>
      </c>
      <c r="L77" s="20">
        <f t="shared" si="11"/>
        <v>87.787320584663561</v>
      </c>
      <c r="M77" s="21">
        <v>45</v>
      </c>
      <c r="N77" s="19">
        <v>0.1</v>
      </c>
      <c r="O77" s="21">
        <f t="shared" si="12"/>
        <v>450</v>
      </c>
      <c r="P77" s="19">
        <f t="shared" si="13"/>
        <v>29.999999999999996</v>
      </c>
      <c r="Q77" s="21">
        <f t="shared" si="14"/>
        <v>5040</v>
      </c>
      <c r="R77" s="22">
        <f t="shared" si="15"/>
        <v>1.984126984126984E-2</v>
      </c>
      <c r="S77" s="23">
        <f t="shared" si="16"/>
        <v>0.9</v>
      </c>
      <c r="T77" s="20">
        <f t="shared" si="17"/>
        <v>9.0831659452081688</v>
      </c>
      <c r="U77" s="10">
        <v>62.945409589784639</v>
      </c>
      <c r="V77" s="24">
        <f t="shared" si="18"/>
        <v>14.430227723360892</v>
      </c>
      <c r="AD77" s="7" t="s">
        <v>23</v>
      </c>
      <c r="AE77" s="24">
        <v>14.638679288796212</v>
      </c>
    </row>
    <row r="78" spans="1:31" x14ac:dyDescent="0.35">
      <c r="A78" s="6" t="s">
        <v>23</v>
      </c>
      <c r="B78" s="21">
        <v>3</v>
      </c>
      <c r="C78" s="19">
        <v>1</v>
      </c>
      <c r="D78" s="19" t="s">
        <v>28</v>
      </c>
      <c r="E78" s="19">
        <v>5.04</v>
      </c>
      <c r="F78" s="10">
        <v>1.4258333333333333E-2</v>
      </c>
      <c r="G78" s="28">
        <v>0.54379999999999995</v>
      </c>
      <c r="H78" s="20">
        <f t="shared" si="10"/>
        <v>0.52954166666666658</v>
      </c>
      <c r="I78" s="19">
        <v>0.1119</v>
      </c>
      <c r="J78" s="19">
        <f t="shared" si="19"/>
        <v>0.43189999999999995</v>
      </c>
      <c r="K78" s="20">
        <v>1.1391166666666666</v>
      </c>
      <c r="L78" s="20">
        <f t="shared" si="11"/>
        <v>87.787320584663561</v>
      </c>
      <c r="M78" s="21">
        <v>45</v>
      </c>
      <c r="N78" s="21">
        <v>0.1</v>
      </c>
      <c r="O78" s="21">
        <f t="shared" si="12"/>
        <v>450</v>
      </c>
      <c r="P78" s="19">
        <f t="shared" si="13"/>
        <v>29.999999999999996</v>
      </c>
      <c r="Q78" s="21">
        <f t="shared" si="14"/>
        <v>5040</v>
      </c>
      <c r="R78" s="22">
        <f t="shared" si="15"/>
        <v>1.984126984126984E-2</v>
      </c>
      <c r="S78" s="23">
        <f t="shared" si="16"/>
        <v>0.9</v>
      </c>
      <c r="T78" s="20">
        <f t="shared" si="17"/>
        <v>9.140306085124438</v>
      </c>
      <c r="U78" s="10">
        <v>62.945409589784639</v>
      </c>
      <c r="V78" s="24">
        <f t="shared" si="18"/>
        <v>14.521005017985953</v>
      </c>
      <c r="AD78" s="6" t="s">
        <v>23</v>
      </c>
      <c r="AE78" s="24">
        <v>14.675662631050862</v>
      </c>
    </row>
    <row r="79" spans="1:31" x14ac:dyDescent="0.35">
      <c r="A79" s="7" t="s">
        <v>23</v>
      </c>
      <c r="B79" s="19">
        <v>3</v>
      </c>
      <c r="C79" s="19">
        <v>1</v>
      </c>
      <c r="D79" s="19" t="s">
        <v>28</v>
      </c>
      <c r="E79" s="19">
        <v>5.04</v>
      </c>
      <c r="F79" s="10">
        <v>1.4258333333333333E-2</v>
      </c>
      <c r="G79" s="28">
        <v>0.54420000000000002</v>
      </c>
      <c r="H79" s="20">
        <f t="shared" si="10"/>
        <v>0.52994166666666664</v>
      </c>
      <c r="I79" s="19">
        <v>0.11219999999999999</v>
      </c>
      <c r="J79" s="19">
        <f t="shared" si="19"/>
        <v>0.43200000000000005</v>
      </c>
      <c r="K79" s="20">
        <v>1.1391166666666666</v>
      </c>
      <c r="L79" s="20">
        <f t="shared" si="11"/>
        <v>87.787320584663561</v>
      </c>
      <c r="M79" s="21">
        <v>45</v>
      </c>
      <c r="N79" s="19">
        <v>0.1</v>
      </c>
      <c r="O79" s="21">
        <f t="shared" si="12"/>
        <v>450</v>
      </c>
      <c r="P79" s="19">
        <f t="shared" si="13"/>
        <v>29.999999999999996</v>
      </c>
      <c r="Q79" s="21">
        <f t="shared" si="14"/>
        <v>5040</v>
      </c>
      <c r="R79" s="22">
        <f t="shared" si="15"/>
        <v>1.984126984126984E-2</v>
      </c>
      <c r="S79" s="23">
        <f t="shared" si="16"/>
        <v>0.9</v>
      </c>
      <c r="T79" s="20">
        <f t="shared" si="17"/>
        <v>9.1424223866028207</v>
      </c>
      <c r="U79" s="10">
        <v>62.945409589784603</v>
      </c>
      <c r="V79" s="24">
        <f t="shared" si="18"/>
        <v>14.524367140009115</v>
      </c>
      <c r="AD79" s="7" t="s">
        <v>23</v>
      </c>
      <c r="AE79" s="24">
        <v>14.430227723360892</v>
      </c>
    </row>
    <row r="80" spans="1:31" x14ac:dyDescent="0.35">
      <c r="A80" s="6" t="s">
        <v>23</v>
      </c>
      <c r="B80" s="21">
        <v>3</v>
      </c>
      <c r="C80" s="19">
        <v>1</v>
      </c>
      <c r="D80" s="19" t="s">
        <v>29</v>
      </c>
      <c r="E80" s="19">
        <v>5.08</v>
      </c>
      <c r="F80" s="10">
        <v>1.4258333333333333E-2</v>
      </c>
      <c r="G80" s="28">
        <v>0.52580000000000005</v>
      </c>
      <c r="H80" s="20">
        <f t="shared" si="10"/>
        <v>0.51154166666666667</v>
      </c>
      <c r="I80" s="19">
        <v>0.1164</v>
      </c>
      <c r="J80" s="19">
        <f t="shared" si="19"/>
        <v>0.40940000000000004</v>
      </c>
      <c r="K80" s="20">
        <v>1.1391166666666666</v>
      </c>
      <c r="L80" s="20">
        <f t="shared" si="11"/>
        <v>87.787320584663561</v>
      </c>
      <c r="M80" s="21">
        <v>45</v>
      </c>
      <c r="N80" s="21">
        <v>0.1</v>
      </c>
      <c r="O80" s="21">
        <f t="shared" si="12"/>
        <v>450</v>
      </c>
      <c r="P80" s="19">
        <f t="shared" si="13"/>
        <v>29.999999999999996</v>
      </c>
      <c r="Q80" s="21">
        <f t="shared" si="14"/>
        <v>5080</v>
      </c>
      <c r="R80" s="22">
        <f t="shared" si="15"/>
        <v>1.968503937007874E-2</v>
      </c>
      <c r="S80" s="23">
        <f t="shared" si="16"/>
        <v>0.9</v>
      </c>
      <c r="T80" s="20">
        <f t="shared" si="17"/>
        <v>8.5959166914456571</v>
      </c>
      <c r="U80" s="10">
        <v>62.945409589784603</v>
      </c>
      <c r="V80" s="24">
        <f t="shared" si="18"/>
        <v>13.656145455983633</v>
      </c>
      <c r="AD80" s="6" t="s">
        <v>23</v>
      </c>
      <c r="AE80" s="24">
        <v>14.521005017985953</v>
      </c>
    </row>
    <row r="81" spans="1:31" x14ac:dyDescent="0.35">
      <c r="A81" s="7" t="s">
        <v>23</v>
      </c>
      <c r="B81" s="19">
        <v>3</v>
      </c>
      <c r="C81" s="19">
        <v>1</v>
      </c>
      <c r="D81" s="19" t="s">
        <v>29</v>
      </c>
      <c r="E81" s="19">
        <v>5.08</v>
      </c>
      <c r="F81" s="10">
        <v>1.4258333333333333E-2</v>
      </c>
      <c r="G81" s="28">
        <v>0.52629999999999999</v>
      </c>
      <c r="H81" s="20">
        <f t="shared" si="10"/>
        <v>0.51204166666666662</v>
      </c>
      <c r="I81" s="19">
        <v>0.1154</v>
      </c>
      <c r="J81" s="19">
        <f t="shared" si="19"/>
        <v>0.41089999999999999</v>
      </c>
      <c r="K81" s="20">
        <v>1.1391166666666666</v>
      </c>
      <c r="L81" s="20">
        <f t="shared" si="11"/>
        <v>87.787320584663561</v>
      </c>
      <c r="M81" s="21">
        <v>45</v>
      </c>
      <c r="N81" s="19">
        <v>0.1</v>
      </c>
      <c r="O81" s="21">
        <f t="shared" si="12"/>
        <v>450</v>
      </c>
      <c r="P81" s="19">
        <f t="shared" si="13"/>
        <v>29.999999999999996</v>
      </c>
      <c r="Q81" s="21">
        <f t="shared" si="14"/>
        <v>5080</v>
      </c>
      <c r="R81" s="22">
        <f t="shared" si="15"/>
        <v>1.968503937007874E-2</v>
      </c>
      <c r="S81" s="23">
        <f t="shared" si="16"/>
        <v>0.9</v>
      </c>
      <c r="T81" s="20">
        <f t="shared" si="17"/>
        <v>8.6274112567538346</v>
      </c>
      <c r="U81" s="10">
        <v>62.945409589784603</v>
      </c>
      <c r="V81" s="24">
        <f t="shared" si="18"/>
        <v>13.706180185304529</v>
      </c>
      <c r="AD81" s="7" t="s">
        <v>23</v>
      </c>
      <c r="AE81" s="24">
        <v>14.524367140009115</v>
      </c>
    </row>
    <row r="82" spans="1:31" x14ac:dyDescent="0.35">
      <c r="A82" s="6" t="s">
        <v>23</v>
      </c>
      <c r="B82" s="21">
        <v>3</v>
      </c>
      <c r="C82" s="19">
        <v>1</v>
      </c>
      <c r="D82" s="19" t="s">
        <v>29</v>
      </c>
      <c r="E82" s="19">
        <v>5.08</v>
      </c>
      <c r="F82" s="10">
        <v>1.4258333333333333E-2</v>
      </c>
      <c r="G82" s="28">
        <v>0.52649999999999997</v>
      </c>
      <c r="H82" s="20">
        <f t="shared" si="10"/>
        <v>0.5122416666666666</v>
      </c>
      <c r="I82" s="19">
        <v>0.1158</v>
      </c>
      <c r="J82" s="19">
        <f t="shared" si="19"/>
        <v>0.41069999999999995</v>
      </c>
      <c r="K82" s="20">
        <v>1.1391166666666666</v>
      </c>
      <c r="L82" s="20">
        <f t="shared" si="11"/>
        <v>87.787320584663561</v>
      </c>
      <c r="M82" s="21">
        <v>45</v>
      </c>
      <c r="N82" s="21">
        <v>0.1</v>
      </c>
      <c r="O82" s="21">
        <f t="shared" si="12"/>
        <v>450</v>
      </c>
      <c r="P82" s="19">
        <f t="shared" si="13"/>
        <v>29.999999999999996</v>
      </c>
      <c r="Q82" s="21">
        <f t="shared" si="14"/>
        <v>5080</v>
      </c>
      <c r="R82" s="22">
        <f t="shared" si="15"/>
        <v>1.968503937007874E-2</v>
      </c>
      <c r="S82" s="23">
        <f t="shared" si="16"/>
        <v>0.9</v>
      </c>
      <c r="T82" s="20">
        <f t="shared" si="17"/>
        <v>8.6232119813794093</v>
      </c>
      <c r="U82" s="10">
        <v>62.945409589784603</v>
      </c>
      <c r="V82" s="24">
        <f t="shared" si="18"/>
        <v>13.699508888061739</v>
      </c>
      <c r="AD82" s="6" t="s">
        <v>23</v>
      </c>
      <c r="AE82" s="24">
        <v>13.656145455983633</v>
      </c>
    </row>
    <row r="83" spans="1:31" x14ac:dyDescent="0.35">
      <c r="A83" s="7" t="s">
        <v>23</v>
      </c>
      <c r="B83" s="19">
        <v>3</v>
      </c>
      <c r="C83" s="19">
        <v>1</v>
      </c>
      <c r="D83" s="19" t="s">
        <v>30</v>
      </c>
      <c r="E83" s="19">
        <v>5.08</v>
      </c>
      <c r="F83" s="10">
        <v>1.4258333333333333E-2</v>
      </c>
      <c r="G83" s="28">
        <v>0.56940000000000002</v>
      </c>
      <c r="H83" s="20">
        <f t="shared" si="10"/>
        <v>0.55514166666666664</v>
      </c>
      <c r="I83" s="19">
        <v>0.1085</v>
      </c>
      <c r="J83" s="19">
        <f t="shared" si="19"/>
        <v>0.46090000000000003</v>
      </c>
      <c r="K83" s="20">
        <v>1.1391166666666666</v>
      </c>
      <c r="L83" s="20">
        <f t="shared" si="11"/>
        <v>87.787320584663561</v>
      </c>
      <c r="M83" s="21">
        <v>45</v>
      </c>
      <c r="N83" s="19">
        <v>0.1</v>
      </c>
      <c r="O83" s="21">
        <f t="shared" si="12"/>
        <v>450</v>
      </c>
      <c r="P83" s="19">
        <f t="shared" si="13"/>
        <v>29.999999999999996</v>
      </c>
      <c r="Q83" s="21">
        <f t="shared" si="14"/>
        <v>5080</v>
      </c>
      <c r="R83" s="22">
        <f t="shared" si="15"/>
        <v>1.968503937007874E-2</v>
      </c>
      <c r="S83" s="23">
        <f t="shared" si="16"/>
        <v>0.9</v>
      </c>
      <c r="T83" s="20">
        <f t="shared" si="17"/>
        <v>9.677230100359802</v>
      </c>
      <c r="U83" s="10">
        <v>62.945409589784603</v>
      </c>
      <c r="V83" s="24">
        <f t="shared" si="18"/>
        <v>15.374004496001115</v>
      </c>
      <c r="AD83" s="7" t="s">
        <v>23</v>
      </c>
      <c r="AE83" s="24">
        <v>13.706180185304529</v>
      </c>
    </row>
    <row r="84" spans="1:31" x14ac:dyDescent="0.35">
      <c r="A84" s="6" t="s">
        <v>23</v>
      </c>
      <c r="B84" s="21">
        <v>3</v>
      </c>
      <c r="C84" s="19">
        <v>1</v>
      </c>
      <c r="D84" s="19" t="s">
        <v>30</v>
      </c>
      <c r="E84" s="19">
        <v>5.08</v>
      </c>
      <c r="F84" s="10">
        <v>1.4258333333333333E-2</v>
      </c>
      <c r="G84" s="28">
        <v>0.56899999999999995</v>
      </c>
      <c r="H84" s="20">
        <f t="shared" si="10"/>
        <v>0.55474166666666658</v>
      </c>
      <c r="I84" s="19">
        <v>0.1085</v>
      </c>
      <c r="J84" s="19">
        <f t="shared" si="19"/>
        <v>0.46049999999999996</v>
      </c>
      <c r="K84" s="20">
        <v>1.1391166666666666</v>
      </c>
      <c r="L84" s="20">
        <f t="shared" si="11"/>
        <v>87.787320584663561</v>
      </c>
      <c r="M84" s="21">
        <v>45</v>
      </c>
      <c r="N84" s="21">
        <v>0.1</v>
      </c>
      <c r="O84" s="21">
        <f t="shared" si="12"/>
        <v>450</v>
      </c>
      <c r="P84" s="19">
        <f t="shared" si="13"/>
        <v>29.999999999999996</v>
      </c>
      <c r="Q84" s="21">
        <f t="shared" si="14"/>
        <v>5080</v>
      </c>
      <c r="R84" s="22">
        <f t="shared" si="15"/>
        <v>1.968503937007874E-2</v>
      </c>
      <c r="S84" s="23">
        <f t="shared" si="16"/>
        <v>0.9</v>
      </c>
      <c r="T84" s="20">
        <f t="shared" si="17"/>
        <v>9.6688315496109549</v>
      </c>
      <c r="U84" s="10">
        <v>62.945409589784603</v>
      </c>
      <c r="V84" s="24">
        <f t="shared" si="18"/>
        <v>15.360661901515543</v>
      </c>
      <c r="AD84" s="6" t="s">
        <v>23</v>
      </c>
      <c r="AE84" s="24">
        <v>13.699508888061739</v>
      </c>
    </row>
    <row r="85" spans="1:31" x14ac:dyDescent="0.35">
      <c r="A85" s="7" t="s">
        <v>23</v>
      </c>
      <c r="B85" s="19">
        <v>3</v>
      </c>
      <c r="C85" s="19">
        <v>1</v>
      </c>
      <c r="D85" s="19" t="s">
        <v>30</v>
      </c>
      <c r="E85" s="19">
        <v>5.08</v>
      </c>
      <c r="F85" s="10">
        <v>1.4258333333333333E-2</v>
      </c>
      <c r="G85" s="28">
        <v>0.56859999999999999</v>
      </c>
      <c r="H85" s="20">
        <f t="shared" si="10"/>
        <v>0.55434166666666662</v>
      </c>
      <c r="I85" s="19">
        <v>0.1086</v>
      </c>
      <c r="J85" s="19">
        <f t="shared" si="19"/>
        <v>0.45999999999999996</v>
      </c>
      <c r="K85" s="20">
        <v>1.1391166666666666</v>
      </c>
      <c r="L85" s="20">
        <f t="shared" si="11"/>
        <v>87.787320584663561</v>
      </c>
      <c r="M85" s="21">
        <v>45</v>
      </c>
      <c r="N85" s="19">
        <v>0.1</v>
      </c>
      <c r="O85" s="21">
        <f t="shared" si="12"/>
        <v>450</v>
      </c>
      <c r="P85" s="19">
        <f t="shared" si="13"/>
        <v>29.999999999999996</v>
      </c>
      <c r="Q85" s="21">
        <f t="shared" si="14"/>
        <v>5080</v>
      </c>
      <c r="R85" s="22">
        <f t="shared" si="15"/>
        <v>1.968503937007874E-2</v>
      </c>
      <c r="S85" s="23">
        <f t="shared" si="16"/>
        <v>0.9</v>
      </c>
      <c r="T85" s="20">
        <f t="shared" si="17"/>
        <v>9.6583333611748934</v>
      </c>
      <c r="U85" s="10">
        <v>62.945409589784603</v>
      </c>
      <c r="V85" s="24">
        <f t="shared" si="18"/>
        <v>15.343983658408575</v>
      </c>
      <c r="AD85" s="7" t="s">
        <v>23</v>
      </c>
      <c r="AE85" s="24">
        <v>15.374004496001115</v>
      </c>
    </row>
    <row r="86" spans="1:31" x14ac:dyDescent="0.35">
      <c r="A86" s="6" t="s">
        <v>23</v>
      </c>
      <c r="B86" s="21">
        <v>3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28">
        <v>0.48359999999999997</v>
      </c>
      <c r="H86" s="20">
        <f t="shared" si="10"/>
        <v>0.46934166666666666</v>
      </c>
      <c r="I86" s="19">
        <v>0.1055</v>
      </c>
      <c r="J86" s="19">
        <f t="shared" si="19"/>
        <v>0.37809999999999999</v>
      </c>
      <c r="K86" s="20">
        <v>1.1391166666666666</v>
      </c>
      <c r="L86" s="20">
        <f t="shared" si="11"/>
        <v>87.787320584663561</v>
      </c>
      <c r="M86" s="21">
        <v>45</v>
      </c>
      <c r="N86" s="21">
        <v>0.1</v>
      </c>
      <c r="O86" s="21">
        <f t="shared" si="12"/>
        <v>450</v>
      </c>
      <c r="P86" s="19">
        <f t="shared" si="13"/>
        <v>29.999999999999996</v>
      </c>
      <c r="Q86" s="21">
        <f t="shared" si="14"/>
        <v>5060</v>
      </c>
      <c r="R86" s="22">
        <f t="shared" si="15"/>
        <v>1.9762845849802372E-2</v>
      </c>
      <c r="S86" s="23">
        <f t="shared" si="16"/>
        <v>0.9</v>
      </c>
      <c r="T86" s="20">
        <f t="shared" si="17"/>
        <v>7.9701084751718314</v>
      </c>
      <c r="U86" s="10">
        <v>62.945409589784603</v>
      </c>
      <c r="V86" s="24">
        <f t="shared" si="18"/>
        <v>12.66193758546183</v>
      </c>
      <c r="AD86" s="6" t="s">
        <v>23</v>
      </c>
      <c r="AE86" s="24">
        <v>15.360661901515543</v>
      </c>
    </row>
    <row r="87" spans="1:31" x14ac:dyDescent="0.35">
      <c r="A87" s="7" t="s">
        <v>23</v>
      </c>
      <c r="B87" s="19">
        <v>3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28">
        <v>0.48299999999999998</v>
      </c>
      <c r="H87" s="20">
        <f t="shared" si="10"/>
        <v>0.46874166666666667</v>
      </c>
      <c r="I87" s="19">
        <v>0.1057</v>
      </c>
      <c r="J87" s="19">
        <f t="shared" si="19"/>
        <v>0.37729999999999997</v>
      </c>
      <c r="K87" s="20">
        <v>1.1391166666666666</v>
      </c>
      <c r="L87" s="20">
        <f t="shared" si="11"/>
        <v>87.787320584663561</v>
      </c>
      <c r="M87" s="21">
        <v>45</v>
      </c>
      <c r="N87" s="19">
        <v>0.1</v>
      </c>
      <c r="O87" s="21">
        <f t="shared" si="12"/>
        <v>450</v>
      </c>
      <c r="P87" s="19">
        <f t="shared" si="13"/>
        <v>29.999999999999996</v>
      </c>
      <c r="Q87" s="21">
        <f t="shared" si="14"/>
        <v>5060</v>
      </c>
      <c r="R87" s="22">
        <f t="shared" si="15"/>
        <v>1.9762845849802372E-2</v>
      </c>
      <c r="S87" s="23">
        <f t="shared" si="16"/>
        <v>0.9</v>
      </c>
      <c r="T87" s="20">
        <f t="shared" si="17"/>
        <v>7.953244981968612</v>
      </c>
      <c r="U87" s="10">
        <v>62.945409589784603</v>
      </c>
      <c r="V87" s="24">
        <f t="shared" si="18"/>
        <v>12.635146921435464</v>
      </c>
      <c r="AD87" s="7" t="s">
        <v>23</v>
      </c>
      <c r="AE87" s="24">
        <v>15.343983658408575</v>
      </c>
    </row>
    <row r="88" spans="1:31" x14ac:dyDescent="0.35">
      <c r="A88" s="6" t="s">
        <v>23</v>
      </c>
      <c r="B88" s="21">
        <v>3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28">
        <v>0.48430000000000001</v>
      </c>
      <c r="H88" s="20">
        <f t="shared" si="10"/>
        <v>0.47004166666666669</v>
      </c>
      <c r="I88" s="19">
        <v>0.1046</v>
      </c>
      <c r="J88" s="19">
        <f t="shared" si="19"/>
        <v>0.37970000000000004</v>
      </c>
      <c r="K88" s="20">
        <v>1.1391166666666666</v>
      </c>
      <c r="L88" s="20">
        <f t="shared" si="11"/>
        <v>87.787320584663561</v>
      </c>
      <c r="M88" s="21">
        <v>45</v>
      </c>
      <c r="N88" s="21">
        <v>0.1</v>
      </c>
      <c r="O88" s="21">
        <f t="shared" si="12"/>
        <v>450</v>
      </c>
      <c r="P88" s="19">
        <f t="shared" si="13"/>
        <v>29.999999999999996</v>
      </c>
      <c r="Q88" s="21">
        <f t="shared" si="14"/>
        <v>5060</v>
      </c>
      <c r="R88" s="22">
        <f t="shared" si="15"/>
        <v>1.9762845849802372E-2</v>
      </c>
      <c r="S88" s="23">
        <f t="shared" si="16"/>
        <v>0.9</v>
      </c>
      <c r="T88" s="20">
        <f t="shared" si="17"/>
        <v>8.003835461578273</v>
      </c>
      <c r="U88" s="10">
        <v>62.945409589784603</v>
      </c>
      <c r="V88" s="24">
        <f t="shared" si="18"/>
        <v>12.715518913514568</v>
      </c>
      <c r="AD88" s="6" t="s">
        <v>23</v>
      </c>
      <c r="AE88" s="24">
        <v>12.66193758546183</v>
      </c>
    </row>
    <row r="89" spans="1:31" x14ac:dyDescent="0.35">
      <c r="A89" s="7" t="s">
        <v>23</v>
      </c>
      <c r="B89" s="19">
        <v>3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28">
        <v>0.50449999999999995</v>
      </c>
      <c r="H89" s="20">
        <f t="shared" si="10"/>
        <v>0.49024166666666663</v>
      </c>
      <c r="I89" s="19">
        <v>0.1051</v>
      </c>
      <c r="J89" s="19">
        <f t="shared" si="19"/>
        <v>0.39939999999999998</v>
      </c>
      <c r="K89" s="20">
        <v>1.1391166666666666</v>
      </c>
      <c r="L89" s="20">
        <f t="shared" si="11"/>
        <v>87.787320584663561</v>
      </c>
      <c r="M89" s="21">
        <v>45</v>
      </c>
      <c r="N89" s="19">
        <v>0.1</v>
      </c>
      <c r="O89" s="21">
        <f t="shared" si="12"/>
        <v>450</v>
      </c>
      <c r="P89" s="19">
        <f t="shared" si="13"/>
        <v>29.999999999999996</v>
      </c>
      <c r="Q89" s="21">
        <f t="shared" si="14"/>
        <v>5060</v>
      </c>
      <c r="R89" s="22">
        <f t="shared" si="15"/>
        <v>1.9762845849802372E-2</v>
      </c>
      <c r="S89" s="23">
        <f t="shared" si="16"/>
        <v>0.9</v>
      </c>
      <c r="T89" s="20">
        <f t="shared" si="17"/>
        <v>8.4190989817075632</v>
      </c>
      <c r="U89" s="10">
        <v>62.945409589784603</v>
      </c>
      <c r="V89" s="24">
        <f t="shared" si="18"/>
        <v>13.375239015163858</v>
      </c>
      <c r="AD89" s="7" t="s">
        <v>23</v>
      </c>
      <c r="AE89" s="24">
        <v>12.635146921435464</v>
      </c>
    </row>
    <row r="90" spans="1:31" x14ac:dyDescent="0.35">
      <c r="A90" s="6" t="s">
        <v>23</v>
      </c>
      <c r="B90" s="21">
        <v>3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28">
        <v>0.50409999999999999</v>
      </c>
      <c r="H90" s="20">
        <f t="shared" si="10"/>
        <v>0.48984166666666668</v>
      </c>
      <c r="I90" s="19">
        <v>0.1042</v>
      </c>
      <c r="J90" s="19">
        <f t="shared" si="19"/>
        <v>0.39989999999999998</v>
      </c>
      <c r="K90" s="20">
        <v>1.1391166666666666</v>
      </c>
      <c r="L90" s="20">
        <f t="shared" si="11"/>
        <v>87.787320584663561</v>
      </c>
      <c r="M90" s="21">
        <v>45</v>
      </c>
      <c r="N90" s="21">
        <v>0.1</v>
      </c>
      <c r="O90" s="21">
        <f t="shared" si="12"/>
        <v>450</v>
      </c>
      <c r="P90" s="19">
        <f t="shared" si="13"/>
        <v>29.999999999999996</v>
      </c>
      <c r="Q90" s="21">
        <f t="shared" si="14"/>
        <v>5060</v>
      </c>
      <c r="R90" s="22">
        <f t="shared" si="15"/>
        <v>1.9762845849802372E-2</v>
      </c>
      <c r="S90" s="23">
        <f t="shared" si="16"/>
        <v>0.9</v>
      </c>
      <c r="T90" s="20">
        <f t="shared" si="17"/>
        <v>8.4296386649595743</v>
      </c>
      <c r="U90" s="10">
        <v>62.945409589784603</v>
      </c>
      <c r="V90" s="24">
        <f t="shared" si="18"/>
        <v>13.391983180180336</v>
      </c>
      <c r="AD90" s="6" t="s">
        <v>23</v>
      </c>
      <c r="AE90" s="24">
        <v>12.715518913514568</v>
      </c>
    </row>
    <row r="91" spans="1:31" x14ac:dyDescent="0.35">
      <c r="A91" s="7" t="s">
        <v>23</v>
      </c>
      <c r="B91" s="19">
        <v>3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28">
        <v>0.50409999999999999</v>
      </c>
      <c r="H91" s="20">
        <f t="shared" si="10"/>
        <v>0.48984166666666668</v>
      </c>
      <c r="I91" s="19">
        <v>0.1047</v>
      </c>
      <c r="J91" s="19">
        <f t="shared" si="19"/>
        <v>0.39939999999999998</v>
      </c>
      <c r="K91" s="20">
        <v>1.1391166666666666</v>
      </c>
      <c r="L91" s="20">
        <f t="shared" si="11"/>
        <v>87.787320584663561</v>
      </c>
      <c r="M91" s="21">
        <v>45</v>
      </c>
      <c r="N91" s="19">
        <v>0.1</v>
      </c>
      <c r="O91" s="21">
        <f t="shared" si="12"/>
        <v>450</v>
      </c>
      <c r="P91" s="19">
        <f t="shared" si="13"/>
        <v>29.999999999999996</v>
      </c>
      <c r="Q91" s="21">
        <f t="shared" si="14"/>
        <v>5060</v>
      </c>
      <c r="R91" s="22">
        <f t="shared" si="15"/>
        <v>1.9762845849802372E-2</v>
      </c>
      <c r="S91" s="23">
        <f t="shared" si="16"/>
        <v>0.9</v>
      </c>
      <c r="T91" s="20">
        <f t="shared" si="17"/>
        <v>8.4190989817075632</v>
      </c>
      <c r="U91" s="10">
        <v>62.945409589784603</v>
      </c>
      <c r="V91" s="24">
        <f t="shared" si="18"/>
        <v>13.375239015163858</v>
      </c>
      <c r="AD91" s="7" t="s">
        <v>23</v>
      </c>
      <c r="AE91" s="24">
        <v>13.375239015163858</v>
      </c>
    </row>
    <row r="92" spans="1:31" x14ac:dyDescent="0.35">
      <c r="A92" s="6" t="s">
        <v>23</v>
      </c>
      <c r="B92" s="21">
        <v>3</v>
      </c>
      <c r="C92" s="19">
        <v>2</v>
      </c>
      <c r="D92" s="19" t="s">
        <v>29</v>
      </c>
      <c r="E92" s="19">
        <v>5.05</v>
      </c>
      <c r="F92" s="10">
        <v>1.4258333333333333E-2</v>
      </c>
      <c r="G92" s="28">
        <v>0.51080000000000003</v>
      </c>
      <c r="H92" s="20">
        <f t="shared" si="10"/>
        <v>0.49654166666666671</v>
      </c>
      <c r="I92" s="19">
        <v>0.14410000000000001</v>
      </c>
      <c r="J92" s="19">
        <f t="shared" si="19"/>
        <v>0.36670000000000003</v>
      </c>
      <c r="K92" s="20">
        <v>1.1391166666666666</v>
      </c>
      <c r="L92" s="20">
        <f t="shared" si="11"/>
        <v>87.787320584663561</v>
      </c>
      <c r="M92" s="21">
        <v>45</v>
      </c>
      <c r="N92" s="21">
        <v>0.1</v>
      </c>
      <c r="O92" s="21">
        <f t="shared" si="12"/>
        <v>450</v>
      </c>
      <c r="P92" s="19">
        <f t="shared" si="13"/>
        <v>29.999999999999996</v>
      </c>
      <c r="Q92" s="21">
        <f t="shared" si="14"/>
        <v>5050</v>
      </c>
      <c r="R92" s="22">
        <f t="shared" si="15"/>
        <v>1.9801980198019802E-2</v>
      </c>
      <c r="S92" s="23">
        <f t="shared" si="16"/>
        <v>0.9</v>
      </c>
      <c r="T92" s="20">
        <f t="shared" si="17"/>
        <v>7.7451102390002555</v>
      </c>
      <c r="U92" s="10">
        <v>62.945409589784603</v>
      </c>
      <c r="V92" s="24">
        <f t="shared" si="18"/>
        <v>12.30448779263676</v>
      </c>
      <c r="AD92" s="6" t="s">
        <v>23</v>
      </c>
      <c r="AE92" s="24">
        <v>13.391983180180336</v>
      </c>
    </row>
    <row r="93" spans="1:31" x14ac:dyDescent="0.35">
      <c r="A93" s="7" t="s">
        <v>23</v>
      </c>
      <c r="B93" s="19">
        <v>3</v>
      </c>
      <c r="C93" s="19">
        <v>2</v>
      </c>
      <c r="D93" s="19" t="s">
        <v>29</v>
      </c>
      <c r="E93" s="19">
        <v>5.05</v>
      </c>
      <c r="F93" s="10">
        <v>1.4258333333333333E-2</v>
      </c>
      <c r="G93" s="28">
        <v>0.51090000000000002</v>
      </c>
      <c r="H93" s="20">
        <f t="shared" si="10"/>
        <v>0.4966416666666667</v>
      </c>
      <c r="I93" s="19">
        <v>0.1434</v>
      </c>
      <c r="J93" s="19">
        <f t="shared" si="19"/>
        <v>0.36750000000000005</v>
      </c>
      <c r="K93" s="20">
        <v>1.1391166666666666</v>
      </c>
      <c r="L93" s="20">
        <f t="shared" si="11"/>
        <v>87.787320584663561</v>
      </c>
      <c r="M93" s="21">
        <v>45</v>
      </c>
      <c r="N93" s="19">
        <v>0.1</v>
      </c>
      <c r="O93" s="21">
        <f t="shared" si="12"/>
        <v>450</v>
      </c>
      <c r="P93" s="19">
        <f t="shared" si="13"/>
        <v>29.999999999999996</v>
      </c>
      <c r="Q93" s="21">
        <f t="shared" si="14"/>
        <v>5050</v>
      </c>
      <c r="R93" s="22">
        <f t="shared" si="15"/>
        <v>1.9801980198019802E-2</v>
      </c>
      <c r="S93" s="23">
        <f t="shared" si="16"/>
        <v>0.9</v>
      </c>
      <c r="T93" s="20">
        <f t="shared" si="17"/>
        <v>7.7620071252593235</v>
      </c>
      <c r="U93" s="10">
        <v>62.945409589784603</v>
      </c>
      <c r="V93" s="24">
        <f t="shared" si="18"/>
        <v>12.331331507482982</v>
      </c>
      <c r="AD93" s="7" t="s">
        <v>23</v>
      </c>
      <c r="AE93" s="24">
        <v>13.375239015163858</v>
      </c>
    </row>
    <row r="94" spans="1:31" x14ac:dyDescent="0.35">
      <c r="A94" s="6" t="s">
        <v>23</v>
      </c>
      <c r="B94" s="21">
        <v>3</v>
      </c>
      <c r="C94" s="19">
        <v>2</v>
      </c>
      <c r="D94" s="19" t="s">
        <v>29</v>
      </c>
      <c r="E94" s="19">
        <v>5.05</v>
      </c>
      <c r="F94" s="10">
        <v>1.4258333333333333E-2</v>
      </c>
      <c r="G94" s="28">
        <v>0.51100000000000001</v>
      </c>
      <c r="H94" s="20">
        <f t="shared" si="10"/>
        <v>0.49674166666666669</v>
      </c>
      <c r="I94" s="19">
        <v>0.1444</v>
      </c>
      <c r="J94" s="19">
        <f t="shared" si="19"/>
        <v>0.36660000000000004</v>
      </c>
      <c r="K94" s="20">
        <v>1.1391166666666666</v>
      </c>
      <c r="L94" s="20">
        <f t="shared" si="11"/>
        <v>87.787320584663561</v>
      </c>
      <c r="M94" s="21">
        <v>45</v>
      </c>
      <c r="N94" s="21">
        <v>0.1</v>
      </c>
      <c r="O94" s="21">
        <f t="shared" si="12"/>
        <v>450</v>
      </c>
      <c r="P94" s="19">
        <f t="shared" si="13"/>
        <v>29.999999999999996</v>
      </c>
      <c r="Q94" s="21">
        <f t="shared" si="14"/>
        <v>5050</v>
      </c>
      <c r="R94" s="22">
        <f t="shared" si="15"/>
        <v>1.9801980198019802E-2</v>
      </c>
      <c r="S94" s="23">
        <f t="shared" si="16"/>
        <v>0.9</v>
      </c>
      <c r="T94" s="20">
        <f t="shared" si="17"/>
        <v>7.7429981282178746</v>
      </c>
      <c r="U94" s="10">
        <v>62.945409589784603</v>
      </c>
      <c r="V94" s="24">
        <f t="shared" si="18"/>
        <v>12.301132328280987</v>
      </c>
      <c r="AD94" s="6" t="s">
        <v>23</v>
      </c>
      <c r="AE94" s="24">
        <v>12.30448779263676</v>
      </c>
    </row>
    <row r="95" spans="1:31" x14ac:dyDescent="0.35">
      <c r="A95" s="7" t="s">
        <v>23</v>
      </c>
      <c r="B95" s="19">
        <v>3</v>
      </c>
      <c r="C95" s="19">
        <v>2</v>
      </c>
      <c r="D95" s="19" t="s">
        <v>30</v>
      </c>
      <c r="E95" s="19">
        <v>5.05</v>
      </c>
      <c r="F95" s="10">
        <v>1.4258333333333333E-2</v>
      </c>
      <c r="G95" s="28">
        <v>0.49490000000000001</v>
      </c>
      <c r="H95" s="20">
        <f t="shared" si="10"/>
        <v>0.48064166666666669</v>
      </c>
      <c r="I95" s="19">
        <v>0.1187</v>
      </c>
      <c r="J95" s="19">
        <f t="shared" si="19"/>
        <v>0.37619999999999998</v>
      </c>
      <c r="K95" s="20">
        <v>1.1391166666666666</v>
      </c>
      <c r="L95" s="20">
        <f t="shared" si="11"/>
        <v>87.787320584663561</v>
      </c>
      <c r="M95" s="21">
        <v>45</v>
      </c>
      <c r="N95" s="19">
        <v>0.1</v>
      </c>
      <c r="O95" s="21">
        <f t="shared" si="12"/>
        <v>450</v>
      </c>
      <c r="P95" s="19">
        <f t="shared" si="13"/>
        <v>29.999999999999996</v>
      </c>
      <c r="Q95" s="21">
        <f t="shared" si="14"/>
        <v>5050</v>
      </c>
      <c r="R95" s="22">
        <f t="shared" si="15"/>
        <v>1.9801980198019802E-2</v>
      </c>
      <c r="S95" s="23">
        <f t="shared" si="16"/>
        <v>0.9</v>
      </c>
      <c r="T95" s="20">
        <f t="shared" si="17"/>
        <v>7.9457607633266862</v>
      </c>
      <c r="U95" s="10">
        <v>62.945409589784603</v>
      </c>
      <c r="V95" s="24">
        <f t="shared" si="18"/>
        <v>12.623256906435639</v>
      </c>
      <c r="AD95" s="7" t="s">
        <v>23</v>
      </c>
      <c r="AE95" s="24">
        <v>12.331331507482982</v>
      </c>
    </row>
    <row r="96" spans="1:31" x14ac:dyDescent="0.35">
      <c r="A96" s="6" t="s">
        <v>23</v>
      </c>
      <c r="B96" s="21">
        <v>3</v>
      </c>
      <c r="C96" s="19">
        <v>2</v>
      </c>
      <c r="D96" s="19" t="s">
        <v>30</v>
      </c>
      <c r="E96" s="19">
        <v>5.05</v>
      </c>
      <c r="F96" s="10">
        <v>1.4258333333333333E-2</v>
      </c>
      <c r="G96" s="28">
        <v>0.49509999999999998</v>
      </c>
      <c r="H96" s="20">
        <f t="shared" si="10"/>
        <v>0.48084166666666667</v>
      </c>
      <c r="I96" s="19">
        <v>0.11749999999999999</v>
      </c>
      <c r="J96" s="19">
        <f t="shared" si="19"/>
        <v>0.37759999999999999</v>
      </c>
      <c r="K96" s="20">
        <v>1.1391166666666666</v>
      </c>
      <c r="L96" s="20">
        <f t="shared" si="11"/>
        <v>87.787320584663561</v>
      </c>
      <c r="M96" s="21">
        <v>45</v>
      </c>
      <c r="N96" s="21">
        <v>0.1</v>
      </c>
      <c r="O96" s="21">
        <f t="shared" si="12"/>
        <v>450</v>
      </c>
      <c r="P96" s="19">
        <f t="shared" si="13"/>
        <v>29.999999999999996</v>
      </c>
      <c r="Q96" s="21">
        <f t="shared" si="14"/>
        <v>5050</v>
      </c>
      <c r="R96" s="22">
        <f t="shared" si="15"/>
        <v>1.9801980198019802E-2</v>
      </c>
      <c r="S96" s="23">
        <f t="shared" si="16"/>
        <v>0.9</v>
      </c>
      <c r="T96" s="20">
        <f t="shared" si="17"/>
        <v>7.9753303142800558</v>
      </c>
      <c r="U96" s="10">
        <v>62.945409589784603</v>
      </c>
      <c r="V96" s="24">
        <f t="shared" si="18"/>
        <v>12.670233407416529</v>
      </c>
      <c r="AD96" s="6" t="s">
        <v>23</v>
      </c>
      <c r="AE96" s="24">
        <v>12.301132328280987</v>
      </c>
    </row>
    <row r="97" spans="1:31" x14ac:dyDescent="0.35">
      <c r="A97" s="7" t="s">
        <v>23</v>
      </c>
      <c r="B97" s="19">
        <v>3</v>
      </c>
      <c r="C97" s="19">
        <v>2</v>
      </c>
      <c r="D97" s="19" t="s">
        <v>30</v>
      </c>
      <c r="E97" s="19">
        <v>5.05</v>
      </c>
      <c r="F97" s="10">
        <v>1.4258333333333333E-2</v>
      </c>
      <c r="G97" s="28">
        <v>0.49530000000000002</v>
      </c>
      <c r="H97" s="20">
        <f t="shared" si="10"/>
        <v>0.4810416666666667</v>
      </c>
      <c r="I97" s="19">
        <v>0.1172</v>
      </c>
      <c r="J97" s="19">
        <f t="shared" si="19"/>
        <v>0.37809999999999999</v>
      </c>
      <c r="K97" s="20">
        <v>1.1391166666666666</v>
      </c>
      <c r="L97" s="20">
        <f t="shared" si="11"/>
        <v>87.787320584663561</v>
      </c>
      <c r="M97" s="21">
        <v>45</v>
      </c>
      <c r="N97" s="19">
        <v>0.1</v>
      </c>
      <c r="O97" s="21">
        <f t="shared" si="12"/>
        <v>450</v>
      </c>
      <c r="P97" s="19">
        <f t="shared" si="13"/>
        <v>29.999999999999996</v>
      </c>
      <c r="Q97" s="21">
        <f t="shared" si="14"/>
        <v>5050</v>
      </c>
      <c r="R97" s="22">
        <f t="shared" si="15"/>
        <v>1.9801980198019802E-2</v>
      </c>
      <c r="S97" s="23">
        <f t="shared" si="16"/>
        <v>0.9</v>
      </c>
      <c r="T97" s="20">
        <f t="shared" si="17"/>
        <v>7.9858908681919729</v>
      </c>
      <c r="U97" s="10">
        <v>62.945409589784603</v>
      </c>
      <c r="V97" s="24">
        <f t="shared" si="18"/>
        <v>12.687010729195416</v>
      </c>
      <c r="AD97" s="7" t="s">
        <v>23</v>
      </c>
      <c r="AE97" s="24">
        <v>12.623256906435639</v>
      </c>
    </row>
    <row r="98" spans="1:31" x14ac:dyDescent="0.35">
      <c r="A98" s="4" t="s">
        <v>24</v>
      </c>
      <c r="B98" s="14">
        <v>3</v>
      </c>
      <c r="C98" s="13">
        <v>1</v>
      </c>
      <c r="D98" s="13" t="s">
        <v>27</v>
      </c>
      <c r="E98" s="13">
        <v>5.03</v>
      </c>
      <c r="F98" s="11">
        <v>1.4258333333333333E-2</v>
      </c>
      <c r="G98" s="26">
        <v>0.4637</v>
      </c>
      <c r="H98" s="9">
        <f t="shared" si="10"/>
        <v>0.44944166666666668</v>
      </c>
      <c r="I98" s="13">
        <v>3.3399999999999999E-2</v>
      </c>
      <c r="J98" s="13">
        <f t="shared" si="19"/>
        <v>0.43030000000000002</v>
      </c>
      <c r="K98" s="9">
        <v>1.1391166666666666</v>
      </c>
      <c r="L98" s="9">
        <f t="shared" si="11"/>
        <v>87.787320584663561</v>
      </c>
      <c r="M98" s="14">
        <v>45</v>
      </c>
      <c r="N98" s="14">
        <v>0.1</v>
      </c>
      <c r="O98" s="14">
        <f t="shared" si="12"/>
        <v>450</v>
      </c>
      <c r="P98" s="13">
        <f t="shared" si="13"/>
        <v>29.999999999999996</v>
      </c>
      <c r="Q98" s="14">
        <f t="shared" si="14"/>
        <v>5030</v>
      </c>
      <c r="R98" s="15">
        <f t="shared" si="15"/>
        <v>1.9880715705765408E-2</v>
      </c>
      <c r="S98" s="16">
        <f t="shared" si="16"/>
        <v>0.9</v>
      </c>
      <c r="T98" s="9">
        <f t="shared" si="17"/>
        <v>9.124549526403694</v>
      </c>
      <c r="U98" s="11">
        <v>47.426398483322068</v>
      </c>
      <c r="V98" s="17">
        <f t="shared" si="18"/>
        <v>19.239389492357144</v>
      </c>
      <c r="AD98" s="6" t="s">
        <v>23</v>
      </c>
      <c r="AE98" s="24">
        <v>12.670233407416529</v>
      </c>
    </row>
    <row r="99" spans="1:31" x14ac:dyDescent="0.35">
      <c r="A99" s="5" t="s">
        <v>24</v>
      </c>
      <c r="B99" s="13">
        <v>3</v>
      </c>
      <c r="C99" s="13">
        <v>1</v>
      </c>
      <c r="D99" s="13" t="s">
        <v>27</v>
      </c>
      <c r="E99" s="13">
        <v>5.03</v>
      </c>
      <c r="F99" s="11">
        <v>1.4258333333333333E-2</v>
      </c>
      <c r="G99" s="26">
        <v>0.46600000000000003</v>
      </c>
      <c r="H99" s="9">
        <f t="shared" si="10"/>
        <v>0.45174166666666671</v>
      </c>
      <c r="I99" s="13">
        <v>3.2899999999999999E-2</v>
      </c>
      <c r="J99" s="13">
        <f t="shared" si="19"/>
        <v>0.43310000000000004</v>
      </c>
      <c r="K99" s="9">
        <v>1.1391166666666666</v>
      </c>
      <c r="L99" s="9">
        <f t="shared" si="11"/>
        <v>87.787320584663561</v>
      </c>
      <c r="M99" s="14">
        <v>45</v>
      </c>
      <c r="N99" s="13">
        <v>0.1</v>
      </c>
      <c r="O99" s="14">
        <f t="shared" si="12"/>
        <v>450</v>
      </c>
      <c r="P99" s="13">
        <f t="shared" si="13"/>
        <v>29.999999999999996</v>
      </c>
      <c r="Q99" s="14">
        <f t="shared" si="14"/>
        <v>5030</v>
      </c>
      <c r="R99" s="15">
        <f t="shared" si="15"/>
        <v>1.9880715705765408E-2</v>
      </c>
      <c r="S99" s="16">
        <f t="shared" si="16"/>
        <v>0.9</v>
      </c>
      <c r="T99" s="9">
        <f t="shared" si="17"/>
        <v>9.1839237738448549</v>
      </c>
      <c r="U99" s="11">
        <v>47.426398483322068</v>
      </c>
      <c r="V99" s="17">
        <f t="shared" si="18"/>
        <v>19.364581894352504</v>
      </c>
      <c r="AD99" s="7" t="s">
        <v>23</v>
      </c>
      <c r="AE99" s="24">
        <v>12.687010729195416</v>
      </c>
    </row>
    <row r="100" spans="1:31" x14ac:dyDescent="0.35">
      <c r="A100" s="4" t="s">
        <v>24</v>
      </c>
      <c r="B100" s="14">
        <v>3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26">
        <v>0.46489999999999998</v>
      </c>
      <c r="H100" s="9">
        <f t="shared" si="10"/>
        <v>0.45064166666666666</v>
      </c>
      <c r="I100" s="13">
        <v>3.3399999999999999E-2</v>
      </c>
      <c r="J100" s="13">
        <f t="shared" si="19"/>
        <v>0.43149999999999999</v>
      </c>
      <c r="K100" s="9">
        <v>1.1391166666666666</v>
      </c>
      <c r="L100" s="9">
        <f t="shared" si="11"/>
        <v>87.787320584663561</v>
      </c>
      <c r="M100" s="14">
        <v>45</v>
      </c>
      <c r="N100" s="14">
        <v>0.1</v>
      </c>
      <c r="O100" s="14">
        <f t="shared" si="12"/>
        <v>450</v>
      </c>
      <c r="P100" s="13">
        <f t="shared" si="13"/>
        <v>29.999999999999996</v>
      </c>
      <c r="Q100" s="14">
        <f t="shared" si="14"/>
        <v>5030</v>
      </c>
      <c r="R100" s="15">
        <f t="shared" si="15"/>
        <v>1.9880715705765408E-2</v>
      </c>
      <c r="S100" s="16">
        <f t="shared" si="16"/>
        <v>0.9</v>
      </c>
      <c r="T100" s="9">
        <f t="shared" si="17"/>
        <v>9.1499956324499063</v>
      </c>
      <c r="U100" s="11">
        <v>47.426398483322068</v>
      </c>
      <c r="V100" s="17">
        <f t="shared" si="18"/>
        <v>19.293043378926587</v>
      </c>
    </row>
    <row r="101" spans="1:31" x14ac:dyDescent="0.35">
      <c r="A101" s="5" t="s">
        <v>24</v>
      </c>
      <c r="B101" s="13">
        <v>3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26">
        <v>0.49869999999999998</v>
      </c>
      <c r="H101" s="9">
        <f t="shared" si="10"/>
        <v>0.48444166666666666</v>
      </c>
      <c r="I101" s="13">
        <v>3.3399999999999999E-2</v>
      </c>
      <c r="J101" s="13">
        <f t="shared" si="19"/>
        <v>0.46529999999999999</v>
      </c>
      <c r="K101" s="9">
        <v>1.1391166666666666</v>
      </c>
      <c r="L101" s="9">
        <f t="shared" si="11"/>
        <v>87.787320584663561</v>
      </c>
      <c r="M101" s="14">
        <v>45</v>
      </c>
      <c r="N101" s="13">
        <v>0.1</v>
      </c>
      <c r="O101" s="14">
        <f t="shared" si="12"/>
        <v>450</v>
      </c>
      <c r="P101" s="13">
        <f t="shared" si="13"/>
        <v>29.999999999999996</v>
      </c>
      <c r="Q101" s="14">
        <f t="shared" si="14"/>
        <v>5030</v>
      </c>
      <c r="R101" s="15">
        <f t="shared" si="15"/>
        <v>1.9880715705765408E-2</v>
      </c>
      <c r="S101" s="16">
        <f t="shared" si="16"/>
        <v>0.9</v>
      </c>
      <c r="T101" s="9">
        <f t="shared" si="17"/>
        <v>9.866727619418171</v>
      </c>
      <c r="U101" s="11">
        <v>47.426398483322068</v>
      </c>
      <c r="V101" s="17">
        <f t="shared" si="18"/>
        <v>20.804294517299045</v>
      </c>
    </row>
    <row r="102" spans="1:31" x14ac:dyDescent="0.35">
      <c r="A102" s="4" t="s">
        <v>24</v>
      </c>
      <c r="B102" s="14">
        <v>3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26">
        <v>0.49869999999999998</v>
      </c>
      <c r="H102" s="9">
        <f t="shared" si="10"/>
        <v>0.48444166666666666</v>
      </c>
      <c r="I102" s="13">
        <v>3.4500000000000003E-2</v>
      </c>
      <c r="J102" s="13">
        <f t="shared" si="19"/>
        <v>0.46419999999999995</v>
      </c>
      <c r="K102" s="9">
        <v>1.1391166666666666</v>
      </c>
      <c r="L102" s="9">
        <f t="shared" si="11"/>
        <v>87.787320584663561</v>
      </c>
      <c r="M102" s="14">
        <v>45</v>
      </c>
      <c r="N102" s="14">
        <v>0.1</v>
      </c>
      <c r="O102" s="14">
        <f t="shared" si="12"/>
        <v>450</v>
      </c>
      <c r="P102" s="13">
        <f t="shared" si="13"/>
        <v>29.999999999999996</v>
      </c>
      <c r="Q102" s="14">
        <f t="shared" si="14"/>
        <v>5030</v>
      </c>
      <c r="R102" s="15">
        <f t="shared" si="15"/>
        <v>1.9880715705765408E-2</v>
      </c>
      <c r="S102" s="16">
        <f t="shared" si="16"/>
        <v>0.9</v>
      </c>
      <c r="T102" s="9">
        <f t="shared" si="17"/>
        <v>9.8434020222091441</v>
      </c>
      <c r="U102" s="11">
        <v>47.426398483322068</v>
      </c>
      <c r="V102" s="17">
        <f t="shared" si="18"/>
        <v>20.755111787943729</v>
      </c>
    </row>
    <row r="103" spans="1:31" x14ac:dyDescent="0.35">
      <c r="A103" s="5" t="s">
        <v>24</v>
      </c>
      <c r="B103" s="13">
        <v>3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26">
        <v>0.49990000000000001</v>
      </c>
      <c r="H103" s="9">
        <f t="shared" si="10"/>
        <v>0.48564166666666669</v>
      </c>
      <c r="I103" s="13">
        <v>3.4799999999999998E-2</v>
      </c>
      <c r="J103" s="13">
        <f t="shared" si="19"/>
        <v>0.46510000000000001</v>
      </c>
      <c r="K103" s="9">
        <v>1.1391166666666666</v>
      </c>
      <c r="L103" s="9">
        <f t="shared" si="11"/>
        <v>87.787320584663561</v>
      </c>
      <c r="M103" s="14">
        <v>45</v>
      </c>
      <c r="N103" s="13">
        <v>0.1</v>
      </c>
      <c r="O103" s="14">
        <f t="shared" si="12"/>
        <v>450</v>
      </c>
      <c r="P103" s="13">
        <f t="shared" si="13"/>
        <v>29.999999999999996</v>
      </c>
      <c r="Q103" s="14">
        <f t="shared" si="14"/>
        <v>5030</v>
      </c>
      <c r="R103" s="15">
        <f t="shared" si="15"/>
        <v>1.9880715705765408E-2</v>
      </c>
      <c r="S103" s="16">
        <f t="shared" si="16"/>
        <v>0.9</v>
      </c>
      <c r="T103" s="9">
        <f t="shared" si="17"/>
        <v>9.8624866017438038</v>
      </c>
      <c r="U103" s="11">
        <v>47.426398483322068</v>
      </c>
      <c r="V103" s="17">
        <f t="shared" si="18"/>
        <v>20.795352202870809</v>
      </c>
    </row>
    <row r="104" spans="1:31" x14ac:dyDescent="0.35">
      <c r="A104" s="4" t="s">
        <v>24</v>
      </c>
      <c r="B104" s="14">
        <v>3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26">
        <v>0.44650000000000001</v>
      </c>
      <c r="H104" s="9">
        <f t="shared" si="10"/>
        <v>0.43224166666666669</v>
      </c>
      <c r="I104" s="13">
        <v>3.15E-2</v>
      </c>
      <c r="J104" s="13">
        <f t="shared" si="19"/>
        <v>0.41500000000000004</v>
      </c>
      <c r="K104" s="9">
        <v>1.1391166666666666</v>
      </c>
      <c r="L104" s="9">
        <f t="shared" si="11"/>
        <v>87.787320584663561</v>
      </c>
      <c r="M104" s="14">
        <v>45</v>
      </c>
      <c r="N104" s="14">
        <v>0.1</v>
      </c>
      <c r="O104" s="14">
        <f t="shared" si="12"/>
        <v>450</v>
      </c>
      <c r="P104" s="13">
        <f t="shared" si="13"/>
        <v>29.999999999999996</v>
      </c>
      <c r="Q104" s="14">
        <f t="shared" si="14"/>
        <v>5040</v>
      </c>
      <c r="R104" s="15">
        <f t="shared" si="15"/>
        <v>1.984126984126984E-2</v>
      </c>
      <c r="S104" s="16">
        <f t="shared" si="16"/>
        <v>0.9</v>
      </c>
      <c r="T104" s="9">
        <f t="shared" si="17"/>
        <v>8.7826511352781704</v>
      </c>
      <c r="U104" s="11">
        <v>47.426398483322068</v>
      </c>
      <c r="V104" s="17">
        <f t="shared" si="18"/>
        <v>18.518486362329771</v>
      </c>
    </row>
    <row r="105" spans="1:31" x14ac:dyDescent="0.35">
      <c r="A105" s="5" t="s">
        <v>24</v>
      </c>
      <c r="B105" s="13">
        <v>3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26">
        <v>0.44679999999999997</v>
      </c>
      <c r="H105" s="9">
        <f t="shared" si="10"/>
        <v>0.43254166666666666</v>
      </c>
      <c r="I105" s="13">
        <v>3.1899999999999998E-2</v>
      </c>
      <c r="J105" s="13">
        <f t="shared" si="19"/>
        <v>0.41489999999999999</v>
      </c>
      <c r="K105" s="9">
        <v>1.1391166666666666</v>
      </c>
      <c r="L105" s="9">
        <f t="shared" si="11"/>
        <v>87.787320584663561</v>
      </c>
      <c r="M105" s="14">
        <v>45</v>
      </c>
      <c r="N105" s="13">
        <v>0.1</v>
      </c>
      <c r="O105" s="14">
        <f t="shared" si="12"/>
        <v>450</v>
      </c>
      <c r="P105" s="13">
        <f t="shared" si="13"/>
        <v>29.999999999999996</v>
      </c>
      <c r="Q105" s="14">
        <f t="shared" si="14"/>
        <v>5040</v>
      </c>
      <c r="R105" s="15">
        <f t="shared" si="15"/>
        <v>1.984126984126984E-2</v>
      </c>
      <c r="S105" s="16">
        <f t="shared" si="16"/>
        <v>0.9</v>
      </c>
      <c r="T105" s="9">
        <f t="shared" si="17"/>
        <v>8.7805348337997913</v>
      </c>
      <c r="U105" s="11">
        <v>47.426398483322068</v>
      </c>
      <c r="V105" s="17">
        <f t="shared" si="18"/>
        <v>18.514024076459332</v>
      </c>
    </row>
    <row r="106" spans="1:31" x14ac:dyDescent="0.35">
      <c r="A106" s="4" t="s">
        <v>24</v>
      </c>
      <c r="B106" s="14">
        <v>3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26">
        <v>0.44650000000000001</v>
      </c>
      <c r="H106" s="9">
        <f t="shared" si="10"/>
        <v>0.43224166666666669</v>
      </c>
      <c r="I106" s="13">
        <v>3.2800000000000003E-2</v>
      </c>
      <c r="J106" s="13">
        <f t="shared" si="19"/>
        <v>0.41370000000000001</v>
      </c>
      <c r="K106" s="9">
        <v>1.1391166666666666</v>
      </c>
      <c r="L106" s="9">
        <f t="shared" si="11"/>
        <v>87.787320584663561</v>
      </c>
      <c r="M106" s="14">
        <v>45</v>
      </c>
      <c r="N106" s="14">
        <v>0.1</v>
      </c>
      <c r="O106" s="14">
        <f t="shared" si="12"/>
        <v>450</v>
      </c>
      <c r="P106" s="13">
        <f t="shared" si="13"/>
        <v>29.999999999999996</v>
      </c>
      <c r="Q106" s="14">
        <f t="shared" si="14"/>
        <v>5040</v>
      </c>
      <c r="R106" s="15">
        <f t="shared" si="15"/>
        <v>1.984126984126984E-2</v>
      </c>
      <c r="S106" s="16">
        <f t="shared" si="16"/>
        <v>0.9</v>
      </c>
      <c r="T106" s="9">
        <f t="shared" si="17"/>
        <v>8.7551392160592254</v>
      </c>
      <c r="U106" s="11">
        <v>47.426398483322068</v>
      </c>
      <c r="V106" s="17">
        <f t="shared" si="18"/>
        <v>18.460476646014037</v>
      </c>
    </row>
    <row r="107" spans="1:31" x14ac:dyDescent="0.35">
      <c r="A107" s="5" t="s">
        <v>24</v>
      </c>
      <c r="B107" s="13">
        <v>3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26">
        <v>0.46960000000000002</v>
      </c>
      <c r="H107" s="9">
        <f t="shared" si="10"/>
        <v>0.4553416666666667</v>
      </c>
      <c r="I107" s="13">
        <v>3.3599999999999998E-2</v>
      </c>
      <c r="J107" s="13">
        <f t="shared" si="19"/>
        <v>0.436</v>
      </c>
      <c r="K107" s="9">
        <v>1.1391166666666666</v>
      </c>
      <c r="L107" s="9">
        <f t="shared" si="11"/>
        <v>87.787320584663561</v>
      </c>
      <c r="M107" s="14">
        <v>45</v>
      </c>
      <c r="N107" s="13">
        <v>0.1</v>
      </c>
      <c r="O107" s="14">
        <f t="shared" si="12"/>
        <v>450</v>
      </c>
      <c r="P107" s="13">
        <f t="shared" si="13"/>
        <v>29.999999999999996</v>
      </c>
      <c r="Q107" s="14">
        <f t="shared" si="14"/>
        <v>5040</v>
      </c>
      <c r="R107" s="15">
        <f t="shared" si="15"/>
        <v>1.984126984126984E-2</v>
      </c>
      <c r="S107" s="16">
        <f t="shared" si="16"/>
        <v>0.9</v>
      </c>
      <c r="T107" s="9">
        <f t="shared" si="17"/>
        <v>9.2270744457380296</v>
      </c>
      <c r="U107" s="11">
        <v>47.426398483322068</v>
      </c>
      <c r="V107" s="17">
        <f t="shared" si="18"/>
        <v>19.455566395122361</v>
      </c>
    </row>
    <row r="108" spans="1:31" x14ac:dyDescent="0.35">
      <c r="A108" s="4" t="s">
        <v>24</v>
      </c>
      <c r="B108" s="14">
        <v>3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26">
        <v>0.46929999999999999</v>
      </c>
      <c r="H108" s="9">
        <f t="shared" si="10"/>
        <v>0.45504166666666668</v>
      </c>
      <c r="I108" s="13">
        <v>3.39E-2</v>
      </c>
      <c r="J108" s="13">
        <f t="shared" si="19"/>
        <v>0.43540000000000001</v>
      </c>
      <c r="K108" s="9">
        <v>1.1391166666666666</v>
      </c>
      <c r="L108" s="9">
        <f t="shared" si="11"/>
        <v>87.787320584663561</v>
      </c>
      <c r="M108" s="14">
        <v>45</v>
      </c>
      <c r="N108" s="14">
        <v>0.1</v>
      </c>
      <c r="O108" s="14">
        <f t="shared" si="12"/>
        <v>450</v>
      </c>
      <c r="P108" s="13">
        <f t="shared" si="13"/>
        <v>29.999999999999996</v>
      </c>
      <c r="Q108" s="14">
        <f t="shared" si="14"/>
        <v>5040</v>
      </c>
      <c r="R108" s="15">
        <f t="shared" si="15"/>
        <v>1.984126984126984E-2</v>
      </c>
      <c r="S108" s="16">
        <f t="shared" si="16"/>
        <v>0.9</v>
      </c>
      <c r="T108" s="9">
        <f t="shared" si="17"/>
        <v>9.2143766368677475</v>
      </c>
      <c r="U108" s="11">
        <v>47.426398483322068</v>
      </c>
      <c r="V108" s="17">
        <f t="shared" si="18"/>
        <v>19.428792679899715</v>
      </c>
    </row>
    <row r="109" spans="1:31" x14ac:dyDescent="0.35">
      <c r="A109" s="5" t="s">
        <v>24</v>
      </c>
      <c r="B109" s="13">
        <v>3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26">
        <v>0.46939999999999998</v>
      </c>
      <c r="H109" s="9">
        <f t="shared" si="10"/>
        <v>0.45514166666666667</v>
      </c>
      <c r="I109" s="13">
        <v>3.3700000000000001E-2</v>
      </c>
      <c r="J109" s="13">
        <f t="shared" si="19"/>
        <v>0.43569999999999998</v>
      </c>
      <c r="K109" s="9">
        <v>1.1391166666666666</v>
      </c>
      <c r="L109" s="9">
        <f t="shared" si="11"/>
        <v>87.787320584663561</v>
      </c>
      <c r="M109" s="14">
        <v>45</v>
      </c>
      <c r="N109" s="13">
        <v>0.1</v>
      </c>
      <c r="O109" s="14">
        <f t="shared" si="12"/>
        <v>450</v>
      </c>
      <c r="P109" s="13">
        <f t="shared" si="13"/>
        <v>29.999999999999996</v>
      </c>
      <c r="Q109" s="14">
        <f t="shared" si="14"/>
        <v>5040</v>
      </c>
      <c r="R109" s="15">
        <f t="shared" si="15"/>
        <v>1.984126984126984E-2</v>
      </c>
      <c r="S109" s="16">
        <f t="shared" si="16"/>
        <v>0.9</v>
      </c>
      <c r="T109" s="9">
        <f t="shared" si="17"/>
        <v>9.2207255413028886</v>
      </c>
      <c r="U109" s="11">
        <v>47.426398483322068</v>
      </c>
      <c r="V109" s="17">
        <f t="shared" si="18"/>
        <v>19.442179537511038</v>
      </c>
    </row>
    <row r="110" spans="1:31" x14ac:dyDescent="0.35">
      <c r="A110" s="4" t="s">
        <v>24</v>
      </c>
      <c r="B110" s="14">
        <v>3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26">
        <v>0.47120000000000001</v>
      </c>
      <c r="H110" s="9">
        <f t="shared" si="10"/>
        <v>0.45694166666666669</v>
      </c>
      <c r="I110" s="13">
        <v>2.8400000000000002E-2</v>
      </c>
      <c r="J110" s="13">
        <f t="shared" si="19"/>
        <v>0.44280000000000003</v>
      </c>
      <c r="K110" s="9">
        <v>1.1391166666666666</v>
      </c>
      <c r="L110" s="9">
        <f t="shared" si="11"/>
        <v>87.787320584663561</v>
      </c>
      <c r="M110" s="14">
        <v>45</v>
      </c>
      <c r="N110" s="14">
        <v>0.1</v>
      </c>
      <c r="O110" s="14">
        <f t="shared" si="12"/>
        <v>450</v>
      </c>
      <c r="P110" s="13">
        <f t="shared" si="13"/>
        <v>29.999999999999996</v>
      </c>
      <c r="Q110" s="14">
        <f t="shared" si="14"/>
        <v>5060</v>
      </c>
      <c r="R110" s="15">
        <f t="shared" si="15"/>
        <v>1.9762845849802372E-2</v>
      </c>
      <c r="S110" s="16">
        <f t="shared" si="16"/>
        <v>0.9</v>
      </c>
      <c r="T110" s="9">
        <f t="shared" si="17"/>
        <v>9.3339434879822463</v>
      </c>
      <c r="U110" s="11">
        <v>47.426398483322068</v>
      </c>
      <c r="V110" s="17">
        <f t="shared" si="18"/>
        <v>19.68090301283285</v>
      </c>
    </row>
    <row r="111" spans="1:31" x14ac:dyDescent="0.35">
      <c r="A111" s="5" t="s">
        <v>24</v>
      </c>
      <c r="B111" s="13">
        <v>3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26">
        <v>0.4708</v>
      </c>
      <c r="H111" s="9">
        <f t="shared" si="10"/>
        <v>0.45654166666666668</v>
      </c>
      <c r="I111" s="13">
        <v>2.81E-2</v>
      </c>
      <c r="J111" s="13">
        <f t="shared" si="19"/>
        <v>0.44269999999999998</v>
      </c>
      <c r="K111" s="9">
        <v>1.1391166666666666</v>
      </c>
      <c r="L111" s="9">
        <f t="shared" si="11"/>
        <v>87.787320584663561</v>
      </c>
      <c r="M111" s="14">
        <v>45</v>
      </c>
      <c r="N111" s="13">
        <v>0.1</v>
      </c>
      <c r="O111" s="14">
        <f t="shared" si="12"/>
        <v>450</v>
      </c>
      <c r="P111" s="13">
        <f t="shared" si="13"/>
        <v>29.999999999999996</v>
      </c>
      <c r="Q111" s="14">
        <f t="shared" si="14"/>
        <v>5060</v>
      </c>
      <c r="R111" s="15">
        <f t="shared" si="15"/>
        <v>1.9762845849802372E-2</v>
      </c>
      <c r="S111" s="16">
        <f t="shared" si="16"/>
        <v>0.9</v>
      </c>
      <c r="T111" s="9">
        <f t="shared" si="17"/>
        <v>9.3318355513318405</v>
      </c>
      <c r="U111" s="11">
        <v>47.426398483322068</v>
      </c>
      <c r="V111" s="17">
        <f t="shared" si="18"/>
        <v>19.676458364455961</v>
      </c>
    </row>
    <row r="112" spans="1:31" x14ac:dyDescent="0.35">
      <c r="A112" s="4" t="s">
        <v>24</v>
      </c>
      <c r="B112" s="14">
        <v>3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26">
        <v>0.47060000000000002</v>
      </c>
      <c r="H112" s="9">
        <f t="shared" si="10"/>
        <v>0.4563416666666667</v>
      </c>
      <c r="I112" s="13">
        <v>2.8899999999999999E-2</v>
      </c>
      <c r="J112" s="13">
        <f t="shared" si="19"/>
        <v>0.44170000000000004</v>
      </c>
      <c r="K112" s="9">
        <v>1.1391166666666666</v>
      </c>
      <c r="L112" s="9">
        <f t="shared" si="11"/>
        <v>87.787320584663561</v>
      </c>
      <c r="M112" s="14">
        <v>45</v>
      </c>
      <c r="N112" s="14">
        <v>0.1</v>
      </c>
      <c r="O112" s="14">
        <f t="shared" si="12"/>
        <v>450</v>
      </c>
      <c r="P112" s="13">
        <f t="shared" si="13"/>
        <v>29.999999999999996</v>
      </c>
      <c r="Q112" s="14">
        <f t="shared" si="14"/>
        <v>5060</v>
      </c>
      <c r="R112" s="15">
        <f t="shared" si="15"/>
        <v>1.9762845849802372E-2</v>
      </c>
      <c r="S112" s="16">
        <f t="shared" si="16"/>
        <v>0.9</v>
      </c>
      <c r="T112" s="9">
        <f t="shared" si="17"/>
        <v>9.3107561848278184</v>
      </c>
      <c r="U112" s="11">
        <v>47.426398483322068</v>
      </c>
      <c r="V112" s="17">
        <f t="shared" si="18"/>
        <v>19.632011880687152</v>
      </c>
    </row>
    <row r="113" spans="1:22" x14ac:dyDescent="0.35">
      <c r="A113" s="5" t="s">
        <v>24</v>
      </c>
      <c r="B113" s="13">
        <v>3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26">
        <v>0.4894</v>
      </c>
      <c r="H113" s="9">
        <f t="shared" si="10"/>
        <v>0.47514166666666668</v>
      </c>
      <c r="I113" s="13">
        <v>1.26E-2</v>
      </c>
      <c r="J113" s="13">
        <f t="shared" si="19"/>
        <v>0.4768</v>
      </c>
      <c r="K113" s="9">
        <v>1.1391166666666666</v>
      </c>
      <c r="L113" s="9">
        <f t="shared" si="11"/>
        <v>87.787320584663561</v>
      </c>
      <c r="M113" s="14">
        <v>45</v>
      </c>
      <c r="N113" s="13">
        <v>0.1</v>
      </c>
      <c r="O113" s="14">
        <f t="shared" si="12"/>
        <v>450</v>
      </c>
      <c r="P113" s="13">
        <f t="shared" si="13"/>
        <v>29.999999999999996</v>
      </c>
      <c r="Q113" s="14">
        <f t="shared" si="14"/>
        <v>5060</v>
      </c>
      <c r="R113" s="15">
        <f t="shared" si="15"/>
        <v>1.9762845849802372E-2</v>
      </c>
      <c r="S113" s="16">
        <f t="shared" si="16"/>
        <v>0.9</v>
      </c>
      <c r="T113" s="9">
        <f t="shared" si="17"/>
        <v>10.050641949119093</v>
      </c>
      <c r="U113" s="11">
        <v>47.426398483322068</v>
      </c>
      <c r="V113" s="17">
        <f t="shared" si="18"/>
        <v>21.192083460972679</v>
      </c>
    </row>
    <row r="114" spans="1:22" x14ac:dyDescent="0.35">
      <c r="A114" s="4" t="s">
        <v>24</v>
      </c>
      <c r="B114" s="14">
        <v>3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26">
        <v>0.48849999999999999</v>
      </c>
      <c r="H114" s="9">
        <f t="shared" si="10"/>
        <v>0.47424166666666667</v>
      </c>
      <c r="I114" s="13">
        <v>1.26E-2</v>
      </c>
      <c r="J114" s="13">
        <f t="shared" si="19"/>
        <v>0.47589999999999999</v>
      </c>
      <c r="K114" s="9">
        <v>1.1391166666666666</v>
      </c>
      <c r="L114" s="9">
        <f t="shared" si="11"/>
        <v>87.787320584663561</v>
      </c>
      <c r="M114" s="14">
        <v>45</v>
      </c>
      <c r="N114" s="14">
        <v>0.1</v>
      </c>
      <c r="O114" s="14">
        <f t="shared" si="12"/>
        <v>450</v>
      </c>
      <c r="P114" s="13">
        <f t="shared" si="13"/>
        <v>29.999999999999996</v>
      </c>
      <c r="Q114" s="14">
        <f t="shared" si="14"/>
        <v>5060</v>
      </c>
      <c r="R114" s="15">
        <f t="shared" si="15"/>
        <v>1.9762845849802372E-2</v>
      </c>
      <c r="S114" s="16">
        <f t="shared" si="16"/>
        <v>0.9</v>
      </c>
      <c r="T114" s="9">
        <f t="shared" si="17"/>
        <v>10.03167051926547</v>
      </c>
      <c r="U114" s="11">
        <v>47.426398483322068</v>
      </c>
      <c r="V114" s="17">
        <f t="shared" si="18"/>
        <v>21.152081625580742</v>
      </c>
    </row>
    <row r="115" spans="1:22" x14ac:dyDescent="0.35">
      <c r="A115" s="5" t="s">
        <v>24</v>
      </c>
      <c r="B115" s="13">
        <v>3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26">
        <v>0.48870000000000002</v>
      </c>
      <c r="H115" s="9">
        <f t="shared" si="10"/>
        <v>0.47444166666666671</v>
      </c>
      <c r="I115" s="13">
        <v>1.26E-2</v>
      </c>
      <c r="J115" s="13">
        <f t="shared" si="19"/>
        <v>0.47610000000000002</v>
      </c>
      <c r="K115" s="9">
        <v>1.1391166666666666</v>
      </c>
      <c r="L115" s="9">
        <f t="shared" si="11"/>
        <v>87.787320584663561</v>
      </c>
      <c r="M115" s="14">
        <v>45</v>
      </c>
      <c r="N115" s="13">
        <v>0.1</v>
      </c>
      <c r="O115" s="14">
        <f t="shared" si="12"/>
        <v>450</v>
      </c>
      <c r="P115" s="13">
        <f t="shared" si="13"/>
        <v>29.999999999999996</v>
      </c>
      <c r="Q115" s="14">
        <f t="shared" si="14"/>
        <v>5060</v>
      </c>
      <c r="R115" s="15">
        <f t="shared" si="15"/>
        <v>1.9762845849802372E-2</v>
      </c>
      <c r="S115" s="16">
        <f t="shared" si="16"/>
        <v>0.9</v>
      </c>
      <c r="T115" s="9">
        <f t="shared" si="17"/>
        <v>10.035886392566278</v>
      </c>
      <c r="U115" s="11">
        <v>47.426398483322068</v>
      </c>
      <c r="V115" s="17">
        <f t="shared" si="18"/>
        <v>21.16097092233451</v>
      </c>
    </row>
    <row r="116" spans="1:22" x14ac:dyDescent="0.35">
      <c r="A116" s="4" t="s">
        <v>24</v>
      </c>
      <c r="B116" s="14">
        <v>3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26">
        <v>0.46820000000000001</v>
      </c>
      <c r="H116" s="9">
        <f t="shared" si="10"/>
        <v>0.45394166666666669</v>
      </c>
      <c r="I116" s="13">
        <v>1.2200000000000001E-2</v>
      </c>
      <c r="J116" s="13">
        <f t="shared" si="19"/>
        <v>0.45600000000000002</v>
      </c>
      <c r="K116" s="9">
        <v>1.1391166666666666</v>
      </c>
      <c r="L116" s="9">
        <f t="shared" si="11"/>
        <v>87.787320584663561</v>
      </c>
      <c r="M116" s="14">
        <v>45</v>
      </c>
      <c r="N116" s="14">
        <v>0.1</v>
      </c>
      <c r="O116" s="14">
        <f t="shared" si="12"/>
        <v>450</v>
      </c>
      <c r="P116" s="13">
        <f t="shared" si="13"/>
        <v>29.999999999999996</v>
      </c>
      <c r="Q116" s="14">
        <f t="shared" si="14"/>
        <v>5090</v>
      </c>
      <c r="R116" s="15">
        <f t="shared" si="15"/>
        <v>1.9646365422396856E-2</v>
      </c>
      <c r="S116" s="16">
        <f t="shared" si="16"/>
        <v>0.9</v>
      </c>
      <c r="T116" s="9">
        <f t="shared" si="17"/>
        <v>9.5555377400249526</v>
      </c>
      <c r="U116" s="11">
        <v>47.426398483322068</v>
      </c>
      <c r="V116" s="17">
        <f t="shared" si="18"/>
        <v>20.148141215878425</v>
      </c>
    </row>
    <row r="117" spans="1:22" x14ac:dyDescent="0.35">
      <c r="A117" s="5" t="s">
        <v>24</v>
      </c>
      <c r="B117" s="13">
        <v>3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26">
        <v>0.46850000000000003</v>
      </c>
      <c r="H117" s="9">
        <f t="shared" si="10"/>
        <v>0.45424166666666671</v>
      </c>
      <c r="I117" s="13">
        <v>1.1599999999999999E-2</v>
      </c>
      <c r="J117" s="13">
        <f t="shared" si="19"/>
        <v>0.45690000000000003</v>
      </c>
      <c r="K117" s="9">
        <v>1.1391166666666666</v>
      </c>
      <c r="L117" s="9">
        <f t="shared" si="11"/>
        <v>87.787320584663561</v>
      </c>
      <c r="M117" s="14">
        <v>45</v>
      </c>
      <c r="N117" s="13">
        <v>0.1</v>
      </c>
      <c r="O117" s="14">
        <f t="shared" si="12"/>
        <v>450</v>
      </c>
      <c r="P117" s="13">
        <f t="shared" si="13"/>
        <v>29.999999999999996</v>
      </c>
      <c r="Q117" s="14">
        <f t="shared" si="14"/>
        <v>5090</v>
      </c>
      <c r="R117" s="15">
        <f t="shared" si="15"/>
        <v>1.9646365422396856E-2</v>
      </c>
      <c r="S117" s="16">
        <f t="shared" si="16"/>
        <v>0.9</v>
      </c>
      <c r="T117" s="9">
        <f t="shared" si="17"/>
        <v>9.5743973539855247</v>
      </c>
      <c r="U117" s="11">
        <v>47.426398483322068</v>
      </c>
      <c r="V117" s="17">
        <f t="shared" si="18"/>
        <v>20.187907284067649</v>
      </c>
    </row>
    <row r="118" spans="1:22" x14ac:dyDescent="0.35">
      <c r="A118" s="4" t="s">
        <v>24</v>
      </c>
      <c r="B118" s="14">
        <v>3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26">
        <v>0.46810000000000002</v>
      </c>
      <c r="H118" s="9">
        <f t="shared" si="10"/>
        <v>0.4538416666666667</v>
      </c>
      <c r="I118" s="13">
        <v>1.1900000000000001E-2</v>
      </c>
      <c r="J118" s="13">
        <f t="shared" si="19"/>
        <v>0.45619999999999999</v>
      </c>
      <c r="K118" s="9">
        <v>1.1391166666666666</v>
      </c>
      <c r="L118" s="9">
        <f t="shared" si="11"/>
        <v>87.787320584663561</v>
      </c>
      <c r="M118" s="14">
        <v>45</v>
      </c>
      <c r="N118" s="14">
        <v>0.1</v>
      </c>
      <c r="O118" s="14">
        <f t="shared" si="12"/>
        <v>450</v>
      </c>
      <c r="P118" s="13">
        <f t="shared" si="13"/>
        <v>29.999999999999996</v>
      </c>
      <c r="Q118" s="14">
        <f t="shared" si="14"/>
        <v>5090</v>
      </c>
      <c r="R118" s="15">
        <f t="shared" si="15"/>
        <v>1.9646365422396856E-2</v>
      </c>
      <c r="S118" s="16">
        <f t="shared" si="16"/>
        <v>0.9</v>
      </c>
      <c r="T118" s="9">
        <f t="shared" si="17"/>
        <v>9.5597287653495222</v>
      </c>
      <c r="U118" s="11">
        <v>47.426398483322068</v>
      </c>
      <c r="V118" s="17">
        <f t="shared" si="18"/>
        <v>20.156978119920467</v>
      </c>
    </row>
    <row r="119" spans="1:22" x14ac:dyDescent="0.35">
      <c r="A119" s="5" t="s">
        <v>24</v>
      </c>
      <c r="B119" s="13">
        <v>3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26">
        <v>0.49220000000000003</v>
      </c>
      <c r="H119" s="9">
        <f t="shared" si="10"/>
        <v>0.47794166666666671</v>
      </c>
      <c r="I119" s="13">
        <v>2.4500000000000001E-2</v>
      </c>
      <c r="J119" s="13">
        <f t="shared" si="19"/>
        <v>0.4677</v>
      </c>
      <c r="K119" s="9">
        <v>1.1391166666666666</v>
      </c>
      <c r="L119" s="9">
        <f t="shared" si="11"/>
        <v>87.787320584663561</v>
      </c>
      <c r="M119" s="14">
        <v>45</v>
      </c>
      <c r="N119" s="13">
        <v>0.1</v>
      </c>
      <c r="O119" s="14">
        <f t="shared" si="12"/>
        <v>450</v>
      </c>
      <c r="P119" s="13">
        <f t="shared" si="13"/>
        <v>29.999999999999996</v>
      </c>
      <c r="Q119" s="14">
        <f t="shared" si="14"/>
        <v>5090</v>
      </c>
      <c r="R119" s="15">
        <f t="shared" si="15"/>
        <v>1.9646365422396856E-2</v>
      </c>
      <c r="S119" s="16">
        <f t="shared" si="16"/>
        <v>0.9</v>
      </c>
      <c r="T119" s="9">
        <f t="shared" si="17"/>
        <v>9.800712721512431</v>
      </c>
      <c r="U119" s="11">
        <v>47.426398483322068</v>
      </c>
      <c r="V119" s="17">
        <f t="shared" si="18"/>
        <v>20.665100102338453</v>
      </c>
    </row>
    <row r="120" spans="1:22" x14ac:dyDescent="0.35">
      <c r="A120" s="4" t="s">
        <v>24</v>
      </c>
      <c r="B120" s="14">
        <v>3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26">
        <v>0.49159999999999998</v>
      </c>
      <c r="H120" s="9">
        <f t="shared" si="10"/>
        <v>0.47734166666666666</v>
      </c>
      <c r="I120" s="13">
        <v>2.4799999999999999E-2</v>
      </c>
      <c r="J120" s="13">
        <f t="shared" si="19"/>
        <v>0.46679999999999999</v>
      </c>
      <c r="K120" s="9">
        <v>1.1391166666666666</v>
      </c>
      <c r="L120" s="9">
        <f t="shared" si="11"/>
        <v>87.787320584663561</v>
      </c>
      <c r="M120" s="14">
        <v>45</v>
      </c>
      <c r="N120" s="14">
        <v>0.1</v>
      </c>
      <c r="O120" s="14">
        <f t="shared" si="12"/>
        <v>450</v>
      </c>
      <c r="P120" s="13">
        <f t="shared" si="13"/>
        <v>29.999999999999996</v>
      </c>
      <c r="Q120" s="14">
        <f t="shared" si="14"/>
        <v>5090</v>
      </c>
      <c r="R120" s="15">
        <f t="shared" si="15"/>
        <v>1.9646365422396856E-2</v>
      </c>
      <c r="S120" s="16">
        <f t="shared" si="16"/>
        <v>0.9</v>
      </c>
      <c r="T120" s="9">
        <f t="shared" si="17"/>
        <v>9.7818531075518553</v>
      </c>
      <c r="U120" s="11">
        <v>47.426398483322068</v>
      </c>
      <c r="V120" s="17">
        <f t="shared" si="18"/>
        <v>20.625334034149219</v>
      </c>
    </row>
    <row r="121" spans="1:22" x14ac:dyDescent="0.35">
      <c r="A121" s="5" t="s">
        <v>24</v>
      </c>
      <c r="B121" s="13">
        <v>3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26">
        <v>0.49120000000000003</v>
      </c>
      <c r="H121" s="9">
        <f t="shared" si="10"/>
        <v>0.47694166666666671</v>
      </c>
      <c r="I121" s="13">
        <v>2.3800000000000002E-2</v>
      </c>
      <c r="J121" s="13">
        <f t="shared" si="19"/>
        <v>0.46740000000000004</v>
      </c>
      <c r="K121" s="9">
        <v>1.1391166666666666</v>
      </c>
      <c r="L121" s="9">
        <f t="shared" si="11"/>
        <v>87.787320584663561</v>
      </c>
      <c r="M121" s="14">
        <v>45</v>
      </c>
      <c r="N121" s="13">
        <v>0.1</v>
      </c>
      <c r="O121" s="14">
        <f t="shared" si="12"/>
        <v>450</v>
      </c>
      <c r="P121" s="13">
        <f t="shared" si="13"/>
        <v>29.999999999999996</v>
      </c>
      <c r="Q121" s="14">
        <f t="shared" si="14"/>
        <v>5090</v>
      </c>
      <c r="R121" s="15">
        <f t="shared" si="15"/>
        <v>1.9646365422396856E-2</v>
      </c>
      <c r="S121" s="16">
        <f t="shared" si="16"/>
        <v>0.9</v>
      </c>
      <c r="T121" s="9">
        <f t="shared" si="17"/>
        <v>9.7944261835255748</v>
      </c>
      <c r="U121" s="11">
        <v>47.426398483322068</v>
      </c>
      <c r="V121" s="17">
        <f t="shared" si="18"/>
        <v>20.65184474627538</v>
      </c>
    </row>
    <row r="122" spans="1:22" x14ac:dyDescent="0.35">
      <c r="A122" s="6" t="s">
        <v>25</v>
      </c>
      <c r="B122" s="21">
        <v>3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28">
        <v>0.54400000000000004</v>
      </c>
      <c r="H122" s="20">
        <f t="shared" si="10"/>
        <v>0.52974166666666667</v>
      </c>
      <c r="I122" s="19">
        <v>8.2500000000000004E-2</v>
      </c>
      <c r="J122" s="19">
        <f t="shared" si="19"/>
        <v>0.46150000000000002</v>
      </c>
      <c r="K122" s="20">
        <v>1.1391166666666666</v>
      </c>
      <c r="L122" s="20">
        <f t="shared" si="11"/>
        <v>87.787320584663561</v>
      </c>
      <c r="M122" s="21">
        <v>45</v>
      </c>
      <c r="N122" s="21">
        <v>0.1</v>
      </c>
      <c r="O122" s="21">
        <f t="shared" si="12"/>
        <v>450</v>
      </c>
      <c r="P122" s="19">
        <f t="shared" si="13"/>
        <v>29.999999999999996</v>
      </c>
      <c r="Q122" s="21">
        <f t="shared" si="14"/>
        <v>5020</v>
      </c>
      <c r="R122" s="22">
        <f t="shared" si="15"/>
        <v>1.9920318725099601E-2</v>
      </c>
      <c r="S122" s="23">
        <f t="shared" si="16"/>
        <v>0.9</v>
      </c>
      <c r="T122" s="20">
        <f t="shared" si="17"/>
        <v>9.8056426028952206</v>
      </c>
      <c r="U122" s="10">
        <v>48.28968730980376</v>
      </c>
      <c r="V122" s="24">
        <f t="shared" si="18"/>
        <v>20.305873053157004</v>
      </c>
    </row>
    <row r="123" spans="1:22" x14ac:dyDescent="0.35">
      <c r="A123" s="7" t="s">
        <v>25</v>
      </c>
      <c r="B123" s="19">
        <v>3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28">
        <v>0.54420000000000002</v>
      </c>
      <c r="H123" s="20">
        <f t="shared" si="10"/>
        <v>0.52994166666666664</v>
      </c>
      <c r="I123" s="19">
        <v>8.2400000000000001E-2</v>
      </c>
      <c r="J123" s="19">
        <f t="shared" si="19"/>
        <v>0.46179999999999999</v>
      </c>
      <c r="K123" s="20">
        <v>1.1391166666666666</v>
      </c>
      <c r="L123" s="20">
        <f t="shared" si="11"/>
        <v>87.787320584663561</v>
      </c>
      <c r="M123" s="21">
        <v>45</v>
      </c>
      <c r="N123" s="19">
        <v>0.1</v>
      </c>
      <c r="O123" s="21">
        <f t="shared" si="12"/>
        <v>450</v>
      </c>
      <c r="P123" s="19">
        <f t="shared" si="13"/>
        <v>29.999999999999996</v>
      </c>
      <c r="Q123" s="21">
        <f t="shared" si="14"/>
        <v>5020</v>
      </c>
      <c r="R123" s="22">
        <f t="shared" si="15"/>
        <v>1.9920318725099601E-2</v>
      </c>
      <c r="S123" s="23">
        <f t="shared" si="16"/>
        <v>0.9</v>
      </c>
      <c r="T123" s="20">
        <f t="shared" si="17"/>
        <v>9.8120168017703424</v>
      </c>
      <c r="U123" s="10">
        <v>48.28968730980376</v>
      </c>
      <c r="V123" s="24">
        <f t="shared" si="18"/>
        <v>20.319072970634682</v>
      </c>
    </row>
    <row r="124" spans="1:22" x14ac:dyDescent="0.35">
      <c r="A124" s="6" t="s">
        <v>25</v>
      </c>
      <c r="B124" s="21">
        <v>3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28">
        <v>0.54469999999999996</v>
      </c>
      <c r="H124" s="20">
        <f t="shared" si="10"/>
        <v>0.53044166666666659</v>
      </c>
      <c r="I124" s="19">
        <v>8.2900000000000001E-2</v>
      </c>
      <c r="J124" s="19">
        <f t="shared" si="19"/>
        <v>0.46179999999999999</v>
      </c>
      <c r="K124" s="20">
        <v>1.1391166666666666</v>
      </c>
      <c r="L124" s="20">
        <f t="shared" si="11"/>
        <v>87.787320584663561</v>
      </c>
      <c r="M124" s="21">
        <v>45</v>
      </c>
      <c r="N124" s="21">
        <v>0.1</v>
      </c>
      <c r="O124" s="21">
        <f t="shared" si="12"/>
        <v>450</v>
      </c>
      <c r="P124" s="19">
        <f t="shared" si="13"/>
        <v>29.999999999999996</v>
      </c>
      <c r="Q124" s="21">
        <f t="shared" si="14"/>
        <v>5020</v>
      </c>
      <c r="R124" s="22">
        <f t="shared" si="15"/>
        <v>1.9920318725099601E-2</v>
      </c>
      <c r="S124" s="23">
        <f t="shared" si="16"/>
        <v>0.9</v>
      </c>
      <c r="T124" s="20">
        <f t="shared" si="17"/>
        <v>9.8120168017703424</v>
      </c>
      <c r="U124" s="10">
        <v>48.28968730980376</v>
      </c>
      <c r="V124" s="24">
        <f t="shared" si="18"/>
        <v>20.319072970634682</v>
      </c>
    </row>
    <row r="125" spans="1:22" x14ac:dyDescent="0.35">
      <c r="A125" s="7" t="s">
        <v>25</v>
      </c>
      <c r="B125" s="19">
        <v>3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28">
        <v>0.58489999999999998</v>
      </c>
      <c r="H125" s="20">
        <f t="shared" si="10"/>
        <v>0.5706416666666666</v>
      </c>
      <c r="I125" s="19">
        <v>8.8099999999999998E-2</v>
      </c>
      <c r="J125" s="19">
        <f t="shared" si="19"/>
        <v>0.49679999999999996</v>
      </c>
      <c r="K125" s="20">
        <v>1.1391166666666666</v>
      </c>
      <c r="L125" s="20">
        <f t="shared" si="11"/>
        <v>87.787320584663561</v>
      </c>
      <c r="M125" s="21">
        <v>45</v>
      </c>
      <c r="N125" s="19">
        <v>0.1</v>
      </c>
      <c r="O125" s="21">
        <f t="shared" si="12"/>
        <v>450</v>
      </c>
      <c r="P125" s="19">
        <f t="shared" si="13"/>
        <v>29.999999999999996</v>
      </c>
      <c r="Q125" s="21">
        <f t="shared" si="14"/>
        <v>5020</v>
      </c>
      <c r="R125" s="22">
        <f t="shared" si="15"/>
        <v>1.9920318725099601E-2</v>
      </c>
      <c r="S125" s="23">
        <f t="shared" si="16"/>
        <v>0.9</v>
      </c>
      <c r="T125" s="20">
        <f t="shared" si="17"/>
        <v>10.555673337201185</v>
      </c>
      <c r="U125" s="10">
        <v>48.28968730980376</v>
      </c>
      <c r="V125" s="24">
        <f t="shared" si="18"/>
        <v>21.859063343030126</v>
      </c>
    </row>
    <row r="126" spans="1:22" x14ac:dyDescent="0.35">
      <c r="A126" s="6" t="s">
        <v>25</v>
      </c>
      <c r="B126" s="21">
        <v>3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28">
        <v>0.58579999999999999</v>
      </c>
      <c r="H126" s="20">
        <f t="shared" si="10"/>
        <v>0.57154166666666661</v>
      </c>
      <c r="I126" s="19">
        <v>8.8900000000000007E-2</v>
      </c>
      <c r="J126" s="19">
        <f t="shared" si="19"/>
        <v>0.49690000000000001</v>
      </c>
      <c r="K126" s="20">
        <v>1.1391166666666666</v>
      </c>
      <c r="L126" s="20">
        <f t="shared" si="11"/>
        <v>87.787320584663561</v>
      </c>
      <c r="M126" s="21">
        <v>45</v>
      </c>
      <c r="N126" s="21">
        <v>0.1</v>
      </c>
      <c r="O126" s="21">
        <f t="shared" si="12"/>
        <v>450</v>
      </c>
      <c r="P126" s="19">
        <f t="shared" si="13"/>
        <v>29.999999999999996</v>
      </c>
      <c r="Q126" s="21">
        <f t="shared" si="14"/>
        <v>5020</v>
      </c>
      <c r="R126" s="22">
        <f t="shared" si="15"/>
        <v>1.9920318725099601E-2</v>
      </c>
      <c r="S126" s="23">
        <f t="shared" si="16"/>
        <v>0.9</v>
      </c>
      <c r="T126" s="20">
        <f t="shared" si="17"/>
        <v>10.557798070159556</v>
      </c>
      <c r="U126" s="10">
        <v>48.28968730980376</v>
      </c>
      <c r="V126" s="24">
        <f t="shared" si="18"/>
        <v>21.863463315522679</v>
      </c>
    </row>
    <row r="127" spans="1:22" x14ac:dyDescent="0.35">
      <c r="A127" s="7" t="s">
        <v>25</v>
      </c>
      <c r="B127" s="19">
        <v>3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28">
        <v>0.58579999999999999</v>
      </c>
      <c r="H127" s="20">
        <f t="shared" si="10"/>
        <v>0.57154166666666661</v>
      </c>
      <c r="I127" s="19">
        <v>8.8999999999999996E-2</v>
      </c>
      <c r="J127" s="19">
        <f t="shared" si="19"/>
        <v>0.49680000000000002</v>
      </c>
      <c r="K127" s="20">
        <v>1.1391166666666666</v>
      </c>
      <c r="L127" s="20">
        <f t="shared" si="11"/>
        <v>87.787320584663561</v>
      </c>
      <c r="M127" s="21">
        <v>45</v>
      </c>
      <c r="N127" s="19">
        <v>0.1</v>
      </c>
      <c r="O127" s="21">
        <f t="shared" si="12"/>
        <v>450</v>
      </c>
      <c r="P127" s="19">
        <f t="shared" si="13"/>
        <v>29.999999999999996</v>
      </c>
      <c r="Q127" s="21">
        <f t="shared" si="14"/>
        <v>5020</v>
      </c>
      <c r="R127" s="22">
        <f t="shared" si="15"/>
        <v>1.9920318725099601E-2</v>
      </c>
      <c r="S127" s="23">
        <f t="shared" si="16"/>
        <v>0.9</v>
      </c>
      <c r="T127" s="20">
        <f t="shared" si="17"/>
        <v>10.555673337201187</v>
      </c>
      <c r="U127" s="10">
        <v>48.28968730980376</v>
      </c>
      <c r="V127" s="24">
        <f t="shared" si="18"/>
        <v>21.85906334303013</v>
      </c>
    </row>
    <row r="128" spans="1:22" x14ac:dyDescent="0.35">
      <c r="A128" s="6" t="s">
        <v>25</v>
      </c>
      <c r="B128" s="21">
        <v>3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28">
        <v>0.57769999999999999</v>
      </c>
      <c r="H128" s="20">
        <f t="shared" si="10"/>
        <v>0.56344166666666662</v>
      </c>
      <c r="I128" s="19">
        <v>6.3899999999999998E-2</v>
      </c>
      <c r="J128" s="19">
        <f t="shared" si="19"/>
        <v>0.51380000000000003</v>
      </c>
      <c r="K128" s="20">
        <v>1.1391166666666666</v>
      </c>
      <c r="L128" s="20">
        <f t="shared" si="11"/>
        <v>87.787320584663561</v>
      </c>
      <c r="M128" s="21">
        <v>45</v>
      </c>
      <c r="N128" s="21">
        <v>0.1</v>
      </c>
      <c r="O128" s="21">
        <f t="shared" si="12"/>
        <v>450</v>
      </c>
      <c r="P128" s="19">
        <f t="shared" si="13"/>
        <v>29.999999999999996</v>
      </c>
      <c r="Q128" s="21">
        <f t="shared" si="14"/>
        <v>5070</v>
      </c>
      <c r="R128" s="22">
        <f t="shared" si="15"/>
        <v>1.9723865877712032E-2</v>
      </c>
      <c r="S128" s="23">
        <f t="shared" si="16"/>
        <v>0.9</v>
      </c>
      <c r="T128" s="20">
        <f t="shared" si="17"/>
        <v>10.809216421977546</v>
      </c>
      <c r="U128" s="10">
        <v>48.28968730980376</v>
      </c>
      <c r="V128" s="24">
        <f t="shared" si="18"/>
        <v>22.384109370248627</v>
      </c>
    </row>
    <row r="129" spans="1:22" x14ac:dyDescent="0.35">
      <c r="A129" s="7" t="s">
        <v>25</v>
      </c>
      <c r="B129" s="19">
        <v>3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28">
        <v>0.57730000000000004</v>
      </c>
      <c r="H129" s="20">
        <f t="shared" si="10"/>
        <v>0.56304166666666666</v>
      </c>
      <c r="I129" s="19">
        <v>6.83E-2</v>
      </c>
      <c r="J129" s="19">
        <f t="shared" si="19"/>
        <v>0.50900000000000001</v>
      </c>
      <c r="K129" s="20">
        <v>1.1391166666666666</v>
      </c>
      <c r="L129" s="20">
        <f t="shared" si="11"/>
        <v>87.787320584663561</v>
      </c>
      <c r="M129" s="21">
        <v>45</v>
      </c>
      <c r="N129" s="19">
        <v>0.1</v>
      </c>
      <c r="O129" s="21">
        <f t="shared" si="12"/>
        <v>450</v>
      </c>
      <c r="P129" s="19">
        <f t="shared" si="13"/>
        <v>29.999999999999996</v>
      </c>
      <c r="Q129" s="21">
        <f t="shared" si="14"/>
        <v>5070</v>
      </c>
      <c r="R129" s="22">
        <f t="shared" si="15"/>
        <v>1.9723865877712032E-2</v>
      </c>
      <c r="S129" s="23">
        <f t="shared" si="16"/>
        <v>0.9</v>
      </c>
      <c r="T129" s="20">
        <f t="shared" si="17"/>
        <v>10.708235030725129</v>
      </c>
      <c r="U129" s="10">
        <v>48.28968730980376</v>
      </c>
      <c r="V129" s="24">
        <f t="shared" si="18"/>
        <v>22.174993517821239</v>
      </c>
    </row>
    <row r="130" spans="1:22" x14ac:dyDescent="0.35">
      <c r="A130" s="6" t="s">
        <v>25</v>
      </c>
      <c r="B130" s="21">
        <v>3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28">
        <v>0.57750000000000001</v>
      </c>
      <c r="H130" s="20">
        <f t="shared" si="10"/>
        <v>0.56324166666666664</v>
      </c>
      <c r="I130" s="19">
        <v>6.2700000000000006E-2</v>
      </c>
      <c r="J130" s="19">
        <f t="shared" si="19"/>
        <v>0.51480000000000004</v>
      </c>
      <c r="K130" s="20">
        <v>1.1391166666666666</v>
      </c>
      <c r="L130" s="20">
        <f t="shared" si="11"/>
        <v>87.787320584663561</v>
      </c>
      <c r="M130" s="21">
        <v>45</v>
      </c>
      <c r="N130" s="21">
        <v>0.1</v>
      </c>
      <c r="O130" s="21">
        <f t="shared" si="12"/>
        <v>450</v>
      </c>
      <c r="P130" s="19">
        <f t="shared" si="13"/>
        <v>29.999999999999996</v>
      </c>
      <c r="Q130" s="21">
        <f t="shared" si="14"/>
        <v>5070</v>
      </c>
      <c r="R130" s="22">
        <f t="shared" si="15"/>
        <v>1.9723865877712032E-2</v>
      </c>
      <c r="S130" s="23">
        <f t="shared" si="16"/>
        <v>0.9</v>
      </c>
      <c r="T130" s="20">
        <f t="shared" si="17"/>
        <v>10.830254211821803</v>
      </c>
      <c r="U130" s="10">
        <v>48.28968730980376</v>
      </c>
      <c r="V130" s="24">
        <f t="shared" si="18"/>
        <v>22.427675172837674</v>
      </c>
    </row>
    <row r="131" spans="1:22" x14ac:dyDescent="0.35">
      <c r="A131" s="7" t="s">
        <v>25</v>
      </c>
      <c r="B131" s="19">
        <v>3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28">
        <v>0.59430000000000005</v>
      </c>
      <c r="H131" s="20">
        <f t="shared" ref="H131:H169" si="20">G131-F131</f>
        <v>0.58004166666666668</v>
      </c>
      <c r="I131" s="19">
        <v>7.3800000000000004E-2</v>
      </c>
      <c r="J131" s="19">
        <f t="shared" si="19"/>
        <v>0.52050000000000007</v>
      </c>
      <c r="K131" s="20">
        <v>1.1391166666666666</v>
      </c>
      <c r="L131" s="20">
        <f t="shared" ref="L131:L169" si="21">100/K131</f>
        <v>87.787320584663561</v>
      </c>
      <c r="M131" s="21">
        <v>45</v>
      </c>
      <c r="N131" s="19">
        <v>0.1</v>
      </c>
      <c r="O131" s="21">
        <f t="shared" ref="O131:O169" si="22">M131/N131</f>
        <v>450</v>
      </c>
      <c r="P131" s="19">
        <f t="shared" ref="P131:P169" si="23">(0.5/0.1)*(0.6/0.1)</f>
        <v>29.999999999999996</v>
      </c>
      <c r="Q131" s="21">
        <f t="shared" ref="Q131:Q169" si="24">E131*1000</f>
        <v>5070</v>
      </c>
      <c r="R131" s="22">
        <f t="shared" ref="R131:R169" si="25">100/Q131</f>
        <v>1.9723865877712032E-2</v>
      </c>
      <c r="S131" s="23">
        <f t="shared" ref="S131:S169" si="26">162/180</f>
        <v>0.9</v>
      </c>
      <c r="T131" s="20">
        <f t="shared" ref="T131:T169" si="27">J131*L131*O131*P131*R131*S131*(1/1000)</f>
        <v>10.950169613934047</v>
      </c>
      <c r="U131" s="10">
        <v>48.28968730980376</v>
      </c>
      <c r="V131" s="24">
        <f t="shared" ref="V131:V169" si="28">(T131/U131)*100</f>
        <v>22.676000247595198</v>
      </c>
    </row>
    <row r="132" spans="1:22" x14ac:dyDescent="0.35">
      <c r="A132" s="6" t="s">
        <v>25</v>
      </c>
      <c r="B132" s="21">
        <v>3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28">
        <v>0.59470000000000001</v>
      </c>
      <c r="H132" s="20">
        <f t="shared" si="20"/>
        <v>0.58044166666666663</v>
      </c>
      <c r="I132" s="19">
        <v>7.3499999999999996E-2</v>
      </c>
      <c r="J132" s="19">
        <f t="shared" si="19"/>
        <v>0.5212</v>
      </c>
      <c r="K132" s="20">
        <v>1.1391166666666666</v>
      </c>
      <c r="L132" s="20">
        <f t="shared" si="21"/>
        <v>87.787320584663561</v>
      </c>
      <c r="M132" s="21">
        <v>45</v>
      </c>
      <c r="N132" s="21">
        <v>0.1</v>
      </c>
      <c r="O132" s="21">
        <f t="shared" si="22"/>
        <v>450</v>
      </c>
      <c r="P132" s="19">
        <f t="shared" si="23"/>
        <v>29.999999999999996</v>
      </c>
      <c r="Q132" s="21">
        <f t="shared" si="24"/>
        <v>5070</v>
      </c>
      <c r="R132" s="22">
        <f t="shared" si="25"/>
        <v>1.9723865877712032E-2</v>
      </c>
      <c r="S132" s="23">
        <f t="shared" si="26"/>
        <v>0.9</v>
      </c>
      <c r="T132" s="20">
        <f t="shared" si="27"/>
        <v>10.964896066825023</v>
      </c>
      <c r="U132" s="10">
        <v>48.28968730980376</v>
      </c>
      <c r="V132" s="24">
        <f t="shared" si="28"/>
        <v>22.706496309407523</v>
      </c>
    </row>
    <row r="133" spans="1:22" x14ac:dyDescent="0.35">
      <c r="A133" s="7" t="s">
        <v>25</v>
      </c>
      <c r="B133" s="19">
        <v>3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28">
        <v>0.59440000000000004</v>
      </c>
      <c r="H133" s="20">
        <f t="shared" si="20"/>
        <v>0.58014166666666667</v>
      </c>
      <c r="I133" s="19">
        <v>7.3200000000000001E-2</v>
      </c>
      <c r="J133" s="19">
        <f t="shared" si="19"/>
        <v>0.5212</v>
      </c>
      <c r="K133" s="20">
        <v>1.1391166666666666</v>
      </c>
      <c r="L133" s="20">
        <f t="shared" si="21"/>
        <v>87.787320584663561</v>
      </c>
      <c r="M133" s="21">
        <v>45</v>
      </c>
      <c r="N133" s="19">
        <v>0.1</v>
      </c>
      <c r="O133" s="21">
        <f t="shared" si="22"/>
        <v>450</v>
      </c>
      <c r="P133" s="19">
        <f t="shared" si="23"/>
        <v>29.999999999999996</v>
      </c>
      <c r="Q133" s="21">
        <f t="shared" si="24"/>
        <v>5070</v>
      </c>
      <c r="R133" s="22">
        <f t="shared" si="25"/>
        <v>1.9723865877712032E-2</v>
      </c>
      <c r="S133" s="23">
        <f t="shared" si="26"/>
        <v>0.9</v>
      </c>
      <c r="T133" s="20">
        <f t="shared" si="27"/>
        <v>10.964896066825023</v>
      </c>
      <c r="U133" s="10">
        <v>48.28968730980376</v>
      </c>
      <c r="V133" s="24">
        <f t="shared" si="28"/>
        <v>22.706496309407523</v>
      </c>
    </row>
    <row r="134" spans="1:22" x14ac:dyDescent="0.35">
      <c r="A134" s="6" t="s">
        <v>25</v>
      </c>
      <c r="B134" s="21">
        <v>3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28">
        <v>0.52969999999999995</v>
      </c>
      <c r="H134" s="20">
        <f t="shared" si="20"/>
        <v>0.51544166666666658</v>
      </c>
      <c r="I134" s="19">
        <v>6.3299999999999995E-2</v>
      </c>
      <c r="J134" s="19">
        <f t="shared" ref="J134:J169" si="29">G134-I134</f>
        <v>0.46639999999999993</v>
      </c>
      <c r="K134" s="20">
        <v>1.1391166666666666</v>
      </c>
      <c r="L134" s="20">
        <f t="shared" si="21"/>
        <v>87.787320584663561</v>
      </c>
      <c r="M134" s="21">
        <v>45</v>
      </c>
      <c r="N134" s="21">
        <v>0.1</v>
      </c>
      <c r="O134" s="21">
        <f t="shared" si="22"/>
        <v>450</v>
      </c>
      <c r="P134" s="19">
        <f t="shared" si="23"/>
        <v>29.999999999999996</v>
      </c>
      <c r="Q134" s="21">
        <f t="shared" si="24"/>
        <v>5050</v>
      </c>
      <c r="R134" s="22">
        <f t="shared" si="25"/>
        <v>1.9801980198019802E-2</v>
      </c>
      <c r="S134" s="23">
        <f t="shared" si="26"/>
        <v>0.9</v>
      </c>
      <c r="T134" s="20">
        <f t="shared" si="27"/>
        <v>9.8508846890365955</v>
      </c>
      <c r="U134" s="10">
        <v>48.28968730980376</v>
      </c>
      <c r="V134" s="24">
        <f t="shared" si="28"/>
        <v>20.399561972389645</v>
      </c>
    </row>
    <row r="135" spans="1:22" x14ac:dyDescent="0.35">
      <c r="A135" s="7" t="s">
        <v>25</v>
      </c>
      <c r="B135" s="19">
        <v>3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28">
        <v>0.52880000000000005</v>
      </c>
      <c r="H135" s="20">
        <f t="shared" si="20"/>
        <v>0.51454166666666667</v>
      </c>
      <c r="I135" s="19">
        <v>6.2300000000000001E-2</v>
      </c>
      <c r="J135" s="19">
        <f t="shared" si="29"/>
        <v>0.46650000000000003</v>
      </c>
      <c r="K135" s="20">
        <v>1.1391166666666666</v>
      </c>
      <c r="L135" s="20">
        <f t="shared" si="21"/>
        <v>87.787320584663561</v>
      </c>
      <c r="M135" s="21">
        <v>45</v>
      </c>
      <c r="N135" s="19">
        <v>0.1</v>
      </c>
      <c r="O135" s="21">
        <f t="shared" si="22"/>
        <v>450</v>
      </c>
      <c r="P135" s="19">
        <f t="shared" si="23"/>
        <v>29.999999999999996</v>
      </c>
      <c r="Q135" s="21">
        <f t="shared" si="24"/>
        <v>5050</v>
      </c>
      <c r="R135" s="22">
        <f t="shared" si="25"/>
        <v>1.9801980198019802E-2</v>
      </c>
      <c r="S135" s="23">
        <f t="shared" si="26"/>
        <v>0.9</v>
      </c>
      <c r="T135" s="20">
        <f t="shared" si="27"/>
        <v>9.8529967998189782</v>
      </c>
      <c r="U135" s="10">
        <v>48.28968730980376</v>
      </c>
      <c r="V135" s="24">
        <f t="shared" si="28"/>
        <v>20.40393580643175</v>
      </c>
    </row>
    <row r="136" spans="1:22" x14ac:dyDescent="0.35">
      <c r="A136" s="6" t="s">
        <v>25</v>
      </c>
      <c r="B136" s="21">
        <v>3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28">
        <v>0.52869999999999995</v>
      </c>
      <c r="H136" s="20">
        <f t="shared" si="20"/>
        <v>0.51444166666666657</v>
      </c>
      <c r="I136" s="19">
        <v>6.25E-2</v>
      </c>
      <c r="J136" s="19">
        <f t="shared" si="29"/>
        <v>0.46619999999999995</v>
      </c>
      <c r="K136" s="20">
        <v>1.1391166666666666</v>
      </c>
      <c r="L136" s="20">
        <f t="shared" si="21"/>
        <v>87.787320584663561</v>
      </c>
      <c r="M136" s="21">
        <v>45</v>
      </c>
      <c r="N136" s="21">
        <v>0.1</v>
      </c>
      <c r="O136" s="21">
        <f t="shared" si="22"/>
        <v>450</v>
      </c>
      <c r="P136" s="19">
        <f t="shared" si="23"/>
        <v>29.999999999999996</v>
      </c>
      <c r="Q136" s="21">
        <f t="shared" si="24"/>
        <v>5050</v>
      </c>
      <c r="R136" s="22">
        <f t="shared" si="25"/>
        <v>1.9801980198019802E-2</v>
      </c>
      <c r="S136" s="23">
        <f t="shared" si="26"/>
        <v>0.9</v>
      </c>
      <c r="T136" s="20">
        <f t="shared" si="27"/>
        <v>9.8466604674718283</v>
      </c>
      <c r="U136" s="10">
        <v>48.28968730980376</v>
      </c>
      <c r="V136" s="24">
        <f t="shared" si="28"/>
        <v>20.39081430430543</v>
      </c>
    </row>
    <row r="137" spans="1:22" x14ac:dyDescent="0.35">
      <c r="A137" s="7" t="s">
        <v>25</v>
      </c>
      <c r="B137" s="19">
        <v>3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28">
        <v>0.54810000000000003</v>
      </c>
      <c r="H137" s="20">
        <f t="shared" si="20"/>
        <v>0.53384166666666666</v>
      </c>
      <c r="I137" s="19">
        <v>7.8600000000000003E-2</v>
      </c>
      <c r="J137" s="19">
        <f t="shared" si="29"/>
        <v>0.46950000000000003</v>
      </c>
      <c r="K137" s="20">
        <v>1.1391166666666666</v>
      </c>
      <c r="L137" s="20">
        <f t="shared" si="21"/>
        <v>87.787320584663561</v>
      </c>
      <c r="M137" s="21">
        <v>45</v>
      </c>
      <c r="N137" s="19">
        <v>0.1</v>
      </c>
      <c r="O137" s="21">
        <f t="shared" si="22"/>
        <v>450</v>
      </c>
      <c r="P137" s="19">
        <f t="shared" si="23"/>
        <v>29.999999999999996</v>
      </c>
      <c r="Q137" s="21">
        <f t="shared" si="24"/>
        <v>5050</v>
      </c>
      <c r="R137" s="22">
        <f t="shared" si="25"/>
        <v>1.9801980198019802E-2</v>
      </c>
      <c r="S137" s="23">
        <f t="shared" si="26"/>
        <v>0.9</v>
      </c>
      <c r="T137" s="20">
        <f t="shared" si="27"/>
        <v>9.9163601232904863</v>
      </c>
      <c r="U137" s="10">
        <v>48.28968730980376</v>
      </c>
      <c r="V137" s="24">
        <f t="shared" si="28"/>
        <v>20.535150827694984</v>
      </c>
    </row>
    <row r="138" spans="1:22" x14ac:dyDescent="0.35">
      <c r="A138" s="6" t="s">
        <v>25</v>
      </c>
      <c r="B138" s="21">
        <v>3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28">
        <v>0.54800000000000004</v>
      </c>
      <c r="H138" s="20">
        <f t="shared" si="20"/>
        <v>0.53374166666666667</v>
      </c>
      <c r="I138" s="19">
        <v>7.8899999999999998E-2</v>
      </c>
      <c r="J138" s="19">
        <f t="shared" si="29"/>
        <v>0.46910000000000007</v>
      </c>
      <c r="K138" s="20">
        <v>1.1391166666666666</v>
      </c>
      <c r="L138" s="20">
        <f t="shared" si="21"/>
        <v>87.787320584663561</v>
      </c>
      <c r="M138" s="21">
        <v>45</v>
      </c>
      <c r="N138" s="21">
        <v>0.1</v>
      </c>
      <c r="O138" s="21">
        <f t="shared" si="22"/>
        <v>450</v>
      </c>
      <c r="P138" s="19">
        <f t="shared" si="23"/>
        <v>29.999999999999996</v>
      </c>
      <c r="Q138" s="21">
        <f t="shared" si="24"/>
        <v>5050</v>
      </c>
      <c r="R138" s="22">
        <f t="shared" si="25"/>
        <v>1.9801980198019802E-2</v>
      </c>
      <c r="S138" s="23">
        <f t="shared" si="26"/>
        <v>0.9</v>
      </c>
      <c r="T138" s="20">
        <f t="shared" si="27"/>
        <v>9.9079116801609484</v>
      </c>
      <c r="U138" s="10">
        <v>48.28968730980376</v>
      </c>
      <c r="V138" s="24">
        <f t="shared" si="28"/>
        <v>20.517655491526547</v>
      </c>
    </row>
    <row r="139" spans="1:22" x14ac:dyDescent="0.35">
      <c r="A139" s="7" t="s">
        <v>25</v>
      </c>
      <c r="B139" s="19">
        <v>3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28">
        <v>0.54810000000000003</v>
      </c>
      <c r="H139" s="20">
        <f t="shared" si="20"/>
        <v>0.53384166666666666</v>
      </c>
      <c r="I139" s="19">
        <v>7.9200000000000007E-2</v>
      </c>
      <c r="J139" s="19">
        <f t="shared" si="29"/>
        <v>0.46890000000000004</v>
      </c>
      <c r="K139" s="20">
        <v>1.1391166666666666</v>
      </c>
      <c r="L139" s="20">
        <f t="shared" si="21"/>
        <v>87.787320584663561</v>
      </c>
      <c r="M139" s="21">
        <v>45</v>
      </c>
      <c r="N139" s="19">
        <v>0.1</v>
      </c>
      <c r="O139" s="21">
        <f t="shared" si="22"/>
        <v>450</v>
      </c>
      <c r="P139" s="19">
        <f t="shared" si="23"/>
        <v>29.999999999999996</v>
      </c>
      <c r="Q139" s="21">
        <f t="shared" si="24"/>
        <v>5050</v>
      </c>
      <c r="R139" s="22">
        <f t="shared" si="25"/>
        <v>1.9801980198019802E-2</v>
      </c>
      <c r="S139" s="23">
        <f t="shared" si="26"/>
        <v>0.9</v>
      </c>
      <c r="T139" s="20">
        <f t="shared" si="27"/>
        <v>9.9036874585961829</v>
      </c>
      <c r="U139" s="10">
        <v>48.28968730980376</v>
      </c>
      <c r="V139" s="24">
        <f t="shared" si="28"/>
        <v>20.508907823442332</v>
      </c>
    </row>
    <row r="140" spans="1:22" x14ac:dyDescent="0.35">
      <c r="A140" s="6" t="s">
        <v>25</v>
      </c>
      <c r="B140" s="21">
        <v>3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28">
        <v>0.55959999999999999</v>
      </c>
      <c r="H140" s="20">
        <f t="shared" si="20"/>
        <v>0.54534166666666661</v>
      </c>
      <c r="I140" s="19">
        <v>7.9799999999999996E-2</v>
      </c>
      <c r="J140" s="19">
        <f t="shared" si="29"/>
        <v>0.4798</v>
      </c>
      <c r="K140" s="20">
        <v>1.1391166666666666</v>
      </c>
      <c r="L140" s="20">
        <f t="shared" si="21"/>
        <v>87.787320584663561</v>
      </c>
      <c r="M140" s="21">
        <v>45</v>
      </c>
      <c r="N140" s="21">
        <v>0.1</v>
      </c>
      <c r="O140" s="21">
        <f t="shared" si="22"/>
        <v>450</v>
      </c>
      <c r="P140" s="19">
        <f t="shared" si="23"/>
        <v>29.999999999999996</v>
      </c>
      <c r="Q140" s="21">
        <f t="shared" si="24"/>
        <v>5040</v>
      </c>
      <c r="R140" s="22">
        <f t="shared" si="25"/>
        <v>1.984126984126984E-2</v>
      </c>
      <c r="S140" s="23">
        <f t="shared" si="26"/>
        <v>0.9</v>
      </c>
      <c r="T140" s="20">
        <f t="shared" si="27"/>
        <v>10.154014493268591</v>
      </c>
      <c r="U140" s="10">
        <v>48.28968730980376</v>
      </c>
      <c r="V140" s="24">
        <f t="shared" si="28"/>
        <v>21.027293939853543</v>
      </c>
    </row>
    <row r="141" spans="1:22" x14ac:dyDescent="0.35">
      <c r="A141" s="7" t="s">
        <v>25</v>
      </c>
      <c r="B141" s="19">
        <v>3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28">
        <v>0.55969999999999998</v>
      </c>
      <c r="H141" s="20">
        <f t="shared" si="20"/>
        <v>0.5454416666666666</v>
      </c>
      <c r="I141" s="19">
        <v>0.08</v>
      </c>
      <c r="J141" s="19">
        <f t="shared" si="29"/>
        <v>0.47969999999999996</v>
      </c>
      <c r="K141" s="20">
        <v>1.1391166666666666</v>
      </c>
      <c r="L141" s="20">
        <f t="shared" si="21"/>
        <v>87.787320584663561</v>
      </c>
      <c r="M141" s="21">
        <v>45</v>
      </c>
      <c r="N141" s="19">
        <v>0.1</v>
      </c>
      <c r="O141" s="21">
        <f t="shared" si="22"/>
        <v>450</v>
      </c>
      <c r="P141" s="19">
        <f t="shared" si="23"/>
        <v>29.999999999999996</v>
      </c>
      <c r="Q141" s="21">
        <f t="shared" si="24"/>
        <v>5040</v>
      </c>
      <c r="R141" s="22">
        <f t="shared" si="25"/>
        <v>1.984126984126984E-2</v>
      </c>
      <c r="S141" s="23">
        <f t="shared" si="26"/>
        <v>0.9</v>
      </c>
      <c r="T141" s="20">
        <f t="shared" si="27"/>
        <v>10.151898191790213</v>
      </c>
      <c r="U141" s="10">
        <v>48.28968730980376</v>
      </c>
      <c r="V141" s="24">
        <f t="shared" si="28"/>
        <v>21.022911427569294</v>
      </c>
    </row>
    <row r="142" spans="1:22" x14ac:dyDescent="0.35">
      <c r="A142" s="6" t="s">
        <v>25</v>
      </c>
      <c r="B142" s="21">
        <v>3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28">
        <v>0.55930000000000002</v>
      </c>
      <c r="H142" s="20">
        <f t="shared" si="20"/>
        <v>0.54504166666666665</v>
      </c>
      <c r="I142" s="19">
        <v>7.9699999999999993E-2</v>
      </c>
      <c r="J142" s="19">
        <f t="shared" si="29"/>
        <v>0.47960000000000003</v>
      </c>
      <c r="K142" s="20">
        <v>1.1391166666666666</v>
      </c>
      <c r="L142" s="20">
        <f t="shared" si="21"/>
        <v>87.787320584663561</v>
      </c>
      <c r="M142" s="21">
        <v>45</v>
      </c>
      <c r="N142" s="21">
        <v>0.1</v>
      </c>
      <c r="O142" s="21">
        <f t="shared" si="22"/>
        <v>450</v>
      </c>
      <c r="P142" s="19">
        <f t="shared" si="23"/>
        <v>29.999999999999996</v>
      </c>
      <c r="Q142" s="21">
        <f t="shared" si="24"/>
        <v>5040</v>
      </c>
      <c r="R142" s="22">
        <f t="shared" si="25"/>
        <v>1.984126984126984E-2</v>
      </c>
      <c r="S142" s="23">
        <f t="shared" si="26"/>
        <v>0.9</v>
      </c>
      <c r="T142" s="20">
        <f t="shared" si="27"/>
        <v>10.149781890311834</v>
      </c>
      <c r="U142" s="10">
        <v>48.28968730980376</v>
      </c>
      <c r="V142" s="24">
        <f t="shared" si="28"/>
        <v>21.018528915285039</v>
      </c>
    </row>
    <row r="143" spans="1:22" x14ac:dyDescent="0.35">
      <c r="A143" s="7" t="s">
        <v>25</v>
      </c>
      <c r="B143" s="19">
        <v>3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28">
        <v>0.58260000000000001</v>
      </c>
      <c r="H143" s="20">
        <f t="shared" si="20"/>
        <v>0.56834166666666663</v>
      </c>
      <c r="I143" s="19">
        <v>6.4199999999999993E-2</v>
      </c>
      <c r="J143" s="19">
        <f t="shared" si="29"/>
        <v>0.51839999999999997</v>
      </c>
      <c r="K143" s="20">
        <v>1.1391166666666666</v>
      </c>
      <c r="L143" s="20">
        <f t="shared" si="21"/>
        <v>87.787320584663561</v>
      </c>
      <c r="M143" s="21">
        <v>45</v>
      </c>
      <c r="N143" s="19">
        <v>0.1</v>
      </c>
      <c r="O143" s="21">
        <f t="shared" si="22"/>
        <v>450</v>
      </c>
      <c r="P143" s="19">
        <f t="shared" si="23"/>
        <v>29.999999999999996</v>
      </c>
      <c r="Q143" s="21">
        <f t="shared" si="24"/>
        <v>5040</v>
      </c>
      <c r="R143" s="22">
        <f t="shared" si="25"/>
        <v>1.984126984126984E-2</v>
      </c>
      <c r="S143" s="23">
        <f t="shared" si="26"/>
        <v>0.9</v>
      </c>
      <c r="T143" s="20">
        <f t="shared" si="27"/>
        <v>10.970906863923382</v>
      </c>
      <c r="U143" s="10">
        <v>48.28968730980376</v>
      </c>
      <c r="V143" s="24">
        <f t="shared" si="28"/>
        <v>22.718943681575819</v>
      </c>
    </row>
    <row r="144" spans="1:22" x14ac:dyDescent="0.35">
      <c r="A144" s="6" t="s">
        <v>25</v>
      </c>
      <c r="B144" s="21">
        <v>3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28">
        <v>0.58179999999999998</v>
      </c>
      <c r="H144" s="20">
        <f t="shared" si="20"/>
        <v>0.56754166666666661</v>
      </c>
      <c r="I144" s="19">
        <v>6.3600000000000004E-2</v>
      </c>
      <c r="J144" s="19">
        <f t="shared" si="29"/>
        <v>0.51819999999999999</v>
      </c>
      <c r="K144" s="20">
        <v>1.1391166666666666</v>
      </c>
      <c r="L144" s="20">
        <f t="shared" si="21"/>
        <v>87.787320584663561</v>
      </c>
      <c r="M144" s="21">
        <v>45</v>
      </c>
      <c r="N144" s="21">
        <v>0.1</v>
      </c>
      <c r="O144" s="21">
        <f t="shared" si="22"/>
        <v>450</v>
      </c>
      <c r="P144" s="19">
        <f t="shared" si="23"/>
        <v>29.999999999999996</v>
      </c>
      <c r="Q144" s="21">
        <f t="shared" si="24"/>
        <v>5040</v>
      </c>
      <c r="R144" s="22">
        <f t="shared" si="25"/>
        <v>1.984126984126984E-2</v>
      </c>
      <c r="S144" s="23">
        <f t="shared" si="26"/>
        <v>0.9</v>
      </c>
      <c r="T144" s="20">
        <f t="shared" si="27"/>
        <v>10.96667426096662</v>
      </c>
      <c r="U144" s="10">
        <v>48.28968730980376</v>
      </c>
      <c r="V144" s="24">
        <f t="shared" si="28"/>
        <v>22.710178657007308</v>
      </c>
    </row>
    <row r="145" spans="1:22" x14ac:dyDescent="0.35">
      <c r="A145" s="7" t="s">
        <v>25</v>
      </c>
      <c r="B145" s="19">
        <v>3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28">
        <v>0.58399999999999996</v>
      </c>
      <c r="H145" s="20">
        <f t="shared" si="20"/>
        <v>0.56974166666666659</v>
      </c>
      <c r="I145" s="19">
        <v>6.4399999999999999E-2</v>
      </c>
      <c r="J145" s="19">
        <f t="shared" si="29"/>
        <v>0.51959999999999995</v>
      </c>
      <c r="K145" s="20">
        <v>1.1391166666666666</v>
      </c>
      <c r="L145" s="20">
        <f t="shared" si="21"/>
        <v>87.787320584663561</v>
      </c>
      <c r="M145" s="21">
        <v>45</v>
      </c>
      <c r="N145" s="19">
        <v>0.1</v>
      </c>
      <c r="O145" s="21">
        <f t="shared" si="22"/>
        <v>450</v>
      </c>
      <c r="P145" s="19">
        <f t="shared" si="23"/>
        <v>29.999999999999996</v>
      </c>
      <c r="Q145" s="21">
        <f t="shared" si="24"/>
        <v>5040</v>
      </c>
      <c r="R145" s="22">
        <f t="shared" si="25"/>
        <v>1.984126984126984E-2</v>
      </c>
      <c r="S145" s="23">
        <f t="shared" si="26"/>
        <v>0.9</v>
      </c>
      <c r="T145" s="20">
        <f t="shared" si="27"/>
        <v>10.996302481663946</v>
      </c>
      <c r="U145" s="10">
        <v>48.28968730980376</v>
      </c>
      <c r="V145" s="24">
        <f t="shared" si="28"/>
        <v>22.771533828986875</v>
      </c>
    </row>
    <row r="146" spans="1:22" x14ac:dyDescent="0.35">
      <c r="A146" s="4" t="s">
        <v>26</v>
      </c>
      <c r="B146" s="14">
        <v>3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26">
        <v>0.55010000000000003</v>
      </c>
      <c r="H146" s="9">
        <f t="shared" si="20"/>
        <v>0.53584166666666666</v>
      </c>
      <c r="I146" s="13">
        <v>0.10340000000000001</v>
      </c>
      <c r="J146" s="13">
        <f t="shared" si="29"/>
        <v>0.44670000000000004</v>
      </c>
      <c r="K146" s="9">
        <v>1.1391166666666666</v>
      </c>
      <c r="L146" s="9">
        <f t="shared" si="21"/>
        <v>87.787320584663561</v>
      </c>
      <c r="M146" s="14">
        <v>45</v>
      </c>
      <c r="N146" s="14">
        <v>0.1</v>
      </c>
      <c r="O146" s="14">
        <f t="shared" si="22"/>
        <v>450</v>
      </c>
      <c r="P146" s="13">
        <f t="shared" si="23"/>
        <v>29.999999999999996</v>
      </c>
      <c r="Q146" s="14">
        <f t="shared" si="24"/>
        <v>5040</v>
      </c>
      <c r="R146" s="15">
        <f t="shared" si="25"/>
        <v>1.984126984126984E-2</v>
      </c>
      <c r="S146" s="16">
        <f t="shared" si="26"/>
        <v>0.9</v>
      </c>
      <c r="T146" s="9">
        <f t="shared" si="27"/>
        <v>9.4535187039247202</v>
      </c>
      <c r="U146" s="11">
        <v>53.908958667539721</v>
      </c>
      <c r="V146" s="17">
        <f t="shared" si="28"/>
        <v>17.536081084825298</v>
      </c>
    </row>
    <row r="147" spans="1:22" x14ac:dyDescent="0.35">
      <c r="A147" s="5" t="s">
        <v>26</v>
      </c>
      <c r="B147" s="13">
        <v>3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26">
        <v>0.55069999999999997</v>
      </c>
      <c r="H147" s="9">
        <f t="shared" si="20"/>
        <v>0.53644166666666659</v>
      </c>
      <c r="I147" s="13">
        <v>0.1032</v>
      </c>
      <c r="J147" s="13">
        <f t="shared" si="29"/>
        <v>0.44749999999999995</v>
      </c>
      <c r="K147" s="9">
        <v>1.1391166666666666</v>
      </c>
      <c r="L147" s="9">
        <f t="shared" si="21"/>
        <v>87.787320584663561</v>
      </c>
      <c r="M147" s="14">
        <v>45</v>
      </c>
      <c r="N147" s="13">
        <v>0.1</v>
      </c>
      <c r="O147" s="14">
        <f t="shared" si="22"/>
        <v>450</v>
      </c>
      <c r="P147" s="13">
        <f t="shared" si="23"/>
        <v>29.999999999999996</v>
      </c>
      <c r="Q147" s="14">
        <f t="shared" si="24"/>
        <v>5040</v>
      </c>
      <c r="R147" s="15">
        <f t="shared" si="25"/>
        <v>1.984126984126984E-2</v>
      </c>
      <c r="S147" s="16">
        <f t="shared" si="26"/>
        <v>0.9</v>
      </c>
      <c r="T147" s="9">
        <f t="shared" si="27"/>
        <v>9.4704491157517605</v>
      </c>
      <c r="U147" s="11">
        <v>53.908958667539721</v>
      </c>
      <c r="V147" s="17">
        <f t="shared" si="28"/>
        <v>17.567486647547163</v>
      </c>
    </row>
    <row r="148" spans="1:22" x14ac:dyDescent="0.35">
      <c r="A148" s="4" t="s">
        <v>26</v>
      </c>
      <c r="B148" s="14">
        <v>3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26">
        <v>0.55020000000000002</v>
      </c>
      <c r="H148" s="9">
        <f t="shared" si="20"/>
        <v>0.53594166666666665</v>
      </c>
      <c r="I148" s="13">
        <v>0.1032</v>
      </c>
      <c r="J148" s="13">
        <f t="shared" si="29"/>
        <v>0.44700000000000001</v>
      </c>
      <c r="K148" s="9">
        <v>1.1391166666666666</v>
      </c>
      <c r="L148" s="9">
        <f t="shared" si="21"/>
        <v>87.787320584663561</v>
      </c>
      <c r="M148" s="14">
        <v>45</v>
      </c>
      <c r="N148" s="14">
        <v>0.1</v>
      </c>
      <c r="O148" s="14">
        <f t="shared" si="22"/>
        <v>450</v>
      </c>
      <c r="P148" s="13">
        <f t="shared" si="23"/>
        <v>29.999999999999996</v>
      </c>
      <c r="Q148" s="14">
        <f t="shared" si="24"/>
        <v>5040</v>
      </c>
      <c r="R148" s="15">
        <f t="shared" si="25"/>
        <v>1.984126984126984E-2</v>
      </c>
      <c r="S148" s="16">
        <f t="shared" si="26"/>
        <v>0.9</v>
      </c>
      <c r="T148" s="9">
        <f t="shared" si="27"/>
        <v>9.4598676083598612</v>
      </c>
      <c r="U148" s="11">
        <v>53.908958667539721</v>
      </c>
      <c r="V148" s="17">
        <f t="shared" si="28"/>
        <v>17.547858170845998</v>
      </c>
    </row>
    <row r="149" spans="1:22" x14ac:dyDescent="0.35">
      <c r="A149" s="5" t="s">
        <v>26</v>
      </c>
      <c r="B149" s="13">
        <v>3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26">
        <v>0.58389999999999997</v>
      </c>
      <c r="H149" s="9">
        <f t="shared" si="20"/>
        <v>0.5696416666666666</v>
      </c>
      <c r="I149" s="13">
        <v>0.10390000000000001</v>
      </c>
      <c r="J149" s="13">
        <f t="shared" si="29"/>
        <v>0.48</v>
      </c>
      <c r="K149" s="9">
        <v>1.1391166666666666</v>
      </c>
      <c r="L149" s="9">
        <f t="shared" si="21"/>
        <v>87.787320584663561</v>
      </c>
      <c r="M149" s="14">
        <v>45</v>
      </c>
      <c r="N149" s="13">
        <v>0.1</v>
      </c>
      <c r="O149" s="14">
        <f t="shared" si="22"/>
        <v>450</v>
      </c>
      <c r="P149" s="13">
        <f t="shared" si="23"/>
        <v>29.999999999999996</v>
      </c>
      <c r="Q149" s="14">
        <f t="shared" si="24"/>
        <v>5040</v>
      </c>
      <c r="R149" s="15">
        <f t="shared" si="25"/>
        <v>1.984126984126984E-2</v>
      </c>
      <c r="S149" s="16">
        <f t="shared" si="26"/>
        <v>0.9</v>
      </c>
      <c r="T149" s="9">
        <f t="shared" si="27"/>
        <v>10.158247096225352</v>
      </c>
      <c r="U149" s="11">
        <v>53.908958667539721</v>
      </c>
      <c r="V149" s="17">
        <f t="shared" si="28"/>
        <v>18.843337633123216</v>
      </c>
    </row>
    <row r="150" spans="1:22" x14ac:dyDescent="0.35">
      <c r="A150" s="4" t="s">
        <v>26</v>
      </c>
      <c r="B150" s="14">
        <v>3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26">
        <v>0.58360000000000001</v>
      </c>
      <c r="H150" s="9">
        <f t="shared" si="20"/>
        <v>0.56934166666666663</v>
      </c>
      <c r="I150" s="13">
        <v>0.10290000000000001</v>
      </c>
      <c r="J150" s="13">
        <f t="shared" si="29"/>
        <v>0.48070000000000002</v>
      </c>
      <c r="K150" s="9">
        <v>1.1391166666666666</v>
      </c>
      <c r="L150" s="9">
        <f t="shared" si="21"/>
        <v>87.787320584663561</v>
      </c>
      <c r="M150" s="14">
        <v>45</v>
      </c>
      <c r="N150" s="14">
        <v>0.1</v>
      </c>
      <c r="O150" s="14">
        <f t="shared" si="22"/>
        <v>450</v>
      </c>
      <c r="P150" s="13">
        <f t="shared" si="23"/>
        <v>29.999999999999996</v>
      </c>
      <c r="Q150" s="14">
        <f t="shared" si="24"/>
        <v>5040</v>
      </c>
      <c r="R150" s="15">
        <f t="shared" si="25"/>
        <v>1.984126984126984E-2</v>
      </c>
      <c r="S150" s="16">
        <f t="shared" si="26"/>
        <v>0.9</v>
      </c>
      <c r="T150" s="9">
        <f t="shared" si="27"/>
        <v>10.173061206574015</v>
      </c>
      <c r="U150" s="11">
        <v>53.908958667539721</v>
      </c>
      <c r="V150" s="17">
        <f t="shared" si="28"/>
        <v>18.870817500504856</v>
      </c>
    </row>
    <row r="151" spans="1:22" x14ac:dyDescent="0.35">
      <c r="A151" s="5" t="s">
        <v>26</v>
      </c>
      <c r="B151" s="13">
        <v>3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26">
        <v>0.58260000000000001</v>
      </c>
      <c r="H151" s="9">
        <f t="shared" si="20"/>
        <v>0.56834166666666663</v>
      </c>
      <c r="I151" s="13">
        <v>0.10249999999999999</v>
      </c>
      <c r="J151" s="13">
        <f t="shared" si="29"/>
        <v>0.48010000000000003</v>
      </c>
      <c r="K151" s="9">
        <v>1.1391166666666666</v>
      </c>
      <c r="L151" s="9">
        <f t="shared" si="21"/>
        <v>87.787320584663561</v>
      </c>
      <c r="M151" s="14">
        <v>45</v>
      </c>
      <c r="N151" s="13">
        <v>0.1</v>
      </c>
      <c r="O151" s="14">
        <f t="shared" si="22"/>
        <v>450</v>
      </c>
      <c r="P151" s="13">
        <f t="shared" si="23"/>
        <v>29.999999999999996</v>
      </c>
      <c r="Q151" s="14">
        <f t="shared" si="24"/>
        <v>5040</v>
      </c>
      <c r="R151" s="15">
        <f t="shared" si="25"/>
        <v>1.984126984126984E-2</v>
      </c>
      <c r="S151" s="16">
        <f t="shared" si="26"/>
        <v>0.9</v>
      </c>
      <c r="T151" s="9">
        <f t="shared" si="27"/>
        <v>10.160363397703735</v>
      </c>
      <c r="U151" s="11">
        <v>53.908958667539721</v>
      </c>
      <c r="V151" s="17">
        <f t="shared" si="28"/>
        <v>18.847263328463455</v>
      </c>
    </row>
    <row r="152" spans="1:22" x14ac:dyDescent="0.35">
      <c r="A152" s="4" t="s">
        <v>26</v>
      </c>
      <c r="B152" s="14">
        <v>3</v>
      </c>
      <c r="C152" s="13">
        <v>1</v>
      </c>
      <c r="D152" s="13" t="s">
        <v>29</v>
      </c>
      <c r="E152" s="13">
        <v>5.05</v>
      </c>
      <c r="F152" s="11">
        <v>1.4258333333333333E-2</v>
      </c>
      <c r="G152" s="26">
        <v>0.58260000000000001</v>
      </c>
      <c r="H152" s="9">
        <f t="shared" si="20"/>
        <v>0.56834166666666663</v>
      </c>
      <c r="I152" s="13">
        <v>5.6599999999999998E-2</v>
      </c>
      <c r="J152" s="13">
        <f t="shared" si="29"/>
        <v>0.52600000000000002</v>
      </c>
      <c r="K152" s="9">
        <v>1.1391166666666666</v>
      </c>
      <c r="L152" s="9">
        <f t="shared" si="21"/>
        <v>87.787320584663561</v>
      </c>
      <c r="M152" s="14">
        <v>45</v>
      </c>
      <c r="N152" s="14">
        <v>0.1</v>
      </c>
      <c r="O152" s="14">
        <f t="shared" si="22"/>
        <v>450</v>
      </c>
      <c r="P152" s="13">
        <f t="shared" si="23"/>
        <v>29.999999999999996</v>
      </c>
      <c r="Q152" s="14">
        <f t="shared" si="24"/>
        <v>5050</v>
      </c>
      <c r="R152" s="15">
        <f t="shared" si="25"/>
        <v>1.9801980198019802E-2</v>
      </c>
      <c r="S152" s="16">
        <f t="shared" si="26"/>
        <v>0.9</v>
      </c>
      <c r="T152" s="9">
        <f t="shared" si="27"/>
        <v>11.109702715337153</v>
      </c>
      <c r="U152" s="11">
        <v>53.908958667539721</v>
      </c>
      <c r="V152" s="17">
        <f t="shared" si="28"/>
        <v>20.608268068859314</v>
      </c>
    </row>
    <row r="153" spans="1:22" x14ac:dyDescent="0.35">
      <c r="A153" s="5" t="s">
        <v>26</v>
      </c>
      <c r="B153" s="13">
        <v>3</v>
      </c>
      <c r="C153" s="13">
        <v>1</v>
      </c>
      <c r="D153" s="13" t="s">
        <v>29</v>
      </c>
      <c r="E153" s="13">
        <v>5.05</v>
      </c>
      <c r="F153" s="11">
        <v>1.4258333333333333E-2</v>
      </c>
      <c r="G153" s="26">
        <v>0.58020000000000005</v>
      </c>
      <c r="H153" s="9">
        <f t="shared" si="20"/>
        <v>0.56594166666666668</v>
      </c>
      <c r="I153" s="13">
        <v>5.62E-2</v>
      </c>
      <c r="J153" s="13">
        <f t="shared" si="29"/>
        <v>0.52400000000000002</v>
      </c>
      <c r="K153" s="9">
        <v>1.1391166666666666</v>
      </c>
      <c r="L153" s="9">
        <f t="shared" si="21"/>
        <v>87.787320584663561</v>
      </c>
      <c r="M153" s="14">
        <v>45</v>
      </c>
      <c r="N153" s="13">
        <v>0.1</v>
      </c>
      <c r="O153" s="14">
        <f t="shared" si="22"/>
        <v>450</v>
      </c>
      <c r="P153" s="13">
        <f t="shared" si="23"/>
        <v>29.999999999999996</v>
      </c>
      <c r="Q153" s="14">
        <f t="shared" si="24"/>
        <v>5050</v>
      </c>
      <c r="R153" s="15">
        <f t="shared" si="25"/>
        <v>1.9801980198019802E-2</v>
      </c>
      <c r="S153" s="16">
        <f t="shared" si="26"/>
        <v>0.9</v>
      </c>
      <c r="T153" s="9">
        <f t="shared" si="27"/>
        <v>11.067460499689485</v>
      </c>
      <c r="U153" s="11">
        <v>53.908958667539721</v>
      </c>
      <c r="V153" s="17">
        <f t="shared" si="28"/>
        <v>20.529909635137418</v>
      </c>
    </row>
    <row r="154" spans="1:22" x14ac:dyDescent="0.35">
      <c r="A154" s="4" t="s">
        <v>26</v>
      </c>
      <c r="B154" s="14">
        <v>3</v>
      </c>
      <c r="C154" s="13">
        <v>1</v>
      </c>
      <c r="D154" s="13" t="s">
        <v>29</v>
      </c>
      <c r="E154" s="13">
        <v>5.05</v>
      </c>
      <c r="F154" s="11">
        <v>1.4258333333333333E-2</v>
      </c>
      <c r="G154" s="26">
        <v>0.5806</v>
      </c>
      <c r="H154" s="9">
        <f t="shared" si="20"/>
        <v>0.56634166666666663</v>
      </c>
      <c r="I154" s="13">
        <v>5.6899999999999999E-2</v>
      </c>
      <c r="J154" s="13">
        <f t="shared" si="29"/>
        <v>0.52370000000000005</v>
      </c>
      <c r="K154" s="9">
        <v>1.1391166666666666</v>
      </c>
      <c r="L154" s="9">
        <f t="shared" si="21"/>
        <v>87.787320584663561</v>
      </c>
      <c r="M154" s="14">
        <v>45</v>
      </c>
      <c r="N154" s="14">
        <v>0.1</v>
      </c>
      <c r="O154" s="14">
        <f t="shared" si="22"/>
        <v>450</v>
      </c>
      <c r="P154" s="13">
        <f t="shared" si="23"/>
        <v>29.999999999999996</v>
      </c>
      <c r="Q154" s="14">
        <f t="shared" si="24"/>
        <v>5050</v>
      </c>
      <c r="R154" s="15">
        <f t="shared" si="25"/>
        <v>1.9801980198019802E-2</v>
      </c>
      <c r="S154" s="16">
        <f t="shared" si="26"/>
        <v>0.9</v>
      </c>
      <c r="T154" s="9">
        <f t="shared" si="27"/>
        <v>11.061124167342337</v>
      </c>
      <c r="U154" s="11">
        <v>53.908958667539721</v>
      </c>
      <c r="V154" s="17">
        <f t="shared" si="28"/>
        <v>20.518155870079134</v>
      </c>
    </row>
    <row r="155" spans="1:22" x14ac:dyDescent="0.35">
      <c r="A155" s="5" t="s">
        <v>26</v>
      </c>
      <c r="B155" s="13">
        <v>3</v>
      </c>
      <c r="C155" s="13">
        <v>1</v>
      </c>
      <c r="D155" s="13" t="s">
        <v>30</v>
      </c>
      <c r="E155" s="13">
        <v>5.05</v>
      </c>
      <c r="F155" s="11">
        <v>1.4258333333333333E-2</v>
      </c>
      <c r="G155" s="26">
        <v>0.61509999999999998</v>
      </c>
      <c r="H155" s="9">
        <f t="shared" si="20"/>
        <v>0.60084166666666661</v>
      </c>
      <c r="I155" s="13">
        <v>5.5E-2</v>
      </c>
      <c r="J155" s="13">
        <f t="shared" si="29"/>
        <v>0.56009999999999993</v>
      </c>
      <c r="K155" s="9">
        <v>1.1391166666666666</v>
      </c>
      <c r="L155" s="9">
        <f t="shared" si="21"/>
        <v>87.787320584663561</v>
      </c>
      <c r="M155" s="14">
        <v>45</v>
      </c>
      <c r="N155" s="13">
        <v>0.1</v>
      </c>
      <c r="O155" s="14">
        <f t="shared" si="22"/>
        <v>450</v>
      </c>
      <c r="P155" s="13">
        <f t="shared" si="23"/>
        <v>29.999999999999996</v>
      </c>
      <c r="Q155" s="14">
        <f t="shared" si="24"/>
        <v>5050</v>
      </c>
      <c r="R155" s="15">
        <f t="shared" si="25"/>
        <v>1.9801980198019802E-2</v>
      </c>
      <c r="S155" s="16">
        <f t="shared" si="26"/>
        <v>0.9</v>
      </c>
      <c r="T155" s="9">
        <f t="shared" si="27"/>
        <v>11.829932492129922</v>
      </c>
      <c r="U155" s="11">
        <v>53.908958667539721</v>
      </c>
      <c r="V155" s="17">
        <f t="shared" si="28"/>
        <v>21.944279363817682</v>
      </c>
    </row>
    <row r="156" spans="1:22" x14ac:dyDescent="0.35">
      <c r="A156" s="4" t="s">
        <v>26</v>
      </c>
      <c r="B156" s="14">
        <v>3</v>
      </c>
      <c r="C156" s="13">
        <v>1</v>
      </c>
      <c r="D156" s="13" t="s">
        <v>30</v>
      </c>
      <c r="E156" s="13">
        <v>5.05</v>
      </c>
      <c r="F156" s="11">
        <v>1.4258333333333333E-2</v>
      </c>
      <c r="G156" s="26">
        <v>0.61560000000000004</v>
      </c>
      <c r="H156" s="9">
        <f t="shared" si="20"/>
        <v>0.60134166666666666</v>
      </c>
      <c r="I156" s="13">
        <v>5.5E-2</v>
      </c>
      <c r="J156" s="13">
        <f t="shared" si="29"/>
        <v>0.56059999999999999</v>
      </c>
      <c r="K156" s="9">
        <v>1.1391166666666666</v>
      </c>
      <c r="L156" s="9">
        <f t="shared" si="21"/>
        <v>87.787320584663561</v>
      </c>
      <c r="M156" s="14">
        <v>45</v>
      </c>
      <c r="N156" s="14">
        <v>0.1</v>
      </c>
      <c r="O156" s="14">
        <f t="shared" si="22"/>
        <v>450</v>
      </c>
      <c r="P156" s="13">
        <f t="shared" si="23"/>
        <v>29.999999999999996</v>
      </c>
      <c r="Q156" s="14">
        <f t="shared" si="24"/>
        <v>5050</v>
      </c>
      <c r="R156" s="15">
        <f t="shared" si="25"/>
        <v>1.9801980198019802E-2</v>
      </c>
      <c r="S156" s="16">
        <f t="shared" si="26"/>
        <v>0.9</v>
      </c>
      <c r="T156" s="9">
        <f t="shared" si="27"/>
        <v>11.840493046041843</v>
      </c>
      <c r="U156" s="11">
        <v>53.908958667539721</v>
      </c>
      <c r="V156" s="17">
        <f t="shared" si="28"/>
        <v>21.963868972248161</v>
      </c>
    </row>
    <row r="157" spans="1:22" x14ac:dyDescent="0.35">
      <c r="A157" s="5" t="s">
        <v>26</v>
      </c>
      <c r="B157" s="13">
        <v>3</v>
      </c>
      <c r="C157" s="13">
        <v>1</v>
      </c>
      <c r="D157" s="13" t="s">
        <v>30</v>
      </c>
      <c r="E157" s="13">
        <v>5.05</v>
      </c>
      <c r="F157" s="11">
        <v>1.4258333333333333E-2</v>
      </c>
      <c r="G157" s="26">
        <v>0.61570000000000003</v>
      </c>
      <c r="H157" s="9">
        <f t="shared" si="20"/>
        <v>0.60144166666666665</v>
      </c>
      <c r="I157" s="13">
        <v>5.8999999999999997E-2</v>
      </c>
      <c r="J157" s="13">
        <f t="shared" si="29"/>
        <v>0.55669999999999997</v>
      </c>
      <c r="K157" s="9">
        <v>1.1391166666666666</v>
      </c>
      <c r="L157" s="9">
        <f t="shared" si="21"/>
        <v>87.787320584663561</v>
      </c>
      <c r="M157" s="14">
        <v>45</v>
      </c>
      <c r="N157" s="13">
        <v>0.1</v>
      </c>
      <c r="O157" s="14">
        <f t="shared" si="22"/>
        <v>450</v>
      </c>
      <c r="P157" s="13">
        <f t="shared" si="23"/>
        <v>29.999999999999996</v>
      </c>
      <c r="Q157" s="14">
        <f t="shared" si="24"/>
        <v>5050</v>
      </c>
      <c r="R157" s="15">
        <f t="shared" si="25"/>
        <v>1.9801980198019802E-2</v>
      </c>
      <c r="S157" s="16">
        <f t="shared" si="26"/>
        <v>0.9</v>
      </c>
      <c r="T157" s="9">
        <f t="shared" si="27"/>
        <v>11.758120725528887</v>
      </c>
      <c r="U157" s="11">
        <v>53.908958667539721</v>
      </c>
      <c r="V157" s="17">
        <f t="shared" si="28"/>
        <v>21.811070026490459</v>
      </c>
    </row>
    <row r="158" spans="1:22" x14ac:dyDescent="0.35">
      <c r="A158" s="4" t="s">
        <v>26</v>
      </c>
      <c r="B158" s="14">
        <v>3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26">
        <v>0.55669999999999997</v>
      </c>
      <c r="H158" s="9">
        <f t="shared" si="20"/>
        <v>0.5424416666666666</v>
      </c>
      <c r="I158" s="13">
        <v>9.0499999999999997E-2</v>
      </c>
      <c r="J158" s="13">
        <f t="shared" si="29"/>
        <v>0.46619999999999995</v>
      </c>
      <c r="K158" s="9">
        <v>1.1391166666666666</v>
      </c>
      <c r="L158" s="9">
        <f t="shared" si="21"/>
        <v>87.787320584663561</v>
      </c>
      <c r="M158" s="14">
        <v>45</v>
      </c>
      <c r="N158" s="14">
        <v>0.1</v>
      </c>
      <c r="O158" s="14">
        <f t="shared" si="22"/>
        <v>450</v>
      </c>
      <c r="P158" s="13">
        <f t="shared" si="23"/>
        <v>29.999999999999996</v>
      </c>
      <c r="Q158" s="14">
        <f t="shared" si="24"/>
        <v>5050</v>
      </c>
      <c r="R158" s="15">
        <f t="shared" si="25"/>
        <v>1.9801980198019802E-2</v>
      </c>
      <c r="S158" s="16">
        <f t="shared" si="26"/>
        <v>0.9</v>
      </c>
      <c r="T158" s="9">
        <f t="shared" si="27"/>
        <v>9.8466604674718283</v>
      </c>
      <c r="U158" s="11">
        <v>53.908958667539721</v>
      </c>
      <c r="V158" s="17">
        <f t="shared" si="28"/>
        <v>18.26535090057455</v>
      </c>
    </row>
    <row r="159" spans="1:22" x14ac:dyDescent="0.35">
      <c r="A159" s="5" t="s">
        <v>26</v>
      </c>
      <c r="B159" s="13">
        <v>3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26">
        <v>0.55569999999999997</v>
      </c>
      <c r="H159" s="9">
        <f t="shared" si="20"/>
        <v>0.5414416666666666</v>
      </c>
      <c r="I159" s="13">
        <v>8.9300000000000004E-2</v>
      </c>
      <c r="J159" s="13">
        <f t="shared" si="29"/>
        <v>0.46639999999999998</v>
      </c>
      <c r="K159" s="9">
        <v>1.1391166666666666</v>
      </c>
      <c r="L159" s="9">
        <f t="shared" si="21"/>
        <v>87.787320584663561</v>
      </c>
      <c r="M159" s="14">
        <v>45</v>
      </c>
      <c r="N159" s="13">
        <v>0.1</v>
      </c>
      <c r="O159" s="14">
        <f t="shared" si="22"/>
        <v>450</v>
      </c>
      <c r="P159" s="13">
        <f t="shared" si="23"/>
        <v>29.999999999999996</v>
      </c>
      <c r="Q159" s="14">
        <f t="shared" si="24"/>
        <v>5050</v>
      </c>
      <c r="R159" s="15">
        <f t="shared" si="25"/>
        <v>1.9801980198019802E-2</v>
      </c>
      <c r="S159" s="16">
        <f t="shared" si="26"/>
        <v>0.9</v>
      </c>
      <c r="T159" s="9">
        <f t="shared" si="27"/>
        <v>9.8508846890365955</v>
      </c>
      <c r="U159" s="11">
        <v>53.908958667539721</v>
      </c>
      <c r="V159" s="17">
        <f t="shared" si="28"/>
        <v>18.273186743946741</v>
      </c>
    </row>
    <row r="160" spans="1:22" x14ac:dyDescent="0.35">
      <c r="A160" s="4" t="s">
        <v>26</v>
      </c>
      <c r="B160" s="14">
        <v>3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26">
        <v>0.55649999999999999</v>
      </c>
      <c r="H160" s="9">
        <f t="shared" si="20"/>
        <v>0.54224166666666662</v>
      </c>
      <c r="I160" s="13">
        <v>8.9800000000000005E-2</v>
      </c>
      <c r="J160" s="13">
        <f t="shared" si="29"/>
        <v>0.4667</v>
      </c>
      <c r="K160" s="9">
        <v>1.1391166666666666</v>
      </c>
      <c r="L160" s="9">
        <f t="shared" si="21"/>
        <v>87.787320584663561</v>
      </c>
      <c r="M160" s="14">
        <v>45</v>
      </c>
      <c r="N160" s="14">
        <v>0.1</v>
      </c>
      <c r="O160" s="14">
        <f t="shared" si="22"/>
        <v>450</v>
      </c>
      <c r="P160" s="13">
        <f t="shared" si="23"/>
        <v>29.999999999999996</v>
      </c>
      <c r="Q160" s="14">
        <f t="shared" si="24"/>
        <v>5050</v>
      </c>
      <c r="R160" s="15">
        <f t="shared" si="25"/>
        <v>1.9801980198019802E-2</v>
      </c>
      <c r="S160" s="16">
        <f t="shared" si="26"/>
        <v>0.9</v>
      </c>
      <c r="T160" s="9">
        <f t="shared" si="27"/>
        <v>9.8572210213837455</v>
      </c>
      <c r="U160" s="11">
        <v>53.908958667539721</v>
      </c>
      <c r="V160" s="17">
        <f t="shared" si="28"/>
        <v>18.284940509005025</v>
      </c>
    </row>
    <row r="161" spans="1:22" x14ac:dyDescent="0.35">
      <c r="A161" s="5" t="s">
        <v>26</v>
      </c>
      <c r="B161" s="13">
        <v>3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26">
        <v>0.56320000000000003</v>
      </c>
      <c r="H161" s="9">
        <f t="shared" si="20"/>
        <v>0.54894166666666666</v>
      </c>
      <c r="I161" s="13">
        <v>9.0200000000000002E-2</v>
      </c>
      <c r="J161" s="13">
        <f t="shared" si="29"/>
        <v>0.47300000000000003</v>
      </c>
      <c r="K161" s="9">
        <v>1.1391166666666666</v>
      </c>
      <c r="L161" s="9">
        <f t="shared" si="21"/>
        <v>87.787320584663561</v>
      </c>
      <c r="M161" s="14">
        <v>45</v>
      </c>
      <c r="N161" s="13">
        <v>0.1</v>
      </c>
      <c r="O161" s="14">
        <f t="shared" si="22"/>
        <v>450</v>
      </c>
      <c r="P161" s="13">
        <f t="shared" si="23"/>
        <v>29.999999999999996</v>
      </c>
      <c r="Q161" s="14">
        <f t="shared" si="24"/>
        <v>5050</v>
      </c>
      <c r="R161" s="15">
        <f t="shared" si="25"/>
        <v>1.9801980198019802E-2</v>
      </c>
      <c r="S161" s="16">
        <f t="shared" si="26"/>
        <v>0.9</v>
      </c>
      <c r="T161" s="9">
        <f t="shared" si="27"/>
        <v>9.9902840006739062</v>
      </c>
      <c r="U161" s="11">
        <v>53.908958667539721</v>
      </c>
      <c r="V161" s="17">
        <f t="shared" si="28"/>
        <v>18.531769575229006</v>
      </c>
    </row>
    <row r="162" spans="1:22" x14ac:dyDescent="0.35">
      <c r="A162" s="4" t="s">
        <v>26</v>
      </c>
      <c r="B162" s="14">
        <v>3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26">
        <v>0.5635</v>
      </c>
      <c r="H162" s="9">
        <f t="shared" si="20"/>
        <v>0.54924166666666663</v>
      </c>
      <c r="I162" s="13">
        <v>0.09</v>
      </c>
      <c r="J162" s="13">
        <f t="shared" si="29"/>
        <v>0.47350000000000003</v>
      </c>
      <c r="K162" s="9">
        <v>1.1391166666666666</v>
      </c>
      <c r="L162" s="9">
        <f t="shared" si="21"/>
        <v>87.787320584663561</v>
      </c>
      <c r="M162" s="14">
        <v>45</v>
      </c>
      <c r="N162" s="14">
        <v>0.1</v>
      </c>
      <c r="O162" s="14">
        <f t="shared" si="22"/>
        <v>450</v>
      </c>
      <c r="P162" s="13">
        <f t="shared" si="23"/>
        <v>29.999999999999996</v>
      </c>
      <c r="Q162" s="14">
        <f t="shared" si="24"/>
        <v>5050</v>
      </c>
      <c r="R162" s="15">
        <f t="shared" si="25"/>
        <v>1.9801980198019802E-2</v>
      </c>
      <c r="S162" s="16">
        <f t="shared" si="26"/>
        <v>0.9</v>
      </c>
      <c r="T162" s="9">
        <f t="shared" si="27"/>
        <v>10.000844554585823</v>
      </c>
      <c r="U162" s="11">
        <v>53.908958667539721</v>
      </c>
      <c r="V162" s="17">
        <f t="shared" si="28"/>
        <v>18.551359183659478</v>
      </c>
    </row>
    <row r="163" spans="1:22" x14ac:dyDescent="0.35">
      <c r="A163" s="5" t="s">
        <v>26</v>
      </c>
      <c r="B163" s="13">
        <v>3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26">
        <v>0.56299999999999994</v>
      </c>
      <c r="H163" s="9">
        <f t="shared" si="20"/>
        <v>0.54874166666666657</v>
      </c>
      <c r="I163" s="13">
        <v>8.9899999999999994E-2</v>
      </c>
      <c r="J163" s="13">
        <f t="shared" si="29"/>
        <v>0.47309999999999997</v>
      </c>
      <c r="K163" s="9">
        <v>1.1391166666666666</v>
      </c>
      <c r="L163" s="9">
        <f t="shared" si="21"/>
        <v>87.787320584663561</v>
      </c>
      <c r="M163" s="14">
        <v>45</v>
      </c>
      <c r="N163" s="13">
        <v>0.1</v>
      </c>
      <c r="O163" s="14">
        <f t="shared" si="22"/>
        <v>450</v>
      </c>
      <c r="P163" s="13">
        <f t="shared" si="23"/>
        <v>29.999999999999996</v>
      </c>
      <c r="Q163" s="14">
        <f t="shared" si="24"/>
        <v>5050</v>
      </c>
      <c r="R163" s="15">
        <f t="shared" si="25"/>
        <v>1.9801980198019802E-2</v>
      </c>
      <c r="S163" s="16">
        <f t="shared" si="26"/>
        <v>0.9</v>
      </c>
      <c r="T163" s="9">
        <f t="shared" si="27"/>
        <v>9.9923961114562889</v>
      </c>
      <c r="U163" s="11">
        <v>53.908958667539721</v>
      </c>
      <c r="V163" s="17">
        <f t="shared" si="28"/>
        <v>18.535687496915099</v>
      </c>
    </row>
    <row r="164" spans="1:22" x14ac:dyDescent="0.35">
      <c r="A164" s="4" t="s">
        <v>26</v>
      </c>
      <c r="B164" s="14">
        <v>3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26">
        <v>0.56769999999999998</v>
      </c>
      <c r="H164" s="9">
        <f t="shared" si="20"/>
        <v>0.55344166666666661</v>
      </c>
      <c r="I164" s="13">
        <v>0.1178</v>
      </c>
      <c r="J164" s="13">
        <f t="shared" si="29"/>
        <v>0.44989999999999997</v>
      </c>
      <c r="K164" s="9">
        <v>1.1391166666666666</v>
      </c>
      <c r="L164" s="9">
        <f t="shared" si="21"/>
        <v>87.787320584663561</v>
      </c>
      <c r="M164" s="14">
        <v>45</v>
      </c>
      <c r="N164" s="14">
        <v>0.1</v>
      </c>
      <c r="O164" s="14">
        <f t="shared" si="22"/>
        <v>450</v>
      </c>
      <c r="P164" s="13">
        <f t="shared" si="23"/>
        <v>29.999999999999996</v>
      </c>
      <c r="Q164" s="14">
        <f t="shared" si="24"/>
        <v>5080</v>
      </c>
      <c r="R164" s="15">
        <f t="shared" si="25"/>
        <v>1.968503937007874E-2</v>
      </c>
      <c r="S164" s="16">
        <f t="shared" si="26"/>
        <v>0.9</v>
      </c>
      <c r="T164" s="9">
        <f t="shared" si="27"/>
        <v>9.4462699547664872</v>
      </c>
      <c r="U164" s="11">
        <v>53.908958667539721</v>
      </c>
      <c r="V164" s="17">
        <f t="shared" si="28"/>
        <v>17.522634805510322</v>
      </c>
    </row>
    <row r="165" spans="1:22" x14ac:dyDescent="0.35">
      <c r="A165" s="5" t="s">
        <v>26</v>
      </c>
      <c r="B165" s="13">
        <v>3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26">
        <v>0.56799999999999995</v>
      </c>
      <c r="H165" s="9">
        <f t="shared" si="20"/>
        <v>0.55374166666666658</v>
      </c>
      <c r="I165" s="13">
        <v>0.1183</v>
      </c>
      <c r="J165" s="13">
        <f t="shared" si="29"/>
        <v>0.44969999999999993</v>
      </c>
      <c r="K165" s="9">
        <v>1.1391166666666666</v>
      </c>
      <c r="L165" s="9">
        <f t="shared" si="21"/>
        <v>87.787320584663561</v>
      </c>
      <c r="M165" s="14">
        <v>45</v>
      </c>
      <c r="N165" s="13">
        <v>0.1</v>
      </c>
      <c r="O165" s="14">
        <f t="shared" si="22"/>
        <v>450</v>
      </c>
      <c r="P165" s="13">
        <f t="shared" si="23"/>
        <v>29.999999999999996</v>
      </c>
      <c r="Q165" s="14">
        <f t="shared" si="24"/>
        <v>5080</v>
      </c>
      <c r="R165" s="15">
        <f t="shared" si="25"/>
        <v>1.968503937007874E-2</v>
      </c>
      <c r="S165" s="16">
        <f t="shared" si="26"/>
        <v>0.9</v>
      </c>
      <c r="T165" s="9">
        <f t="shared" si="27"/>
        <v>9.4420706793920619</v>
      </c>
      <c r="U165" s="11">
        <v>53.908958667539721</v>
      </c>
      <c r="V165" s="17">
        <f t="shared" si="28"/>
        <v>17.514845236803712</v>
      </c>
    </row>
    <row r="166" spans="1:22" x14ac:dyDescent="0.35">
      <c r="A166" s="4" t="s">
        <v>26</v>
      </c>
      <c r="B166" s="14">
        <v>3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26">
        <v>0.5696</v>
      </c>
      <c r="H166" s="9">
        <f t="shared" si="20"/>
        <v>0.55534166666666662</v>
      </c>
      <c r="I166" s="13">
        <v>0.1181</v>
      </c>
      <c r="J166" s="13">
        <f t="shared" si="29"/>
        <v>0.45150000000000001</v>
      </c>
      <c r="K166" s="9">
        <v>1.1391166666666666</v>
      </c>
      <c r="L166" s="9">
        <f t="shared" si="21"/>
        <v>87.787320584663561</v>
      </c>
      <c r="M166" s="14">
        <v>45</v>
      </c>
      <c r="N166" s="14">
        <v>0.1</v>
      </c>
      <c r="O166" s="14">
        <f t="shared" si="22"/>
        <v>450</v>
      </c>
      <c r="P166" s="13">
        <f t="shared" si="23"/>
        <v>29.999999999999996</v>
      </c>
      <c r="Q166" s="14">
        <f t="shared" si="24"/>
        <v>5080</v>
      </c>
      <c r="R166" s="15">
        <f t="shared" si="25"/>
        <v>1.968503937007874E-2</v>
      </c>
      <c r="S166" s="16">
        <f t="shared" si="26"/>
        <v>0.9</v>
      </c>
      <c r="T166" s="9">
        <f t="shared" si="27"/>
        <v>9.479864157761881</v>
      </c>
      <c r="U166" s="11">
        <v>53.908958667539721</v>
      </c>
      <c r="V166" s="17">
        <f t="shared" si="28"/>
        <v>17.584951355163174</v>
      </c>
    </row>
    <row r="167" spans="1:22" x14ac:dyDescent="0.35">
      <c r="A167" s="5" t="s">
        <v>26</v>
      </c>
      <c r="B167" s="13">
        <v>3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26">
        <v>0.64090000000000003</v>
      </c>
      <c r="H167" s="9">
        <f t="shared" si="20"/>
        <v>0.62664166666666665</v>
      </c>
      <c r="I167" s="13">
        <v>0.11550000000000001</v>
      </c>
      <c r="J167" s="13">
        <f t="shared" si="29"/>
        <v>0.52539999999999998</v>
      </c>
      <c r="K167" s="9">
        <v>1.1391166666666666</v>
      </c>
      <c r="L167" s="9">
        <f t="shared" si="21"/>
        <v>87.787320584663561</v>
      </c>
      <c r="M167" s="14">
        <v>45</v>
      </c>
      <c r="N167" s="13">
        <v>0.1</v>
      </c>
      <c r="O167" s="14">
        <f t="shared" si="22"/>
        <v>450</v>
      </c>
      <c r="P167" s="13">
        <f t="shared" si="23"/>
        <v>29.999999999999996</v>
      </c>
      <c r="Q167" s="14">
        <f t="shared" si="24"/>
        <v>5080</v>
      </c>
      <c r="R167" s="15">
        <f t="shared" si="25"/>
        <v>1.968503937007874E-2</v>
      </c>
      <c r="S167" s="16">
        <f t="shared" si="26"/>
        <v>0.9</v>
      </c>
      <c r="T167" s="9">
        <f t="shared" si="27"/>
        <v>11.031496408611497</v>
      </c>
      <c r="U167" s="11">
        <v>53.908958667539721</v>
      </c>
      <c r="V167" s="17">
        <f t="shared" si="28"/>
        <v>20.463196992254108</v>
      </c>
    </row>
    <row r="168" spans="1:22" x14ac:dyDescent="0.35">
      <c r="A168" s="4" t="s">
        <v>26</v>
      </c>
      <c r="B168" s="14">
        <v>3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26">
        <v>0.64159999999999995</v>
      </c>
      <c r="H168" s="9">
        <f t="shared" si="20"/>
        <v>0.62734166666666658</v>
      </c>
      <c r="I168" s="13">
        <v>0.1148</v>
      </c>
      <c r="J168" s="13">
        <f t="shared" si="29"/>
        <v>0.52679999999999993</v>
      </c>
      <c r="K168" s="9">
        <v>1.1391166666666666</v>
      </c>
      <c r="L168" s="9">
        <f t="shared" si="21"/>
        <v>87.787320584663561</v>
      </c>
      <c r="M168" s="14">
        <v>45</v>
      </c>
      <c r="N168" s="14">
        <v>0.1</v>
      </c>
      <c r="O168" s="14">
        <f t="shared" si="22"/>
        <v>450</v>
      </c>
      <c r="P168" s="13">
        <f t="shared" si="23"/>
        <v>29.999999999999996</v>
      </c>
      <c r="Q168" s="14">
        <f t="shared" si="24"/>
        <v>5080</v>
      </c>
      <c r="R168" s="15">
        <f t="shared" si="25"/>
        <v>1.968503937007874E-2</v>
      </c>
      <c r="S168" s="16">
        <f t="shared" si="26"/>
        <v>0.9</v>
      </c>
      <c r="T168" s="9">
        <f t="shared" si="27"/>
        <v>11.060891336232464</v>
      </c>
      <c r="U168" s="11">
        <v>53.908958667539721</v>
      </c>
      <c r="V168" s="17">
        <f t="shared" si="28"/>
        <v>20.517723973200347</v>
      </c>
    </row>
    <row r="169" spans="1:22" x14ac:dyDescent="0.35">
      <c r="A169" s="5" t="s">
        <v>26</v>
      </c>
      <c r="B169" s="13">
        <v>3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26">
        <v>0.64219999999999999</v>
      </c>
      <c r="H169" s="9">
        <f t="shared" si="20"/>
        <v>0.62794166666666662</v>
      </c>
      <c r="I169" s="13">
        <v>0.1144</v>
      </c>
      <c r="J169" s="13">
        <f t="shared" si="29"/>
        <v>0.52780000000000005</v>
      </c>
      <c r="K169" s="9">
        <v>1.1391166666666666</v>
      </c>
      <c r="L169" s="9">
        <f t="shared" si="21"/>
        <v>87.787320584663561</v>
      </c>
      <c r="M169" s="14">
        <v>45</v>
      </c>
      <c r="N169" s="13">
        <v>0.1</v>
      </c>
      <c r="O169" s="14">
        <f t="shared" si="22"/>
        <v>450</v>
      </c>
      <c r="P169" s="13">
        <f t="shared" si="23"/>
        <v>29.999999999999996</v>
      </c>
      <c r="Q169" s="14">
        <f t="shared" si="24"/>
        <v>5080</v>
      </c>
      <c r="R169" s="15">
        <f t="shared" si="25"/>
        <v>1.968503937007874E-2</v>
      </c>
      <c r="S169" s="16">
        <f t="shared" si="26"/>
        <v>0.9</v>
      </c>
      <c r="T169" s="9">
        <f t="shared" si="27"/>
        <v>11.081887713104587</v>
      </c>
      <c r="U169" s="11">
        <v>53.908958667539721</v>
      </c>
      <c r="V169" s="17">
        <f t="shared" si="28"/>
        <v>20.556671816733385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4B73-F24D-4E2A-8204-7125B9864AAC}">
  <sheetPr codeName="Foglio5"/>
  <dimension ref="A1:AE169"/>
  <sheetViews>
    <sheetView topLeftCell="A76" zoomScale="80" zoomScaleNormal="80" workbookViewId="0">
      <pane xSplit="1" topLeftCell="O1" activePane="topRight" state="frozen"/>
      <selection pane="topRight" activeCell="AD3" sqref="AD3:AE100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4.1796875" style="12" bestFit="1" customWidth="1"/>
    <col min="7" max="7" width="16.453125" style="12" bestFit="1" customWidth="1"/>
    <col min="8" max="8" width="21.26953125" style="12" bestFit="1" customWidth="1"/>
    <col min="9" max="9" width="12.08984375" style="12" bestFit="1" customWidth="1"/>
    <col min="10" max="10" width="29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3" width="8.7265625" style="12"/>
    <col min="24" max="24" width="16.63281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8" t="s">
        <v>18</v>
      </c>
      <c r="H1" s="3" t="s">
        <v>2</v>
      </c>
      <c r="I1" s="55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5" t="s">
        <v>14</v>
      </c>
      <c r="B2" s="13">
        <v>4</v>
      </c>
      <c r="C2" s="13">
        <v>1</v>
      </c>
      <c r="D2" s="13" t="s">
        <v>27</v>
      </c>
      <c r="E2" s="13">
        <v>5.09</v>
      </c>
      <c r="F2" s="11">
        <v>1.4258333333333333E-2</v>
      </c>
      <c r="G2" s="26">
        <v>0.63980000000000004</v>
      </c>
      <c r="H2" s="11">
        <f>G2-F2</f>
        <v>0.62554166666666666</v>
      </c>
      <c r="I2" s="13">
        <v>1.4800000000000001E-2</v>
      </c>
      <c r="J2" s="13">
        <f>G2-I2</f>
        <v>0.625</v>
      </c>
      <c r="K2" s="11">
        <v>1.1391166666666666</v>
      </c>
      <c r="L2" s="11">
        <f>100/K2</f>
        <v>87.787320584663561</v>
      </c>
      <c r="M2" s="13">
        <v>45</v>
      </c>
      <c r="N2" s="13">
        <v>0.1</v>
      </c>
      <c r="O2" s="13">
        <f>M2/N2</f>
        <v>450</v>
      </c>
      <c r="P2" s="13">
        <f>(0.5/0.1)*(0.6/0.1)</f>
        <v>29.999999999999996</v>
      </c>
      <c r="Q2" s="13">
        <f>E2*1000</f>
        <v>5090</v>
      </c>
      <c r="R2" s="38">
        <f>100/Q2</f>
        <v>1.9646365422396856E-2</v>
      </c>
      <c r="S2" s="39">
        <f>162/180</f>
        <v>0.9</v>
      </c>
      <c r="T2" s="11">
        <f>J2*L2*O2*P2*R2*S2*(1/1000)</f>
        <v>13.096954139288583</v>
      </c>
      <c r="U2" s="11">
        <v>61.239435052517656</v>
      </c>
      <c r="V2" s="40">
        <f>(T2/U2)*100</f>
        <v>21.38647119794118</v>
      </c>
      <c r="X2" s="18" t="s">
        <v>38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4</v>
      </c>
      <c r="C3" s="13">
        <v>1</v>
      </c>
      <c r="D3" s="13" t="s">
        <v>27</v>
      </c>
      <c r="E3" s="13">
        <v>5.09</v>
      </c>
      <c r="F3" s="11">
        <v>1.4258333333333333E-2</v>
      </c>
      <c r="G3" s="26">
        <v>0.63949999999999996</v>
      </c>
      <c r="H3" s="9">
        <f t="shared" ref="H3:H66" si="0">G3-F3</f>
        <v>0.62524166666666658</v>
      </c>
      <c r="I3" s="13">
        <v>1.4500000000000001E-2</v>
      </c>
      <c r="J3" s="13">
        <f>G3-I3</f>
        <v>0.625</v>
      </c>
      <c r="K3" s="9">
        <v>1.1391166666666666</v>
      </c>
      <c r="L3" s="9">
        <f t="shared" ref="L3:L66" si="1">100/K3</f>
        <v>87.787320584663561</v>
      </c>
      <c r="M3" s="14">
        <v>45</v>
      </c>
      <c r="N3" s="13">
        <v>0.1</v>
      </c>
      <c r="O3" s="14">
        <f t="shared" ref="O3:O66" si="2">M3/N3</f>
        <v>450</v>
      </c>
      <c r="P3" s="13">
        <f t="shared" ref="P3:P66" si="3">(0.5/0.1)*(0.6/0.1)</f>
        <v>29.999999999999996</v>
      </c>
      <c r="Q3" s="14">
        <f t="shared" ref="Q3:Q66" si="4">E3*1000</f>
        <v>5090</v>
      </c>
      <c r="R3" s="15">
        <f t="shared" ref="R3:R66" si="5">100/Q3</f>
        <v>1.9646365422396856E-2</v>
      </c>
      <c r="S3" s="16">
        <f t="shared" ref="S3:S66" si="6">162/180</f>
        <v>0.9</v>
      </c>
      <c r="T3" s="9">
        <f t="shared" ref="T3:T66" si="7">J3*L3*O3*P3*R3*S3*(1/1000)</f>
        <v>13.096954139288583</v>
      </c>
      <c r="U3" s="9">
        <v>61.239435052517656</v>
      </c>
      <c r="V3" s="17">
        <f t="shared" ref="V3:V66" si="8">(T3/U3)*100</f>
        <v>21.38647119794118</v>
      </c>
      <c r="X3" s="12">
        <v>1</v>
      </c>
      <c r="Y3" s="25">
        <f>AVERAGE(V2:V13,V20:V25)</f>
        <v>19.705964759372836</v>
      </c>
      <c r="Z3" s="12">
        <f>STDEV(V2:V13,V20:V25)</f>
        <v>2.1793569515345959</v>
      </c>
      <c r="AD3" s="3" t="s">
        <v>106</v>
      </c>
      <c r="AE3" s="3" t="s">
        <v>104</v>
      </c>
    </row>
    <row r="4" spans="1:31" x14ac:dyDescent="0.35">
      <c r="A4" s="4" t="s">
        <v>14</v>
      </c>
      <c r="B4" s="14">
        <v>4</v>
      </c>
      <c r="C4" s="13">
        <v>1</v>
      </c>
      <c r="D4" s="13" t="s">
        <v>27</v>
      </c>
      <c r="E4" s="13">
        <v>5.09</v>
      </c>
      <c r="F4" s="11">
        <v>1.4258333333333333E-2</v>
      </c>
      <c r="G4" s="26">
        <v>0.63959999999999995</v>
      </c>
      <c r="H4" s="9">
        <f t="shared" si="0"/>
        <v>0.62534166666666657</v>
      </c>
      <c r="I4" s="14">
        <v>1.5100000000000001E-2</v>
      </c>
      <c r="J4" s="14">
        <f>G4-I4</f>
        <v>0.62449999999999994</v>
      </c>
      <c r="K4" s="9">
        <v>1.1391166666666666</v>
      </c>
      <c r="L4" s="9">
        <f t="shared" si="1"/>
        <v>87.787320584663561</v>
      </c>
      <c r="M4" s="14">
        <v>45</v>
      </c>
      <c r="N4" s="14">
        <v>0.1</v>
      </c>
      <c r="O4" s="14">
        <f t="shared" si="2"/>
        <v>450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13.086476575977152</v>
      </c>
      <c r="U4" s="9">
        <v>61.239435052517699</v>
      </c>
      <c r="V4" s="17">
        <f t="shared" si="8"/>
        <v>21.369362020982809</v>
      </c>
      <c r="X4" s="12">
        <v>3</v>
      </c>
      <c r="Y4" s="25">
        <f>AVERAGE(V26:V49)</f>
        <v>21.262127918722346</v>
      </c>
      <c r="Z4" s="12">
        <f>STDEV(V26:V49)</f>
        <v>1.1835760663564892</v>
      </c>
      <c r="AD4" s="4" t="s">
        <v>14</v>
      </c>
      <c r="AE4" s="40">
        <v>21.38647119794118</v>
      </c>
    </row>
    <row r="5" spans="1:31" x14ac:dyDescent="0.35">
      <c r="A5" s="5" t="s">
        <v>14</v>
      </c>
      <c r="B5" s="13">
        <v>4</v>
      </c>
      <c r="C5" s="13">
        <v>1</v>
      </c>
      <c r="D5" s="13" t="s">
        <v>28</v>
      </c>
      <c r="E5" s="13">
        <v>5.09</v>
      </c>
      <c r="F5" s="11">
        <v>1.4258333333333333E-2</v>
      </c>
      <c r="G5" s="26">
        <v>0.6724</v>
      </c>
      <c r="H5" s="9">
        <f t="shared" si="0"/>
        <v>0.65814166666666662</v>
      </c>
      <c r="I5" s="13">
        <v>2.8899999999999999E-2</v>
      </c>
      <c r="J5" s="13">
        <f>G5-I5</f>
        <v>0.64349999999999996</v>
      </c>
      <c r="K5" s="9">
        <v>1.1391166666666666</v>
      </c>
      <c r="L5" s="9">
        <f t="shared" si="1"/>
        <v>87.787320584663561</v>
      </c>
      <c r="M5" s="14">
        <v>45</v>
      </c>
      <c r="N5" s="13">
        <v>0.1</v>
      </c>
      <c r="O5" s="14">
        <f t="shared" si="2"/>
        <v>450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13.484623981811525</v>
      </c>
      <c r="U5" s="9">
        <v>61.239435052517699</v>
      </c>
      <c r="V5" s="17">
        <f t="shared" si="8"/>
        <v>22.019510745400222</v>
      </c>
      <c r="X5" s="12">
        <v>4</v>
      </c>
      <c r="Y5" s="25">
        <f>AVERAGE(V50:V73)</f>
        <v>17.479892339805932</v>
      </c>
      <c r="Z5" s="12">
        <f>STDEV(V50:V73)</f>
        <v>1.8949526629604383</v>
      </c>
      <c r="AD5" s="5" t="s">
        <v>14</v>
      </c>
      <c r="AE5" s="17">
        <v>21.38647119794118</v>
      </c>
    </row>
    <row r="6" spans="1:31" x14ac:dyDescent="0.35">
      <c r="A6" s="4" t="s">
        <v>14</v>
      </c>
      <c r="B6" s="14">
        <v>4</v>
      </c>
      <c r="C6" s="13">
        <v>1</v>
      </c>
      <c r="D6" s="13" t="s">
        <v>28</v>
      </c>
      <c r="E6" s="13">
        <v>5.09</v>
      </c>
      <c r="F6" s="11">
        <v>1.4258333333333333E-2</v>
      </c>
      <c r="G6" s="26">
        <v>0.67169999999999996</v>
      </c>
      <c r="H6" s="9">
        <f t="shared" si="0"/>
        <v>0.65744166666666659</v>
      </c>
      <c r="I6" s="14">
        <v>2.8299999999999999E-2</v>
      </c>
      <c r="J6" s="14">
        <f t="shared" ref="J6:J69" si="9">G6-I6</f>
        <v>0.64339999999999997</v>
      </c>
      <c r="K6" s="9">
        <v>1.1391166666666666</v>
      </c>
      <c r="L6" s="9">
        <f t="shared" si="1"/>
        <v>87.787320584663561</v>
      </c>
      <c r="M6" s="14">
        <v>45</v>
      </c>
      <c r="N6" s="14">
        <v>0.1</v>
      </c>
      <c r="O6" s="14">
        <f t="shared" si="2"/>
        <v>450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13.482528469149237</v>
      </c>
      <c r="U6" s="9">
        <v>61.239435052517699</v>
      </c>
      <c r="V6" s="17">
        <f t="shared" si="8"/>
        <v>22.016088910008548</v>
      </c>
      <c r="X6" s="12">
        <v>5</v>
      </c>
      <c r="Y6" s="25">
        <f>AVERAGE(V74:V97)</f>
        <v>15.59198174034937</v>
      </c>
      <c r="Z6" s="12">
        <f>STDEV(V74:V97)</f>
        <v>1.4756787849353772</v>
      </c>
      <c r="AD6" s="4" t="s">
        <v>14</v>
      </c>
      <c r="AE6" s="17">
        <v>21.369362020982809</v>
      </c>
    </row>
    <row r="7" spans="1:31" x14ac:dyDescent="0.35">
      <c r="A7" s="5" t="s">
        <v>14</v>
      </c>
      <c r="B7" s="13">
        <v>4</v>
      </c>
      <c r="C7" s="13">
        <v>1</v>
      </c>
      <c r="D7" s="13" t="s">
        <v>28</v>
      </c>
      <c r="E7" s="13">
        <v>5.09</v>
      </c>
      <c r="F7" s="11">
        <v>1.4258333333333333E-2</v>
      </c>
      <c r="G7" s="26">
        <v>0.67190000000000005</v>
      </c>
      <c r="H7" s="9">
        <f t="shared" si="0"/>
        <v>0.65764166666666668</v>
      </c>
      <c r="I7" s="13">
        <v>2.86E-2</v>
      </c>
      <c r="J7" s="13">
        <f t="shared" si="9"/>
        <v>0.64330000000000009</v>
      </c>
      <c r="K7" s="9">
        <v>1.1391166666666666</v>
      </c>
      <c r="L7" s="9">
        <f t="shared" si="1"/>
        <v>87.787320584663561</v>
      </c>
      <c r="M7" s="14">
        <v>45</v>
      </c>
      <c r="N7" s="13">
        <v>0.1</v>
      </c>
      <c r="O7" s="14">
        <f t="shared" si="2"/>
        <v>450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13.480432956486954</v>
      </c>
      <c r="U7" s="9">
        <v>61.239435052517699</v>
      </c>
      <c r="V7" s="17">
        <f t="shared" si="8"/>
        <v>22.012667074616886</v>
      </c>
      <c r="X7" s="12">
        <v>9</v>
      </c>
      <c r="Y7" s="25">
        <f>AVERAGE(V98:V121)</f>
        <v>21.454111852991506</v>
      </c>
      <c r="Z7" s="12">
        <f>STDEV(V98:V121)</f>
        <v>1.1281474525959903</v>
      </c>
      <c r="AD7" s="5" t="s">
        <v>14</v>
      </c>
      <c r="AE7" s="17">
        <v>22.019510745400222</v>
      </c>
    </row>
    <row r="8" spans="1:31" x14ac:dyDescent="0.35">
      <c r="A8" s="4" t="s">
        <v>14</v>
      </c>
      <c r="B8" s="14">
        <v>4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26">
        <v>0.5998</v>
      </c>
      <c r="H8" s="9">
        <f t="shared" si="0"/>
        <v>0.58554166666666663</v>
      </c>
      <c r="I8" s="14">
        <v>2.4899999999999999E-2</v>
      </c>
      <c r="J8" s="14">
        <f t="shared" si="9"/>
        <v>0.57489999999999997</v>
      </c>
      <c r="K8" s="9">
        <v>1.1391166666666666</v>
      </c>
      <c r="L8" s="9">
        <f t="shared" si="1"/>
        <v>87.787320584663561</v>
      </c>
      <c r="M8" s="14">
        <v>45</v>
      </c>
      <c r="N8" s="14">
        <v>0.1</v>
      </c>
      <c r="O8" s="14">
        <f t="shared" si="2"/>
        <v>450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12.118527803163939</v>
      </c>
      <c r="U8" s="9">
        <v>61.239435052517699</v>
      </c>
      <c r="V8" s="17">
        <f t="shared" si="8"/>
        <v>19.788764858414083</v>
      </c>
      <c r="X8" s="12">
        <v>12</v>
      </c>
      <c r="Y8" s="25">
        <f>AVERAGE(V122:V145)</f>
        <v>23.792800328081</v>
      </c>
      <c r="Z8" s="12">
        <f>STDEV(V122:V145)</f>
        <v>2.5125642891283348</v>
      </c>
      <c r="AD8" s="4" t="s">
        <v>14</v>
      </c>
      <c r="AE8" s="17">
        <v>22.016088910008548</v>
      </c>
    </row>
    <row r="9" spans="1:31" x14ac:dyDescent="0.35">
      <c r="A9" s="5" t="s">
        <v>14</v>
      </c>
      <c r="B9" s="13">
        <v>4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26">
        <v>0.60099999999999998</v>
      </c>
      <c r="H9" s="9">
        <f t="shared" si="0"/>
        <v>0.58674166666666661</v>
      </c>
      <c r="I9" s="13">
        <v>2.4299999999999999E-2</v>
      </c>
      <c r="J9" s="13">
        <f t="shared" si="9"/>
        <v>0.57669999999999999</v>
      </c>
      <c r="K9" s="9">
        <v>1.1391166666666666</v>
      </c>
      <c r="L9" s="9">
        <f t="shared" si="1"/>
        <v>87.787320584663561</v>
      </c>
      <c r="M9" s="14">
        <v>45</v>
      </c>
      <c r="N9" s="13">
        <v>0.1</v>
      </c>
      <c r="O9" s="14">
        <f t="shared" si="2"/>
        <v>450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12.156470662871184</v>
      </c>
      <c r="U9" s="9">
        <v>61.239435052517699</v>
      </c>
      <c r="V9" s="17">
        <f t="shared" si="8"/>
        <v>19.85072307157315</v>
      </c>
      <c r="X9" s="12">
        <v>18</v>
      </c>
      <c r="Y9" s="25">
        <f>AVERAGE(V146:V169)</f>
        <v>22.255934311680036</v>
      </c>
      <c r="Z9" s="12">
        <f>STDEV(V146:V169)</f>
        <v>1.9155897880990107</v>
      </c>
      <c r="AD9" s="5" t="s">
        <v>14</v>
      </c>
      <c r="AE9" s="17">
        <v>22.012667074616886</v>
      </c>
    </row>
    <row r="10" spans="1:31" x14ac:dyDescent="0.35">
      <c r="A10" s="4" t="s">
        <v>14</v>
      </c>
      <c r="B10" s="14">
        <v>4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26">
        <v>0.60070000000000001</v>
      </c>
      <c r="H10" s="9">
        <f t="shared" si="0"/>
        <v>0.58644166666666664</v>
      </c>
      <c r="I10" s="14">
        <v>2.53E-2</v>
      </c>
      <c r="J10" s="14">
        <f t="shared" si="9"/>
        <v>0.57540000000000002</v>
      </c>
      <c r="K10" s="9">
        <v>1.1391166666666666</v>
      </c>
      <c r="L10" s="9">
        <f t="shared" si="1"/>
        <v>87.787320584663561</v>
      </c>
      <c r="M10" s="14">
        <v>45</v>
      </c>
      <c r="N10" s="14">
        <v>0.1</v>
      </c>
      <c r="O10" s="14">
        <f t="shared" si="2"/>
        <v>450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12.129067486415952</v>
      </c>
      <c r="U10" s="9">
        <v>61.239435052517699</v>
      </c>
      <c r="V10" s="17">
        <f t="shared" si="8"/>
        <v>19.805975473180492</v>
      </c>
      <c r="AD10" s="4" t="s">
        <v>14</v>
      </c>
      <c r="AE10" s="17">
        <v>19.788764858414083</v>
      </c>
    </row>
    <row r="11" spans="1:31" x14ac:dyDescent="0.35">
      <c r="A11" s="5" t="s">
        <v>14</v>
      </c>
      <c r="B11" s="13">
        <v>4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26">
        <v>0.64890000000000003</v>
      </c>
      <c r="H11" s="9">
        <f t="shared" si="0"/>
        <v>0.63464166666666666</v>
      </c>
      <c r="I11" s="13">
        <v>2.9399999999999999E-2</v>
      </c>
      <c r="J11" s="13">
        <f t="shared" si="9"/>
        <v>0.61950000000000005</v>
      </c>
      <c r="K11" s="9">
        <v>1.1391166666666666</v>
      </c>
      <c r="L11" s="9">
        <f t="shared" si="1"/>
        <v>87.787320584663561</v>
      </c>
      <c r="M11" s="14">
        <v>45</v>
      </c>
      <c r="N11" s="13">
        <v>0.1</v>
      </c>
      <c r="O11" s="14">
        <f t="shared" si="2"/>
        <v>450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13.058667549243454</v>
      </c>
      <c r="U11" s="9">
        <v>61.239435052517699</v>
      </c>
      <c r="V11" s="17">
        <f t="shared" si="8"/>
        <v>21.323951695577538</v>
      </c>
      <c r="AD11" s="5" t="s">
        <v>14</v>
      </c>
      <c r="AE11" s="17">
        <v>19.85072307157315</v>
      </c>
    </row>
    <row r="12" spans="1:31" x14ac:dyDescent="0.35">
      <c r="A12" s="4" t="s">
        <v>14</v>
      </c>
      <c r="B12" s="14">
        <v>4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26">
        <v>0.64929999999999999</v>
      </c>
      <c r="H12" s="9">
        <f t="shared" si="0"/>
        <v>0.63504166666666662</v>
      </c>
      <c r="I12" s="14">
        <v>3.0099999999999998E-2</v>
      </c>
      <c r="J12" s="14">
        <f t="shared" si="9"/>
        <v>0.61919999999999997</v>
      </c>
      <c r="K12" s="9">
        <v>1.1391166666666666</v>
      </c>
      <c r="L12" s="9">
        <f t="shared" si="1"/>
        <v>87.787320584663561</v>
      </c>
      <c r="M12" s="14">
        <v>45</v>
      </c>
      <c r="N12" s="14">
        <v>0.1</v>
      </c>
      <c r="O12" s="14">
        <f t="shared" si="2"/>
        <v>450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13.052343739292244</v>
      </c>
      <c r="U12" s="9">
        <v>61.239435052517699</v>
      </c>
      <c r="V12" s="17">
        <f t="shared" si="8"/>
        <v>21.313625326717691</v>
      </c>
      <c r="X12" s="56" t="s">
        <v>56</v>
      </c>
      <c r="AD12" s="4" t="s">
        <v>14</v>
      </c>
      <c r="AE12" s="17">
        <v>19.805975473180492</v>
      </c>
    </row>
    <row r="13" spans="1:31" x14ac:dyDescent="0.35">
      <c r="A13" s="5" t="s">
        <v>14</v>
      </c>
      <c r="B13" s="13">
        <v>4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26">
        <v>0.64770000000000005</v>
      </c>
      <c r="H13" s="9">
        <f t="shared" si="0"/>
        <v>0.63344166666666668</v>
      </c>
      <c r="I13" s="13">
        <v>2.9899999999999999E-2</v>
      </c>
      <c r="J13" s="13">
        <f t="shared" si="9"/>
        <v>0.61780000000000002</v>
      </c>
      <c r="K13" s="9">
        <v>1.1391166666666666</v>
      </c>
      <c r="L13" s="9">
        <f t="shared" si="1"/>
        <v>87.787320584663561</v>
      </c>
      <c r="M13" s="14">
        <v>45</v>
      </c>
      <c r="N13" s="13">
        <v>0.1</v>
      </c>
      <c r="O13" s="14">
        <f t="shared" si="2"/>
        <v>450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13.022832626186611</v>
      </c>
      <c r="U13" s="9">
        <v>61.239435052517699</v>
      </c>
      <c r="V13" s="17">
        <f t="shared" si="8"/>
        <v>21.265435605371756</v>
      </c>
      <c r="X13" s="18" t="s">
        <v>38</v>
      </c>
      <c r="Y13" s="56" t="s">
        <v>31</v>
      </c>
      <c r="Z13" s="56" t="s">
        <v>32</v>
      </c>
      <c r="AD13" s="5" t="s">
        <v>14</v>
      </c>
      <c r="AE13" s="17">
        <v>21.323951695577538</v>
      </c>
    </row>
    <row r="14" spans="1:31" x14ac:dyDescent="0.35">
      <c r="A14" s="4" t="s">
        <v>14</v>
      </c>
      <c r="B14" s="14">
        <v>4</v>
      </c>
      <c r="C14" s="13">
        <v>2</v>
      </c>
      <c r="D14" s="13" t="s">
        <v>27</v>
      </c>
      <c r="E14" s="13">
        <v>5.03</v>
      </c>
      <c r="F14" s="11">
        <v>1.4258333333333333E-2</v>
      </c>
      <c r="G14" s="26">
        <v>0.55859999999999999</v>
      </c>
      <c r="H14" s="9">
        <f t="shared" si="0"/>
        <v>0.54434166666666661</v>
      </c>
      <c r="I14" s="14">
        <v>4.19E-2</v>
      </c>
      <c r="J14" s="14">
        <f t="shared" si="9"/>
        <v>0.51669999999999994</v>
      </c>
      <c r="K14" s="9">
        <v>1.1391166666666666</v>
      </c>
      <c r="L14" s="9">
        <f t="shared" si="1"/>
        <v>87.787320584663561</v>
      </c>
      <c r="M14" s="14">
        <v>45</v>
      </c>
      <c r="N14" s="14">
        <v>0.1</v>
      </c>
      <c r="O14" s="14">
        <f t="shared" si="2"/>
        <v>450</v>
      </c>
      <c r="P14" s="14">
        <f t="shared" si="3"/>
        <v>29.999999999999996</v>
      </c>
      <c r="Q14" s="14">
        <f t="shared" si="4"/>
        <v>5030</v>
      </c>
      <c r="R14" s="15">
        <f t="shared" si="5"/>
        <v>1.9880715705765408E-2</v>
      </c>
      <c r="S14" s="16">
        <f t="shared" si="6"/>
        <v>0.9</v>
      </c>
      <c r="T14" s="9">
        <f t="shared" si="7"/>
        <v>10.956669161730858</v>
      </c>
      <c r="U14" s="9">
        <v>61.239435052517699</v>
      </c>
      <c r="V14" s="17">
        <f t="shared" si="8"/>
        <v>17.891525537971802</v>
      </c>
      <c r="X14" s="12">
        <v>1</v>
      </c>
      <c r="Y14" s="25">
        <f>AVERAGE(T2:T25)</f>
        <v>11.841809165590076</v>
      </c>
      <c r="Z14" s="12">
        <f>STDEV(T2:T25)</f>
        <v>1.2198919039801084</v>
      </c>
      <c r="AD14" s="4" t="s">
        <v>14</v>
      </c>
      <c r="AE14" s="17">
        <v>21.313625326717691</v>
      </c>
    </row>
    <row r="15" spans="1:31" x14ac:dyDescent="0.35">
      <c r="A15" s="5" t="s">
        <v>14</v>
      </c>
      <c r="B15" s="13">
        <v>4</v>
      </c>
      <c r="C15" s="13">
        <v>2</v>
      </c>
      <c r="D15" s="13" t="s">
        <v>27</v>
      </c>
      <c r="E15" s="13">
        <v>5.03</v>
      </c>
      <c r="F15" s="11">
        <v>1.4258333333333333E-2</v>
      </c>
      <c r="G15" s="26">
        <v>0.55810000000000004</v>
      </c>
      <c r="H15" s="9">
        <f t="shared" si="0"/>
        <v>0.54384166666666667</v>
      </c>
      <c r="I15" s="13">
        <v>4.1599999999999998E-2</v>
      </c>
      <c r="J15" s="13">
        <f t="shared" si="9"/>
        <v>0.51650000000000007</v>
      </c>
      <c r="K15" s="9">
        <v>1.1391166666666666</v>
      </c>
      <c r="L15" s="9">
        <f t="shared" si="1"/>
        <v>87.787320584663561</v>
      </c>
      <c r="M15" s="14">
        <v>45</v>
      </c>
      <c r="N15" s="13">
        <v>0.1</v>
      </c>
      <c r="O15" s="14">
        <f t="shared" si="2"/>
        <v>450</v>
      </c>
      <c r="P15" s="13">
        <f t="shared" si="3"/>
        <v>29.999999999999996</v>
      </c>
      <c r="Q15" s="14">
        <f t="shared" si="4"/>
        <v>5030</v>
      </c>
      <c r="R15" s="15">
        <f t="shared" si="5"/>
        <v>1.9880715705765408E-2</v>
      </c>
      <c r="S15" s="16">
        <f t="shared" si="6"/>
        <v>0.9</v>
      </c>
      <c r="T15" s="9">
        <f t="shared" si="7"/>
        <v>10.952428144056494</v>
      </c>
      <c r="U15" s="9">
        <v>61.239435052517699</v>
      </c>
      <c r="V15" s="17">
        <f t="shared" si="8"/>
        <v>17.884600232944528</v>
      </c>
      <c r="X15" s="12">
        <v>3</v>
      </c>
      <c r="Y15" s="25">
        <f>AVERAGE(T26:T49)</f>
        <v>12.256777895616372</v>
      </c>
      <c r="Z15" s="12">
        <f>STDEV(T26:T49)</f>
        <v>0.68228490691775101</v>
      </c>
      <c r="AD15" s="5" t="s">
        <v>14</v>
      </c>
      <c r="AE15" s="17">
        <v>21.265435605371756</v>
      </c>
    </row>
    <row r="16" spans="1:31" x14ac:dyDescent="0.35">
      <c r="A16" s="4" t="s">
        <v>14</v>
      </c>
      <c r="B16" s="14">
        <v>4</v>
      </c>
      <c r="C16" s="13">
        <v>2</v>
      </c>
      <c r="D16" s="13" t="s">
        <v>27</v>
      </c>
      <c r="E16" s="13">
        <v>5.03</v>
      </c>
      <c r="F16" s="11">
        <v>1.4258333333333333E-2</v>
      </c>
      <c r="G16" s="26">
        <v>0.55789999999999995</v>
      </c>
      <c r="H16" s="9">
        <f t="shared" si="0"/>
        <v>0.54364166666666658</v>
      </c>
      <c r="I16" s="14">
        <v>4.1599999999999998E-2</v>
      </c>
      <c r="J16" s="14">
        <f t="shared" si="9"/>
        <v>0.51629999999999998</v>
      </c>
      <c r="K16" s="9">
        <v>1.1391166666666666</v>
      </c>
      <c r="L16" s="9">
        <f t="shared" si="1"/>
        <v>87.787320584663561</v>
      </c>
      <c r="M16" s="14">
        <v>45</v>
      </c>
      <c r="N16" s="14">
        <v>0.1</v>
      </c>
      <c r="O16" s="14">
        <f t="shared" si="2"/>
        <v>450</v>
      </c>
      <c r="P16" s="14">
        <f t="shared" si="3"/>
        <v>29.999999999999996</v>
      </c>
      <c r="Q16" s="14">
        <f t="shared" si="4"/>
        <v>5030</v>
      </c>
      <c r="R16" s="15">
        <f t="shared" si="5"/>
        <v>1.9880715705765408E-2</v>
      </c>
      <c r="S16" s="16">
        <f t="shared" si="6"/>
        <v>0.9</v>
      </c>
      <c r="T16" s="9">
        <f t="shared" si="7"/>
        <v>10.948187126382123</v>
      </c>
      <c r="U16" s="9">
        <v>61.239435052517699</v>
      </c>
      <c r="V16" s="17">
        <f t="shared" si="8"/>
        <v>17.877674927917248</v>
      </c>
      <c r="X16" s="12">
        <v>4</v>
      </c>
      <c r="Y16" s="25">
        <f>AVERAGE(T50:T73)</f>
        <v>10.049629157748925</v>
      </c>
      <c r="Z16" s="12">
        <f>STDEV(T50:T73)</f>
        <v>1.0894558824526805</v>
      </c>
      <c r="AD16" s="4" t="s">
        <v>14</v>
      </c>
      <c r="AE16" s="17">
        <v>17.891525537971802</v>
      </c>
    </row>
    <row r="17" spans="1:31" x14ac:dyDescent="0.35">
      <c r="A17" s="5" t="s">
        <v>14</v>
      </c>
      <c r="B17" s="13">
        <v>4</v>
      </c>
      <c r="C17" s="13">
        <v>2</v>
      </c>
      <c r="D17" s="13" t="s">
        <v>28</v>
      </c>
      <c r="E17" s="13">
        <v>5.03</v>
      </c>
      <c r="F17" s="11">
        <v>1.4258333333333333E-2</v>
      </c>
      <c r="G17" s="26">
        <v>0.58160000000000001</v>
      </c>
      <c r="H17" s="9">
        <f t="shared" si="0"/>
        <v>0.56734166666666663</v>
      </c>
      <c r="I17" s="13">
        <v>4.58E-2</v>
      </c>
      <c r="J17" s="13">
        <f t="shared" si="9"/>
        <v>0.53580000000000005</v>
      </c>
      <c r="K17" s="9">
        <v>1.1391166666666666</v>
      </c>
      <c r="L17" s="9">
        <f t="shared" si="1"/>
        <v>87.787320584663561</v>
      </c>
      <c r="M17" s="14">
        <v>45</v>
      </c>
      <c r="N17" s="13">
        <v>0.1</v>
      </c>
      <c r="O17" s="14">
        <f t="shared" si="2"/>
        <v>450</v>
      </c>
      <c r="P17" s="13">
        <f t="shared" si="3"/>
        <v>29.999999999999996</v>
      </c>
      <c r="Q17" s="14">
        <f t="shared" si="4"/>
        <v>5030</v>
      </c>
      <c r="R17" s="15">
        <f t="shared" si="5"/>
        <v>1.9880715705765408E-2</v>
      </c>
      <c r="S17" s="16">
        <f t="shared" si="6"/>
        <v>0.9</v>
      </c>
      <c r="T17" s="9">
        <f t="shared" si="7"/>
        <v>11.361686349633048</v>
      </c>
      <c r="U17" s="9">
        <v>61.239435052517699</v>
      </c>
      <c r="V17" s="17">
        <f t="shared" si="8"/>
        <v>18.552892168076824</v>
      </c>
      <c r="X17" s="12">
        <v>5</v>
      </c>
      <c r="Y17" s="25">
        <f>AVERAGE(T74:T97)</f>
        <v>9.8144367696273367</v>
      </c>
      <c r="Z17" s="12">
        <f>STDEV(T74:T97)</f>
        <v>0.92887205540713069</v>
      </c>
      <c r="AD17" s="5" t="s">
        <v>14</v>
      </c>
      <c r="AE17" s="17">
        <v>17.884600232944528</v>
      </c>
    </row>
    <row r="18" spans="1:31" x14ac:dyDescent="0.35">
      <c r="A18" s="4" t="s">
        <v>14</v>
      </c>
      <c r="B18" s="14">
        <v>4</v>
      </c>
      <c r="C18" s="13">
        <v>2</v>
      </c>
      <c r="D18" s="13" t="s">
        <v>28</v>
      </c>
      <c r="E18" s="13">
        <v>5.03</v>
      </c>
      <c r="F18" s="11">
        <v>1.4258333333333333E-2</v>
      </c>
      <c r="G18" s="26">
        <v>0.58250000000000002</v>
      </c>
      <c r="H18" s="9">
        <f t="shared" si="0"/>
        <v>0.56824166666666664</v>
      </c>
      <c r="I18" s="14">
        <v>4.6100000000000002E-2</v>
      </c>
      <c r="J18" s="14">
        <f t="shared" si="9"/>
        <v>0.53639999999999999</v>
      </c>
      <c r="K18" s="9">
        <v>1.1391166666666666</v>
      </c>
      <c r="L18" s="9">
        <f t="shared" si="1"/>
        <v>87.787320584663561</v>
      </c>
      <c r="M18" s="14">
        <v>45</v>
      </c>
      <c r="N18" s="14">
        <v>0.1</v>
      </c>
      <c r="O18" s="14">
        <f t="shared" si="2"/>
        <v>450</v>
      </c>
      <c r="P18" s="14">
        <f t="shared" si="3"/>
        <v>29.999999999999996</v>
      </c>
      <c r="Q18" s="14">
        <f t="shared" si="4"/>
        <v>5030</v>
      </c>
      <c r="R18" s="15">
        <f t="shared" si="5"/>
        <v>1.9880715705765408E-2</v>
      </c>
      <c r="S18" s="16">
        <f t="shared" si="6"/>
        <v>0.9</v>
      </c>
      <c r="T18" s="9">
        <f t="shared" si="7"/>
        <v>11.37440940265615</v>
      </c>
      <c r="U18" s="9">
        <v>61.239435052517699</v>
      </c>
      <c r="V18" s="17">
        <f t="shared" si="8"/>
        <v>18.573668083158648</v>
      </c>
      <c r="X18" s="12">
        <v>9</v>
      </c>
      <c r="Y18" s="25">
        <f>AVERAGE(T98:T121)</f>
        <v>10.174912578457384</v>
      </c>
      <c r="Z18" s="12">
        <f>STDEV(T98:T121)</f>
        <v>0.53503970634762121</v>
      </c>
      <c r="AD18" s="4" t="s">
        <v>14</v>
      </c>
      <c r="AE18" s="17">
        <v>17.877674927917248</v>
      </c>
    </row>
    <row r="19" spans="1:31" x14ac:dyDescent="0.35">
      <c r="A19" s="5" t="s">
        <v>14</v>
      </c>
      <c r="B19" s="13">
        <v>4</v>
      </c>
      <c r="C19" s="13">
        <v>2</v>
      </c>
      <c r="D19" s="13" t="s">
        <v>28</v>
      </c>
      <c r="E19" s="13">
        <v>5.03</v>
      </c>
      <c r="F19" s="11">
        <v>1.4258333333333333E-2</v>
      </c>
      <c r="G19" s="26">
        <v>0.58289999999999997</v>
      </c>
      <c r="H19" s="9">
        <f t="shared" si="0"/>
        <v>0.5686416666666666</v>
      </c>
      <c r="I19" s="13">
        <v>4.58E-2</v>
      </c>
      <c r="J19" s="13">
        <f t="shared" si="9"/>
        <v>0.53710000000000002</v>
      </c>
      <c r="K19" s="9">
        <v>1.1391166666666666</v>
      </c>
      <c r="L19" s="9">
        <f t="shared" si="1"/>
        <v>87.787320584663561</v>
      </c>
      <c r="M19" s="14">
        <v>45</v>
      </c>
      <c r="N19" s="13">
        <v>0.1</v>
      </c>
      <c r="O19" s="14">
        <f t="shared" si="2"/>
        <v>450</v>
      </c>
      <c r="P19" s="13">
        <f t="shared" si="3"/>
        <v>29.999999999999996</v>
      </c>
      <c r="Q19" s="14">
        <f t="shared" si="4"/>
        <v>5030</v>
      </c>
      <c r="R19" s="15">
        <f t="shared" si="5"/>
        <v>1.9880715705765408E-2</v>
      </c>
      <c r="S19" s="16">
        <f t="shared" si="6"/>
        <v>0.9</v>
      </c>
      <c r="T19" s="9">
        <f t="shared" si="7"/>
        <v>11.389252964516441</v>
      </c>
      <c r="U19" s="9">
        <v>61.239435052517699</v>
      </c>
      <c r="V19" s="17">
        <f t="shared" si="8"/>
        <v>18.597906650754123</v>
      </c>
      <c r="X19" s="12">
        <v>12</v>
      </c>
      <c r="Y19" s="25">
        <f>AVERAGE(T122:T145)</f>
        <v>11.489468880676277</v>
      </c>
      <c r="Z19" s="12">
        <f>STDEV(T122:T145)</f>
        <v>1.2133094386779004</v>
      </c>
      <c r="AD19" s="5" t="s">
        <v>14</v>
      </c>
      <c r="AE19" s="17">
        <v>18.552892168076824</v>
      </c>
    </row>
    <row r="20" spans="1:31" x14ac:dyDescent="0.35">
      <c r="A20" s="4" t="s">
        <v>14</v>
      </c>
      <c r="B20" s="14">
        <v>4</v>
      </c>
      <c r="C20" s="13">
        <v>2</v>
      </c>
      <c r="D20" s="13" t="s">
        <v>29</v>
      </c>
      <c r="E20" s="13">
        <v>5.03</v>
      </c>
      <c r="F20" s="11">
        <v>1.4258333333333333E-2</v>
      </c>
      <c r="G20" s="26">
        <v>0.51100000000000001</v>
      </c>
      <c r="H20" s="9">
        <f t="shared" si="0"/>
        <v>0.49674166666666669</v>
      </c>
      <c r="I20" s="14">
        <v>2.8500000000000001E-2</v>
      </c>
      <c r="J20" s="14">
        <f t="shared" si="9"/>
        <v>0.48249999999999998</v>
      </c>
      <c r="K20" s="9">
        <v>1.1391166666666666</v>
      </c>
      <c r="L20" s="9">
        <f t="shared" si="1"/>
        <v>87.787320584663561</v>
      </c>
      <c r="M20" s="14">
        <v>45</v>
      </c>
      <c r="N20" s="14">
        <v>0.1</v>
      </c>
      <c r="O20" s="14">
        <f t="shared" si="2"/>
        <v>450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10.231455139413857</v>
      </c>
      <c r="U20" s="9">
        <v>61.239435052517699</v>
      </c>
      <c r="V20" s="17">
        <f t="shared" si="8"/>
        <v>16.707298378307325</v>
      </c>
      <c r="X20" s="12">
        <v>18</v>
      </c>
      <c r="Y20" s="25">
        <f>AVERAGE(T146:T169)</f>
        <v>11.997942429158378</v>
      </c>
      <c r="Z20" s="12">
        <f>STDEV(T146:T169)</f>
        <v>1.0326745071059078</v>
      </c>
      <c r="AD20" s="4" t="s">
        <v>14</v>
      </c>
      <c r="AE20" s="17">
        <v>18.573668083158648</v>
      </c>
    </row>
    <row r="21" spans="1:31" x14ac:dyDescent="0.35">
      <c r="A21" s="5" t="s">
        <v>14</v>
      </c>
      <c r="B21" s="13">
        <v>4</v>
      </c>
      <c r="C21" s="13">
        <v>2</v>
      </c>
      <c r="D21" s="13" t="s">
        <v>29</v>
      </c>
      <c r="E21" s="13">
        <v>5.03</v>
      </c>
      <c r="F21" s="11">
        <v>1.4258333333333333E-2</v>
      </c>
      <c r="G21" s="26">
        <v>0.51060000000000005</v>
      </c>
      <c r="H21" s="9">
        <f t="shared" si="0"/>
        <v>0.49634166666666674</v>
      </c>
      <c r="I21" s="13">
        <v>2.7900000000000001E-2</v>
      </c>
      <c r="J21" s="13">
        <f t="shared" si="9"/>
        <v>0.48270000000000007</v>
      </c>
      <c r="K21" s="9">
        <v>1.1391166666666666</v>
      </c>
      <c r="L21" s="9">
        <f t="shared" si="1"/>
        <v>87.787320584663561</v>
      </c>
      <c r="M21" s="14">
        <v>45</v>
      </c>
      <c r="N21" s="13">
        <v>0.1</v>
      </c>
      <c r="O21" s="14">
        <f t="shared" si="2"/>
        <v>450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10.235696157088228</v>
      </c>
      <c r="U21" s="9">
        <v>61.239435052517699</v>
      </c>
      <c r="V21" s="17">
        <f t="shared" si="8"/>
        <v>16.714223683334605</v>
      </c>
      <c r="AD21" s="5" t="s">
        <v>14</v>
      </c>
      <c r="AE21" s="17">
        <v>18.597906650754123</v>
      </c>
    </row>
    <row r="22" spans="1:31" x14ac:dyDescent="0.35">
      <c r="A22" s="4" t="s">
        <v>14</v>
      </c>
      <c r="B22" s="14">
        <v>4</v>
      </c>
      <c r="C22" s="13">
        <v>2</v>
      </c>
      <c r="D22" s="13" t="s">
        <v>29</v>
      </c>
      <c r="E22" s="13">
        <v>5.03</v>
      </c>
      <c r="F22" s="11">
        <v>1.4258333333333333E-2</v>
      </c>
      <c r="G22" s="26">
        <v>0.51219999999999999</v>
      </c>
      <c r="H22" s="9">
        <f t="shared" si="0"/>
        <v>0.49794166666666667</v>
      </c>
      <c r="I22" s="13">
        <v>2.7199999999999998E-2</v>
      </c>
      <c r="J22" s="13">
        <f t="shared" si="9"/>
        <v>0.48499999999999999</v>
      </c>
      <c r="K22" s="9">
        <v>1.1391166666666666</v>
      </c>
      <c r="L22" s="9">
        <f t="shared" si="1"/>
        <v>87.787320584663561</v>
      </c>
      <c r="M22" s="14">
        <v>45</v>
      </c>
      <c r="N22" s="14">
        <v>0.1</v>
      </c>
      <c r="O22" s="14">
        <f t="shared" si="2"/>
        <v>450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10.284467860343463</v>
      </c>
      <c r="U22" s="9">
        <v>61.239435052517699</v>
      </c>
      <c r="V22" s="17">
        <f t="shared" si="8"/>
        <v>16.793864691148297</v>
      </c>
      <c r="AD22" s="4" t="s">
        <v>14</v>
      </c>
      <c r="AE22" s="17">
        <v>16.707298378307325</v>
      </c>
    </row>
    <row r="23" spans="1:31" x14ac:dyDescent="0.35">
      <c r="A23" s="5" t="s">
        <v>14</v>
      </c>
      <c r="B23" s="13">
        <v>4</v>
      </c>
      <c r="C23" s="13">
        <v>2</v>
      </c>
      <c r="D23" s="13" t="s">
        <v>30</v>
      </c>
      <c r="E23" s="13">
        <v>5.03</v>
      </c>
      <c r="F23" s="11">
        <v>1.4258333333333333E-2</v>
      </c>
      <c r="G23" s="26">
        <v>0.53380000000000005</v>
      </c>
      <c r="H23" s="9">
        <f t="shared" si="0"/>
        <v>0.51954166666666668</v>
      </c>
      <c r="I23" s="13">
        <v>4.3799999999999999E-2</v>
      </c>
      <c r="J23" s="13">
        <f t="shared" si="9"/>
        <v>0.49000000000000005</v>
      </c>
      <c r="K23" s="9">
        <v>1.1391166666666666</v>
      </c>
      <c r="L23" s="9">
        <f t="shared" si="1"/>
        <v>87.787320584663561</v>
      </c>
      <c r="M23" s="14">
        <v>45</v>
      </c>
      <c r="N23" s="13">
        <v>0.1</v>
      </c>
      <c r="O23" s="14">
        <f t="shared" si="2"/>
        <v>450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10.390493302202675</v>
      </c>
      <c r="U23" s="9">
        <v>61.239435052517699</v>
      </c>
      <c r="V23" s="17">
        <f t="shared" si="8"/>
        <v>16.966997316830238</v>
      </c>
      <c r="AD23" s="5" t="s">
        <v>14</v>
      </c>
      <c r="AE23" s="17">
        <v>16.714223683334605</v>
      </c>
    </row>
    <row r="24" spans="1:31" x14ac:dyDescent="0.35">
      <c r="A24" s="4" t="s">
        <v>14</v>
      </c>
      <c r="B24" s="14">
        <v>4</v>
      </c>
      <c r="C24" s="13">
        <v>2</v>
      </c>
      <c r="D24" s="13" t="s">
        <v>30</v>
      </c>
      <c r="E24" s="13">
        <v>5.03</v>
      </c>
      <c r="F24" s="11">
        <v>1.4258333333333333E-2</v>
      </c>
      <c r="G24" s="26">
        <v>0.53410000000000002</v>
      </c>
      <c r="H24" s="9">
        <f t="shared" si="0"/>
        <v>0.51984166666666665</v>
      </c>
      <c r="I24" s="13">
        <v>4.2999999999999997E-2</v>
      </c>
      <c r="J24" s="13">
        <f t="shared" si="9"/>
        <v>0.49110000000000004</v>
      </c>
      <c r="K24" s="9">
        <v>1.1391166666666666</v>
      </c>
      <c r="L24" s="9">
        <f t="shared" si="1"/>
        <v>87.787320584663561</v>
      </c>
      <c r="M24" s="14">
        <v>45</v>
      </c>
      <c r="N24" s="14">
        <v>0.1</v>
      </c>
      <c r="O24" s="14">
        <f t="shared" si="2"/>
        <v>450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10.4138188994117</v>
      </c>
      <c r="U24" s="9">
        <v>61.239435052517699</v>
      </c>
      <c r="V24" s="17">
        <f t="shared" si="8"/>
        <v>17.005086494480263</v>
      </c>
      <c r="AD24" s="4" t="s">
        <v>14</v>
      </c>
      <c r="AE24" s="17">
        <v>16.793864691148297</v>
      </c>
    </row>
    <row r="25" spans="1:31" x14ac:dyDescent="0.35">
      <c r="A25" s="5" t="s">
        <v>14</v>
      </c>
      <c r="B25" s="13">
        <v>4</v>
      </c>
      <c r="C25" s="13">
        <v>2</v>
      </c>
      <c r="D25" s="13" t="s">
        <v>30</v>
      </c>
      <c r="E25" s="13">
        <v>5.03</v>
      </c>
      <c r="F25" s="11">
        <v>1.4258333333333333E-2</v>
      </c>
      <c r="G25" s="26">
        <v>0.53339999999999999</v>
      </c>
      <c r="H25" s="9">
        <f t="shared" si="0"/>
        <v>0.51914166666666661</v>
      </c>
      <c r="I25" s="13">
        <v>4.2999999999999997E-2</v>
      </c>
      <c r="J25" s="13">
        <f t="shared" si="9"/>
        <v>0.4904</v>
      </c>
      <c r="K25" s="9">
        <v>1.1391166666666666</v>
      </c>
      <c r="L25" s="9">
        <f t="shared" si="1"/>
        <v>87.787320584663561</v>
      </c>
      <c r="M25" s="14">
        <v>45</v>
      </c>
      <c r="N25" s="13">
        <v>0.1</v>
      </c>
      <c r="O25" s="14">
        <f t="shared" si="2"/>
        <v>450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10.398975337551413</v>
      </c>
      <c r="U25" s="9">
        <v>61.239435052517699</v>
      </c>
      <c r="V25" s="17">
        <f t="shared" si="8"/>
        <v>16.980847926884795</v>
      </c>
      <c r="AD25" s="5" t="s">
        <v>14</v>
      </c>
      <c r="AE25" s="17">
        <v>16.966997316830238</v>
      </c>
    </row>
    <row r="26" spans="1:31" x14ac:dyDescent="0.35">
      <c r="A26" s="6" t="s">
        <v>15</v>
      </c>
      <c r="B26" s="21">
        <v>4</v>
      </c>
      <c r="C26" s="19">
        <v>1</v>
      </c>
      <c r="D26" s="19" t="s">
        <v>27</v>
      </c>
      <c r="E26" s="19">
        <v>5.04</v>
      </c>
      <c r="F26" s="10">
        <v>1.4258333333333333E-2</v>
      </c>
      <c r="G26" s="28">
        <v>0.69330000000000003</v>
      </c>
      <c r="H26" s="20">
        <f t="shared" si="0"/>
        <v>0.67904166666666665</v>
      </c>
      <c r="I26" s="19">
        <v>0.1095</v>
      </c>
      <c r="J26" s="19">
        <f t="shared" si="9"/>
        <v>0.58379999999999999</v>
      </c>
      <c r="K26" s="20">
        <v>1.1391166666666666</v>
      </c>
      <c r="L26" s="20">
        <f t="shared" si="1"/>
        <v>87.787320584663561</v>
      </c>
      <c r="M26" s="21">
        <v>45</v>
      </c>
      <c r="N26" s="21">
        <v>0.1</v>
      </c>
      <c r="O26" s="21">
        <f t="shared" si="2"/>
        <v>450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12.354968030784088</v>
      </c>
      <c r="U26" s="10">
        <v>57.64605472448352</v>
      </c>
      <c r="V26" s="24">
        <f t="shared" si="8"/>
        <v>21.432460711897892</v>
      </c>
      <c r="AD26" s="4" t="s">
        <v>14</v>
      </c>
      <c r="AE26" s="17">
        <v>17.005086494480263</v>
      </c>
    </row>
    <row r="27" spans="1:31" x14ac:dyDescent="0.35">
      <c r="A27" s="7" t="s">
        <v>15</v>
      </c>
      <c r="B27" s="19">
        <v>4</v>
      </c>
      <c r="C27" s="19">
        <v>1</v>
      </c>
      <c r="D27" s="19" t="s">
        <v>27</v>
      </c>
      <c r="E27" s="19">
        <v>5.04</v>
      </c>
      <c r="F27" s="10">
        <v>1.4258333333333333E-2</v>
      </c>
      <c r="G27" s="28">
        <v>0.69399999999999995</v>
      </c>
      <c r="H27" s="20">
        <f t="shared" si="0"/>
        <v>0.67974166666666658</v>
      </c>
      <c r="I27" s="19">
        <v>0.109</v>
      </c>
      <c r="J27" s="19">
        <f t="shared" si="9"/>
        <v>0.58499999999999996</v>
      </c>
      <c r="K27" s="20">
        <v>1.1391166666666666</v>
      </c>
      <c r="L27" s="20">
        <f t="shared" si="1"/>
        <v>87.787320584663561</v>
      </c>
      <c r="M27" s="21">
        <v>45</v>
      </c>
      <c r="N27" s="19">
        <v>0.1</v>
      </c>
      <c r="O27" s="21">
        <f t="shared" si="2"/>
        <v>450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12.380363648524648</v>
      </c>
      <c r="U27" s="10">
        <v>57.64605472448352</v>
      </c>
      <c r="V27" s="24">
        <f t="shared" si="8"/>
        <v>21.476515101850399</v>
      </c>
      <c r="AD27" s="5" t="s">
        <v>14</v>
      </c>
      <c r="AE27" s="17">
        <v>16.980847926884795</v>
      </c>
    </row>
    <row r="28" spans="1:31" x14ac:dyDescent="0.35">
      <c r="A28" s="6" t="s">
        <v>15</v>
      </c>
      <c r="B28" s="21">
        <v>4</v>
      </c>
      <c r="C28" s="19">
        <v>1</v>
      </c>
      <c r="D28" s="19" t="s">
        <v>27</v>
      </c>
      <c r="E28" s="19">
        <v>5.04</v>
      </c>
      <c r="F28" s="10">
        <v>1.4258333333333333E-2</v>
      </c>
      <c r="G28" s="28">
        <v>0.69420000000000004</v>
      </c>
      <c r="H28" s="20">
        <f t="shared" si="0"/>
        <v>0.67994166666666667</v>
      </c>
      <c r="I28" s="19">
        <v>0.1084</v>
      </c>
      <c r="J28" s="19">
        <f t="shared" si="9"/>
        <v>0.5858000000000001</v>
      </c>
      <c r="K28" s="20">
        <v>1.1391166666666666</v>
      </c>
      <c r="L28" s="20">
        <f t="shared" si="1"/>
        <v>87.787320584663561</v>
      </c>
      <c r="M28" s="21">
        <v>45</v>
      </c>
      <c r="N28" s="21">
        <v>0.1</v>
      </c>
      <c r="O28" s="21">
        <f t="shared" si="2"/>
        <v>450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12.397294060351692</v>
      </c>
      <c r="U28" s="10">
        <v>57.646054724483498</v>
      </c>
      <c r="V28" s="24">
        <f t="shared" si="8"/>
        <v>21.505884695152087</v>
      </c>
      <c r="AD28" s="6" t="s">
        <v>15</v>
      </c>
      <c r="AE28" s="24">
        <v>21.432460711897892</v>
      </c>
    </row>
    <row r="29" spans="1:31" x14ac:dyDescent="0.35">
      <c r="A29" s="7" t="s">
        <v>15</v>
      </c>
      <c r="B29" s="19">
        <v>4</v>
      </c>
      <c r="C29" s="19">
        <v>1</v>
      </c>
      <c r="D29" s="19" t="s">
        <v>28</v>
      </c>
      <c r="E29" s="19">
        <v>5.04</v>
      </c>
      <c r="F29" s="10">
        <v>1.4258333333333333E-2</v>
      </c>
      <c r="G29" s="28">
        <v>0.75119999999999998</v>
      </c>
      <c r="H29" s="20">
        <f t="shared" si="0"/>
        <v>0.73694166666666661</v>
      </c>
      <c r="I29" s="19">
        <v>0.11020000000000001</v>
      </c>
      <c r="J29" s="19">
        <f t="shared" si="9"/>
        <v>0.64100000000000001</v>
      </c>
      <c r="K29" s="20">
        <v>1.1391166666666666</v>
      </c>
      <c r="L29" s="20">
        <f t="shared" si="1"/>
        <v>87.787320584663561</v>
      </c>
      <c r="M29" s="21">
        <v>45</v>
      </c>
      <c r="N29" s="19">
        <v>0.1</v>
      </c>
      <c r="O29" s="21">
        <f t="shared" si="2"/>
        <v>450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13.565492476417607</v>
      </c>
      <c r="U29" s="10">
        <v>57.646054724483498</v>
      </c>
      <c r="V29" s="24">
        <f t="shared" si="8"/>
        <v>23.532386632967711</v>
      </c>
      <c r="AD29" s="7" t="s">
        <v>15</v>
      </c>
      <c r="AE29" s="24">
        <v>21.476515101850399</v>
      </c>
    </row>
    <row r="30" spans="1:31" x14ac:dyDescent="0.35">
      <c r="A30" s="6" t="s">
        <v>15</v>
      </c>
      <c r="B30" s="21">
        <v>4</v>
      </c>
      <c r="C30" s="19">
        <v>1</v>
      </c>
      <c r="D30" s="19" t="s">
        <v>28</v>
      </c>
      <c r="E30" s="19">
        <v>5.04</v>
      </c>
      <c r="F30" s="10">
        <v>1.4258333333333333E-2</v>
      </c>
      <c r="G30" s="28">
        <v>0.75039999999999996</v>
      </c>
      <c r="H30" s="20">
        <f t="shared" si="0"/>
        <v>0.73614166666666658</v>
      </c>
      <c r="I30" s="19">
        <v>0.1106</v>
      </c>
      <c r="J30" s="19">
        <f t="shared" si="9"/>
        <v>0.63979999999999992</v>
      </c>
      <c r="K30" s="20">
        <v>1.1391166666666666</v>
      </c>
      <c r="L30" s="20">
        <f t="shared" si="1"/>
        <v>87.787320584663561</v>
      </c>
      <c r="M30" s="21">
        <v>45</v>
      </c>
      <c r="N30" s="21">
        <v>0.1</v>
      </c>
      <c r="O30" s="21">
        <f t="shared" si="2"/>
        <v>450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13.540096858677042</v>
      </c>
      <c r="U30" s="10">
        <v>57.646054724483498</v>
      </c>
      <c r="V30" s="24">
        <f t="shared" si="8"/>
        <v>23.488332243015197</v>
      </c>
      <c r="AD30" s="6" t="s">
        <v>15</v>
      </c>
      <c r="AE30" s="24">
        <v>21.505884695152087</v>
      </c>
    </row>
    <row r="31" spans="1:31" x14ac:dyDescent="0.35">
      <c r="A31" s="7" t="s">
        <v>15</v>
      </c>
      <c r="B31" s="19">
        <v>4</v>
      </c>
      <c r="C31" s="19">
        <v>1</v>
      </c>
      <c r="D31" s="19" t="s">
        <v>28</v>
      </c>
      <c r="E31" s="19">
        <v>5.04</v>
      </c>
      <c r="F31" s="10">
        <v>1.4258333333333333E-2</v>
      </c>
      <c r="G31" s="28">
        <v>0.75070000000000003</v>
      </c>
      <c r="H31" s="20">
        <f t="shared" si="0"/>
        <v>0.73644166666666666</v>
      </c>
      <c r="I31" s="19">
        <v>0.11070000000000001</v>
      </c>
      <c r="J31" s="19">
        <f t="shared" si="9"/>
        <v>0.64</v>
      </c>
      <c r="K31" s="20">
        <v>1.1391166666666666</v>
      </c>
      <c r="L31" s="20">
        <f t="shared" si="1"/>
        <v>87.787320584663561</v>
      </c>
      <c r="M31" s="21">
        <v>45</v>
      </c>
      <c r="N31" s="19">
        <v>0.1</v>
      </c>
      <c r="O31" s="21">
        <f t="shared" si="2"/>
        <v>450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13.544329461633806</v>
      </c>
      <c r="U31" s="10">
        <v>57.646054724483498</v>
      </c>
      <c r="V31" s="24">
        <f t="shared" si="8"/>
        <v>23.495674641340621</v>
      </c>
      <c r="AD31" s="7" t="s">
        <v>15</v>
      </c>
      <c r="AE31" s="24">
        <v>23.532386632967711</v>
      </c>
    </row>
    <row r="32" spans="1:31" x14ac:dyDescent="0.35">
      <c r="A32" s="6" t="s">
        <v>15</v>
      </c>
      <c r="B32" s="21">
        <v>4</v>
      </c>
      <c r="C32" s="19">
        <v>1</v>
      </c>
      <c r="D32" s="19" t="s">
        <v>29</v>
      </c>
      <c r="E32" s="19">
        <v>5.03</v>
      </c>
      <c r="F32" s="10">
        <v>1.4258333333333333E-2</v>
      </c>
      <c r="G32" s="28">
        <v>0.65110000000000001</v>
      </c>
      <c r="H32" s="20">
        <f t="shared" si="0"/>
        <v>0.63684166666666664</v>
      </c>
      <c r="I32" s="19">
        <v>0.1129</v>
      </c>
      <c r="J32" s="19">
        <f t="shared" si="9"/>
        <v>0.53820000000000001</v>
      </c>
      <c r="K32" s="20">
        <v>1.1391166666666666</v>
      </c>
      <c r="L32" s="20">
        <f t="shared" si="1"/>
        <v>87.787320584663561</v>
      </c>
      <c r="M32" s="21">
        <v>45</v>
      </c>
      <c r="N32" s="21">
        <v>0.1</v>
      </c>
      <c r="O32" s="21">
        <f t="shared" si="2"/>
        <v>450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11.412578561725468</v>
      </c>
      <c r="U32" s="10">
        <v>57.646054724483498</v>
      </c>
      <c r="V32" s="24">
        <f t="shared" si="8"/>
        <v>19.797674994882701</v>
      </c>
      <c r="AD32" s="6" t="s">
        <v>15</v>
      </c>
      <c r="AE32" s="24">
        <v>23.488332243015197</v>
      </c>
    </row>
    <row r="33" spans="1:31" x14ac:dyDescent="0.35">
      <c r="A33" s="7" t="s">
        <v>15</v>
      </c>
      <c r="B33" s="19">
        <v>4</v>
      </c>
      <c r="C33" s="19">
        <v>1</v>
      </c>
      <c r="D33" s="19" t="s">
        <v>29</v>
      </c>
      <c r="E33" s="19">
        <v>5.03</v>
      </c>
      <c r="F33" s="10">
        <v>1.4258333333333333E-2</v>
      </c>
      <c r="G33" s="28">
        <v>0.65039999999999998</v>
      </c>
      <c r="H33" s="20">
        <f t="shared" si="0"/>
        <v>0.63614166666666661</v>
      </c>
      <c r="I33" s="19">
        <v>0.1125</v>
      </c>
      <c r="J33" s="19">
        <f t="shared" si="9"/>
        <v>0.53789999999999993</v>
      </c>
      <c r="K33" s="20">
        <v>1.1391166666666666</v>
      </c>
      <c r="L33" s="20">
        <f t="shared" si="1"/>
        <v>87.787320584663561</v>
      </c>
      <c r="M33" s="21">
        <v>45</v>
      </c>
      <c r="N33" s="19">
        <v>0.1</v>
      </c>
      <c r="O33" s="21">
        <f t="shared" si="2"/>
        <v>450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11.406217035213917</v>
      </c>
      <c r="U33" s="10">
        <v>57.646054724483498</v>
      </c>
      <c r="V33" s="24">
        <f t="shared" si="8"/>
        <v>19.78663950157452</v>
      </c>
      <c r="AD33" s="7" t="s">
        <v>15</v>
      </c>
      <c r="AE33" s="24">
        <v>23.495674641340621</v>
      </c>
    </row>
    <row r="34" spans="1:31" x14ac:dyDescent="0.35">
      <c r="A34" s="6" t="s">
        <v>15</v>
      </c>
      <c r="B34" s="21">
        <v>4</v>
      </c>
      <c r="C34" s="19">
        <v>1</v>
      </c>
      <c r="D34" s="19" t="s">
        <v>29</v>
      </c>
      <c r="E34" s="19">
        <v>5.03</v>
      </c>
      <c r="F34" s="10">
        <v>1.4258333333333333E-2</v>
      </c>
      <c r="G34" s="28">
        <v>0.65</v>
      </c>
      <c r="H34" s="20">
        <f t="shared" si="0"/>
        <v>0.63574166666666665</v>
      </c>
      <c r="I34" s="19">
        <v>0.1124</v>
      </c>
      <c r="J34" s="19">
        <f t="shared" si="9"/>
        <v>0.53760000000000008</v>
      </c>
      <c r="K34" s="20">
        <v>1.1391166666666666</v>
      </c>
      <c r="L34" s="20">
        <f t="shared" si="1"/>
        <v>87.787320584663561</v>
      </c>
      <c r="M34" s="21">
        <v>45</v>
      </c>
      <c r="N34" s="21">
        <v>0.1</v>
      </c>
      <c r="O34" s="21">
        <f t="shared" si="2"/>
        <v>450</v>
      </c>
      <c r="P34" s="19">
        <f t="shared" si="3"/>
        <v>29.999999999999996</v>
      </c>
      <c r="Q34" s="21">
        <f t="shared" si="4"/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11.399855508702364</v>
      </c>
      <c r="U34" s="10">
        <v>57.646054724483498</v>
      </c>
      <c r="V34" s="24">
        <f t="shared" si="8"/>
        <v>19.775604008266338</v>
      </c>
      <c r="AD34" s="6" t="s">
        <v>15</v>
      </c>
      <c r="AE34" s="24">
        <v>19.797674994882701</v>
      </c>
    </row>
    <row r="35" spans="1:31" x14ac:dyDescent="0.35">
      <c r="A35" s="7" t="s">
        <v>15</v>
      </c>
      <c r="B35" s="19">
        <v>4</v>
      </c>
      <c r="C35" s="19">
        <v>1</v>
      </c>
      <c r="D35" s="19" t="s">
        <v>30</v>
      </c>
      <c r="E35" s="19">
        <v>5.03</v>
      </c>
      <c r="F35" s="10">
        <v>1.4258333333333333E-2</v>
      </c>
      <c r="G35" s="28">
        <v>0.68959999999999999</v>
      </c>
      <c r="H35" s="20">
        <f t="shared" si="0"/>
        <v>0.67534166666666662</v>
      </c>
      <c r="I35" s="19">
        <v>0.1066</v>
      </c>
      <c r="J35" s="19">
        <f t="shared" si="9"/>
        <v>0.58299999999999996</v>
      </c>
      <c r="K35" s="20">
        <v>1.1391166666666666</v>
      </c>
      <c r="L35" s="20">
        <f t="shared" si="1"/>
        <v>87.787320584663561</v>
      </c>
      <c r="M35" s="21">
        <v>45</v>
      </c>
      <c r="N35" s="19">
        <v>0.1</v>
      </c>
      <c r="O35" s="21">
        <f t="shared" si="2"/>
        <v>450</v>
      </c>
      <c r="P35" s="19">
        <f t="shared" si="3"/>
        <v>29.999999999999996</v>
      </c>
      <c r="Q35" s="21">
        <f t="shared" si="4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12.362566520783998</v>
      </c>
      <c r="U35" s="10">
        <v>57.646054724483498</v>
      </c>
      <c r="V35" s="24">
        <f t="shared" si="8"/>
        <v>21.445641995571563</v>
      </c>
      <c r="AD35" s="7" t="s">
        <v>15</v>
      </c>
      <c r="AE35" s="24">
        <v>19.78663950157452</v>
      </c>
    </row>
    <row r="36" spans="1:31" x14ac:dyDescent="0.35">
      <c r="A36" s="6" t="s">
        <v>15</v>
      </c>
      <c r="B36" s="21">
        <v>4</v>
      </c>
      <c r="C36" s="19">
        <v>1</v>
      </c>
      <c r="D36" s="19" t="s">
        <v>30</v>
      </c>
      <c r="E36" s="19">
        <v>5.03</v>
      </c>
      <c r="F36" s="10">
        <v>1.4258333333333333E-2</v>
      </c>
      <c r="G36" s="28">
        <v>0.69130000000000003</v>
      </c>
      <c r="H36" s="20">
        <f t="shared" si="0"/>
        <v>0.67704166666666665</v>
      </c>
      <c r="I36" s="19">
        <v>0.1071</v>
      </c>
      <c r="J36" s="19">
        <f t="shared" si="9"/>
        <v>0.58420000000000005</v>
      </c>
      <c r="K36" s="20">
        <v>1.1391166666666666</v>
      </c>
      <c r="L36" s="20">
        <f t="shared" si="1"/>
        <v>87.787320584663561</v>
      </c>
      <c r="M36" s="21">
        <v>45</v>
      </c>
      <c r="N36" s="21">
        <v>0.1</v>
      </c>
      <c r="O36" s="21">
        <f t="shared" si="2"/>
        <v>450</v>
      </c>
      <c r="P36" s="19">
        <f t="shared" si="3"/>
        <v>29.999999999999996</v>
      </c>
      <c r="Q36" s="21">
        <f t="shared" si="4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12.388012626830207</v>
      </c>
      <c r="U36" s="10">
        <v>57.646054724483498</v>
      </c>
      <c r="V36" s="24">
        <f t="shared" si="8"/>
        <v>21.489783968804296</v>
      </c>
      <c r="AD36" s="6" t="s">
        <v>15</v>
      </c>
      <c r="AE36" s="24">
        <v>19.775604008266338</v>
      </c>
    </row>
    <row r="37" spans="1:31" x14ac:dyDescent="0.35">
      <c r="A37" s="7" t="s">
        <v>15</v>
      </c>
      <c r="B37" s="19">
        <v>4</v>
      </c>
      <c r="C37" s="19">
        <v>1</v>
      </c>
      <c r="D37" s="19" t="s">
        <v>30</v>
      </c>
      <c r="E37" s="19">
        <v>5.03</v>
      </c>
      <c r="F37" s="10">
        <v>1.4258333333333333E-2</v>
      </c>
      <c r="G37" s="28">
        <v>0.69110000000000005</v>
      </c>
      <c r="H37" s="20">
        <f t="shared" si="0"/>
        <v>0.67684166666666667</v>
      </c>
      <c r="I37" s="19">
        <v>0.1062</v>
      </c>
      <c r="J37" s="19">
        <f t="shared" si="9"/>
        <v>0.58490000000000009</v>
      </c>
      <c r="K37" s="20">
        <v>1.1391166666666666</v>
      </c>
      <c r="L37" s="20">
        <f t="shared" si="1"/>
        <v>87.787320584663561</v>
      </c>
      <c r="M37" s="21">
        <v>45</v>
      </c>
      <c r="N37" s="19">
        <v>0.1</v>
      </c>
      <c r="O37" s="21">
        <f t="shared" si="2"/>
        <v>450</v>
      </c>
      <c r="P37" s="19">
        <f t="shared" si="3"/>
        <v>29.999999999999996</v>
      </c>
      <c r="Q37" s="21">
        <f t="shared" si="4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12.402856188690503</v>
      </c>
      <c r="U37" s="10">
        <v>57.646054724483498</v>
      </c>
      <c r="V37" s="24">
        <f t="shared" si="8"/>
        <v>21.515533453190073</v>
      </c>
      <c r="AD37" s="7" t="s">
        <v>15</v>
      </c>
      <c r="AE37" s="24">
        <v>21.445641995571563</v>
      </c>
    </row>
    <row r="38" spans="1:31" x14ac:dyDescent="0.35">
      <c r="A38" s="6" t="s">
        <v>15</v>
      </c>
      <c r="B38" s="21">
        <v>4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28">
        <v>0.66410000000000002</v>
      </c>
      <c r="H38" s="20">
        <f t="shared" si="0"/>
        <v>0.64984166666666665</v>
      </c>
      <c r="I38" s="19">
        <v>0.1061</v>
      </c>
      <c r="J38" s="19">
        <f t="shared" si="9"/>
        <v>0.55800000000000005</v>
      </c>
      <c r="K38" s="20">
        <v>1.1391166666666666</v>
      </c>
      <c r="L38" s="20">
        <f t="shared" si="1"/>
        <v>87.787320584663561</v>
      </c>
      <c r="M38" s="21">
        <v>45</v>
      </c>
      <c r="N38" s="21">
        <v>0.1</v>
      </c>
      <c r="O38" s="21">
        <f t="shared" si="2"/>
        <v>450</v>
      </c>
      <c r="P38" s="19">
        <f t="shared" si="3"/>
        <v>29.999999999999996</v>
      </c>
      <c r="Q38" s="21">
        <f t="shared" si="4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11.76228650924592</v>
      </c>
      <c r="U38" s="10">
        <v>57.646054724483498</v>
      </c>
      <c r="V38" s="24">
        <f t="shared" si="8"/>
        <v>20.404321796978465</v>
      </c>
      <c r="AD38" s="6" t="s">
        <v>15</v>
      </c>
      <c r="AE38" s="24">
        <v>21.489783968804296</v>
      </c>
    </row>
    <row r="39" spans="1:31" x14ac:dyDescent="0.35">
      <c r="A39" s="7" t="s">
        <v>15</v>
      </c>
      <c r="B39" s="19">
        <v>4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28">
        <v>0.66349999999999998</v>
      </c>
      <c r="H39" s="20">
        <f t="shared" si="0"/>
        <v>0.64924166666666661</v>
      </c>
      <c r="I39" s="19">
        <v>0.10639999999999999</v>
      </c>
      <c r="J39" s="19">
        <f t="shared" si="9"/>
        <v>0.55709999999999993</v>
      </c>
      <c r="K39" s="20">
        <v>1.1391166666666666</v>
      </c>
      <c r="L39" s="20">
        <f t="shared" si="1"/>
        <v>87.787320584663561</v>
      </c>
      <c r="M39" s="21">
        <v>45</v>
      </c>
      <c r="N39" s="19">
        <v>0.1</v>
      </c>
      <c r="O39" s="21">
        <f t="shared" si="2"/>
        <v>450</v>
      </c>
      <c r="P39" s="19">
        <f t="shared" si="3"/>
        <v>29.999999999999996</v>
      </c>
      <c r="Q39" s="21">
        <f t="shared" si="4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11.743315079392296</v>
      </c>
      <c r="U39" s="10">
        <v>57.646054724483498</v>
      </c>
      <c r="V39" s="24">
        <f t="shared" si="8"/>
        <v>20.371411600531722</v>
      </c>
      <c r="AD39" s="7" t="s">
        <v>15</v>
      </c>
      <c r="AE39" s="24">
        <v>21.515533453190073</v>
      </c>
    </row>
    <row r="40" spans="1:31" x14ac:dyDescent="0.35">
      <c r="A40" s="6" t="s">
        <v>15</v>
      </c>
      <c r="B40" s="21">
        <v>4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28">
        <v>0.66369999999999996</v>
      </c>
      <c r="H40" s="20">
        <f t="shared" si="0"/>
        <v>0.64944166666666658</v>
      </c>
      <c r="I40" s="19">
        <v>0.1061</v>
      </c>
      <c r="J40" s="19">
        <f t="shared" si="9"/>
        <v>0.55759999999999998</v>
      </c>
      <c r="K40" s="20">
        <v>1.1391166666666666</v>
      </c>
      <c r="L40" s="20">
        <f t="shared" si="1"/>
        <v>87.787320584663561</v>
      </c>
      <c r="M40" s="21">
        <v>45</v>
      </c>
      <c r="N40" s="21">
        <v>0.1</v>
      </c>
      <c r="O40" s="21">
        <f t="shared" si="2"/>
        <v>450</v>
      </c>
      <c r="P40" s="19">
        <f t="shared" si="3"/>
        <v>29.999999999999996</v>
      </c>
      <c r="Q40" s="21">
        <f t="shared" si="4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11.753854762644309</v>
      </c>
      <c r="U40" s="10">
        <v>57.646054724483498</v>
      </c>
      <c r="V40" s="24">
        <f t="shared" si="8"/>
        <v>20.389695043002135</v>
      </c>
      <c r="AD40" s="6" t="s">
        <v>15</v>
      </c>
      <c r="AE40" s="24">
        <v>20.404321796978465</v>
      </c>
    </row>
    <row r="41" spans="1:31" x14ac:dyDescent="0.35">
      <c r="A41" s="7" t="s">
        <v>15</v>
      </c>
      <c r="B41" s="19">
        <v>4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28">
        <v>0.70699999999999996</v>
      </c>
      <c r="H41" s="20">
        <f t="shared" si="0"/>
        <v>0.69274166666666659</v>
      </c>
      <c r="I41" s="19">
        <v>9.3200000000000005E-2</v>
      </c>
      <c r="J41" s="19">
        <f t="shared" si="9"/>
        <v>0.6137999999999999</v>
      </c>
      <c r="K41" s="20">
        <v>1.1391166666666666</v>
      </c>
      <c r="L41" s="20">
        <f t="shared" si="1"/>
        <v>87.787320584663561</v>
      </c>
      <c r="M41" s="21">
        <v>45</v>
      </c>
      <c r="N41" s="19">
        <v>0.1</v>
      </c>
      <c r="O41" s="21">
        <f t="shared" si="2"/>
        <v>450</v>
      </c>
      <c r="P41" s="19">
        <f t="shared" si="3"/>
        <v>29.999999999999996</v>
      </c>
      <c r="Q41" s="21">
        <f t="shared" si="4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12.938515160170507</v>
      </c>
      <c r="U41" s="10">
        <v>57.646054724483498</v>
      </c>
      <c r="V41" s="24">
        <f t="shared" si="8"/>
        <v>22.444753976676303</v>
      </c>
      <c r="AD41" s="7" t="s">
        <v>15</v>
      </c>
      <c r="AE41" s="24">
        <v>20.371411600531722</v>
      </c>
    </row>
    <row r="42" spans="1:31" x14ac:dyDescent="0.35">
      <c r="A42" s="6" t="s">
        <v>15</v>
      </c>
      <c r="B42" s="21">
        <v>4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28">
        <v>0.70699999999999996</v>
      </c>
      <c r="H42" s="20">
        <f t="shared" si="0"/>
        <v>0.69274166666666659</v>
      </c>
      <c r="I42" s="19">
        <v>9.2299999999999993E-2</v>
      </c>
      <c r="J42" s="19">
        <f t="shared" si="9"/>
        <v>0.61470000000000002</v>
      </c>
      <c r="K42" s="20">
        <v>1.1391166666666666</v>
      </c>
      <c r="L42" s="20">
        <f t="shared" si="1"/>
        <v>87.787320584663561</v>
      </c>
      <c r="M42" s="21">
        <v>45</v>
      </c>
      <c r="N42" s="21">
        <v>0.1</v>
      </c>
      <c r="O42" s="21">
        <f t="shared" si="2"/>
        <v>450</v>
      </c>
      <c r="P42" s="19">
        <f t="shared" si="3"/>
        <v>29.999999999999996</v>
      </c>
      <c r="Q42" s="21">
        <f t="shared" si="4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12.957486590024136</v>
      </c>
      <c r="U42" s="10">
        <v>57.646054724483498</v>
      </c>
      <c r="V42" s="24">
        <f t="shared" si="8"/>
        <v>22.477664173123053</v>
      </c>
      <c r="AD42" s="6" t="s">
        <v>15</v>
      </c>
      <c r="AE42" s="24">
        <v>20.389695043002135</v>
      </c>
    </row>
    <row r="43" spans="1:31" x14ac:dyDescent="0.35">
      <c r="A43" s="7" t="s">
        <v>15</v>
      </c>
      <c r="B43" s="19">
        <v>4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28">
        <v>0.70660000000000001</v>
      </c>
      <c r="H43" s="20">
        <f t="shared" si="0"/>
        <v>0.69234166666666663</v>
      </c>
      <c r="I43" s="19">
        <v>9.1499999999999998E-2</v>
      </c>
      <c r="J43" s="19">
        <f t="shared" si="9"/>
        <v>0.61509999999999998</v>
      </c>
      <c r="K43" s="20">
        <v>1.1391166666666666</v>
      </c>
      <c r="L43" s="20">
        <f t="shared" si="1"/>
        <v>87.787320584663561</v>
      </c>
      <c r="M43" s="21">
        <v>45</v>
      </c>
      <c r="N43" s="19">
        <v>0.1</v>
      </c>
      <c r="O43" s="21">
        <f t="shared" si="2"/>
        <v>450</v>
      </c>
      <c r="P43" s="19">
        <f t="shared" si="3"/>
        <v>29.999999999999996</v>
      </c>
      <c r="Q43" s="21">
        <f t="shared" si="4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12.965918336625743</v>
      </c>
      <c r="U43" s="10">
        <v>57.646054724483498</v>
      </c>
      <c r="V43" s="24">
        <f t="shared" si="8"/>
        <v>22.492290927099376</v>
      </c>
      <c r="AD43" s="7" t="s">
        <v>15</v>
      </c>
      <c r="AE43" s="24">
        <v>22.444753976676303</v>
      </c>
    </row>
    <row r="44" spans="1:31" x14ac:dyDescent="0.35">
      <c r="A44" s="6" t="s">
        <v>15</v>
      </c>
      <c r="B44" s="21">
        <v>4</v>
      </c>
      <c r="C44" s="19">
        <v>2</v>
      </c>
      <c r="D44" s="19" t="s">
        <v>29</v>
      </c>
      <c r="E44" s="19">
        <v>5.05</v>
      </c>
      <c r="F44" s="10">
        <v>1.4258333333333333E-2</v>
      </c>
      <c r="G44" s="28">
        <v>0.63200000000000001</v>
      </c>
      <c r="H44" s="20">
        <f t="shared" si="0"/>
        <v>0.61774166666666663</v>
      </c>
      <c r="I44" s="19">
        <v>7.5600000000000001E-2</v>
      </c>
      <c r="J44" s="19">
        <f t="shared" si="9"/>
        <v>0.55640000000000001</v>
      </c>
      <c r="K44" s="20">
        <v>1.1391166666666666</v>
      </c>
      <c r="L44" s="20">
        <f t="shared" si="1"/>
        <v>87.787320584663561</v>
      </c>
      <c r="M44" s="21">
        <v>45</v>
      </c>
      <c r="N44" s="21">
        <v>0.1</v>
      </c>
      <c r="O44" s="21">
        <f t="shared" si="2"/>
        <v>450</v>
      </c>
      <c r="P44" s="19">
        <f t="shared" si="3"/>
        <v>29.999999999999996</v>
      </c>
      <c r="Q44" s="21">
        <f t="shared" si="4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11.751784393181737</v>
      </c>
      <c r="U44" s="10">
        <v>57.646054724483498</v>
      </c>
      <c r="V44" s="24">
        <f t="shared" si="8"/>
        <v>20.38610352321389</v>
      </c>
      <c r="AD44" s="6" t="s">
        <v>15</v>
      </c>
      <c r="AE44" s="24">
        <v>22.477664173123053</v>
      </c>
    </row>
    <row r="45" spans="1:31" x14ac:dyDescent="0.35">
      <c r="A45" s="7" t="s">
        <v>15</v>
      </c>
      <c r="B45" s="19">
        <v>4</v>
      </c>
      <c r="C45" s="19">
        <v>2</v>
      </c>
      <c r="D45" s="19" t="s">
        <v>29</v>
      </c>
      <c r="E45" s="19">
        <v>5.05</v>
      </c>
      <c r="F45" s="10">
        <v>1.4258333333333333E-2</v>
      </c>
      <c r="G45" s="28">
        <v>0.63180000000000003</v>
      </c>
      <c r="H45" s="20">
        <f t="shared" si="0"/>
        <v>0.61754166666666666</v>
      </c>
      <c r="I45" s="19">
        <v>7.5999999999999998E-2</v>
      </c>
      <c r="J45" s="19">
        <f t="shared" si="9"/>
        <v>0.55580000000000007</v>
      </c>
      <c r="K45" s="20">
        <v>1.1391166666666666</v>
      </c>
      <c r="L45" s="20">
        <f t="shared" si="1"/>
        <v>87.787320584663561</v>
      </c>
      <c r="M45" s="21">
        <v>45</v>
      </c>
      <c r="N45" s="19">
        <v>0.1</v>
      </c>
      <c r="O45" s="21">
        <f t="shared" si="2"/>
        <v>450</v>
      </c>
      <c r="P45" s="19">
        <f t="shared" si="3"/>
        <v>29.999999999999996</v>
      </c>
      <c r="Q45" s="21">
        <f t="shared" si="4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11.739111728487435</v>
      </c>
      <c r="U45" s="10">
        <v>57.646054724483498</v>
      </c>
      <c r="V45" s="24">
        <f t="shared" si="8"/>
        <v>20.364119946445506</v>
      </c>
      <c r="AD45" s="7" t="s">
        <v>15</v>
      </c>
      <c r="AE45" s="24">
        <v>22.492290927099376</v>
      </c>
    </row>
    <row r="46" spans="1:31" x14ac:dyDescent="0.35">
      <c r="A46" s="6" t="s">
        <v>15</v>
      </c>
      <c r="B46" s="21">
        <v>4</v>
      </c>
      <c r="C46" s="19">
        <v>2</v>
      </c>
      <c r="D46" s="19" t="s">
        <v>29</v>
      </c>
      <c r="E46" s="19">
        <v>5.05</v>
      </c>
      <c r="F46" s="10">
        <v>1.4258333333333333E-2</v>
      </c>
      <c r="G46" s="28">
        <v>0.63160000000000005</v>
      </c>
      <c r="H46" s="20">
        <f t="shared" si="0"/>
        <v>0.61734166666666668</v>
      </c>
      <c r="I46" s="19">
        <v>7.5800000000000006E-2</v>
      </c>
      <c r="J46" s="19">
        <f t="shared" si="9"/>
        <v>0.55580000000000007</v>
      </c>
      <c r="K46" s="20">
        <v>1.1391166666666666</v>
      </c>
      <c r="L46" s="20">
        <f t="shared" si="1"/>
        <v>87.787320584663561</v>
      </c>
      <c r="M46" s="21">
        <v>45</v>
      </c>
      <c r="N46" s="21">
        <v>0.1</v>
      </c>
      <c r="O46" s="21">
        <f t="shared" si="2"/>
        <v>450</v>
      </c>
      <c r="P46" s="19">
        <f t="shared" si="3"/>
        <v>29.999999999999996</v>
      </c>
      <c r="Q46" s="21">
        <f t="shared" si="4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11.739111728487435</v>
      </c>
      <c r="U46" s="10">
        <v>57.646054724483498</v>
      </c>
      <c r="V46" s="24">
        <f t="shared" si="8"/>
        <v>20.364119946445506</v>
      </c>
      <c r="AD46" s="6" t="s">
        <v>15</v>
      </c>
      <c r="AE46" s="24">
        <v>20.38610352321389</v>
      </c>
    </row>
    <row r="47" spans="1:31" x14ac:dyDescent="0.35">
      <c r="A47" s="7" t="s">
        <v>15</v>
      </c>
      <c r="B47" s="19">
        <v>4</v>
      </c>
      <c r="C47" s="19">
        <v>2</v>
      </c>
      <c r="D47" s="19" t="s">
        <v>30</v>
      </c>
      <c r="E47" s="19">
        <v>5.05</v>
      </c>
      <c r="F47" s="10">
        <v>1.4258333333333333E-2</v>
      </c>
      <c r="G47" s="28">
        <v>0.65990000000000004</v>
      </c>
      <c r="H47" s="20">
        <f t="shared" si="0"/>
        <v>0.64564166666666667</v>
      </c>
      <c r="I47" s="19">
        <v>9.69E-2</v>
      </c>
      <c r="J47" s="19">
        <f t="shared" si="9"/>
        <v>0.56300000000000006</v>
      </c>
      <c r="K47" s="20">
        <v>1.1391166666666666</v>
      </c>
      <c r="L47" s="20">
        <f t="shared" si="1"/>
        <v>87.787320584663561</v>
      </c>
      <c r="M47" s="21">
        <v>45</v>
      </c>
      <c r="N47" s="19">
        <v>0.1</v>
      </c>
      <c r="O47" s="21">
        <f t="shared" si="2"/>
        <v>450</v>
      </c>
      <c r="P47" s="19">
        <f t="shared" si="3"/>
        <v>29.999999999999996</v>
      </c>
      <c r="Q47" s="21">
        <f t="shared" si="4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11.891183704819049</v>
      </c>
      <c r="U47" s="10">
        <v>57.646054724483498</v>
      </c>
      <c r="V47" s="24">
        <f t="shared" si="8"/>
        <v>20.627922867666108</v>
      </c>
      <c r="AD47" s="7" t="s">
        <v>15</v>
      </c>
      <c r="AE47" s="24">
        <v>20.364119946445506</v>
      </c>
    </row>
    <row r="48" spans="1:31" x14ac:dyDescent="0.35">
      <c r="A48" s="6" t="s">
        <v>15</v>
      </c>
      <c r="B48" s="21">
        <v>4</v>
      </c>
      <c r="C48" s="19">
        <v>2</v>
      </c>
      <c r="D48" s="19" t="s">
        <v>30</v>
      </c>
      <c r="E48" s="19">
        <v>5.05</v>
      </c>
      <c r="F48" s="10">
        <v>1.4258333333333333E-2</v>
      </c>
      <c r="G48" s="28">
        <v>0.66010000000000002</v>
      </c>
      <c r="H48" s="20">
        <f t="shared" si="0"/>
        <v>0.64584166666666665</v>
      </c>
      <c r="I48" s="19">
        <v>9.69E-2</v>
      </c>
      <c r="J48" s="19">
        <f t="shared" si="9"/>
        <v>0.56320000000000003</v>
      </c>
      <c r="K48" s="20">
        <v>1.1391166666666666</v>
      </c>
      <c r="L48" s="20">
        <f t="shared" si="1"/>
        <v>87.787320584663561</v>
      </c>
      <c r="M48" s="21">
        <v>45</v>
      </c>
      <c r="N48" s="21">
        <v>0.1</v>
      </c>
      <c r="O48" s="21">
        <f t="shared" si="2"/>
        <v>450</v>
      </c>
      <c r="P48" s="19">
        <f t="shared" si="3"/>
        <v>29.999999999999996</v>
      </c>
      <c r="Q48" s="21">
        <f t="shared" si="4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11.895407926383815</v>
      </c>
      <c r="U48" s="10">
        <v>57.646054724483498</v>
      </c>
      <c r="V48" s="24">
        <f t="shared" si="8"/>
        <v>20.635250726588897</v>
      </c>
      <c r="AD48" s="6" t="s">
        <v>15</v>
      </c>
      <c r="AE48" s="24">
        <v>20.364119946445506</v>
      </c>
    </row>
    <row r="49" spans="1:31" x14ac:dyDescent="0.35">
      <c r="A49" s="7" t="s">
        <v>15</v>
      </c>
      <c r="B49" s="19">
        <v>4</v>
      </c>
      <c r="C49" s="19">
        <v>2</v>
      </c>
      <c r="D49" s="19" t="s">
        <v>30</v>
      </c>
      <c r="E49" s="19">
        <v>5.05</v>
      </c>
      <c r="F49" s="10">
        <v>1.4258333333333333E-2</v>
      </c>
      <c r="G49" s="28">
        <v>0.65969999999999995</v>
      </c>
      <c r="H49" s="20">
        <f t="shared" si="0"/>
        <v>0.64544166666666658</v>
      </c>
      <c r="I49" s="19">
        <v>9.7699999999999995E-2</v>
      </c>
      <c r="J49" s="19">
        <f t="shared" si="9"/>
        <v>0.56199999999999994</v>
      </c>
      <c r="K49" s="20">
        <v>1.1391166666666666</v>
      </c>
      <c r="L49" s="20">
        <f t="shared" si="1"/>
        <v>87.787320584663561</v>
      </c>
      <c r="M49" s="21">
        <v>45</v>
      </c>
      <c r="N49" s="19">
        <v>0.1</v>
      </c>
      <c r="O49" s="21">
        <f t="shared" si="2"/>
        <v>450</v>
      </c>
      <c r="P49" s="19">
        <f t="shared" si="3"/>
        <v>29.999999999999996</v>
      </c>
      <c r="Q49" s="21">
        <f t="shared" si="4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11.870062596995208</v>
      </c>
      <c r="U49" s="10">
        <v>57.646054724483498</v>
      </c>
      <c r="V49" s="24">
        <f t="shared" si="8"/>
        <v>20.59128357305212</v>
      </c>
      <c r="AD49" s="7" t="s">
        <v>15</v>
      </c>
      <c r="AE49" s="24">
        <v>20.627922867666108</v>
      </c>
    </row>
    <row r="50" spans="1:31" x14ac:dyDescent="0.35">
      <c r="A50" s="4" t="s">
        <v>16</v>
      </c>
      <c r="B50" s="14">
        <v>4</v>
      </c>
      <c r="C50" s="13">
        <v>1</v>
      </c>
      <c r="D50" s="13" t="s">
        <v>27</v>
      </c>
      <c r="E50" s="13">
        <v>5.05</v>
      </c>
      <c r="F50" s="11">
        <v>1.4258333333333333E-2</v>
      </c>
      <c r="G50" s="26">
        <v>0.5766</v>
      </c>
      <c r="H50" s="9">
        <f t="shared" si="0"/>
        <v>0.56234166666666663</v>
      </c>
      <c r="I50" s="13">
        <v>8.6599999999999996E-2</v>
      </c>
      <c r="J50" s="13">
        <f t="shared" si="9"/>
        <v>0.49</v>
      </c>
      <c r="K50" s="9">
        <v>1.1391166666666666</v>
      </c>
      <c r="L50" s="9">
        <f t="shared" si="1"/>
        <v>87.787320584663561</v>
      </c>
      <c r="M50" s="14">
        <v>45</v>
      </c>
      <c r="N50" s="14">
        <v>0.1</v>
      </c>
      <c r="O50" s="14">
        <f t="shared" si="2"/>
        <v>450</v>
      </c>
      <c r="P50" s="13">
        <f t="shared" si="3"/>
        <v>29.999999999999996</v>
      </c>
      <c r="Q50" s="14">
        <f t="shared" si="4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10.349342833679099</v>
      </c>
      <c r="U50" s="11">
        <v>57.492511752280613</v>
      </c>
      <c r="V50" s="17">
        <f t="shared" si="8"/>
        <v>18.00120140562229</v>
      </c>
      <c r="AD50" s="6" t="s">
        <v>15</v>
      </c>
      <c r="AE50" s="24">
        <v>20.635250726588897</v>
      </c>
    </row>
    <row r="51" spans="1:31" x14ac:dyDescent="0.35">
      <c r="A51" s="5" t="s">
        <v>16</v>
      </c>
      <c r="B51" s="13">
        <v>4</v>
      </c>
      <c r="C51" s="13">
        <v>1</v>
      </c>
      <c r="D51" s="13" t="s">
        <v>27</v>
      </c>
      <c r="E51" s="13">
        <v>5.05</v>
      </c>
      <c r="F51" s="11">
        <v>1.4258333333333333E-2</v>
      </c>
      <c r="G51" s="26">
        <v>0.57709999999999995</v>
      </c>
      <c r="H51" s="9">
        <f t="shared" si="0"/>
        <v>0.56284166666666657</v>
      </c>
      <c r="I51" s="13">
        <v>8.7300000000000003E-2</v>
      </c>
      <c r="J51" s="13">
        <f t="shared" si="9"/>
        <v>0.48979999999999996</v>
      </c>
      <c r="K51" s="9">
        <v>1.1391166666666666</v>
      </c>
      <c r="L51" s="9">
        <f t="shared" si="1"/>
        <v>87.787320584663561</v>
      </c>
      <c r="M51" s="14">
        <v>45</v>
      </c>
      <c r="N51" s="13">
        <v>0.1</v>
      </c>
      <c r="O51" s="14">
        <f t="shared" si="2"/>
        <v>450</v>
      </c>
      <c r="P51" s="13">
        <f t="shared" si="3"/>
        <v>29.999999999999996</v>
      </c>
      <c r="Q51" s="14">
        <f t="shared" si="4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10.345118612114334</v>
      </c>
      <c r="U51" s="11">
        <v>57.492511752280613</v>
      </c>
      <c r="V51" s="17">
        <f t="shared" si="8"/>
        <v>17.993853976477141</v>
      </c>
      <c r="AD51" s="7" t="s">
        <v>15</v>
      </c>
      <c r="AE51" s="24">
        <v>20.59128357305212</v>
      </c>
    </row>
    <row r="52" spans="1:31" x14ac:dyDescent="0.35">
      <c r="A52" s="4" t="s">
        <v>16</v>
      </c>
      <c r="B52" s="14">
        <v>4</v>
      </c>
      <c r="C52" s="13">
        <v>1</v>
      </c>
      <c r="D52" s="13" t="s">
        <v>27</v>
      </c>
      <c r="E52" s="13">
        <v>5.05</v>
      </c>
      <c r="F52" s="11">
        <v>1.4258333333333333E-2</v>
      </c>
      <c r="G52" s="26">
        <v>0.57769999999999999</v>
      </c>
      <c r="H52" s="9">
        <f t="shared" si="0"/>
        <v>0.56344166666666662</v>
      </c>
      <c r="I52" s="13">
        <v>8.5999999999999993E-2</v>
      </c>
      <c r="J52" s="13">
        <f t="shared" si="9"/>
        <v>0.49170000000000003</v>
      </c>
      <c r="K52" s="9">
        <v>1.1391166666666666</v>
      </c>
      <c r="L52" s="9">
        <f t="shared" si="1"/>
        <v>87.787320584663561</v>
      </c>
      <c r="M52" s="14">
        <v>45</v>
      </c>
      <c r="N52" s="14">
        <v>0.1</v>
      </c>
      <c r="O52" s="14">
        <f t="shared" si="2"/>
        <v>450</v>
      </c>
      <c r="P52" s="13">
        <f t="shared" si="3"/>
        <v>29.999999999999996</v>
      </c>
      <c r="Q52" s="14">
        <f t="shared" si="4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10.385248716979619</v>
      </c>
      <c r="U52" s="11">
        <v>57.492511752280599</v>
      </c>
      <c r="V52" s="17">
        <f t="shared" si="8"/>
        <v>18.063654553356091</v>
      </c>
      <c r="AD52" s="4" t="s">
        <v>16</v>
      </c>
      <c r="AE52" s="17">
        <v>18.00120140562229</v>
      </c>
    </row>
    <row r="53" spans="1:31" x14ac:dyDescent="0.35">
      <c r="A53" s="5" t="s">
        <v>16</v>
      </c>
      <c r="B53" s="13">
        <v>4</v>
      </c>
      <c r="C53" s="13">
        <v>1</v>
      </c>
      <c r="D53" s="13" t="s">
        <v>28</v>
      </c>
      <c r="E53" s="13">
        <v>5.05</v>
      </c>
      <c r="F53" s="11">
        <v>1.4258333333333333E-2</v>
      </c>
      <c r="G53" s="26">
        <v>0.61950000000000005</v>
      </c>
      <c r="H53" s="9">
        <f t="shared" si="0"/>
        <v>0.60524166666666668</v>
      </c>
      <c r="I53" s="13">
        <v>8.3000000000000004E-2</v>
      </c>
      <c r="J53" s="13">
        <f t="shared" si="9"/>
        <v>0.53650000000000009</v>
      </c>
      <c r="K53" s="9">
        <v>1.1391166666666666</v>
      </c>
      <c r="L53" s="9">
        <f t="shared" si="1"/>
        <v>87.787320584663561</v>
      </c>
      <c r="M53" s="14">
        <v>45</v>
      </c>
      <c r="N53" s="13">
        <v>0.1</v>
      </c>
      <c r="O53" s="14">
        <f t="shared" si="2"/>
        <v>450</v>
      </c>
      <c r="P53" s="13">
        <f t="shared" si="3"/>
        <v>29.999999999999996</v>
      </c>
      <c r="Q53" s="14">
        <f t="shared" si="4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11.331474347487422</v>
      </c>
      <c r="U53" s="11">
        <v>57.492511752280599</v>
      </c>
      <c r="V53" s="17">
        <f t="shared" si="8"/>
        <v>19.709478681870127</v>
      </c>
      <c r="AD53" s="5" t="s">
        <v>16</v>
      </c>
      <c r="AE53" s="17">
        <v>17.993853976477141</v>
      </c>
    </row>
    <row r="54" spans="1:31" x14ac:dyDescent="0.35">
      <c r="A54" s="4" t="s">
        <v>16</v>
      </c>
      <c r="B54" s="14">
        <v>4</v>
      </c>
      <c r="C54" s="13">
        <v>1</v>
      </c>
      <c r="D54" s="13" t="s">
        <v>28</v>
      </c>
      <c r="E54" s="13">
        <v>5.05</v>
      </c>
      <c r="F54" s="11">
        <v>1.4258333333333333E-2</v>
      </c>
      <c r="G54" s="26">
        <v>0.61980000000000002</v>
      </c>
      <c r="H54" s="9">
        <f t="shared" si="0"/>
        <v>0.60554166666666664</v>
      </c>
      <c r="I54" s="13">
        <v>8.3699999999999997E-2</v>
      </c>
      <c r="J54" s="13">
        <f t="shared" si="9"/>
        <v>0.53610000000000002</v>
      </c>
      <c r="K54" s="9">
        <v>1.1391166666666666</v>
      </c>
      <c r="L54" s="9">
        <f t="shared" si="1"/>
        <v>87.787320584663561</v>
      </c>
      <c r="M54" s="14">
        <v>45</v>
      </c>
      <c r="N54" s="14">
        <v>0.1</v>
      </c>
      <c r="O54" s="14">
        <f t="shared" si="2"/>
        <v>450</v>
      </c>
      <c r="P54" s="13">
        <f t="shared" si="3"/>
        <v>29.999999999999996</v>
      </c>
      <c r="Q54" s="14">
        <f t="shared" si="4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11.323025904357886</v>
      </c>
      <c r="U54" s="11">
        <v>57.492511752280599</v>
      </c>
      <c r="V54" s="17">
        <f t="shared" si="8"/>
        <v>19.694783823579819</v>
      </c>
      <c r="AD54" s="4" t="s">
        <v>16</v>
      </c>
      <c r="AE54" s="17">
        <v>18.063654553356091</v>
      </c>
    </row>
    <row r="55" spans="1:31" x14ac:dyDescent="0.35">
      <c r="A55" s="5" t="s">
        <v>16</v>
      </c>
      <c r="B55" s="13">
        <v>4</v>
      </c>
      <c r="C55" s="13">
        <v>1</v>
      </c>
      <c r="D55" s="13" t="s">
        <v>28</v>
      </c>
      <c r="E55" s="13">
        <v>5.05</v>
      </c>
      <c r="F55" s="11">
        <v>1.4258333333333333E-2</v>
      </c>
      <c r="G55" s="26">
        <v>0.62</v>
      </c>
      <c r="H55" s="9">
        <f t="shared" si="0"/>
        <v>0.60574166666666662</v>
      </c>
      <c r="I55" s="13">
        <v>8.4000000000000005E-2</v>
      </c>
      <c r="J55" s="13">
        <f t="shared" si="9"/>
        <v>0.53600000000000003</v>
      </c>
      <c r="K55" s="9">
        <v>1.1391166666666666</v>
      </c>
      <c r="L55" s="9">
        <f t="shared" si="1"/>
        <v>87.787320584663561</v>
      </c>
      <c r="M55" s="14">
        <v>45</v>
      </c>
      <c r="N55" s="13">
        <v>0.1</v>
      </c>
      <c r="O55" s="14">
        <f t="shared" si="2"/>
        <v>450</v>
      </c>
      <c r="P55" s="13">
        <f t="shared" si="3"/>
        <v>29.999999999999996</v>
      </c>
      <c r="Q55" s="14">
        <f t="shared" si="4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11.320913793575507</v>
      </c>
      <c r="U55" s="11">
        <v>57.492511752280599</v>
      </c>
      <c r="V55" s="17">
        <f t="shared" si="8"/>
        <v>19.691110109007251</v>
      </c>
      <c r="AD55" s="5" t="s">
        <v>16</v>
      </c>
      <c r="AE55" s="17">
        <v>19.709478681870127</v>
      </c>
    </row>
    <row r="56" spans="1:31" x14ac:dyDescent="0.35">
      <c r="A56" s="4" t="s">
        <v>16</v>
      </c>
      <c r="B56" s="14">
        <v>4</v>
      </c>
      <c r="C56" s="13">
        <v>1</v>
      </c>
      <c r="D56" s="13" t="s">
        <v>29</v>
      </c>
      <c r="E56" s="13">
        <v>5.04</v>
      </c>
      <c r="F56" s="11">
        <v>1.4258333333333333E-2</v>
      </c>
      <c r="G56" s="26">
        <v>0.49280000000000002</v>
      </c>
      <c r="H56" s="9">
        <f t="shared" si="0"/>
        <v>0.4785416666666667</v>
      </c>
      <c r="I56" s="13">
        <v>9.3299999999999994E-2</v>
      </c>
      <c r="J56" s="13">
        <f t="shared" si="9"/>
        <v>0.39950000000000002</v>
      </c>
      <c r="K56" s="9">
        <v>1.1391166666666666</v>
      </c>
      <c r="L56" s="9">
        <f t="shared" si="1"/>
        <v>87.787320584663561</v>
      </c>
      <c r="M56" s="14">
        <v>45</v>
      </c>
      <c r="N56" s="14">
        <v>0.1</v>
      </c>
      <c r="O56" s="14">
        <f t="shared" si="2"/>
        <v>450</v>
      </c>
      <c r="P56" s="13">
        <f t="shared" si="3"/>
        <v>29.999999999999996</v>
      </c>
      <c r="Q56" s="14">
        <f t="shared" si="4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8.4546244061292271</v>
      </c>
      <c r="U56" s="11">
        <v>57.492511752280599</v>
      </c>
      <c r="V56" s="17">
        <f t="shared" si="8"/>
        <v>14.705609736721673</v>
      </c>
      <c r="AD56" s="4" t="s">
        <v>16</v>
      </c>
      <c r="AE56" s="17">
        <v>19.694783823579819</v>
      </c>
    </row>
    <row r="57" spans="1:31" x14ac:dyDescent="0.35">
      <c r="A57" s="5" t="s">
        <v>16</v>
      </c>
      <c r="B57" s="13">
        <v>4</v>
      </c>
      <c r="C57" s="13">
        <v>1</v>
      </c>
      <c r="D57" s="13" t="s">
        <v>29</v>
      </c>
      <c r="E57" s="13">
        <v>5.04</v>
      </c>
      <c r="F57" s="11">
        <v>1.4258333333333333E-2</v>
      </c>
      <c r="G57" s="26">
        <v>0.49220000000000003</v>
      </c>
      <c r="H57" s="9">
        <f t="shared" si="0"/>
        <v>0.47794166666666671</v>
      </c>
      <c r="I57" s="13">
        <v>9.3299999999999994E-2</v>
      </c>
      <c r="J57" s="13">
        <f t="shared" si="9"/>
        <v>0.39890000000000003</v>
      </c>
      <c r="K57" s="9">
        <v>1.1391166666666666</v>
      </c>
      <c r="L57" s="9">
        <f t="shared" si="1"/>
        <v>87.787320584663561</v>
      </c>
      <c r="M57" s="14">
        <v>45</v>
      </c>
      <c r="N57" s="13">
        <v>0.1</v>
      </c>
      <c r="O57" s="14">
        <f t="shared" si="2"/>
        <v>450</v>
      </c>
      <c r="P57" s="13">
        <f t="shared" si="3"/>
        <v>29.999999999999996</v>
      </c>
      <c r="Q57" s="14">
        <f t="shared" si="4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8.441926597258945</v>
      </c>
      <c r="U57" s="11">
        <v>57.492511752280599</v>
      </c>
      <c r="V57" s="17">
        <f t="shared" si="8"/>
        <v>14.683523714588922</v>
      </c>
      <c r="AD57" s="5" t="s">
        <v>16</v>
      </c>
      <c r="AE57" s="17">
        <v>19.691110109007251</v>
      </c>
    </row>
    <row r="58" spans="1:31" x14ac:dyDescent="0.35">
      <c r="A58" s="4" t="s">
        <v>16</v>
      </c>
      <c r="B58" s="14">
        <v>4</v>
      </c>
      <c r="C58" s="13">
        <v>1</v>
      </c>
      <c r="D58" s="13" t="s">
        <v>29</v>
      </c>
      <c r="E58" s="13">
        <v>5.04</v>
      </c>
      <c r="F58" s="11">
        <v>1.4258333333333333E-2</v>
      </c>
      <c r="G58" s="26">
        <v>0.49259999999999998</v>
      </c>
      <c r="H58" s="9">
        <f t="shared" si="0"/>
        <v>0.47834166666666667</v>
      </c>
      <c r="I58" s="13">
        <v>9.3200000000000005E-2</v>
      </c>
      <c r="J58" s="13">
        <f t="shared" si="9"/>
        <v>0.39939999999999998</v>
      </c>
      <c r="K58" s="9">
        <v>1.1391166666666666</v>
      </c>
      <c r="L58" s="9">
        <f t="shared" si="1"/>
        <v>87.787320584663561</v>
      </c>
      <c r="M58" s="14">
        <v>45</v>
      </c>
      <c r="N58" s="14">
        <v>0.1</v>
      </c>
      <c r="O58" s="14">
        <f t="shared" si="2"/>
        <v>450</v>
      </c>
      <c r="P58" s="13">
        <f t="shared" si="3"/>
        <v>29.999999999999996</v>
      </c>
      <c r="Q58" s="14">
        <f t="shared" si="4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8.4525081046508461</v>
      </c>
      <c r="U58" s="11">
        <v>57.492511752280599</v>
      </c>
      <c r="V58" s="17">
        <f t="shared" si="8"/>
        <v>14.701928733032879</v>
      </c>
      <c r="AD58" s="4" t="s">
        <v>16</v>
      </c>
      <c r="AE58" s="17">
        <v>14.705609736721673</v>
      </c>
    </row>
    <row r="59" spans="1:31" x14ac:dyDescent="0.35">
      <c r="A59" s="5" t="s">
        <v>16</v>
      </c>
      <c r="B59" s="13">
        <v>4</v>
      </c>
      <c r="C59" s="13">
        <v>1</v>
      </c>
      <c r="D59" s="13" t="s">
        <v>30</v>
      </c>
      <c r="E59" s="13">
        <v>5.04</v>
      </c>
      <c r="F59" s="11">
        <v>1.4258333333333333E-2</v>
      </c>
      <c r="G59" s="26">
        <v>0.51619999999999999</v>
      </c>
      <c r="H59" s="9">
        <f t="shared" si="0"/>
        <v>0.50194166666666662</v>
      </c>
      <c r="I59" s="13">
        <v>7.3599999999999999E-2</v>
      </c>
      <c r="J59" s="13">
        <f t="shared" si="9"/>
        <v>0.44259999999999999</v>
      </c>
      <c r="K59" s="9">
        <v>1.1391166666666666</v>
      </c>
      <c r="L59" s="9">
        <f t="shared" si="1"/>
        <v>87.787320584663561</v>
      </c>
      <c r="M59" s="14">
        <v>45</v>
      </c>
      <c r="N59" s="13">
        <v>0.1</v>
      </c>
      <c r="O59" s="14">
        <f t="shared" si="2"/>
        <v>450</v>
      </c>
      <c r="P59" s="13">
        <f t="shared" si="3"/>
        <v>29.999999999999996</v>
      </c>
      <c r="Q59" s="14">
        <f t="shared" si="4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9.3667503433111285</v>
      </c>
      <c r="U59" s="11">
        <v>57.492511752280599</v>
      </c>
      <c r="V59" s="17">
        <f t="shared" si="8"/>
        <v>16.292122326590768</v>
      </c>
      <c r="AD59" s="5" t="s">
        <v>16</v>
      </c>
      <c r="AE59" s="17">
        <v>14.683523714588922</v>
      </c>
    </row>
    <row r="60" spans="1:31" x14ac:dyDescent="0.35">
      <c r="A60" s="4" t="s">
        <v>16</v>
      </c>
      <c r="B60" s="14">
        <v>4</v>
      </c>
      <c r="C60" s="13">
        <v>1</v>
      </c>
      <c r="D60" s="13" t="s">
        <v>30</v>
      </c>
      <c r="E60" s="13">
        <v>5.04</v>
      </c>
      <c r="F60" s="11">
        <v>1.4258333333333333E-2</v>
      </c>
      <c r="G60" s="26">
        <v>0.5161</v>
      </c>
      <c r="H60" s="9">
        <f t="shared" si="0"/>
        <v>0.50184166666666663</v>
      </c>
      <c r="I60" s="13">
        <v>7.4200000000000002E-2</v>
      </c>
      <c r="J60" s="13">
        <f t="shared" si="9"/>
        <v>0.44190000000000002</v>
      </c>
      <c r="K60" s="9">
        <v>1.1391166666666666</v>
      </c>
      <c r="L60" s="9">
        <f t="shared" si="1"/>
        <v>87.787320584663561</v>
      </c>
      <c r="M60" s="14">
        <v>45</v>
      </c>
      <c r="N60" s="14">
        <v>0.1</v>
      </c>
      <c r="O60" s="14">
        <f t="shared" si="2"/>
        <v>450</v>
      </c>
      <c r="P60" s="13">
        <f t="shared" si="3"/>
        <v>29.999999999999996</v>
      </c>
      <c r="Q60" s="14">
        <f t="shared" si="4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9.3519362329624656</v>
      </c>
      <c r="U60" s="11">
        <v>57.492511752280599</v>
      </c>
      <c r="V60" s="17">
        <f t="shared" si="8"/>
        <v>16.266355300769224</v>
      </c>
      <c r="AD60" s="4" t="s">
        <v>16</v>
      </c>
      <c r="AE60" s="17">
        <v>14.701928733032879</v>
      </c>
    </row>
    <row r="61" spans="1:31" x14ac:dyDescent="0.35">
      <c r="A61" s="5" t="s">
        <v>16</v>
      </c>
      <c r="B61" s="13">
        <v>4</v>
      </c>
      <c r="C61" s="13">
        <v>1</v>
      </c>
      <c r="D61" s="13" t="s">
        <v>30</v>
      </c>
      <c r="E61" s="13">
        <v>5.04</v>
      </c>
      <c r="F61" s="11">
        <v>1.4258333333333333E-2</v>
      </c>
      <c r="G61" s="26">
        <v>0.51690000000000003</v>
      </c>
      <c r="H61" s="9">
        <f t="shared" si="0"/>
        <v>0.50264166666666665</v>
      </c>
      <c r="I61" s="13">
        <v>7.4200000000000002E-2</v>
      </c>
      <c r="J61" s="13">
        <f t="shared" si="9"/>
        <v>0.44270000000000004</v>
      </c>
      <c r="K61" s="9">
        <v>1.1391166666666666</v>
      </c>
      <c r="L61" s="9">
        <f t="shared" si="1"/>
        <v>87.787320584663561</v>
      </c>
      <c r="M61" s="14">
        <v>45</v>
      </c>
      <c r="N61" s="13">
        <v>0.1</v>
      </c>
      <c r="O61" s="14">
        <f t="shared" si="2"/>
        <v>450</v>
      </c>
      <c r="P61" s="13">
        <f t="shared" si="3"/>
        <v>29.999999999999996</v>
      </c>
      <c r="Q61" s="14">
        <f t="shared" si="4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9.3688666447895095</v>
      </c>
      <c r="U61" s="11">
        <v>57.492511752280599</v>
      </c>
      <c r="V61" s="17">
        <f t="shared" si="8"/>
        <v>16.295803330279561</v>
      </c>
      <c r="AD61" s="5" t="s">
        <v>16</v>
      </c>
      <c r="AE61" s="17">
        <v>16.292122326590768</v>
      </c>
    </row>
    <row r="62" spans="1:31" x14ac:dyDescent="0.35">
      <c r="A62" s="4" t="s">
        <v>16</v>
      </c>
      <c r="B62" s="14">
        <v>4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26">
        <v>0.59550000000000003</v>
      </c>
      <c r="H62" s="9">
        <f t="shared" si="0"/>
        <v>0.58124166666666666</v>
      </c>
      <c r="I62" s="13">
        <v>6.1499999999999999E-2</v>
      </c>
      <c r="J62" s="13">
        <f t="shared" si="9"/>
        <v>0.53400000000000003</v>
      </c>
      <c r="K62" s="9">
        <v>1.1391166666666666</v>
      </c>
      <c r="L62" s="9">
        <f t="shared" si="1"/>
        <v>87.787320584663561</v>
      </c>
      <c r="M62" s="14">
        <v>45</v>
      </c>
      <c r="N62" s="14">
        <v>0.1</v>
      </c>
      <c r="O62" s="14">
        <f t="shared" si="2"/>
        <v>450</v>
      </c>
      <c r="P62" s="13">
        <f t="shared" si="3"/>
        <v>29.999999999999996</v>
      </c>
      <c r="Q62" s="14">
        <f t="shared" si="4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11.256381713149322</v>
      </c>
      <c r="U62" s="11">
        <v>57.492511752280599</v>
      </c>
      <c r="V62" s="17">
        <f t="shared" si="8"/>
        <v>19.578865786295736</v>
      </c>
      <c r="AD62" s="4" t="s">
        <v>16</v>
      </c>
      <c r="AE62" s="17">
        <v>16.266355300769224</v>
      </c>
    </row>
    <row r="63" spans="1:31" x14ac:dyDescent="0.35">
      <c r="A63" s="5" t="s">
        <v>16</v>
      </c>
      <c r="B63" s="13">
        <v>4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26">
        <v>0.59530000000000005</v>
      </c>
      <c r="H63" s="9">
        <f t="shared" si="0"/>
        <v>0.58104166666666668</v>
      </c>
      <c r="I63" s="13">
        <v>6.1199999999999997E-2</v>
      </c>
      <c r="J63" s="13">
        <f t="shared" si="9"/>
        <v>0.53410000000000002</v>
      </c>
      <c r="K63" s="9">
        <v>1.1391166666666666</v>
      </c>
      <c r="L63" s="9">
        <f t="shared" si="1"/>
        <v>87.787320584663561</v>
      </c>
      <c r="M63" s="14">
        <v>45</v>
      </c>
      <c r="N63" s="13">
        <v>0.1</v>
      </c>
      <c r="O63" s="14">
        <f t="shared" si="2"/>
        <v>450</v>
      </c>
      <c r="P63" s="13">
        <f t="shared" si="3"/>
        <v>29.999999999999996</v>
      </c>
      <c r="Q63" s="14">
        <f t="shared" si="4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11.258489649799724</v>
      </c>
      <c r="U63" s="11">
        <v>57.492511752280599</v>
      </c>
      <c r="V63" s="17">
        <f t="shared" si="8"/>
        <v>19.582532240562834</v>
      </c>
      <c r="AD63" s="5" t="s">
        <v>16</v>
      </c>
      <c r="AE63" s="17">
        <v>16.295803330279561</v>
      </c>
    </row>
    <row r="64" spans="1:31" x14ac:dyDescent="0.35">
      <c r="A64" s="4" t="s">
        <v>16</v>
      </c>
      <c r="B64" s="14">
        <v>4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26">
        <v>0.59599999999999997</v>
      </c>
      <c r="H64" s="9">
        <f t="shared" si="0"/>
        <v>0.5817416666666666</v>
      </c>
      <c r="I64" s="13">
        <v>6.0699999999999997E-2</v>
      </c>
      <c r="J64" s="13">
        <f t="shared" si="9"/>
        <v>0.5353</v>
      </c>
      <c r="K64" s="9">
        <v>1.1391166666666666</v>
      </c>
      <c r="L64" s="9">
        <f t="shared" si="1"/>
        <v>87.787320584663561</v>
      </c>
      <c r="M64" s="14">
        <v>45</v>
      </c>
      <c r="N64" s="14">
        <v>0.1</v>
      </c>
      <c r="O64" s="14">
        <f t="shared" si="2"/>
        <v>450</v>
      </c>
      <c r="P64" s="13">
        <f t="shared" si="3"/>
        <v>29.999999999999996</v>
      </c>
      <c r="Q64" s="14">
        <f t="shared" si="4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11.283784889604553</v>
      </c>
      <c r="U64" s="11">
        <v>57.492511752280599</v>
      </c>
      <c r="V64" s="17">
        <f t="shared" si="8"/>
        <v>19.626529691767988</v>
      </c>
      <c r="AD64" s="4" t="s">
        <v>16</v>
      </c>
      <c r="AE64" s="17">
        <v>19.578865786295736</v>
      </c>
    </row>
    <row r="65" spans="1:31" x14ac:dyDescent="0.35">
      <c r="A65" s="5" t="s">
        <v>16</v>
      </c>
      <c r="B65" s="13">
        <v>4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26">
        <v>0.61040000000000005</v>
      </c>
      <c r="H65" s="9">
        <f t="shared" si="0"/>
        <v>0.59614166666666668</v>
      </c>
      <c r="I65" s="13">
        <v>7.8E-2</v>
      </c>
      <c r="J65" s="13">
        <f t="shared" si="9"/>
        <v>0.5324000000000001</v>
      </c>
      <c r="K65" s="9">
        <v>1.1391166666666666</v>
      </c>
      <c r="L65" s="9">
        <f t="shared" si="1"/>
        <v>87.787320584663561</v>
      </c>
      <c r="M65" s="14">
        <v>45</v>
      </c>
      <c r="N65" s="13">
        <v>0.1</v>
      </c>
      <c r="O65" s="14">
        <f t="shared" si="2"/>
        <v>450</v>
      </c>
      <c r="P65" s="13">
        <f t="shared" si="3"/>
        <v>29.999999999999996</v>
      </c>
      <c r="Q65" s="14">
        <f t="shared" si="4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11.222654726742883</v>
      </c>
      <c r="U65" s="11">
        <v>57.492511752280599</v>
      </c>
      <c r="V65" s="17">
        <f t="shared" si="8"/>
        <v>19.520202518022195</v>
      </c>
      <c r="AD65" s="5" t="s">
        <v>16</v>
      </c>
      <c r="AE65" s="17">
        <v>19.582532240562834</v>
      </c>
    </row>
    <row r="66" spans="1:31" x14ac:dyDescent="0.35">
      <c r="A66" s="4" t="s">
        <v>16</v>
      </c>
      <c r="B66" s="14">
        <v>4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26">
        <v>0.61029999999999995</v>
      </c>
      <c r="H66" s="9">
        <f t="shared" si="0"/>
        <v>0.59604166666666658</v>
      </c>
      <c r="I66" s="13">
        <v>7.6999999999999999E-2</v>
      </c>
      <c r="J66" s="13">
        <f t="shared" si="9"/>
        <v>0.5333</v>
      </c>
      <c r="K66" s="9">
        <v>1.1391166666666666</v>
      </c>
      <c r="L66" s="9">
        <f t="shared" si="1"/>
        <v>87.787320584663561</v>
      </c>
      <c r="M66" s="14">
        <v>45</v>
      </c>
      <c r="N66" s="14">
        <v>0.1</v>
      </c>
      <c r="O66" s="14">
        <f t="shared" si="2"/>
        <v>450</v>
      </c>
      <c r="P66" s="13">
        <f t="shared" si="3"/>
        <v>29.999999999999996</v>
      </c>
      <c r="Q66" s="14">
        <f t="shared" si="4"/>
        <v>5060</v>
      </c>
      <c r="R66" s="15">
        <f t="shared" si="5"/>
        <v>1.9762845849802372E-2</v>
      </c>
      <c r="S66" s="16">
        <f t="shared" si="6"/>
        <v>0.9</v>
      </c>
      <c r="T66" s="9">
        <f t="shared" si="7"/>
        <v>11.241626156596505</v>
      </c>
      <c r="U66" s="11">
        <v>57.492511752280599</v>
      </c>
      <c r="V66" s="17">
        <f t="shared" si="8"/>
        <v>19.55320060642606</v>
      </c>
      <c r="AD66" s="4" t="s">
        <v>16</v>
      </c>
      <c r="AE66" s="17">
        <v>19.626529691767988</v>
      </c>
    </row>
    <row r="67" spans="1:31" x14ac:dyDescent="0.35">
      <c r="A67" s="5" t="s">
        <v>16</v>
      </c>
      <c r="B67" s="13">
        <v>4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26">
        <v>0.60970000000000002</v>
      </c>
      <c r="H67" s="9">
        <f t="shared" ref="H67:H130" si="10">G67-F67</f>
        <v>0.59544166666666665</v>
      </c>
      <c r="I67" s="13">
        <v>7.6999999999999999E-2</v>
      </c>
      <c r="J67" s="13">
        <f t="shared" si="9"/>
        <v>0.53270000000000006</v>
      </c>
      <c r="K67" s="9">
        <v>1.1391166666666666</v>
      </c>
      <c r="L67" s="9">
        <f t="shared" ref="L67:L130" si="11">100/K67</f>
        <v>87.787320584663561</v>
      </c>
      <c r="M67" s="14">
        <v>45</v>
      </c>
      <c r="N67" s="13">
        <v>0.1</v>
      </c>
      <c r="O67" s="14">
        <f t="shared" ref="O67:O130" si="12">M67/N67</f>
        <v>450</v>
      </c>
      <c r="P67" s="13">
        <f t="shared" ref="P67:P130" si="13">(0.5/0.1)*(0.6/0.1)</f>
        <v>29.999999999999996</v>
      </c>
      <c r="Q67" s="14">
        <f t="shared" ref="Q67:Q130" si="14">E67*1000</f>
        <v>5060</v>
      </c>
      <c r="R67" s="15">
        <f t="shared" ref="R67:R130" si="15">100/Q67</f>
        <v>1.9762845849802372E-2</v>
      </c>
      <c r="S67" s="16">
        <f t="shared" ref="S67:S130" si="16">162/180</f>
        <v>0.9</v>
      </c>
      <c r="T67" s="9">
        <f t="shared" ref="T67:T130" si="17">J67*L67*O67*P67*R67*S67*(1/1000)</f>
        <v>11.22897853669409</v>
      </c>
      <c r="U67" s="11">
        <v>57.492511752280599</v>
      </c>
      <c r="V67" s="17">
        <f t="shared" ref="V67:V130" si="18">(T67/U67)*100</f>
        <v>19.531201880823481</v>
      </c>
      <c r="AD67" s="5" t="s">
        <v>16</v>
      </c>
      <c r="AE67" s="17">
        <v>19.520202518022195</v>
      </c>
    </row>
    <row r="68" spans="1:31" x14ac:dyDescent="0.35">
      <c r="A68" s="4" t="s">
        <v>16</v>
      </c>
      <c r="B68" s="14">
        <v>4</v>
      </c>
      <c r="C68" s="13">
        <v>2</v>
      </c>
      <c r="D68" s="13" t="s">
        <v>29</v>
      </c>
      <c r="E68" s="13">
        <v>5.03</v>
      </c>
      <c r="F68" s="11">
        <v>1.4258333333333333E-2</v>
      </c>
      <c r="G68" s="26">
        <v>0.52170000000000005</v>
      </c>
      <c r="H68" s="9">
        <f t="shared" si="10"/>
        <v>0.50744166666666668</v>
      </c>
      <c r="I68" s="13">
        <v>9.1399999999999995E-2</v>
      </c>
      <c r="J68" s="13">
        <f t="shared" si="9"/>
        <v>0.43030000000000007</v>
      </c>
      <c r="K68" s="9">
        <v>1.1391166666666666</v>
      </c>
      <c r="L68" s="9">
        <f t="shared" si="11"/>
        <v>87.787320584663561</v>
      </c>
      <c r="M68" s="14">
        <v>45</v>
      </c>
      <c r="N68" s="14">
        <v>0.1</v>
      </c>
      <c r="O68" s="14">
        <f t="shared" si="12"/>
        <v>450</v>
      </c>
      <c r="P68" s="13">
        <f t="shared" si="13"/>
        <v>29.999999999999996</v>
      </c>
      <c r="Q68" s="14">
        <f t="shared" si="14"/>
        <v>5030</v>
      </c>
      <c r="R68" s="15">
        <f t="shared" si="15"/>
        <v>1.9880715705765408E-2</v>
      </c>
      <c r="S68" s="16">
        <f t="shared" si="16"/>
        <v>0.9</v>
      </c>
      <c r="T68" s="9">
        <f t="shared" si="17"/>
        <v>9.124549526403694</v>
      </c>
      <c r="U68" s="11">
        <v>57.492511752280599</v>
      </c>
      <c r="V68" s="17">
        <f t="shared" si="18"/>
        <v>15.870848651940737</v>
      </c>
      <c r="AD68" s="4" t="s">
        <v>16</v>
      </c>
      <c r="AE68" s="17">
        <v>19.55320060642606</v>
      </c>
    </row>
    <row r="69" spans="1:31" x14ac:dyDescent="0.35">
      <c r="A69" s="5" t="s">
        <v>16</v>
      </c>
      <c r="B69" s="13">
        <v>4</v>
      </c>
      <c r="C69" s="13">
        <v>2</v>
      </c>
      <c r="D69" s="13" t="s">
        <v>29</v>
      </c>
      <c r="E69" s="13">
        <v>5.03</v>
      </c>
      <c r="F69" s="11">
        <v>1.4258333333333333E-2</v>
      </c>
      <c r="G69" s="26">
        <v>0.5212</v>
      </c>
      <c r="H69" s="9">
        <f t="shared" si="10"/>
        <v>0.50694166666666662</v>
      </c>
      <c r="I69" s="13">
        <v>9.7500000000000003E-2</v>
      </c>
      <c r="J69" s="13">
        <f t="shared" si="9"/>
        <v>0.42369999999999997</v>
      </c>
      <c r="K69" s="9">
        <v>1.1391166666666666</v>
      </c>
      <c r="L69" s="9">
        <f t="shared" si="11"/>
        <v>87.787320584663561</v>
      </c>
      <c r="M69" s="14">
        <v>45</v>
      </c>
      <c r="N69" s="13">
        <v>0.1</v>
      </c>
      <c r="O69" s="14">
        <f t="shared" si="12"/>
        <v>450</v>
      </c>
      <c r="P69" s="13">
        <f t="shared" si="13"/>
        <v>29.999999999999996</v>
      </c>
      <c r="Q69" s="14">
        <f t="shared" si="14"/>
        <v>5030</v>
      </c>
      <c r="R69" s="15">
        <f t="shared" si="15"/>
        <v>1.9880715705765408E-2</v>
      </c>
      <c r="S69" s="16">
        <f t="shared" si="16"/>
        <v>0.9</v>
      </c>
      <c r="T69" s="9">
        <f t="shared" si="17"/>
        <v>8.9845959431495377</v>
      </c>
      <c r="U69" s="11">
        <v>57.492511752280599</v>
      </c>
      <c r="V69" s="17">
        <f t="shared" si="18"/>
        <v>15.627419413960705</v>
      </c>
      <c r="AD69" s="5" t="s">
        <v>16</v>
      </c>
      <c r="AE69" s="17">
        <v>19.531201880823481</v>
      </c>
    </row>
    <row r="70" spans="1:31" x14ac:dyDescent="0.35">
      <c r="A70" s="4" t="s">
        <v>16</v>
      </c>
      <c r="B70" s="14">
        <v>4</v>
      </c>
      <c r="C70" s="13">
        <v>2</v>
      </c>
      <c r="D70" s="13" t="s">
        <v>29</v>
      </c>
      <c r="E70" s="13">
        <v>5.03</v>
      </c>
      <c r="F70" s="11">
        <v>1.4258333333333333E-2</v>
      </c>
      <c r="G70" s="26">
        <v>0.51849999999999996</v>
      </c>
      <c r="H70" s="9">
        <f t="shared" si="10"/>
        <v>0.50424166666666659</v>
      </c>
      <c r="I70" s="13">
        <v>8.5400000000000004E-2</v>
      </c>
      <c r="J70" s="13">
        <f t="shared" ref="J70:J133" si="19">G70-I70</f>
        <v>0.43309999999999993</v>
      </c>
      <c r="K70" s="9">
        <v>1.1391166666666666</v>
      </c>
      <c r="L70" s="9">
        <f t="shared" si="11"/>
        <v>87.787320584663561</v>
      </c>
      <c r="M70" s="14">
        <v>45</v>
      </c>
      <c r="N70" s="14">
        <v>0.1</v>
      </c>
      <c r="O70" s="14">
        <f t="shared" si="12"/>
        <v>450</v>
      </c>
      <c r="P70" s="13">
        <f t="shared" si="13"/>
        <v>29.999999999999996</v>
      </c>
      <c r="Q70" s="14">
        <f t="shared" si="14"/>
        <v>5030</v>
      </c>
      <c r="R70" s="15">
        <f t="shared" si="15"/>
        <v>1.9880715705765408E-2</v>
      </c>
      <c r="S70" s="16">
        <f t="shared" si="16"/>
        <v>0.9</v>
      </c>
      <c r="T70" s="9">
        <f t="shared" si="17"/>
        <v>9.1839237738448496</v>
      </c>
      <c r="U70" s="11">
        <v>57.492511752280599</v>
      </c>
      <c r="V70" s="17">
        <f t="shared" si="18"/>
        <v>15.974121661992866</v>
      </c>
      <c r="AD70" s="4" t="s">
        <v>16</v>
      </c>
      <c r="AE70" s="17">
        <v>15.870848651940737</v>
      </c>
    </row>
    <row r="71" spans="1:31" x14ac:dyDescent="0.35">
      <c r="A71" s="5" t="s">
        <v>16</v>
      </c>
      <c r="B71" s="13">
        <v>4</v>
      </c>
      <c r="C71" s="13">
        <v>2</v>
      </c>
      <c r="D71" s="13" t="s">
        <v>30</v>
      </c>
      <c r="E71" s="13">
        <v>5.03</v>
      </c>
      <c r="F71" s="11">
        <v>1.4258333333333333E-2</v>
      </c>
      <c r="G71" s="26">
        <v>0.54420000000000002</v>
      </c>
      <c r="H71" s="9">
        <f t="shared" si="10"/>
        <v>0.52994166666666664</v>
      </c>
      <c r="I71" s="13">
        <v>0.1052</v>
      </c>
      <c r="J71" s="13">
        <f t="shared" si="19"/>
        <v>0.439</v>
      </c>
      <c r="K71" s="9">
        <v>1.1391166666666666</v>
      </c>
      <c r="L71" s="9">
        <f t="shared" si="11"/>
        <v>87.787320584663561</v>
      </c>
      <c r="M71" s="14">
        <v>45</v>
      </c>
      <c r="N71" s="13">
        <v>0.1</v>
      </c>
      <c r="O71" s="14">
        <f t="shared" si="12"/>
        <v>450</v>
      </c>
      <c r="P71" s="13">
        <f t="shared" si="13"/>
        <v>29.999999999999996</v>
      </c>
      <c r="Q71" s="14">
        <f t="shared" si="14"/>
        <v>5030</v>
      </c>
      <c r="R71" s="15">
        <f t="shared" si="15"/>
        <v>1.9880715705765408E-2</v>
      </c>
      <c r="S71" s="16">
        <f t="shared" si="16"/>
        <v>0.9</v>
      </c>
      <c r="T71" s="9">
        <f t="shared" si="17"/>
        <v>9.3090337952387205</v>
      </c>
      <c r="U71" s="11">
        <v>57.492511752280599</v>
      </c>
      <c r="V71" s="17">
        <f t="shared" si="18"/>
        <v>16.191732647459869</v>
      </c>
      <c r="AD71" s="5" t="s">
        <v>16</v>
      </c>
      <c r="AE71" s="17">
        <v>15.627419413960705</v>
      </c>
    </row>
    <row r="72" spans="1:31" x14ac:dyDescent="0.35">
      <c r="A72" s="4" t="s">
        <v>16</v>
      </c>
      <c r="B72" s="14">
        <v>4</v>
      </c>
      <c r="C72" s="13">
        <v>2</v>
      </c>
      <c r="D72" s="13" t="s">
        <v>30</v>
      </c>
      <c r="E72" s="13">
        <v>5.03</v>
      </c>
      <c r="F72" s="11">
        <v>1.4258333333333333E-2</v>
      </c>
      <c r="G72" s="26">
        <v>0.54339999999999999</v>
      </c>
      <c r="H72" s="9">
        <f t="shared" si="10"/>
        <v>0.52914166666666662</v>
      </c>
      <c r="I72" s="13">
        <v>0.1047</v>
      </c>
      <c r="J72" s="13">
        <f t="shared" si="19"/>
        <v>0.43869999999999998</v>
      </c>
      <c r="K72" s="9">
        <v>1.1391166666666666</v>
      </c>
      <c r="L72" s="9">
        <f t="shared" si="11"/>
        <v>87.787320584663561</v>
      </c>
      <c r="M72" s="14">
        <v>45</v>
      </c>
      <c r="N72" s="14">
        <v>0.1</v>
      </c>
      <c r="O72" s="14">
        <f t="shared" si="12"/>
        <v>450</v>
      </c>
      <c r="P72" s="13">
        <f t="shared" si="13"/>
        <v>29.999999999999996</v>
      </c>
      <c r="Q72" s="14">
        <f t="shared" si="14"/>
        <v>5030</v>
      </c>
      <c r="R72" s="15">
        <f t="shared" si="15"/>
        <v>1.9880715705765408E-2</v>
      </c>
      <c r="S72" s="16">
        <f t="shared" si="16"/>
        <v>0.9</v>
      </c>
      <c r="T72" s="9">
        <f t="shared" si="17"/>
        <v>9.3026722687271679</v>
      </c>
      <c r="U72" s="11">
        <v>57.492511752280599</v>
      </c>
      <c r="V72" s="17">
        <f t="shared" si="18"/>
        <v>16.180667682097141</v>
      </c>
      <c r="AD72" s="4" t="s">
        <v>16</v>
      </c>
      <c r="AE72" s="17">
        <v>15.974121661992866</v>
      </c>
    </row>
    <row r="73" spans="1:31" x14ac:dyDescent="0.35">
      <c r="A73" s="5" t="s">
        <v>16</v>
      </c>
      <c r="B73" s="13">
        <v>4</v>
      </c>
      <c r="C73" s="13">
        <v>2</v>
      </c>
      <c r="D73" s="13" t="s">
        <v>30</v>
      </c>
      <c r="E73" s="13">
        <v>5.03</v>
      </c>
      <c r="F73" s="11">
        <v>1.4258333333333333E-2</v>
      </c>
      <c r="G73" s="26">
        <v>0.54390000000000005</v>
      </c>
      <c r="H73" s="9">
        <f t="shared" si="10"/>
        <v>0.52964166666666668</v>
      </c>
      <c r="I73" s="13">
        <v>0.1052</v>
      </c>
      <c r="J73" s="13">
        <f t="shared" si="19"/>
        <v>0.43870000000000003</v>
      </c>
      <c r="K73" s="9">
        <v>1.1391166666666666</v>
      </c>
      <c r="L73" s="9">
        <f t="shared" si="11"/>
        <v>87.787320584663561</v>
      </c>
      <c r="M73" s="14">
        <v>45</v>
      </c>
      <c r="N73" s="13">
        <v>0.1</v>
      </c>
      <c r="O73" s="14">
        <f t="shared" si="12"/>
        <v>450</v>
      </c>
      <c r="P73" s="13">
        <f t="shared" si="13"/>
        <v>29.999999999999996</v>
      </c>
      <c r="Q73" s="14">
        <f t="shared" si="14"/>
        <v>5030</v>
      </c>
      <c r="R73" s="15">
        <f t="shared" si="15"/>
        <v>1.9880715705765408E-2</v>
      </c>
      <c r="S73" s="16">
        <f t="shared" si="16"/>
        <v>0.9</v>
      </c>
      <c r="T73" s="9">
        <f t="shared" si="17"/>
        <v>9.3026722687271715</v>
      </c>
      <c r="U73" s="11">
        <v>57.492511752280599</v>
      </c>
      <c r="V73" s="17">
        <f t="shared" si="18"/>
        <v>16.180667682097148</v>
      </c>
      <c r="AD73" s="5" t="s">
        <v>16</v>
      </c>
      <c r="AE73" s="17">
        <v>16.191732647459869</v>
      </c>
    </row>
    <row r="74" spans="1:31" x14ac:dyDescent="0.35">
      <c r="A74" s="6" t="s">
        <v>23</v>
      </c>
      <c r="B74" s="21">
        <v>4</v>
      </c>
      <c r="C74" s="19">
        <v>1</v>
      </c>
      <c r="D74" s="19" t="s">
        <v>27</v>
      </c>
      <c r="E74" s="19">
        <v>5.04</v>
      </c>
      <c r="F74" s="10">
        <v>1.4258333333333333E-2</v>
      </c>
      <c r="G74" s="28">
        <v>0.58320000000000005</v>
      </c>
      <c r="H74" s="20">
        <f t="shared" si="10"/>
        <v>0.56894166666666668</v>
      </c>
      <c r="I74" s="19">
        <v>9.1499999999999998E-2</v>
      </c>
      <c r="J74" s="19">
        <f t="shared" si="19"/>
        <v>0.49170000000000003</v>
      </c>
      <c r="K74" s="20">
        <v>1.1391166666666666</v>
      </c>
      <c r="L74" s="20">
        <f t="shared" si="11"/>
        <v>87.787320584663561</v>
      </c>
      <c r="M74" s="21">
        <v>45</v>
      </c>
      <c r="N74" s="21">
        <v>0.1</v>
      </c>
      <c r="O74" s="21">
        <f t="shared" si="12"/>
        <v>450</v>
      </c>
      <c r="P74" s="19">
        <f t="shared" si="13"/>
        <v>29.999999999999996</v>
      </c>
      <c r="Q74" s="21">
        <f t="shared" si="14"/>
        <v>5040</v>
      </c>
      <c r="R74" s="22">
        <f t="shared" si="15"/>
        <v>1.984126984126984E-2</v>
      </c>
      <c r="S74" s="23">
        <f t="shared" si="16"/>
        <v>0.9</v>
      </c>
      <c r="T74" s="20">
        <f t="shared" si="17"/>
        <v>10.405854369195847</v>
      </c>
      <c r="U74" s="10">
        <v>62.945409589784639</v>
      </c>
      <c r="V74" s="24">
        <f t="shared" si="18"/>
        <v>16.531553987829806</v>
      </c>
      <c r="AD74" s="4" t="s">
        <v>16</v>
      </c>
      <c r="AE74" s="17">
        <v>16.180667682097141</v>
      </c>
    </row>
    <row r="75" spans="1:31" x14ac:dyDescent="0.35">
      <c r="A75" s="7" t="s">
        <v>23</v>
      </c>
      <c r="B75" s="19">
        <v>4</v>
      </c>
      <c r="C75" s="19">
        <v>1</v>
      </c>
      <c r="D75" s="19" t="s">
        <v>27</v>
      </c>
      <c r="E75" s="19">
        <v>5.04</v>
      </c>
      <c r="F75" s="10">
        <v>1.4258333333333333E-2</v>
      </c>
      <c r="G75" s="28">
        <v>0.58299999999999996</v>
      </c>
      <c r="H75" s="20">
        <f t="shared" si="10"/>
        <v>0.56874166666666659</v>
      </c>
      <c r="I75" s="19">
        <v>9.2600000000000002E-2</v>
      </c>
      <c r="J75" s="19">
        <f t="shared" si="19"/>
        <v>0.49039999999999995</v>
      </c>
      <c r="K75" s="20">
        <v>1.1391166666666666</v>
      </c>
      <c r="L75" s="20">
        <f t="shared" si="11"/>
        <v>87.787320584663561</v>
      </c>
      <c r="M75" s="21">
        <v>45</v>
      </c>
      <c r="N75" s="19">
        <v>0.1</v>
      </c>
      <c r="O75" s="21">
        <f t="shared" si="12"/>
        <v>450</v>
      </c>
      <c r="P75" s="19">
        <f t="shared" si="13"/>
        <v>29.999999999999996</v>
      </c>
      <c r="Q75" s="21">
        <f t="shared" si="14"/>
        <v>5040</v>
      </c>
      <c r="R75" s="22">
        <f t="shared" si="15"/>
        <v>1.984126984126984E-2</v>
      </c>
      <c r="S75" s="23">
        <f t="shared" si="16"/>
        <v>0.9</v>
      </c>
      <c r="T75" s="20">
        <f t="shared" si="17"/>
        <v>10.378342449976902</v>
      </c>
      <c r="U75" s="10">
        <v>62.945409589784639</v>
      </c>
      <c r="V75" s="24">
        <f t="shared" si="18"/>
        <v>16.487846401528849</v>
      </c>
      <c r="AD75" s="5" t="s">
        <v>16</v>
      </c>
      <c r="AE75" s="17">
        <v>16.180667682097148</v>
      </c>
    </row>
    <row r="76" spans="1:31" x14ac:dyDescent="0.35">
      <c r="A76" s="6" t="s">
        <v>23</v>
      </c>
      <c r="B76" s="21">
        <v>4</v>
      </c>
      <c r="C76" s="19">
        <v>1</v>
      </c>
      <c r="D76" s="19" t="s">
        <v>27</v>
      </c>
      <c r="E76" s="19">
        <v>5.04</v>
      </c>
      <c r="F76" s="10">
        <v>1.4258333333333333E-2</v>
      </c>
      <c r="G76" s="28">
        <v>0.58309999999999995</v>
      </c>
      <c r="H76" s="20">
        <f t="shared" si="10"/>
        <v>0.56884166666666658</v>
      </c>
      <c r="I76" s="19">
        <v>9.3200000000000005E-2</v>
      </c>
      <c r="J76" s="19">
        <f t="shared" si="19"/>
        <v>0.48989999999999995</v>
      </c>
      <c r="K76" s="20">
        <v>1.1391166666666666</v>
      </c>
      <c r="L76" s="20">
        <f t="shared" si="11"/>
        <v>87.787320584663561</v>
      </c>
      <c r="M76" s="21">
        <v>45</v>
      </c>
      <c r="N76" s="21">
        <v>0.1</v>
      </c>
      <c r="O76" s="21">
        <f t="shared" si="12"/>
        <v>450</v>
      </c>
      <c r="P76" s="19">
        <f t="shared" si="13"/>
        <v>29.999999999999996</v>
      </c>
      <c r="Q76" s="21">
        <f t="shared" si="14"/>
        <v>5040</v>
      </c>
      <c r="R76" s="22">
        <f t="shared" si="15"/>
        <v>1.984126984126984E-2</v>
      </c>
      <c r="S76" s="23">
        <f t="shared" si="16"/>
        <v>0.9</v>
      </c>
      <c r="T76" s="20">
        <f t="shared" si="17"/>
        <v>10.367760942585001</v>
      </c>
      <c r="U76" s="10">
        <v>62.945409589784639</v>
      </c>
      <c r="V76" s="24">
        <f t="shared" si="18"/>
        <v>16.471035791413101</v>
      </c>
      <c r="AD76" s="6" t="s">
        <v>23</v>
      </c>
      <c r="AE76" s="24">
        <v>16.531553987829806</v>
      </c>
    </row>
    <row r="77" spans="1:31" x14ac:dyDescent="0.35">
      <c r="A77" s="7" t="s">
        <v>23</v>
      </c>
      <c r="B77" s="19">
        <v>4</v>
      </c>
      <c r="C77" s="19">
        <v>1</v>
      </c>
      <c r="D77" s="19" t="s">
        <v>28</v>
      </c>
      <c r="E77" s="19">
        <v>5.04</v>
      </c>
      <c r="F77" s="10">
        <v>1.4258333333333333E-2</v>
      </c>
      <c r="G77" s="28">
        <v>0.59970000000000001</v>
      </c>
      <c r="H77" s="20">
        <f t="shared" si="10"/>
        <v>0.58544166666666664</v>
      </c>
      <c r="I77" s="19">
        <v>0.11210000000000001</v>
      </c>
      <c r="J77" s="19">
        <f t="shared" si="19"/>
        <v>0.48760000000000003</v>
      </c>
      <c r="K77" s="20">
        <v>1.1391166666666666</v>
      </c>
      <c r="L77" s="20">
        <f t="shared" si="11"/>
        <v>87.787320584663561</v>
      </c>
      <c r="M77" s="21">
        <v>45</v>
      </c>
      <c r="N77" s="19">
        <v>0.1</v>
      </c>
      <c r="O77" s="21">
        <f t="shared" si="12"/>
        <v>450</v>
      </c>
      <c r="P77" s="19">
        <f t="shared" si="13"/>
        <v>29.999999999999996</v>
      </c>
      <c r="Q77" s="21">
        <f t="shared" si="14"/>
        <v>5040</v>
      </c>
      <c r="R77" s="22">
        <f t="shared" si="15"/>
        <v>1.984126984126984E-2</v>
      </c>
      <c r="S77" s="23">
        <f t="shared" si="16"/>
        <v>0.9</v>
      </c>
      <c r="T77" s="20">
        <f t="shared" si="17"/>
        <v>10.319086008582254</v>
      </c>
      <c r="U77" s="10">
        <v>62.945409589784639</v>
      </c>
      <c r="V77" s="24">
        <f t="shared" si="18"/>
        <v>16.393706984880641</v>
      </c>
      <c r="AD77" s="7" t="s">
        <v>23</v>
      </c>
      <c r="AE77" s="24">
        <v>16.487846401528849</v>
      </c>
    </row>
    <row r="78" spans="1:31" x14ac:dyDescent="0.35">
      <c r="A78" s="6" t="s">
        <v>23</v>
      </c>
      <c r="B78" s="21">
        <v>4</v>
      </c>
      <c r="C78" s="19">
        <v>1</v>
      </c>
      <c r="D78" s="19" t="s">
        <v>28</v>
      </c>
      <c r="E78" s="19">
        <v>5.04</v>
      </c>
      <c r="F78" s="10">
        <v>1.4258333333333333E-2</v>
      </c>
      <c r="G78" s="28">
        <v>0.59919999999999995</v>
      </c>
      <c r="H78" s="20">
        <f t="shared" si="10"/>
        <v>0.58494166666666658</v>
      </c>
      <c r="I78" s="19">
        <v>0.1119</v>
      </c>
      <c r="J78" s="19">
        <f t="shared" si="19"/>
        <v>0.48729999999999996</v>
      </c>
      <c r="K78" s="20">
        <v>1.1391166666666666</v>
      </c>
      <c r="L78" s="20">
        <f t="shared" si="11"/>
        <v>87.787320584663561</v>
      </c>
      <c r="M78" s="21">
        <v>45</v>
      </c>
      <c r="N78" s="21">
        <v>0.1</v>
      </c>
      <c r="O78" s="21">
        <f t="shared" si="12"/>
        <v>450</v>
      </c>
      <c r="P78" s="19">
        <f t="shared" si="13"/>
        <v>29.999999999999996</v>
      </c>
      <c r="Q78" s="21">
        <f t="shared" si="14"/>
        <v>5040</v>
      </c>
      <c r="R78" s="22">
        <f t="shared" si="15"/>
        <v>1.984126984126984E-2</v>
      </c>
      <c r="S78" s="23">
        <f t="shared" si="16"/>
        <v>0.9</v>
      </c>
      <c r="T78" s="20">
        <f t="shared" si="17"/>
        <v>10.312737104147111</v>
      </c>
      <c r="U78" s="10">
        <v>62.945409589784639</v>
      </c>
      <c r="V78" s="24">
        <f t="shared" si="18"/>
        <v>16.383620618811186</v>
      </c>
      <c r="AD78" s="6" t="s">
        <v>23</v>
      </c>
      <c r="AE78" s="24">
        <v>16.471035791413101</v>
      </c>
    </row>
    <row r="79" spans="1:31" x14ac:dyDescent="0.35">
      <c r="A79" s="7" t="s">
        <v>23</v>
      </c>
      <c r="B79" s="19">
        <v>4</v>
      </c>
      <c r="C79" s="19">
        <v>1</v>
      </c>
      <c r="D79" s="19" t="s">
        <v>28</v>
      </c>
      <c r="E79" s="19">
        <v>5.04</v>
      </c>
      <c r="F79" s="10">
        <v>1.4258333333333333E-2</v>
      </c>
      <c r="G79" s="28">
        <v>0.59840000000000004</v>
      </c>
      <c r="H79" s="20">
        <f t="shared" si="10"/>
        <v>0.58414166666666667</v>
      </c>
      <c r="I79" s="19">
        <v>0.11219999999999999</v>
      </c>
      <c r="J79" s="19">
        <f t="shared" si="19"/>
        <v>0.48620000000000008</v>
      </c>
      <c r="K79" s="20">
        <v>1.1391166666666666</v>
      </c>
      <c r="L79" s="20">
        <f t="shared" si="11"/>
        <v>87.787320584663561</v>
      </c>
      <c r="M79" s="21">
        <v>45</v>
      </c>
      <c r="N79" s="19">
        <v>0.1</v>
      </c>
      <c r="O79" s="21">
        <f t="shared" si="12"/>
        <v>450</v>
      </c>
      <c r="P79" s="19">
        <f t="shared" si="13"/>
        <v>29.999999999999996</v>
      </c>
      <c r="Q79" s="21">
        <f t="shared" si="14"/>
        <v>5040</v>
      </c>
      <c r="R79" s="22">
        <f t="shared" si="15"/>
        <v>1.984126984126984E-2</v>
      </c>
      <c r="S79" s="23">
        <f t="shared" si="16"/>
        <v>0.9</v>
      </c>
      <c r="T79" s="20">
        <f t="shared" si="17"/>
        <v>10.289457787884933</v>
      </c>
      <c r="U79" s="10">
        <v>62.945409589784603</v>
      </c>
      <c r="V79" s="24">
        <f t="shared" si="18"/>
        <v>16.346637276556553</v>
      </c>
      <c r="AD79" s="7" t="s">
        <v>23</v>
      </c>
      <c r="AE79" s="24">
        <v>16.393706984880641</v>
      </c>
    </row>
    <row r="80" spans="1:31" x14ac:dyDescent="0.35">
      <c r="A80" s="6" t="s">
        <v>23</v>
      </c>
      <c r="B80" s="21">
        <v>4</v>
      </c>
      <c r="C80" s="19">
        <v>1</v>
      </c>
      <c r="D80" s="19" t="s">
        <v>29</v>
      </c>
      <c r="E80" s="19">
        <v>5.08</v>
      </c>
      <c r="F80" s="10">
        <v>1.4258333333333333E-2</v>
      </c>
      <c r="G80" s="28">
        <v>0.56169999999999998</v>
      </c>
      <c r="H80" s="20">
        <f t="shared" si="10"/>
        <v>0.5474416666666666</v>
      </c>
      <c r="I80" s="19">
        <v>0.1164</v>
      </c>
      <c r="J80" s="19">
        <f t="shared" si="19"/>
        <v>0.44529999999999997</v>
      </c>
      <c r="K80" s="20">
        <v>1.1391166666666666</v>
      </c>
      <c r="L80" s="20">
        <f t="shared" si="11"/>
        <v>87.787320584663561</v>
      </c>
      <c r="M80" s="21">
        <v>45</v>
      </c>
      <c r="N80" s="21">
        <v>0.1</v>
      </c>
      <c r="O80" s="21">
        <f t="shared" si="12"/>
        <v>450</v>
      </c>
      <c r="P80" s="19">
        <f t="shared" si="13"/>
        <v>29.999999999999996</v>
      </c>
      <c r="Q80" s="21">
        <f t="shared" si="14"/>
        <v>5080</v>
      </c>
      <c r="R80" s="22">
        <f t="shared" si="15"/>
        <v>1.968503937007874E-2</v>
      </c>
      <c r="S80" s="23">
        <f t="shared" si="16"/>
        <v>0.9</v>
      </c>
      <c r="T80" s="20">
        <f t="shared" si="17"/>
        <v>9.3496866211547385</v>
      </c>
      <c r="U80" s="10">
        <v>62.945409589784603</v>
      </c>
      <c r="V80" s="24">
        <f t="shared" si="18"/>
        <v>14.853643311063777</v>
      </c>
      <c r="AD80" s="6" t="s">
        <v>23</v>
      </c>
      <c r="AE80" s="24">
        <v>16.383620618811186</v>
      </c>
    </row>
    <row r="81" spans="1:31" x14ac:dyDescent="0.35">
      <c r="A81" s="7" t="s">
        <v>23</v>
      </c>
      <c r="B81" s="19">
        <v>4</v>
      </c>
      <c r="C81" s="19">
        <v>1</v>
      </c>
      <c r="D81" s="19" t="s">
        <v>29</v>
      </c>
      <c r="E81" s="19">
        <v>5.08</v>
      </c>
      <c r="F81" s="10">
        <v>1.4258333333333333E-2</v>
      </c>
      <c r="G81" s="28">
        <v>0.56279999999999997</v>
      </c>
      <c r="H81" s="20">
        <f t="shared" si="10"/>
        <v>0.54854166666666659</v>
      </c>
      <c r="I81" s="19">
        <v>0.1154</v>
      </c>
      <c r="J81" s="19">
        <f t="shared" si="19"/>
        <v>0.44739999999999996</v>
      </c>
      <c r="K81" s="20">
        <v>1.1391166666666666</v>
      </c>
      <c r="L81" s="20">
        <f t="shared" si="11"/>
        <v>87.787320584663561</v>
      </c>
      <c r="M81" s="21">
        <v>45</v>
      </c>
      <c r="N81" s="19">
        <v>0.1</v>
      </c>
      <c r="O81" s="21">
        <f t="shared" si="12"/>
        <v>450</v>
      </c>
      <c r="P81" s="19">
        <f t="shared" si="13"/>
        <v>29.999999999999996</v>
      </c>
      <c r="Q81" s="21">
        <f t="shared" si="14"/>
        <v>5080</v>
      </c>
      <c r="R81" s="22">
        <f t="shared" si="15"/>
        <v>1.968503937007874E-2</v>
      </c>
      <c r="S81" s="23">
        <f t="shared" si="16"/>
        <v>0.9</v>
      </c>
      <c r="T81" s="20">
        <f t="shared" si="17"/>
        <v>9.3937790125861884</v>
      </c>
      <c r="U81" s="10">
        <v>62.945409589784603</v>
      </c>
      <c r="V81" s="24">
        <f t="shared" si="18"/>
        <v>14.923691932113034</v>
      </c>
      <c r="AD81" s="7" t="s">
        <v>23</v>
      </c>
      <c r="AE81" s="24">
        <v>16.346637276556553</v>
      </c>
    </row>
    <row r="82" spans="1:31" x14ac:dyDescent="0.35">
      <c r="A82" s="6" t="s">
        <v>23</v>
      </c>
      <c r="B82" s="21">
        <v>4</v>
      </c>
      <c r="C82" s="19">
        <v>1</v>
      </c>
      <c r="D82" s="19" t="s">
        <v>29</v>
      </c>
      <c r="E82" s="19">
        <v>5.08</v>
      </c>
      <c r="F82" s="10">
        <v>1.4258333333333333E-2</v>
      </c>
      <c r="G82" s="28">
        <v>0.56420000000000003</v>
      </c>
      <c r="H82" s="20">
        <f t="shared" si="10"/>
        <v>0.54994166666666666</v>
      </c>
      <c r="I82" s="19">
        <v>0.1158</v>
      </c>
      <c r="J82" s="19">
        <f t="shared" si="19"/>
        <v>0.44840000000000002</v>
      </c>
      <c r="K82" s="20">
        <v>1.1391166666666666</v>
      </c>
      <c r="L82" s="20">
        <f t="shared" si="11"/>
        <v>87.787320584663561</v>
      </c>
      <c r="M82" s="21">
        <v>45</v>
      </c>
      <c r="N82" s="21">
        <v>0.1</v>
      </c>
      <c r="O82" s="21">
        <f t="shared" si="12"/>
        <v>450</v>
      </c>
      <c r="P82" s="19">
        <f t="shared" si="13"/>
        <v>29.999999999999996</v>
      </c>
      <c r="Q82" s="21">
        <f t="shared" si="14"/>
        <v>5080</v>
      </c>
      <c r="R82" s="22">
        <f t="shared" si="15"/>
        <v>1.968503937007874E-2</v>
      </c>
      <c r="S82" s="23">
        <f t="shared" si="16"/>
        <v>0.9</v>
      </c>
      <c r="T82" s="20">
        <f t="shared" si="17"/>
        <v>9.4147753894583079</v>
      </c>
      <c r="U82" s="10">
        <v>62.945409589784603</v>
      </c>
      <c r="V82" s="24">
        <f t="shared" si="18"/>
        <v>14.957048418326965</v>
      </c>
      <c r="AD82" s="6" t="s">
        <v>23</v>
      </c>
      <c r="AE82" s="24">
        <v>14.853643311063777</v>
      </c>
    </row>
    <row r="83" spans="1:31" x14ac:dyDescent="0.35">
      <c r="A83" s="7" t="s">
        <v>23</v>
      </c>
      <c r="B83" s="19">
        <v>4</v>
      </c>
      <c r="C83" s="19">
        <v>1</v>
      </c>
      <c r="D83" s="19" t="s">
        <v>30</v>
      </c>
      <c r="E83" s="19">
        <v>5.08</v>
      </c>
      <c r="F83" s="10">
        <v>1.4258333333333333E-2</v>
      </c>
      <c r="G83" s="28">
        <v>0.65680000000000005</v>
      </c>
      <c r="H83" s="20">
        <f t="shared" si="10"/>
        <v>0.64254166666666668</v>
      </c>
      <c r="I83" s="19">
        <v>0.1085</v>
      </c>
      <c r="J83" s="19">
        <f t="shared" si="19"/>
        <v>0.54830000000000001</v>
      </c>
      <c r="K83" s="20">
        <v>1.1391166666666666</v>
      </c>
      <c r="L83" s="20">
        <f t="shared" si="11"/>
        <v>87.787320584663561</v>
      </c>
      <c r="M83" s="21">
        <v>45</v>
      </c>
      <c r="N83" s="19">
        <v>0.1</v>
      </c>
      <c r="O83" s="21">
        <f t="shared" si="12"/>
        <v>450</v>
      </c>
      <c r="P83" s="19">
        <f t="shared" si="13"/>
        <v>29.999999999999996</v>
      </c>
      <c r="Q83" s="21">
        <f t="shared" si="14"/>
        <v>5080</v>
      </c>
      <c r="R83" s="22">
        <f t="shared" si="15"/>
        <v>1.968503937007874E-2</v>
      </c>
      <c r="S83" s="23">
        <f t="shared" si="16"/>
        <v>0.9</v>
      </c>
      <c r="T83" s="20">
        <f t="shared" si="17"/>
        <v>11.51231343898303</v>
      </c>
      <c r="U83" s="10">
        <v>62.945409589784603</v>
      </c>
      <c r="V83" s="24">
        <f t="shared" si="18"/>
        <v>18.28936139109874</v>
      </c>
      <c r="AD83" s="7" t="s">
        <v>23</v>
      </c>
      <c r="AE83" s="24">
        <v>14.923691932113034</v>
      </c>
    </row>
    <row r="84" spans="1:31" x14ac:dyDescent="0.35">
      <c r="A84" s="6" t="s">
        <v>23</v>
      </c>
      <c r="B84" s="21">
        <v>4</v>
      </c>
      <c r="C84" s="19">
        <v>1</v>
      </c>
      <c r="D84" s="19" t="s">
        <v>30</v>
      </c>
      <c r="E84" s="19">
        <v>5.08</v>
      </c>
      <c r="F84" s="10">
        <v>1.4258333333333333E-2</v>
      </c>
      <c r="G84" s="28">
        <v>0.65369999999999995</v>
      </c>
      <c r="H84" s="20">
        <f t="shared" si="10"/>
        <v>0.63944166666666657</v>
      </c>
      <c r="I84" s="19">
        <v>0.1085</v>
      </c>
      <c r="J84" s="19">
        <f t="shared" si="19"/>
        <v>0.54519999999999991</v>
      </c>
      <c r="K84" s="20">
        <v>1.1391166666666666</v>
      </c>
      <c r="L84" s="20">
        <f t="shared" si="11"/>
        <v>87.787320584663561</v>
      </c>
      <c r="M84" s="21">
        <v>45</v>
      </c>
      <c r="N84" s="21">
        <v>0.1</v>
      </c>
      <c r="O84" s="21">
        <f t="shared" si="12"/>
        <v>450</v>
      </c>
      <c r="P84" s="19">
        <f t="shared" si="13"/>
        <v>29.999999999999996</v>
      </c>
      <c r="Q84" s="21">
        <f t="shared" si="14"/>
        <v>5080</v>
      </c>
      <c r="R84" s="22">
        <f t="shared" si="15"/>
        <v>1.968503937007874E-2</v>
      </c>
      <c r="S84" s="23">
        <f t="shared" si="16"/>
        <v>0.9</v>
      </c>
      <c r="T84" s="20">
        <f t="shared" si="17"/>
        <v>11.447224670679459</v>
      </c>
      <c r="U84" s="10">
        <v>62.945409589784603</v>
      </c>
      <c r="V84" s="24">
        <f t="shared" si="18"/>
        <v>18.185956283835552</v>
      </c>
      <c r="AD84" s="6" t="s">
        <v>23</v>
      </c>
      <c r="AE84" s="24">
        <v>14.957048418326965</v>
      </c>
    </row>
    <row r="85" spans="1:31" x14ac:dyDescent="0.35">
      <c r="A85" s="7" t="s">
        <v>23</v>
      </c>
      <c r="B85" s="19">
        <v>4</v>
      </c>
      <c r="C85" s="19">
        <v>1</v>
      </c>
      <c r="D85" s="19" t="s">
        <v>30</v>
      </c>
      <c r="E85" s="19">
        <v>5.08</v>
      </c>
      <c r="F85" s="10">
        <v>1.4258333333333333E-2</v>
      </c>
      <c r="G85" s="28">
        <v>0.65480000000000005</v>
      </c>
      <c r="H85" s="20">
        <f t="shared" si="10"/>
        <v>0.64054166666666668</v>
      </c>
      <c r="I85" s="19">
        <v>0.1086</v>
      </c>
      <c r="J85" s="19">
        <f t="shared" si="19"/>
        <v>0.54620000000000002</v>
      </c>
      <c r="K85" s="20">
        <v>1.1391166666666666</v>
      </c>
      <c r="L85" s="20">
        <f t="shared" si="11"/>
        <v>87.787320584663561</v>
      </c>
      <c r="M85" s="21">
        <v>45</v>
      </c>
      <c r="N85" s="19">
        <v>0.1</v>
      </c>
      <c r="O85" s="21">
        <f t="shared" si="12"/>
        <v>450</v>
      </c>
      <c r="P85" s="19">
        <f t="shared" si="13"/>
        <v>29.999999999999996</v>
      </c>
      <c r="Q85" s="21">
        <f t="shared" si="14"/>
        <v>5080</v>
      </c>
      <c r="R85" s="22">
        <f t="shared" si="15"/>
        <v>1.968503937007874E-2</v>
      </c>
      <c r="S85" s="23">
        <f t="shared" si="16"/>
        <v>0.9</v>
      </c>
      <c r="T85" s="20">
        <f t="shared" si="17"/>
        <v>11.468221047551582</v>
      </c>
      <c r="U85" s="10">
        <v>62.945409589784603</v>
      </c>
      <c r="V85" s="24">
        <f t="shared" si="18"/>
        <v>18.219312770049491</v>
      </c>
      <c r="AD85" s="7" t="s">
        <v>23</v>
      </c>
      <c r="AE85" s="24">
        <v>18.28936139109874</v>
      </c>
    </row>
    <row r="86" spans="1:31" x14ac:dyDescent="0.35">
      <c r="A86" s="6" t="s">
        <v>23</v>
      </c>
      <c r="B86" s="21">
        <v>4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28">
        <v>0.50800000000000001</v>
      </c>
      <c r="H86" s="20">
        <f t="shared" si="10"/>
        <v>0.49374166666666669</v>
      </c>
      <c r="I86" s="19">
        <v>0.1055</v>
      </c>
      <c r="J86" s="19">
        <f t="shared" si="19"/>
        <v>0.40250000000000002</v>
      </c>
      <c r="K86" s="20">
        <v>1.1391166666666666</v>
      </c>
      <c r="L86" s="20">
        <f t="shared" si="11"/>
        <v>87.787320584663561</v>
      </c>
      <c r="M86" s="21">
        <v>45</v>
      </c>
      <c r="N86" s="21">
        <v>0.1</v>
      </c>
      <c r="O86" s="21">
        <f t="shared" si="12"/>
        <v>450</v>
      </c>
      <c r="P86" s="19">
        <f t="shared" si="13"/>
        <v>29.999999999999996</v>
      </c>
      <c r="Q86" s="21">
        <f t="shared" si="14"/>
        <v>5060</v>
      </c>
      <c r="R86" s="22">
        <f t="shared" si="15"/>
        <v>1.9762845849802372E-2</v>
      </c>
      <c r="S86" s="23">
        <f t="shared" si="16"/>
        <v>0.9</v>
      </c>
      <c r="T86" s="20">
        <f t="shared" si="17"/>
        <v>8.4844450178700423</v>
      </c>
      <c r="U86" s="10">
        <v>62.945409589784603</v>
      </c>
      <c r="V86" s="24">
        <f t="shared" si="18"/>
        <v>13.479052838266034</v>
      </c>
      <c r="AD86" s="6" t="s">
        <v>23</v>
      </c>
      <c r="AE86" s="24">
        <v>18.185956283835552</v>
      </c>
    </row>
    <row r="87" spans="1:31" x14ac:dyDescent="0.35">
      <c r="A87" s="7" t="s">
        <v>23</v>
      </c>
      <c r="B87" s="19">
        <v>4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28">
        <v>0.50880000000000003</v>
      </c>
      <c r="H87" s="20">
        <f t="shared" si="10"/>
        <v>0.49454166666666671</v>
      </c>
      <c r="I87" s="19">
        <v>0.1057</v>
      </c>
      <c r="J87" s="19">
        <f t="shared" si="19"/>
        <v>0.40310000000000001</v>
      </c>
      <c r="K87" s="20">
        <v>1.1391166666666666</v>
      </c>
      <c r="L87" s="20">
        <f t="shared" si="11"/>
        <v>87.787320584663561</v>
      </c>
      <c r="M87" s="21">
        <v>45</v>
      </c>
      <c r="N87" s="19">
        <v>0.1</v>
      </c>
      <c r="O87" s="21">
        <f t="shared" si="12"/>
        <v>450</v>
      </c>
      <c r="P87" s="19">
        <f t="shared" si="13"/>
        <v>29.999999999999996</v>
      </c>
      <c r="Q87" s="21">
        <f t="shared" si="14"/>
        <v>5060</v>
      </c>
      <c r="R87" s="22">
        <f t="shared" si="15"/>
        <v>1.9762845849802372E-2</v>
      </c>
      <c r="S87" s="23">
        <f t="shared" si="16"/>
        <v>0.9</v>
      </c>
      <c r="T87" s="20">
        <f t="shared" si="17"/>
        <v>8.4970926377724556</v>
      </c>
      <c r="U87" s="10">
        <v>62.945409589784603</v>
      </c>
      <c r="V87" s="24">
        <f t="shared" si="18"/>
        <v>13.499145836285809</v>
      </c>
      <c r="AD87" s="7" t="s">
        <v>23</v>
      </c>
      <c r="AE87" s="24">
        <v>18.219312770049491</v>
      </c>
    </row>
    <row r="88" spans="1:31" x14ac:dyDescent="0.35">
      <c r="A88" s="6" t="s">
        <v>23</v>
      </c>
      <c r="B88" s="21">
        <v>4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28">
        <v>0.50870000000000004</v>
      </c>
      <c r="H88" s="20">
        <f t="shared" si="10"/>
        <v>0.49444166666666672</v>
      </c>
      <c r="I88" s="19">
        <v>0.1046</v>
      </c>
      <c r="J88" s="19">
        <f t="shared" si="19"/>
        <v>0.40410000000000001</v>
      </c>
      <c r="K88" s="20">
        <v>1.1391166666666666</v>
      </c>
      <c r="L88" s="20">
        <f t="shared" si="11"/>
        <v>87.787320584663561</v>
      </c>
      <c r="M88" s="21">
        <v>45</v>
      </c>
      <c r="N88" s="21">
        <v>0.1</v>
      </c>
      <c r="O88" s="21">
        <f t="shared" si="12"/>
        <v>450</v>
      </c>
      <c r="P88" s="19">
        <f t="shared" si="13"/>
        <v>29.999999999999996</v>
      </c>
      <c r="Q88" s="21">
        <f t="shared" si="14"/>
        <v>5060</v>
      </c>
      <c r="R88" s="22">
        <f t="shared" si="15"/>
        <v>1.9762845849802372E-2</v>
      </c>
      <c r="S88" s="23">
        <f t="shared" si="16"/>
        <v>0.9</v>
      </c>
      <c r="T88" s="20">
        <f t="shared" si="17"/>
        <v>8.5181720042764812</v>
      </c>
      <c r="U88" s="10">
        <v>62.945409589784603</v>
      </c>
      <c r="V88" s="24">
        <f t="shared" si="18"/>
        <v>13.532634166318768</v>
      </c>
      <c r="AD88" s="6" t="s">
        <v>23</v>
      </c>
      <c r="AE88" s="24">
        <v>13.479052838266034</v>
      </c>
    </row>
    <row r="89" spans="1:31" x14ac:dyDescent="0.35">
      <c r="A89" s="7" t="s">
        <v>23</v>
      </c>
      <c r="B89" s="19">
        <v>4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28">
        <v>0.58420000000000005</v>
      </c>
      <c r="H89" s="20">
        <f t="shared" si="10"/>
        <v>0.56994166666666668</v>
      </c>
      <c r="I89" s="19">
        <v>0.1051</v>
      </c>
      <c r="J89" s="19">
        <f t="shared" si="19"/>
        <v>0.47910000000000008</v>
      </c>
      <c r="K89" s="20">
        <v>1.1391166666666666</v>
      </c>
      <c r="L89" s="20">
        <f t="shared" si="11"/>
        <v>87.787320584663561</v>
      </c>
      <c r="M89" s="21">
        <v>45</v>
      </c>
      <c r="N89" s="19">
        <v>0.1</v>
      </c>
      <c r="O89" s="21">
        <f t="shared" si="12"/>
        <v>450</v>
      </c>
      <c r="P89" s="19">
        <f t="shared" si="13"/>
        <v>29.999999999999996</v>
      </c>
      <c r="Q89" s="21">
        <f t="shared" si="14"/>
        <v>5060</v>
      </c>
      <c r="R89" s="22">
        <f t="shared" si="15"/>
        <v>1.9762845849802372E-2</v>
      </c>
      <c r="S89" s="23">
        <f t="shared" si="16"/>
        <v>0.9</v>
      </c>
      <c r="T89" s="20">
        <f t="shared" si="17"/>
        <v>10.099124492078355</v>
      </c>
      <c r="U89" s="10">
        <v>62.945409589784603</v>
      </c>
      <c r="V89" s="24">
        <f t="shared" si="18"/>
        <v>16.044258918790703</v>
      </c>
      <c r="AD89" s="7" t="s">
        <v>23</v>
      </c>
      <c r="AE89" s="24">
        <v>13.499145836285809</v>
      </c>
    </row>
    <row r="90" spans="1:31" x14ac:dyDescent="0.35">
      <c r="A90" s="6" t="s">
        <v>23</v>
      </c>
      <c r="B90" s="21">
        <v>4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28">
        <v>0.5837</v>
      </c>
      <c r="H90" s="20">
        <f t="shared" si="10"/>
        <v>0.56944166666666662</v>
      </c>
      <c r="I90" s="19">
        <v>0.1042</v>
      </c>
      <c r="J90" s="19">
        <f t="shared" si="19"/>
        <v>0.47949999999999998</v>
      </c>
      <c r="K90" s="20">
        <v>1.1391166666666666</v>
      </c>
      <c r="L90" s="20">
        <f t="shared" si="11"/>
        <v>87.787320584663561</v>
      </c>
      <c r="M90" s="21">
        <v>45</v>
      </c>
      <c r="N90" s="21">
        <v>0.1</v>
      </c>
      <c r="O90" s="21">
        <f t="shared" si="12"/>
        <v>450</v>
      </c>
      <c r="P90" s="19">
        <f t="shared" si="13"/>
        <v>29.999999999999996</v>
      </c>
      <c r="Q90" s="21">
        <f t="shared" si="14"/>
        <v>5060</v>
      </c>
      <c r="R90" s="22">
        <f t="shared" si="15"/>
        <v>1.9762845849802372E-2</v>
      </c>
      <c r="S90" s="23">
        <f t="shared" si="16"/>
        <v>0.9</v>
      </c>
      <c r="T90" s="20">
        <f t="shared" si="17"/>
        <v>10.107556238679958</v>
      </c>
      <c r="U90" s="10">
        <v>62.945409589784603</v>
      </c>
      <c r="V90" s="24">
        <f t="shared" si="18"/>
        <v>16.057654250803878</v>
      </c>
      <c r="AD90" s="6" t="s">
        <v>23</v>
      </c>
      <c r="AE90" s="24">
        <v>13.532634166318768</v>
      </c>
    </row>
    <row r="91" spans="1:31" x14ac:dyDescent="0.35">
      <c r="A91" s="7" t="s">
        <v>23</v>
      </c>
      <c r="B91" s="19">
        <v>4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28">
        <v>0.58399999999999996</v>
      </c>
      <c r="H91" s="20">
        <f t="shared" si="10"/>
        <v>0.56974166666666659</v>
      </c>
      <c r="I91" s="19">
        <v>0.1047</v>
      </c>
      <c r="J91" s="19">
        <f t="shared" si="19"/>
        <v>0.47929999999999995</v>
      </c>
      <c r="K91" s="20">
        <v>1.1391166666666666</v>
      </c>
      <c r="L91" s="20">
        <f t="shared" si="11"/>
        <v>87.787320584663561</v>
      </c>
      <c r="M91" s="21">
        <v>45</v>
      </c>
      <c r="N91" s="19">
        <v>0.1</v>
      </c>
      <c r="O91" s="21">
        <f t="shared" si="12"/>
        <v>450</v>
      </c>
      <c r="P91" s="19">
        <f t="shared" si="13"/>
        <v>29.999999999999996</v>
      </c>
      <c r="Q91" s="21">
        <f t="shared" si="14"/>
        <v>5060</v>
      </c>
      <c r="R91" s="22">
        <f t="shared" si="15"/>
        <v>1.9762845849802372E-2</v>
      </c>
      <c r="S91" s="23">
        <f t="shared" si="16"/>
        <v>0.9</v>
      </c>
      <c r="T91" s="20">
        <f t="shared" si="17"/>
        <v>10.103340365379156</v>
      </c>
      <c r="U91" s="10">
        <v>62.945409589784603</v>
      </c>
      <c r="V91" s="24">
        <f t="shared" si="18"/>
        <v>16.050956584797287</v>
      </c>
      <c r="AD91" s="7" t="s">
        <v>23</v>
      </c>
      <c r="AE91" s="24">
        <v>16.044258918790703</v>
      </c>
    </row>
    <row r="92" spans="1:31" x14ac:dyDescent="0.35">
      <c r="A92" s="6" t="s">
        <v>23</v>
      </c>
      <c r="B92" s="21">
        <v>4</v>
      </c>
      <c r="C92" s="19">
        <v>2</v>
      </c>
      <c r="D92" s="19" t="s">
        <v>29</v>
      </c>
      <c r="E92" s="19">
        <v>5.05</v>
      </c>
      <c r="F92" s="10">
        <v>1.4258333333333333E-2</v>
      </c>
      <c r="G92" s="28">
        <v>0.55569999999999997</v>
      </c>
      <c r="H92" s="20">
        <f t="shared" si="10"/>
        <v>0.5414416666666666</v>
      </c>
      <c r="I92" s="19">
        <v>0.14410000000000001</v>
      </c>
      <c r="J92" s="19">
        <f t="shared" si="19"/>
        <v>0.41159999999999997</v>
      </c>
      <c r="K92" s="20">
        <v>1.1391166666666666</v>
      </c>
      <c r="L92" s="20">
        <f t="shared" si="11"/>
        <v>87.787320584663561</v>
      </c>
      <c r="M92" s="21">
        <v>45</v>
      </c>
      <c r="N92" s="21">
        <v>0.1</v>
      </c>
      <c r="O92" s="21">
        <f t="shared" si="12"/>
        <v>450</v>
      </c>
      <c r="P92" s="19">
        <f t="shared" si="13"/>
        <v>29.999999999999996</v>
      </c>
      <c r="Q92" s="21">
        <f t="shared" si="14"/>
        <v>5050</v>
      </c>
      <c r="R92" s="22">
        <f t="shared" si="15"/>
        <v>1.9801980198019802E-2</v>
      </c>
      <c r="S92" s="23">
        <f t="shared" si="16"/>
        <v>0.9</v>
      </c>
      <c r="T92" s="20">
        <f t="shared" si="17"/>
        <v>8.6934479802904434</v>
      </c>
      <c r="U92" s="10">
        <v>62.945409589784603</v>
      </c>
      <c r="V92" s="24">
        <f t="shared" si="18"/>
        <v>13.811091288380942</v>
      </c>
      <c r="AD92" s="6" t="s">
        <v>23</v>
      </c>
      <c r="AE92" s="24">
        <v>16.057654250803878</v>
      </c>
    </row>
    <row r="93" spans="1:31" x14ac:dyDescent="0.35">
      <c r="A93" s="7" t="s">
        <v>23</v>
      </c>
      <c r="B93" s="19">
        <v>4</v>
      </c>
      <c r="C93" s="19">
        <v>2</v>
      </c>
      <c r="D93" s="19" t="s">
        <v>29</v>
      </c>
      <c r="E93" s="19">
        <v>5.05</v>
      </c>
      <c r="F93" s="10">
        <v>1.4258333333333333E-2</v>
      </c>
      <c r="G93" s="28">
        <v>0.5554</v>
      </c>
      <c r="H93" s="20">
        <f t="shared" si="10"/>
        <v>0.54114166666666663</v>
      </c>
      <c r="I93" s="19">
        <v>0.1434</v>
      </c>
      <c r="J93" s="19">
        <f t="shared" si="19"/>
        <v>0.41200000000000003</v>
      </c>
      <c r="K93" s="20">
        <v>1.1391166666666666</v>
      </c>
      <c r="L93" s="20">
        <f t="shared" si="11"/>
        <v>87.787320584663561</v>
      </c>
      <c r="M93" s="21">
        <v>45</v>
      </c>
      <c r="N93" s="19">
        <v>0.1</v>
      </c>
      <c r="O93" s="21">
        <f t="shared" si="12"/>
        <v>450</v>
      </c>
      <c r="P93" s="19">
        <f t="shared" si="13"/>
        <v>29.999999999999996</v>
      </c>
      <c r="Q93" s="21">
        <f t="shared" si="14"/>
        <v>5050</v>
      </c>
      <c r="R93" s="22">
        <f t="shared" si="15"/>
        <v>1.9801980198019802E-2</v>
      </c>
      <c r="S93" s="23">
        <f t="shared" si="16"/>
        <v>0.9</v>
      </c>
      <c r="T93" s="20">
        <f t="shared" si="17"/>
        <v>8.701896423419976</v>
      </c>
      <c r="U93" s="10">
        <v>62.945409589784603</v>
      </c>
      <c r="V93" s="24">
        <f t="shared" si="18"/>
        <v>13.824513145804051</v>
      </c>
      <c r="AD93" s="7" t="s">
        <v>23</v>
      </c>
      <c r="AE93" s="24">
        <v>16.050956584797287</v>
      </c>
    </row>
    <row r="94" spans="1:31" x14ac:dyDescent="0.35">
      <c r="A94" s="6" t="s">
        <v>23</v>
      </c>
      <c r="B94" s="21">
        <v>4</v>
      </c>
      <c r="C94" s="19">
        <v>2</v>
      </c>
      <c r="D94" s="19" t="s">
        <v>29</v>
      </c>
      <c r="E94" s="19">
        <v>5.05</v>
      </c>
      <c r="F94" s="10">
        <v>1.4258333333333333E-2</v>
      </c>
      <c r="G94" s="28">
        <v>0.55479999999999996</v>
      </c>
      <c r="H94" s="20">
        <f t="shared" si="10"/>
        <v>0.54054166666666659</v>
      </c>
      <c r="I94" s="19">
        <v>0.1444</v>
      </c>
      <c r="J94" s="19">
        <f t="shared" si="19"/>
        <v>0.41039999999999999</v>
      </c>
      <c r="K94" s="20">
        <v>1.1391166666666666</v>
      </c>
      <c r="L94" s="20">
        <f t="shared" si="11"/>
        <v>87.787320584663561</v>
      </c>
      <c r="M94" s="21">
        <v>45</v>
      </c>
      <c r="N94" s="21">
        <v>0.1</v>
      </c>
      <c r="O94" s="21">
        <f t="shared" si="12"/>
        <v>450</v>
      </c>
      <c r="P94" s="19">
        <f t="shared" si="13"/>
        <v>29.999999999999996</v>
      </c>
      <c r="Q94" s="21">
        <f t="shared" si="14"/>
        <v>5050</v>
      </c>
      <c r="R94" s="22">
        <f t="shared" si="15"/>
        <v>1.9801980198019802E-2</v>
      </c>
      <c r="S94" s="23">
        <f t="shared" si="16"/>
        <v>0.9</v>
      </c>
      <c r="T94" s="20">
        <f t="shared" si="17"/>
        <v>8.668102650901842</v>
      </c>
      <c r="U94" s="10">
        <v>62.945409589784603</v>
      </c>
      <c r="V94" s="24">
        <f t="shared" si="18"/>
        <v>13.770825716111609</v>
      </c>
      <c r="AD94" s="6" t="s">
        <v>23</v>
      </c>
      <c r="AE94" s="24">
        <v>13.811091288380942</v>
      </c>
    </row>
    <row r="95" spans="1:31" x14ac:dyDescent="0.35">
      <c r="A95" s="7" t="s">
        <v>23</v>
      </c>
      <c r="B95" s="19">
        <v>4</v>
      </c>
      <c r="C95" s="19">
        <v>2</v>
      </c>
      <c r="D95" s="19" t="s">
        <v>30</v>
      </c>
      <c r="E95" s="19">
        <v>5.05</v>
      </c>
      <c r="F95" s="10">
        <v>1.4258333333333333E-2</v>
      </c>
      <c r="G95" s="28">
        <v>0.57569999999999999</v>
      </c>
      <c r="H95" s="20">
        <f t="shared" si="10"/>
        <v>0.56144166666666662</v>
      </c>
      <c r="I95" s="19">
        <v>0.1187</v>
      </c>
      <c r="J95" s="19">
        <f t="shared" si="19"/>
        <v>0.45699999999999996</v>
      </c>
      <c r="K95" s="20">
        <v>1.1391166666666666</v>
      </c>
      <c r="L95" s="20">
        <f t="shared" si="11"/>
        <v>87.787320584663561</v>
      </c>
      <c r="M95" s="21">
        <v>45</v>
      </c>
      <c r="N95" s="19">
        <v>0.1</v>
      </c>
      <c r="O95" s="21">
        <f t="shared" si="12"/>
        <v>450</v>
      </c>
      <c r="P95" s="19">
        <f t="shared" si="13"/>
        <v>29.999999999999996</v>
      </c>
      <c r="Q95" s="21">
        <f t="shared" si="14"/>
        <v>5050</v>
      </c>
      <c r="R95" s="22">
        <f t="shared" si="15"/>
        <v>1.9801980198019802E-2</v>
      </c>
      <c r="S95" s="23">
        <f t="shared" si="16"/>
        <v>0.9</v>
      </c>
      <c r="T95" s="20">
        <f t="shared" si="17"/>
        <v>9.6523462754925475</v>
      </c>
      <c r="U95" s="10">
        <v>62.945409589784603</v>
      </c>
      <c r="V95" s="24">
        <f t="shared" si="18"/>
        <v>15.334472105904009</v>
      </c>
      <c r="AD95" s="7" t="s">
        <v>23</v>
      </c>
      <c r="AE95" s="24">
        <v>13.824513145804051</v>
      </c>
    </row>
    <row r="96" spans="1:31" x14ac:dyDescent="0.35">
      <c r="A96" s="6" t="s">
        <v>23</v>
      </c>
      <c r="B96" s="21">
        <v>4</v>
      </c>
      <c r="C96" s="19">
        <v>2</v>
      </c>
      <c r="D96" s="19" t="s">
        <v>30</v>
      </c>
      <c r="E96" s="19">
        <v>5.05</v>
      </c>
      <c r="F96" s="10">
        <v>1.4258333333333333E-2</v>
      </c>
      <c r="G96" s="28">
        <v>0.5756</v>
      </c>
      <c r="H96" s="20">
        <f t="shared" si="10"/>
        <v>0.56134166666666663</v>
      </c>
      <c r="I96" s="19">
        <v>0.11749999999999999</v>
      </c>
      <c r="J96" s="19">
        <f t="shared" si="19"/>
        <v>0.45810000000000001</v>
      </c>
      <c r="K96" s="20">
        <v>1.1391166666666666</v>
      </c>
      <c r="L96" s="20">
        <f t="shared" si="11"/>
        <v>87.787320584663561</v>
      </c>
      <c r="M96" s="21">
        <v>45</v>
      </c>
      <c r="N96" s="21">
        <v>0.1</v>
      </c>
      <c r="O96" s="21">
        <f t="shared" si="12"/>
        <v>450</v>
      </c>
      <c r="P96" s="19">
        <f t="shared" si="13"/>
        <v>29.999999999999996</v>
      </c>
      <c r="Q96" s="21">
        <f t="shared" si="14"/>
        <v>5050</v>
      </c>
      <c r="R96" s="22">
        <f t="shared" si="15"/>
        <v>1.9801980198019802E-2</v>
      </c>
      <c r="S96" s="23">
        <f t="shared" si="16"/>
        <v>0.9</v>
      </c>
      <c r="T96" s="20">
        <f t="shared" si="17"/>
        <v>9.6755794940987681</v>
      </c>
      <c r="U96" s="10">
        <v>62.945409589784603</v>
      </c>
      <c r="V96" s="24">
        <f t="shared" si="18"/>
        <v>15.371382213817567</v>
      </c>
      <c r="AD96" s="6" t="s">
        <v>23</v>
      </c>
      <c r="AE96" s="24">
        <v>13.770825716111609</v>
      </c>
    </row>
    <row r="97" spans="1:31" x14ac:dyDescent="0.35">
      <c r="A97" s="7" t="s">
        <v>23</v>
      </c>
      <c r="B97" s="19">
        <v>4</v>
      </c>
      <c r="C97" s="19">
        <v>2</v>
      </c>
      <c r="D97" s="19" t="s">
        <v>30</v>
      </c>
      <c r="E97" s="19">
        <v>5.05</v>
      </c>
      <c r="F97" s="10">
        <v>1.4258333333333333E-2</v>
      </c>
      <c r="G97" s="28">
        <v>0.57579999999999998</v>
      </c>
      <c r="H97" s="20">
        <f t="shared" si="10"/>
        <v>0.56154166666666661</v>
      </c>
      <c r="I97" s="19">
        <v>0.1172</v>
      </c>
      <c r="J97" s="19">
        <f t="shared" si="19"/>
        <v>0.45860000000000001</v>
      </c>
      <c r="K97" s="20">
        <v>1.1391166666666666</v>
      </c>
      <c r="L97" s="20">
        <f t="shared" si="11"/>
        <v>87.787320584663561</v>
      </c>
      <c r="M97" s="21">
        <v>45</v>
      </c>
      <c r="N97" s="19">
        <v>0.1</v>
      </c>
      <c r="O97" s="21">
        <f t="shared" si="12"/>
        <v>450</v>
      </c>
      <c r="P97" s="19">
        <f t="shared" si="13"/>
        <v>29.999999999999996</v>
      </c>
      <c r="Q97" s="21">
        <f t="shared" si="14"/>
        <v>5050</v>
      </c>
      <c r="R97" s="22">
        <f t="shared" si="15"/>
        <v>1.9801980198019802E-2</v>
      </c>
      <c r="S97" s="23">
        <f t="shared" si="16"/>
        <v>0.9</v>
      </c>
      <c r="T97" s="20">
        <f t="shared" si="17"/>
        <v>9.6861400480106798</v>
      </c>
      <c r="U97" s="10">
        <v>62.945409589784603</v>
      </c>
      <c r="V97" s="24">
        <f t="shared" si="18"/>
        <v>15.388159535596447</v>
      </c>
      <c r="AD97" s="7" t="s">
        <v>23</v>
      </c>
      <c r="AE97" s="24">
        <v>15.334472105904009</v>
      </c>
    </row>
    <row r="98" spans="1:31" x14ac:dyDescent="0.35">
      <c r="A98" s="4" t="s">
        <v>24</v>
      </c>
      <c r="B98" s="14">
        <v>4</v>
      </c>
      <c r="C98" s="13">
        <v>1</v>
      </c>
      <c r="D98" s="13" t="s">
        <v>27</v>
      </c>
      <c r="E98" s="13">
        <v>5.03</v>
      </c>
      <c r="F98" s="11">
        <v>1.4258333333333333E-2</v>
      </c>
      <c r="G98" s="26">
        <v>0.52639999999999998</v>
      </c>
      <c r="H98" s="9">
        <f t="shared" si="10"/>
        <v>0.51214166666666661</v>
      </c>
      <c r="I98" s="13">
        <v>3.3399999999999999E-2</v>
      </c>
      <c r="J98" s="13">
        <f t="shared" si="19"/>
        <v>0.49299999999999999</v>
      </c>
      <c r="K98" s="9">
        <v>1.1391166666666666</v>
      </c>
      <c r="L98" s="9">
        <f t="shared" si="11"/>
        <v>87.787320584663561</v>
      </c>
      <c r="M98" s="14">
        <v>45</v>
      </c>
      <c r="N98" s="14">
        <v>0.1</v>
      </c>
      <c r="O98" s="14">
        <f t="shared" si="12"/>
        <v>450</v>
      </c>
      <c r="P98" s="13">
        <f t="shared" si="13"/>
        <v>29.999999999999996</v>
      </c>
      <c r="Q98" s="14">
        <f t="shared" si="14"/>
        <v>5030</v>
      </c>
      <c r="R98" s="15">
        <f t="shared" si="15"/>
        <v>1.9880715705765408E-2</v>
      </c>
      <c r="S98" s="16">
        <f t="shared" si="16"/>
        <v>0.9</v>
      </c>
      <c r="T98" s="9">
        <f t="shared" si="17"/>
        <v>10.454108567318201</v>
      </c>
      <c r="U98" s="11">
        <v>47.426398483322068</v>
      </c>
      <c r="V98" s="17">
        <f t="shared" si="18"/>
        <v>22.04280506561021</v>
      </c>
      <c r="AD98" s="6" t="s">
        <v>23</v>
      </c>
      <c r="AE98" s="24">
        <v>15.371382213817567</v>
      </c>
    </row>
    <row r="99" spans="1:31" x14ac:dyDescent="0.35">
      <c r="A99" s="5" t="s">
        <v>24</v>
      </c>
      <c r="B99" s="13">
        <v>4</v>
      </c>
      <c r="C99" s="13">
        <v>1</v>
      </c>
      <c r="D99" s="13" t="s">
        <v>27</v>
      </c>
      <c r="E99" s="13">
        <v>5.03</v>
      </c>
      <c r="F99" s="11">
        <v>1.4258333333333333E-2</v>
      </c>
      <c r="G99" s="26">
        <v>0.52669999999999995</v>
      </c>
      <c r="H99" s="9">
        <f t="shared" si="10"/>
        <v>0.51244166666666657</v>
      </c>
      <c r="I99" s="13">
        <v>3.2899999999999999E-2</v>
      </c>
      <c r="J99" s="13">
        <f t="shared" si="19"/>
        <v>0.49379999999999996</v>
      </c>
      <c r="K99" s="9">
        <v>1.1391166666666666</v>
      </c>
      <c r="L99" s="9">
        <f t="shared" si="11"/>
        <v>87.787320584663561</v>
      </c>
      <c r="M99" s="14">
        <v>45</v>
      </c>
      <c r="N99" s="13">
        <v>0.1</v>
      </c>
      <c r="O99" s="14">
        <f t="shared" si="12"/>
        <v>450</v>
      </c>
      <c r="P99" s="13">
        <f t="shared" si="13"/>
        <v>29.999999999999996</v>
      </c>
      <c r="Q99" s="14">
        <f t="shared" si="14"/>
        <v>5030</v>
      </c>
      <c r="R99" s="15">
        <f t="shared" si="15"/>
        <v>1.9880715705765408E-2</v>
      </c>
      <c r="S99" s="16">
        <f t="shared" si="16"/>
        <v>0.9</v>
      </c>
      <c r="T99" s="9">
        <f t="shared" si="17"/>
        <v>10.471072638015672</v>
      </c>
      <c r="U99" s="11">
        <v>47.426398483322068</v>
      </c>
      <c r="V99" s="17">
        <f t="shared" si="18"/>
        <v>22.078574323323163</v>
      </c>
      <c r="AD99" s="7" t="s">
        <v>23</v>
      </c>
      <c r="AE99" s="24">
        <v>15.388159535596447</v>
      </c>
    </row>
    <row r="100" spans="1:31" x14ac:dyDescent="0.35">
      <c r="A100" s="4" t="s">
        <v>24</v>
      </c>
      <c r="B100" s="14">
        <v>4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26">
        <v>0.52629999999999999</v>
      </c>
      <c r="H100" s="9">
        <f t="shared" si="10"/>
        <v>0.51204166666666662</v>
      </c>
      <c r="I100" s="13">
        <v>3.3399999999999999E-2</v>
      </c>
      <c r="J100" s="13">
        <f t="shared" si="19"/>
        <v>0.4929</v>
      </c>
      <c r="K100" s="9">
        <v>1.1391166666666666</v>
      </c>
      <c r="L100" s="9">
        <f t="shared" si="11"/>
        <v>87.787320584663561</v>
      </c>
      <c r="M100" s="14">
        <v>45</v>
      </c>
      <c r="N100" s="14">
        <v>0.1</v>
      </c>
      <c r="O100" s="14">
        <f t="shared" si="12"/>
        <v>450</v>
      </c>
      <c r="P100" s="13">
        <f t="shared" si="13"/>
        <v>29.999999999999996</v>
      </c>
      <c r="Q100" s="14">
        <f t="shared" si="14"/>
        <v>5030</v>
      </c>
      <c r="R100" s="15">
        <f t="shared" si="15"/>
        <v>1.9880715705765408E-2</v>
      </c>
      <c r="S100" s="16">
        <f t="shared" si="16"/>
        <v>0.9</v>
      </c>
      <c r="T100" s="9">
        <f t="shared" si="17"/>
        <v>10.451988058481014</v>
      </c>
      <c r="U100" s="11">
        <v>47.426398483322068</v>
      </c>
      <c r="V100" s="17">
        <f t="shared" si="18"/>
        <v>22.038333908396083</v>
      </c>
    </row>
    <row r="101" spans="1:31" x14ac:dyDescent="0.35">
      <c r="A101" s="5" t="s">
        <v>24</v>
      </c>
      <c r="B101" s="13">
        <v>4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26">
        <v>0.54079999999999995</v>
      </c>
      <c r="H101" s="9">
        <f t="shared" si="10"/>
        <v>0.52654166666666657</v>
      </c>
      <c r="I101" s="13">
        <v>3.3399999999999999E-2</v>
      </c>
      <c r="J101" s="13">
        <f t="shared" si="19"/>
        <v>0.50739999999999996</v>
      </c>
      <c r="K101" s="9">
        <v>1.1391166666666666</v>
      </c>
      <c r="L101" s="9">
        <f t="shared" si="11"/>
        <v>87.787320584663561</v>
      </c>
      <c r="M101" s="14">
        <v>45</v>
      </c>
      <c r="N101" s="13">
        <v>0.1</v>
      </c>
      <c r="O101" s="14">
        <f t="shared" si="12"/>
        <v>450</v>
      </c>
      <c r="P101" s="13">
        <f t="shared" si="13"/>
        <v>29.999999999999996</v>
      </c>
      <c r="Q101" s="14">
        <f t="shared" si="14"/>
        <v>5030</v>
      </c>
      <c r="R101" s="15">
        <f t="shared" si="15"/>
        <v>1.9880715705765408E-2</v>
      </c>
      <c r="S101" s="16">
        <f t="shared" si="16"/>
        <v>0.9</v>
      </c>
      <c r="T101" s="9">
        <f t="shared" si="17"/>
        <v>10.759461839872726</v>
      </c>
      <c r="U101" s="11">
        <v>47.426398483322068</v>
      </c>
      <c r="V101" s="17">
        <f t="shared" si="18"/>
        <v>22.686651704443445</v>
      </c>
    </row>
    <row r="102" spans="1:31" x14ac:dyDescent="0.35">
      <c r="A102" s="4" t="s">
        <v>24</v>
      </c>
      <c r="B102" s="14">
        <v>4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26">
        <v>0.54069999999999996</v>
      </c>
      <c r="H102" s="9">
        <f t="shared" si="10"/>
        <v>0.52644166666666659</v>
      </c>
      <c r="I102" s="13">
        <v>3.4500000000000003E-2</v>
      </c>
      <c r="J102" s="13">
        <f t="shared" si="19"/>
        <v>0.50619999999999998</v>
      </c>
      <c r="K102" s="9">
        <v>1.1391166666666666</v>
      </c>
      <c r="L102" s="9">
        <f t="shared" si="11"/>
        <v>87.787320584663561</v>
      </c>
      <c r="M102" s="14">
        <v>45</v>
      </c>
      <c r="N102" s="14">
        <v>0.1</v>
      </c>
      <c r="O102" s="14">
        <f t="shared" si="12"/>
        <v>450</v>
      </c>
      <c r="P102" s="13">
        <f t="shared" si="13"/>
        <v>29.999999999999996</v>
      </c>
      <c r="Q102" s="14">
        <f t="shared" si="14"/>
        <v>5030</v>
      </c>
      <c r="R102" s="15">
        <f t="shared" si="15"/>
        <v>1.9880715705765408E-2</v>
      </c>
      <c r="S102" s="16">
        <f t="shared" si="16"/>
        <v>0.9</v>
      </c>
      <c r="T102" s="9">
        <f t="shared" si="17"/>
        <v>10.734015733826519</v>
      </c>
      <c r="U102" s="11">
        <v>47.426398483322068</v>
      </c>
      <c r="V102" s="17">
        <f t="shared" si="18"/>
        <v>22.632997817874013</v>
      </c>
    </row>
    <row r="103" spans="1:31" x14ac:dyDescent="0.35">
      <c r="A103" s="5" t="s">
        <v>24</v>
      </c>
      <c r="B103" s="13">
        <v>4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26">
        <v>0.54079999999999995</v>
      </c>
      <c r="H103" s="9">
        <f t="shared" si="10"/>
        <v>0.52654166666666657</v>
      </c>
      <c r="I103" s="13">
        <v>3.4799999999999998E-2</v>
      </c>
      <c r="J103" s="13">
        <f t="shared" si="19"/>
        <v>0.50600000000000001</v>
      </c>
      <c r="K103" s="9">
        <v>1.1391166666666666</v>
      </c>
      <c r="L103" s="9">
        <f t="shared" si="11"/>
        <v>87.787320584663561</v>
      </c>
      <c r="M103" s="14">
        <v>45</v>
      </c>
      <c r="N103" s="13">
        <v>0.1</v>
      </c>
      <c r="O103" s="14">
        <f t="shared" si="12"/>
        <v>450</v>
      </c>
      <c r="P103" s="13">
        <f t="shared" si="13"/>
        <v>29.999999999999996</v>
      </c>
      <c r="Q103" s="14">
        <f t="shared" si="14"/>
        <v>5030</v>
      </c>
      <c r="R103" s="15">
        <f t="shared" si="15"/>
        <v>1.9880715705765408E-2</v>
      </c>
      <c r="S103" s="16">
        <f t="shared" si="16"/>
        <v>0.9</v>
      </c>
      <c r="T103" s="9">
        <f t="shared" si="17"/>
        <v>10.72977471615215</v>
      </c>
      <c r="U103" s="11">
        <v>47.426398483322068</v>
      </c>
      <c r="V103" s="17">
        <f t="shared" si="18"/>
        <v>22.624055503445774</v>
      </c>
    </row>
    <row r="104" spans="1:31" x14ac:dyDescent="0.35">
      <c r="A104" s="4" t="s">
        <v>24</v>
      </c>
      <c r="B104" s="14">
        <v>4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26">
        <v>0.52429999999999999</v>
      </c>
      <c r="H104" s="9">
        <f t="shared" si="10"/>
        <v>0.51004166666666662</v>
      </c>
      <c r="I104" s="13">
        <v>3.15E-2</v>
      </c>
      <c r="J104" s="13">
        <f t="shared" si="19"/>
        <v>0.49280000000000002</v>
      </c>
      <c r="K104" s="9">
        <v>1.1391166666666666</v>
      </c>
      <c r="L104" s="9">
        <f t="shared" si="11"/>
        <v>87.787320584663561</v>
      </c>
      <c r="M104" s="14">
        <v>45</v>
      </c>
      <c r="N104" s="14">
        <v>0.1</v>
      </c>
      <c r="O104" s="14">
        <f t="shared" si="12"/>
        <v>450</v>
      </c>
      <c r="P104" s="13">
        <f t="shared" si="13"/>
        <v>29.999999999999996</v>
      </c>
      <c r="Q104" s="14">
        <f t="shared" si="14"/>
        <v>5040</v>
      </c>
      <c r="R104" s="15">
        <f t="shared" si="15"/>
        <v>1.984126984126984E-2</v>
      </c>
      <c r="S104" s="16">
        <f t="shared" si="16"/>
        <v>0.9</v>
      </c>
      <c r="T104" s="9">
        <f t="shared" si="17"/>
        <v>10.429133685458032</v>
      </c>
      <c r="U104" s="11">
        <v>47.426398483322068</v>
      </c>
      <c r="V104" s="17">
        <f t="shared" si="18"/>
        <v>21.990144769532801</v>
      </c>
    </row>
    <row r="105" spans="1:31" x14ac:dyDescent="0.35">
      <c r="A105" s="5" t="s">
        <v>24</v>
      </c>
      <c r="B105" s="13">
        <v>4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26">
        <v>0.52510000000000001</v>
      </c>
      <c r="H105" s="9">
        <f t="shared" si="10"/>
        <v>0.51084166666666664</v>
      </c>
      <c r="I105" s="13">
        <v>3.1899999999999998E-2</v>
      </c>
      <c r="J105" s="13">
        <f t="shared" si="19"/>
        <v>0.49320000000000003</v>
      </c>
      <c r="K105" s="9">
        <v>1.1391166666666666</v>
      </c>
      <c r="L105" s="9">
        <f t="shared" si="11"/>
        <v>87.787320584663561</v>
      </c>
      <c r="M105" s="14">
        <v>45</v>
      </c>
      <c r="N105" s="13">
        <v>0.1</v>
      </c>
      <c r="O105" s="14">
        <f t="shared" si="12"/>
        <v>450</v>
      </c>
      <c r="P105" s="13">
        <f t="shared" si="13"/>
        <v>29.999999999999996</v>
      </c>
      <c r="Q105" s="14">
        <f t="shared" si="14"/>
        <v>5040</v>
      </c>
      <c r="R105" s="15">
        <f t="shared" si="15"/>
        <v>1.984126984126984E-2</v>
      </c>
      <c r="S105" s="16">
        <f t="shared" si="16"/>
        <v>0.9</v>
      </c>
      <c r="T105" s="9">
        <f t="shared" si="17"/>
        <v>10.437598891371552</v>
      </c>
      <c r="U105" s="11">
        <v>47.426398483322068</v>
      </c>
      <c r="V105" s="17">
        <f t="shared" si="18"/>
        <v>22.007993913014566</v>
      </c>
    </row>
    <row r="106" spans="1:31" x14ac:dyDescent="0.35">
      <c r="A106" s="4" t="s">
        <v>24</v>
      </c>
      <c r="B106" s="14">
        <v>4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26">
        <v>0.52559999999999996</v>
      </c>
      <c r="H106" s="9">
        <f t="shared" si="10"/>
        <v>0.51134166666666658</v>
      </c>
      <c r="I106" s="13">
        <v>3.2800000000000003E-2</v>
      </c>
      <c r="J106" s="13">
        <f t="shared" si="19"/>
        <v>0.49279999999999996</v>
      </c>
      <c r="K106" s="9">
        <v>1.1391166666666666</v>
      </c>
      <c r="L106" s="9">
        <f t="shared" si="11"/>
        <v>87.787320584663561</v>
      </c>
      <c r="M106" s="14">
        <v>45</v>
      </c>
      <c r="N106" s="14">
        <v>0.1</v>
      </c>
      <c r="O106" s="14">
        <f t="shared" si="12"/>
        <v>450</v>
      </c>
      <c r="P106" s="13">
        <f t="shared" si="13"/>
        <v>29.999999999999996</v>
      </c>
      <c r="Q106" s="14">
        <f t="shared" si="14"/>
        <v>5040</v>
      </c>
      <c r="R106" s="15">
        <f t="shared" si="15"/>
        <v>1.984126984126984E-2</v>
      </c>
      <c r="S106" s="16">
        <f t="shared" si="16"/>
        <v>0.9</v>
      </c>
      <c r="T106" s="9">
        <f t="shared" si="17"/>
        <v>10.42913368545803</v>
      </c>
      <c r="U106" s="11">
        <v>47.426398483322068</v>
      </c>
      <c r="V106" s="17">
        <f t="shared" si="18"/>
        <v>21.990144769532797</v>
      </c>
    </row>
    <row r="107" spans="1:31" x14ac:dyDescent="0.35">
      <c r="A107" s="5" t="s">
        <v>24</v>
      </c>
      <c r="B107" s="13">
        <v>4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26">
        <v>0.54449999999999998</v>
      </c>
      <c r="H107" s="9">
        <f t="shared" si="10"/>
        <v>0.53024166666666661</v>
      </c>
      <c r="I107" s="13">
        <v>3.3599999999999998E-2</v>
      </c>
      <c r="J107" s="13">
        <f t="shared" si="19"/>
        <v>0.51090000000000002</v>
      </c>
      <c r="K107" s="9">
        <v>1.1391166666666666</v>
      </c>
      <c r="L107" s="9">
        <f t="shared" si="11"/>
        <v>87.787320584663561</v>
      </c>
      <c r="M107" s="14">
        <v>45</v>
      </c>
      <c r="N107" s="13">
        <v>0.1</v>
      </c>
      <c r="O107" s="14">
        <f t="shared" si="12"/>
        <v>450</v>
      </c>
      <c r="P107" s="13">
        <f t="shared" si="13"/>
        <v>29.999999999999996</v>
      </c>
      <c r="Q107" s="14">
        <f t="shared" si="14"/>
        <v>5040</v>
      </c>
      <c r="R107" s="15">
        <f t="shared" si="15"/>
        <v>1.984126984126984E-2</v>
      </c>
      <c r="S107" s="16">
        <f t="shared" si="16"/>
        <v>0.9</v>
      </c>
      <c r="T107" s="9">
        <f t="shared" si="17"/>
        <v>10.81218425304486</v>
      </c>
      <c r="U107" s="11">
        <v>47.426398483322068</v>
      </c>
      <c r="V107" s="17">
        <f t="shared" si="18"/>
        <v>22.7978185120826</v>
      </c>
    </row>
    <row r="108" spans="1:31" x14ac:dyDescent="0.35">
      <c r="A108" s="4" t="s">
        <v>24</v>
      </c>
      <c r="B108" s="14">
        <v>4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26">
        <v>0.54379999999999995</v>
      </c>
      <c r="H108" s="9">
        <f t="shared" si="10"/>
        <v>0.52954166666666658</v>
      </c>
      <c r="I108" s="13">
        <v>3.39E-2</v>
      </c>
      <c r="J108" s="13">
        <f t="shared" si="19"/>
        <v>0.50989999999999991</v>
      </c>
      <c r="K108" s="9">
        <v>1.1391166666666666</v>
      </c>
      <c r="L108" s="9">
        <f t="shared" si="11"/>
        <v>87.787320584663561</v>
      </c>
      <c r="M108" s="14">
        <v>45</v>
      </c>
      <c r="N108" s="14">
        <v>0.1</v>
      </c>
      <c r="O108" s="14">
        <f t="shared" si="12"/>
        <v>450</v>
      </c>
      <c r="P108" s="13">
        <f t="shared" si="13"/>
        <v>29.999999999999996</v>
      </c>
      <c r="Q108" s="14">
        <f t="shared" si="14"/>
        <v>5040</v>
      </c>
      <c r="R108" s="15">
        <f t="shared" si="15"/>
        <v>1.984126984126984E-2</v>
      </c>
      <c r="S108" s="16">
        <f t="shared" si="16"/>
        <v>0.9</v>
      </c>
      <c r="T108" s="9">
        <f t="shared" si="17"/>
        <v>10.791021238261056</v>
      </c>
      <c r="U108" s="11">
        <v>47.426398483322068</v>
      </c>
      <c r="V108" s="17">
        <f t="shared" si="18"/>
        <v>22.753195653378189</v>
      </c>
    </row>
    <row r="109" spans="1:31" x14ac:dyDescent="0.35">
      <c r="A109" s="5" t="s">
        <v>24</v>
      </c>
      <c r="B109" s="13">
        <v>4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26">
        <v>0.54239999999999999</v>
      </c>
      <c r="H109" s="9">
        <f t="shared" si="10"/>
        <v>0.52814166666666662</v>
      </c>
      <c r="I109" s="13">
        <v>3.3700000000000001E-2</v>
      </c>
      <c r="J109" s="13">
        <f t="shared" si="19"/>
        <v>0.50870000000000004</v>
      </c>
      <c r="K109" s="9">
        <v>1.1391166666666666</v>
      </c>
      <c r="L109" s="9">
        <f t="shared" si="11"/>
        <v>87.787320584663561</v>
      </c>
      <c r="M109" s="14">
        <v>45</v>
      </c>
      <c r="N109" s="13">
        <v>0.1</v>
      </c>
      <c r="O109" s="14">
        <f t="shared" si="12"/>
        <v>450</v>
      </c>
      <c r="P109" s="13">
        <f t="shared" si="13"/>
        <v>29.999999999999996</v>
      </c>
      <c r="Q109" s="14">
        <f t="shared" si="14"/>
        <v>5040</v>
      </c>
      <c r="R109" s="15">
        <f t="shared" si="15"/>
        <v>1.984126984126984E-2</v>
      </c>
      <c r="S109" s="16">
        <f t="shared" si="16"/>
        <v>0.9</v>
      </c>
      <c r="T109" s="9">
        <f t="shared" si="17"/>
        <v>10.765625620520495</v>
      </c>
      <c r="U109" s="11">
        <v>47.426398483322068</v>
      </c>
      <c r="V109" s="17">
        <f t="shared" si="18"/>
        <v>22.699648222932904</v>
      </c>
    </row>
    <row r="110" spans="1:31" x14ac:dyDescent="0.35">
      <c r="A110" s="4" t="s">
        <v>24</v>
      </c>
      <c r="B110" s="14">
        <v>4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26">
        <v>0.46110000000000001</v>
      </c>
      <c r="H110" s="9">
        <f t="shared" si="10"/>
        <v>0.44684166666666669</v>
      </c>
      <c r="I110" s="13">
        <v>2.8400000000000002E-2</v>
      </c>
      <c r="J110" s="13">
        <f t="shared" si="19"/>
        <v>0.43270000000000003</v>
      </c>
      <c r="K110" s="9">
        <v>1.1391166666666666</v>
      </c>
      <c r="L110" s="9">
        <f t="shared" si="11"/>
        <v>87.787320584663561</v>
      </c>
      <c r="M110" s="14">
        <v>45</v>
      </c>
      <c r="N110" s="14">
        <v>0.1</v>
      </c>
      <c r="O110" s="14">
        <f t="shared" si="12"/>
        <v>450</v>
      </c>
      <c r="P110" s="13">
        <f t="shared" si="13"/>
        <v>29.999999999999996</v>
      </c>
      <c r="Q110" s="14">
        <f t="shared" si="14"/>
        <v>5060</v>
      </c>
      <c r="R110" s="15">
        <f t="shared" si="15"/>
        <v>1.9762845849802372E-2</v>
      </c>
      <c r="S110" s="16">
        <f t="shared" si="16"/>
        <v>0.9</v>
      </c>
      <c r="T110" s="9">
        <f t="shared" si="17"/>
        <v>9.1210418862915947</v>
      </c>
      <c r="U110" s="11">
        <v>47.426398483322068</v>
      </c>
      <c r="V110" s="17">
        <f t="shared" si="18"/>
        <v>19.231993526767784</v>
      </c>
    </row>
    <row r="111" spans="1:31" x14ac:dyDescent="0.35">
      <c r="A111" s="5" t="s">
        <v>24</v>
      </c>
      <c r="B111" s="13">
        <v>4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26">
        <v>0.45979999999999999</v>
      </c>
      <c r="H111" s="9">
        <f t="shared" si="10"/>
        <v>0.44554166666666667</v>
      </c>
      <c r="I111" s="13">
        <v>2.81E-2</v>
      </c>
      <c r="J111" s="13">
        <f t="shared" si="19"/>
        <v>0.43169999999999997</v>
      </c>
      <c r="K111" s="9">
        <v>1.1391166666666666</v>
      </c>
      <c r="L111" s="9">
        <f t="shared" si="11"/>
        <v>87.787320584663561</v>
      </c>
      <c r="M111" s="14">
        <v>45</v>
      </c>
      <c r="N111" s="13">
        <v>0.1</v>
      </c>
      <c r="O111" s="14">
        <f t="shared" si="12"/>
        <v>450</v>
      </c>
      <c r="P111" s="13">
        <f t="shared" si="13"/>
        <v>29.999999999999996</v>
      </c>
      <c r="Q111" s="14">
        <f t="shared" si="14"/>
        <v>5060</v>
      </c>
      <c r="R111" s="15">
        <f t="shared" si="15"/>
        <v>1.9762845849802372E-2</v>
      </c>
      <c r="S111" s="16">
        <f t="shared" si="16"/>
        <v>0.9</v>
      </c>
      <c r="T111" s="9">
        <f t="shared" si="17"/>
        <v>9.0999625197875691</v>
      </c>
      <c r="U111" s="11">
        <v>47.426398483322068</v>
      </c>
      <c r="V111" s="17">
        <f t="shared" si="18"/>
        <v>19.187547042998965</v>
      </c>
    </row>
    <row r="112" spans="1:31" x14ac:dyDescent="0.35">
      <c r="A112" s="4" t="s">
        <v>24</v>
      </c>
      <c r="B112" s="14">
        <v>4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26">
        <v>0.4607</v>
      </c>
      <c r="H112" s="9">
        <f t="shared" si="10"/>
        <v>0.44644166666666668</v>
      </c>
      <c r="I112" s="13">
        <v>2.8899999999999999E-2</v>
      </c>
      <c r="J112" s="13">
        <f t="shared" si="19"/>
        <v>0.43180000000000002</v>
      </c>
      <c r="K112" s="9">
        <v>1.1391166666666666</v>
      </c>
      <c r="L112" s="9">
        <f t="shared" si="11"/>
        <v>87.787320584663561</v>
      </c>
      <c r="M112" s="14">
        <v>45</v>
      </c>
      <c r="N112" s="14">
        <v>0.1</v>
      </c>
      <c r="O112" s="14">
        <f t="shared" si="12"/>
        <v>450</v>
      </c>
      <c r="P112" s="13">
        <f t="shared" si="13"/>
        <v>29.999999999999996</v>
      </c>
      <c r="Q112" s="14">
        <f t="shared" si="14"/>
        <v>5060</v>
      </c>
      <c r="R112" s="15">
        <f t="shared" si="15"/>
        <v>1.9762845849802372E-2</v>
      </c>
      <c r="S112" s="16">
        <f t="shared" si="16"/>
        <v>0.9</v>
      </c>
      <c r="T112" s="9">
        <f t="shared" si="17"/>
        <v>9.1020704564379731</v>
      </c>
      <c r="U112" s="11">
        <v>47.426398483322068</v>
      </c>
      <c r="V112" s="17">
        <f t="shared" si="18"/>
        <v>19.191991691375847</v>
      </c>
    </row>
    <row r="113" spans="1:22" x14ac:dyDescent="0.35">
      <c r="A113" s="5" t="s">
        <v>24</v>
      </c>
      <c r="B113" s="13">
        <v>4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26">
        <v>0.49519999999999997</v>
      </c>
      <c r="H113" s="9">
        <f t="shared" si="10"/>
        <v>0.48094166666666666</v>
      </c>
      <c r="I113" s="13">
        <v>1.26E-2</v>
      </c>
      <c r="J113" s="13">
        <f t="shared" si="19"/>
        <v>0.48259999999999997</v>
      </c>
      <c r="K113" s="9">
        <v>1.1391166666666666</v>
      </c>
      <c r="L113" s="9">
        <f t="shared" si="11"/>
        <v>87.787320584663561</v>
      </c>
      <c r="M113" s="14">
        <v>45</v>
      </c>
      <c r="N113" s="13">
        <v>0.1</v>
      </c>
      <c r="O113" s="14">
        <f t="shared" si="12"/>
        <v>450</v>
      </c>
      <c r="P113" s="13">
        <f t="shared" si="13"/>
        <v>29.999999999999996</v>
      </c>
      <c r="Q113" s="14">
        <f t="shared" si="14"/>
        <v>5060</v>
      </c>
      <c r="R113" s="15">
        <f t="shared" si="15"/>
        <v>1.9762845849802372E-2</v>
      </c>
      <c r="S113" s="16">
        <f t="shared" si="16"/>
        <v>0.9</v>
      </c>
      <c r="T113" s="9">
        <f t="shared" si="17"/>
        <v>10.172902274842437</v>
      </c>
      <c r="U113" s="11">
        <v>47.426398483322068</v>
      </c>
      <c r="V113" s="17">
        <f t="shared" si="18"/>
        <v>21.449873066831827</v>
      </c>
    </row>
    <row r="114" spans="1:22" x14ac:dyDescent="0.35">
      <c r="A114" s="4" t="s">
        <v>24</v>
      </c>
      <c r="B114" s="14">
        <v>4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26">
        <v>0.49390000000000001</v>
      </c>
      <c r="H114" s="9">
        <f t="shared" si="10"/>
        <v>0.47964166666666669</v>
      </c>
      <c r="I114" s="13">
        <v>1.26E-2</v>
      </c>
      <c r="J114" s="13">
        <f t="shared" si="19"/>
        <v>0.48130000000000001</v>
      </c>
      <c r="K114" s="9">
        <v>1.1391166666666666</v>
      </c>
      <c r="L114" s="9">
        <f t="shared" si="11"/>
        <v>87.787320584663561</v>
      </c>
      <c r="M114" s="14">
        <v>45</v>
      </c>
      <c r="N114" s="14">
        <v>0.1</v>
      </c>
      <c r="O114" s="14">
        <f t="shared" si="12"/>
        <v>450</v>
      </c>
      <c r="P114" s="13">
        <f t="shared" si="13"/>
        <v>29.999999999999996</v>
      </c>
      <c r="Q114" s="14">
        <f t="shared" si="14"/>
        <v>5060</v>
      </c>
      <c r="R114" s="15">
        <f t="shared" si="15"/>
        <v>1.9762845849802372E-2</v>
      </c>
      <c r="S114" s="16">
        <f t="shared" si="16"/>
        <v>0.9</v>
      </c>
      <c r="T114" s="9">
        <f t="shared" si="17"/>
        <v>10.145499098387207</v>
      </c>
      <c r="U114" s="11">
        <v>47.426398483322068</v>
      </c>
      <c r="V114" s="17">
        <f t="shared" si="18"/>
        <v>21.392092637932365</v>
      </c>
    </row>
    <row r="115" spans="1:22" x14ac:dyDescent="0.35">
      <c r="A115" s="5" t="s">
        <v>24</v>
      </c>
      <c r="B115" s="13">
        <v>4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26">
        <v>0.49359999999999998</v>
      </c>
      <c r="H115" s="9">
        <f t="shared" si="10"/>
        <v>0.47934166666666667</v>
      </c>
      <c r="I115" s="13">
        <v>1.26E-2</v>
      </c>
      <c r="J115" s="13">
        <f t="shared" si="19"/>
        <v>0.48099999999999998</v>
      </c>
      <c r="K115" s="9">
        <v>1.1391166666666666</v>
      </c>
      <c r="L115" s="9">
        <f t="shared" si="11"/>
        <v>87.787320584663561</v>
      </c>
      <c r="M115" s="14">
        <v>45</v>
      </c>
      <c r="N115" s="13">
        <v>0.1</v>
      </c>
      <c r="O115" s="14">
        <f t="shared" si="12"/>
        <v>450</v>
      </c>
      <c r="P115" s="13">
        <f t="shared" si="13"/>
        <v>29.999999999999996</v>
      </c>
      <c r="Q115" s="14">
        <f t="shared" si="14"/>
        <v>5060</v>
      </c>
      <c r="R115" s="15">
        <f t="shared" si="15"/>
        <v>1.9762845849802372E-2</v>
      </c>
      <c r="S115" s="16">
        <f t="shared" si="16"/>
        <v>0.9</v>
      </c>
      <c r="T115" s="9">
        <f t="shared" si="17"/>
        <v>10.139175288436</v>
      </c>
      <c r="U115" s="11">
        <v>47.426398483322068</v>
      </c>
      <c r="V115" s="17">
        <f t="shared" si="18"/>
        <v>21.378758692801721</v>
      </c>
    </row>
    <row r="116" spans="1:22" x14ac:dyDescent="0.35">
      <c r="A116" s="4" t="s">
        <v>24</v>
      </c>
      <c r="B116" s="14">
        <v>4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26">
        <v>0.4788</v>
      </c>
      <c r="H116" s="9">
        <f t="shared" si="10"/>
        <v>0.46454166666666669</v>
      </c>
      <c r="I116" s="13">
        <v>1.2200000000000001E-2</v>
      </c>
      <c r="J116" s="13">
        <f t="shared" si="19"/>
        <v>0.46660000000000001</v>
      </c>
      <c r="K116" s="9">
        <v>1.1391166666666666</v>
      </c>
      <c r="L116" s="9">
        <f t="shared" si="11"/>
        <v>87.787320584663561</v>
      </c>
      <c r="M116" s="14">
        <v>45</v>
      </c>
      <c r="N116" s="14">
        <v>0.1</v>
      </c>
      <c r="O116" s="14">
        <f t="shared" si="12"/>
        <v>450</v>
      </c>
      <c r="P116" s="13">
        <f t="shared" si="13"/>
        <v>29.999999999999996</v>
      </c>
      <c r="Q116" s="14">
        <f t="shared" si="14"/>
        <v>5090</v>
      </c>
      <c r="R116" s="15">
        <f t="shared" si="15"/>
        <v>1.9646365422396856E-2</v>
      </c>
      <c r="S116" s="16">
        <f t="shared" si="16"/>
        <v>0.9</v>
      </c>
      <c r="T116" s="9">
        <f t="shared" si="17"/>
        <v>9.7776620822272839</v>
      </c>
      <c r="U116" s="11">
        <v>47.426398483322068</v>
      </c>
      <c r="V116" s="17">
        <f t="shared" si="18"/>
        <v>20.61649713010717</v>
      </c>
    </row>
    <row r="117" spans="1:22" x14ac:dyDescent="0.35">
      <c r="A117" s="5" t="s">
        <v>24</v>
      </c>
      <c r="B117" s="13">
        <v>4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26">
        <v>0.47970000000000002</v>
      </c>
      <c r="H117" s="9">
        <f t="shared" si="10"/>
        <v>0.4654416666666667</v>
      </c>
      <c r="I117" s="13">
        <v>1.1599999999999999E-2</v>
      </c>
      <c r="J117" s="13">
        <f t="shared" si="19"/>
        <v>0.46810000000000002</v>
      </c>
      <c r="K117" s="9">
        <v>1.1391166666666666</v>
      </c>
      <c r="L117" s="9">
        <f t="shared" si="11"/>
        <v>87.787320584663561</v>
      </c>
      <c r="M117" s="14">
        <v>45</v>
      </c>
      <c r="N117" s="13">
        <v>0.1</v>
      </c>
      <c r="O117" s="14">
        <f t="shared" si="12"/>
        <v>450</v>
      </c>
      <c r="P117" s="13">
        <f t="shared" si="13"/>
        <v>29.999999999999996</v>
      </c>
      <c r="Q117" s="14">
        <f t="shared" si="14"/>
        <v>5090</v>
      </c>
      <c r="R117" s="15">
        <f t="shared" si="15"/>
        <v>1.9646365422396856E-2</v>
      </c>
      <c r="S117" s="16">
        <f t="shared" si="16"/>
        <v>0.9</v>
      </c>
      <c r="T117" s="9">
        <f t="shared" si="17"/>
        <v>9.8090947721615755</v>
      </c>
      <c r="U117" s="11">
        <v>47.426398483322068</v>
      </c>
      <c r="V117" s="17">
        <f t="shared" si="18"/>
        <v>20.682773910422554</v>
      </c>
    </row>
    <row r="118" spans="1:22" x14ac:dyDescent="0.35">
      <c r="A118" s="4" t="s">
        <v>24</v>
      </c>
      <c r="B118" s="14">
        <v>4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26">
        <v>0.47910000000000003</v>
      </c>
      <c r="H118" s="9">
        <f t="shared" si="10"/>
        <v>0.46484166666666671</v>
      </c>
      <c r="I118" s="13">
        <v>1.1900000000000001E-2</v>
      </c>
      <c r="J118" s="13">
        <f t="shared" si="19"/>
        <v>0.4672</v>
      </c>
      <c r="K118" s="9">
        <v>1.1391166666666666</v>
      </c>
      <c r="L118" s="9">
        <f t="shared" si="11"/>
        <v>87.787320584663561</v>
      </c>
      <c r="M118" s="14">
        <v>45</v>
      </c>
      <c r="N118" s="14">
        <v>0.1</v>
      </c>
      <c r="O118" s="14">
        <f t="shared" si="12"/>
        <v>450</v>
      </c>
      <c r="P118" s="13">
        <f t="shared" si="13"/>
        <v>29.999999999999996</v>
      </c>
      <c r="Q118" s="14">
        <f t="shared" si="14"/>
        <v>5090</v>
      </c>
      <c r="R118" s="15">
        <f t="shared" si="15"/>
        <v>1.9646365422396856E-2</v>
      </c>
      <c r="S118" s="16">
        <f t="shared" si="16"/>
        <v>0.9</v>
      </c>
      <c r="T118" s="9">
        <f t="shared" si="17"/>
        <v>9.7902351582009999</v>
      </c>
      <c r="U118" s="11">
        <v>47.426398483322068</v>
      </c>
      <c r="V118" s="17">
        <f t="shared" si="18"/>
        <v>20.64300784223332</v>
      </c>
    </row>
    <row r="119" spans="1:22" x14ac:dyDescent="0.35">
      <c r="A119" s="5" t="s">
        <v>24</v>
      </c>
      <c r="B119" s="13">
        <v>4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26">
        <v>0.498</v>
      </c>
      <c r="H119" s="9">
        <f t="shared" si="10"/>
        <v>0.48374166666666668</v>
      </c>
      <c r="I119" s="13">
        <v>2.4500000000000001E-2</v>
      </c>
      <c r="J119" s="13">
        <f t="shared" si="19"/>
        <v>0.47349999999999998</v>
      </c>
      <c r="K119" s="9">
        <v>1.1391166666666666</v>
      </c>
      <c r="L119" s="9">
        <f t="shared" si="11"/>
        <v>87.787320584663561</v>
      </c>
      <c r="M119" s="14">
        <v>45</v>
      </c>
      <c r="N119" s="13">
        <v>0.1</v>
      </c>
      <c r="O119" s="14">
        <f t="shared" si="12"/>
        <v>450</v>
      </c>
      <c r="P119" s="13">
        <f t="shared" si="13"/>
        <v>29.999999999999996</v>
      </c>
      <c r="Q119" s="14">
        <f t="shared" si="14"/>
        <v>5090</v>
      </c>
      <c r="R119" s="15">
        <f t="shared" si="15"/>
        <v>1.9646365422396856E-2</v>
      </c>
      <c r="S119" s="16">
        <f t="shared" si="16"/>
        <v>0.9</v>
      </c>
      <c r="T119" s="9">
        <f t="shared" si="17"/>
        <v>9.9222524559250314</v>
      </c>
      <c r="U119" s="11">
        <v>47.426398483322068</v>
      </c>
      <c r="V119" s="17">
        <f t="shared" si="18"/>
        <v>20.921370319557965</v>
      </c>
    </row>
    <row r="120" spans="1:22" x14ac:dyDescent="0.35">
      <c r="A120" s="4" t="s">
        <v>24</v>
      </c>
      <c r="B120" s="14">
        <v>4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26">
        <v>0.49780000000000002</v>
      </c>
      <c r="H120" s="9">
        <f t="shared" si="10"/>
        <v>0.4835416666666667</v>
      </c>
      <c r="I120" s="13">
        <v>2.4799999999999999E-2</v>
      </c>
      <c r="J120" s="13">
        <f t="shared" si="19"/>
        <v>0.47300000000000003</v>
      </c>
      <c r="K120" s="9">
        <v>1.1391166666666666</v>
      </c>
      <c r="L120" s="9">
        <f t="shared" si="11"/>
        <v>87.787320584663561</v>
      </c>
      <c r="M120" s="14">
        <v>45</v>
      </c>
      <c r="N120" s="14">
        <v>0.1</v>
      </c>
      <c r="O120" s="14">
        <f t="shared" si="12"/>
        <v>450</v>
      </c>
      <c r="P120" s="13">
        <f t="shared" si="13"/>
        <v>29.999999999999996</v>
      </c>
      <c r="Q120" s="14">
        <f t="shared" si="14"/>
        <v>5090</v>
      </c>
      <c r="R120" s="15">
        <f t="shared" si="15"/>
        <v>1.9646365422396856E-2</v>
      </c>
      <c r="S120" s="16">
        <f t="shared" si="16"/>
        <v>0.9</v>
      </c>
      <c r="T120" s="9">
        <f t="shared" si="17"/>
        <v>9.9117748926136002</v>
      </c>
      <c r="U120" s="11">
        <v>47.426398483322068</v>
      </c>
      <c r="V120" s="17">
        <f t="shared" si="18"/>
        <v>20.899278059452833</v>
      </c>
    </row>
    <row r="121" spans="1:22" x14ac:dyDescent="0.35">
      <c r="A121" s="5" t="s">
        <v>24</v>
      </c>
      <c r="B121" s="13">
        <v>4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26">
        <v>0.49819999999999998</v>
      </c>
      <c r="H121" s="9">
        <f t="shared" si="10"/>
        <v>0.48394166666666666</v>
      </c>
      <c r="I121" s="13">
        <v>2.3800000000000002E-2</v>
      </c>
      <c r="J121" s="13">
        <f t="shared" si="19"/>
        <v>0.47439999999999999</v>
      </c>
      <c r="K121" s="9">
        <v>1.1391166666666666</v>
      </c>
      <c r="L121" s="9">
        <f t="shared" si="11"/>
        <v>87.787320584663561</v>
      </c>
      <c r="M121" s="14">
        <v>45</v>
      </c>
      <c r="N121" s="13">
        <v>0.1</v>
      </c>
      <c r="O121" s="14">
        <f t="shared" si="12"/>
        <v>450</v>
      </c>
      <c r="P121" s="13">
        <f t="shared" si="13"/>
        <v>29.999999999999996</v>
      </c>
      <c r="Q121" s="14">
        <f t="shared" si="14"/>
        <v>5090</v>
      </c>
      <c r="R121" s="15">
        <f t="shared" si="15"/>
        <v>1.9646365422396856E-2</v>
      </c>
      <c r="S121" s="16">
        <f t="shared" si="16"/>
        <v>0.9</v>
      </c>
      <c r="T121" s="9">
        <f t="shared" si="17"/>
        <v>9.9411120698856053</v>
      </c>
      <c r="U121" s="11">
        <v>47.426398483322068</v>
      </c>
      <c r="V121" s="17">
        <f t="shared" si="18"/>
        <v>20.961136387747196</v>
      </c>
    </row>
    <row r="122" spans="1:22" x14ac:dyDescent="0.35">
      <c r="A122" s="6" t="s">
        <v>25</v>
      </c>
      <c r="B122" s="21">
        <v>4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28">
        <v>0.64910000000000001</v>
      </c>
      <c r="H122" s="20">
        <f t="shared" si="10"/>
        <v>0.63484166666666664</v>
      </c>
      <c r="I122" s="19">
        <v>8.2500000000000004E-2</v>
      </c>
      <c r="J122" s="19">
        <f t="shared" si="19"/>
        <v>0.56659999999999999</v>
      </c>
      <c r="K122" s="20">
        <v>1.1391166666666666</v>
      </c>
      <c r="L122" s="20">
        <f t="shared" si="11"/>
        <v>87.787320584663561</v>
      </c>
      <c r="M122" s="21">
        <v>45</v>
      </c>
      <c r="N122" s="21">
        <v>0.1</v>
      </c>
      <c r="O122" s="21">
        <f t="shared" si="12"/>
        <v>450</v>
      </c>
      <c r="P122" s="19">
        <f t="shared" si="13"/>
        <v>29.999999999999996</v>
      </c>
      <c r="Q122" s="21">
        <f t="shared" si="14"/>
        <v>5020</v>
      </c>
      <c r="R122" s="22">
        <f t="shared" si="15"/>
        <v>1.9920318725099601E-2</v>
      </c>
      <c r="S122" s="23">
        <f t="shared" si="16"/>
        <v>0.9</v>
      </c>
      <c r="T122" s="20">
        <f t="shared" si="17"/>
        <v>12.038736942146118</v>
      </c>
      <c r="U122" s="10">
        <v>48.28968730980376</v>
      </c>
      <c r="V122" s="24">
        <f t="shared" si="18"/>
        <v>24.930244142835889</v>
      </c>
    </row>
    <row r="123" spans="1:22" x14ac:dyDescent="0.35">
      <c r="A123" s="7" t="s">
        <v>25</v>
      </c>
      <c r="B123" s="19">
        <v>4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28">
        <v>0.65229999999999999</v>
      </c>
      <c r="H123" s="20">
        <f t="shared" si="10"/>
        <v>0.63804166666666662</v>
      </c>
      <c r="I123" s="19">
        <v>8.2400000000000001E-2</v>
      </c>
      <c r="J123" s="19">
        <f t="shared" si="19"/>
        <v>0.56989999999999996</v>
      </c>
      <c r="K123" s="20">
        <v>1.1391166666666666</v>
      </c>
      <c r="L123" s="20">
        <f t="shared" si="11"/>
        <v>87.787320584663561</v>
      </c>
      <c r="M123" s="21">
        <v>45</v>
      </c>
      <c r="N123" s="19">
        <v>0.1</v>
      </c>
      <c r="O123" s="21">
        <f t="shared" si="12"/>
        <v>450</v>
      </c>
      <c r="P123" s="19">
        <f t="shared" si="13"/>
        <v>29.999999999999996</v>
      </c>
      <c r="Q123" s="21">
        <f t="shared" si="14"/>
        <v>5020</v>
      </c>
      <c r="R123" s="22">
        <f t="shared" si="15"/>
        <v>1.9920318725099601E-2</v>
      </c>
      <c r="S123" s="23">
        <f t="shared" si="16"/>
        <v>0.9</v>
      </c>
      <c r="T123" s="20">
        <f t="shared" si="17"/>
        <v>12.108853129772452</v>
      </c>
      <c r="U123" s="10">
        <v>48.28968730980376</v>
      </c>
      <c r="V123" s="24">
        <f t="shared" si="18"/>
        <v>25.075443235090312</v>
      </c>
    </row>
    <row r="124" spans="1:22" x14ac:dyDescent="0.35">
      <c r="A124" s="6" t="s">
        <v>25</v>
      </c>
      <c r="B124" s="21">
        <v>4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28">
        <v>0.6522</v>
      </c>
      <c r="H124" s="20">
        <f t="shared" si="10"/>
        <v>0.63794166666666663</v>
      </c>
      <c r="I124" s="19">
        <v>8.2900000000000001E-2</v>
      </c>
      <c r="J124" s="19">
        <f t="shared" si="19"/>
        <v>0.56930000000000003</v>
      </c>
      <c r="K124" s="20">
        <v>1.1391166666666666</v>
      </c>
      <c r="L124" s="20">
        <f t="shared" si="11"/>
        <v>87.787320584663561</v>
      </c>
      <c r="M124" s="21">
        <v>45</v>
      </c>
      <c r="N124" s="21">
        <v>0.1</v>
      </c>
      <c r="O124" s="21">
        <f t="shared" si="12"/>
        <v>450</v>
      </c>
      <c r="P124" s="19">
        <f t="shared" si="13"/>
        <v>29.999999999999996</v>
      </c>
      <c r="Q124" s="21">
        <f t="shared" si="14"/>
        <v>5020</v>
      </c>
      <c r="R124" s="22">
        <f t="shared" si="15"/>
        <v>1.9920318725099601E-2</v>
      </c>
      <c r="S124" s="23">
        <f t="shared" si="16"/>
        <v>0.9</v>
      </c>
      <c r="T124" s="20">
        <f t="shared" si="17"/>
        <v>12.09610473202221</v>
      </c>
      <c r="U124" s="10">
        <v>48.28968730980376</v>
      </c>
      <c r="V124" s="24">
        <f t="shared" si="18"/>
        <v>25.049043400134963</v>
      </c>
    </row>
    <row r="125" spans="1:22" x14ac:dyDescent="0.35">
      <c r="A125" s="7" t="s">
        <v>25</v>
      </c>
      <c r="B125" s="19">
        <v>4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28">
        <v>0.67130000000000001</v>
      </c>
      <c r="H125" s="20">
        <f t="shared" si="10"/>
        <v>0.65704166666666663</v>
      </c>
      <c r="I125" s="19">
        <v>8.8099999999999998E-2</v>
      </c>
      <c r="J125" s="19">
        <f t="shared" si="19"/>
        <v>0.58320000000000005</v>
      </c>
      <c r="K125" s="20">
        <v>1.1391166666666666</v>
      </c>
      <c r="L125" s="20">
        <f t="shared" si="11"/>
        <v>87.787320584663561</v>
      </c>
      <c r="M125" s="21">
        <v>45</v>
      </c>
      <c r="N125" s="19">
        <v>0.1</v>
      </c>
      <c r="O125" s="21">
        <f t="shared" si="12"/>
        <v>450</v>
      </c>
      <c r="P125" s="19">
        <f t="shared" si="13"/>
        <v>29.999999999999996</v>
      </c>
      <c r="Q125" s="21">
        <f t="shared" si="14"/>
        <v>5020</v>
      </c>
      <c r="R125" s="22">
        <f t="shared" si="15"/>
        <v>1.9920318725099601E-2</v>
      </c>
      <c r="S125" s="23">
        <f t="shared" si="16"/>
        <v>0.9</v>
      </c>
      <c r="T125" s="20">
        <f t="shared" si="17"/>
        <v>12.391442613236171</v>
      </c>
      <c r="U125" s="10">
        <v>48.28968730980376</v>
      </c>
      <c r="V125" s="24">
        <f t="shared" si="18"/>
        <v>25.66063957660058</v>
      </c>
    </row>
    <row r="126" spans="1:22" x14ac:dyDescent="0.35">
      <c r="A126" s="6" t="s">
        <v>25</v>
      </c>
      <c r="B126" s="21">
        <v>4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28">
        <v>0.67149999999999999</v>
      </c>
      <c r="H126" s="20">
        <f t="shared" si="10"/>
        <v>0.65724166666666661</v>
      </c>
      <c r="I126" s="19">
        <v>8.8900000000000007E-2</v>
      </c>
      <c r="J126" s="19">
        <f t="shared" si="19"/>
        <v>0.58260000000000001</v>
      </c>
      <c r="K126" s="20">
        <v>1.1391166666666666</v>
      </c>
      <c r="L126" s="20">
        <f t="shared" si="11"/>
        <v>87.787320584663561</v>
      </c>
      <c r="M126" s="21">
        <v>45</v>
      </c>
      <c r="N126" s="21">
        <v>0.1</v>
      </c>
      <c r="O126" s="21">
        <f t="shared" si="12"/>
        <v>450</v>
      </c>
      <c r="P126" s="19">
        <f t="shared" si="13"/>
        <v>29.999999999999996</v>
      </c>
      <c r="Q126" s="21">
        <f t="shared" si="14"/>
        <v>5020</v>
      </c>
      <c r="R126" s="22">
        <f t="shared" si="15"/>
        <v>1.9920318725099601E-2</v>
      </c>
      <c r="S126" s="23">
        <f t="shared" si="16"/>
        <v>0.9</v>
      </c>
      <c r="T126" s="20">
        <f t="shared" si="17"/>
        <v>12.378694215485931</v>
      </c>
      <c r="U126" s="10">
        <v>48.28968730980376</v>
      </c>
      <c r="V126" s="24">
        <f t="shared" si="18"/>
        <v>25.634239741645231</v>
      </c>
    </row>
    <row r="127" spans="1:22" x14ac:dyDescent="0.35">
      <c r="A127" s="7" t="s">
        <v>25</v>
      </c>
      <c r="B127" s="19">
        <v>4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28">
        <v>0.67090000000000005</v>
      </c>
      <c r="H127" s="20">
        <f t="shared" si="10"/>
        <v>0.65664166666666668</v>
      </c>
      <c r="I127" s="19">
        <v>8.8999999999999996E-2</v>
      </c>
      <c r="J127" s="19">
        <f t="shared" si="19"/>
        <v>0.58190000000000008</v>
      </c>
      <c r="K127" s="20">
        <v>1.1391166666666666</v>
      </c>
      <c r="L127" s="20">
        <f t="shared" si="11"/>
        <v>87.787320584663561</v>
      </c>
      <c r="M127" s="21">
        <v>45</v>
      </c>
      <c r="N127" s="19">
        <v>0.1</v>
      </c>
      <c r="O127" s="21">
        <f t="shared" si="12"/>
        <v>450</v>
      </c>
      <c r="P127" s="19">
        <f t="shared" si="13"/>
        <v>29.999999999999996</v>
      </c>
      <c r="Q127" s="21">
        <f t="shared" si="14"/>
        <v>5020</v>
      </c>
      <c r="R127" s="22">
        <f t="shared" si="15"/>
        <v>1.9920318725099601E-2</v>
      </c>
      <c r="S127" s="23">
        <f t="shared" si="16"/>
        <v>0.9</v>
      </c>
      <c r="T127" s="20">
        <f t="shared" si="17"/>
        <v>12.363821084777312</v>
      </c>
      <c r="U127" s="10">
        <v>48.28968730980376</v>
      </c>
      <c r="V127" s="24">
        <f t="shared" si="18"/>
        <v>25.603439934197318</v>
      </c>
    </row>
    <row r="128" spans="1:22" x14ac:dyDescent="0.35">
      <c r="A128" s="6" t="s">
        <v>25</v>
      </c>
      <c r="B128" s="21">
        <v>4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28">
        <v>0.65980000000000005</v>
      </c>
      <c r="H128" s="20">
        <f t="shared" si="10"/>
        <v>0.64554166666666668</v>
      </c>
      <c r="I128" s="19">
        <v>6.3899999999999998E-2</v>
      </c>
      <c r="J128" s="19">
        <f t="shared" si="19"/>
        <v>0.5959000000000001</v>
      </c>
      <c r="K128" s="20">
        <v>1.1391166666666666</v>
      </c>
      <c r="L128" s="20">
        <f t="shared" si="11"/>
        <v>87.787320584663561</v>
      </c>
      <c r="M128" s="21">
        <v>45</v>
      </c>
      <c r="N128" s="21">
        <v>0.1</v>
      </c>
      <c r="O128" s="21">
        <f t="shared" si="12"/>
        <v>450</v>
      </c>
      <c r="P128" s="19">
        <f t="shared" si="13"/>
        <v>29.999999999999996</v>
      </c>
      <c r="Q128" s="21">
        <f t="shared" si="14"/>
        <v>5070</v>
      </c>
      <c r="R128" s="22">
        <f t="shared" si="15"/>
        <v>1.9723865877712032E-2</v>
      </c>
      <c r="S128" s="23">
        <f t="shared" si="16"/>
        <v>0.9</v>
      </c>
      <c r="T128" s="20">
        <f t="shared" si="17"/>
        <v>12.536418968190779</v>
      </c>
      <c r="U128" s="10">
        <v>48.28968730980376</v>
      </c>
      <c r="V128" s="24">
        <f t="shared" si="18"/>
        <v>25.960861762808801</v>
      </c>
    </row>
    <row r="129" spans="1:22" x14ac:dyDescent="0.35">
      <c r="A129" s="7" t="s">
        <v>25</v>
      </c>
      <c r="B129" s="19">
        <v>4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28">
        <v>0.66080000000000005</v>
      </c>
      <c r="H129" s="20">
        <f t="shared" si="10"/>
        <v>0.64654166666666668</v>
      </c>
      <c r="I129" s="19">
        <v>6.83E-2</v>
      </c>
      <c r="J129" s="19">
        <f t="shared" si="19"/>
        <v>0.59250000000000003</v>
      </c>
      <c r="K129" s="20">
        <v>1.1391166666666666</v>
      </c>
      <c r="L129" s="20">
        <f t="shared" si="11"/>
        <v>87.787320584663561</v>
      </c>
      <c r="M129" s="21">
        <v>45</v>
      </c>
      <c r="N129" s="19">
        <v>0.1</v>
      </c>
      <c r="O129" s="21">
        <f t="shared" si="12"/>
        <v>450</v>
      </c>
      <c r="P129" s="19">
        <f t="shared" si="13"/>
        <v>29.999999999999996</v>
      </c>
      <c r="Q129" s="21">
        <f t="shared" si="14"/>
        <v>5070</v>
      </c>
      <c r="R129" s="22">
        <f t="shared" si="15"/>
        <v>1.9723865877712032E-2</v>
      </c>
      <c r="S129" s="23">
        <f t="shared" si="16"/>
        <v>0.9</v>
      </c>
      <c r="T129" s="20">
        <f t="shared" si="17"/>
        <v>12.464890482720312</v>
      </c>
      <c r="U129" s="10">
        <v>48.28968730980376</v>
      </c>
      <c r="V129" s="24">
        <f t="shared" si="18"/>
        <v>25.81273803400606</v>
      </c>
    </row>
    <row r="130" spans="1:22" x14ac:dyDescent="0.35">
      <c r="A130" s="6" t="s">
        <v>25</v>
      </c>
      <c r="B130" s="21">
        <v>4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28">
        <v>0.66</v>
      </c>
      <c r="H130" s="20">
        <f t="shared" si="10"/>
        <v>0.64574166666666666</v>
      </c>
      <c r="I130" s="19">
        <v>6.2700000000000006E-2</v>
      </c>
      <c r="J130" s="19">
        <f t="shared" si="19"/>
        <v>0.59730000000000005</v>
      </c>
      <c r="K130" s="20">
        <v>1.1391166666666666</v>
      </c>
      <c r="L130" s="20">
        <f t="shared" si="11"/>
        <v>87.787320584663561</v>
      </c>
      <c r="M130" s="21">
        <v>45</v>
      </c>
      <c r="N130" s="21">
        <v>0.1</v>
      </c>
      <c r="O130" s="21">
        <f t="shared" si="12"/>
        <v>450</v>
      </c>
      <c r="P130" s="19">
        <f t="shared" si="13"/>
        <v>29.999999999999996</v>
      </c>
      <c r="Q130" s="21">
        <f t="shared" si="14"/>
        <v>5070</v>
      </c>
      <c r="R130" s="22">
        <f t="shared" si="15"/>
        <v>1.9723865877712032E-2</v>
      </c>
      <c r="S130" s="23">
        <f t="shared" si="16"/>
        <v>0.9</v>
      </c>
      <c r="T130" s="20">
        <f t="shared" si="17"/>
        <v>12.565871873972732</v>
      </c>
      <c r="U130" s="10">
        <v>48.28968730980376</v>
      </c>
      <c r="V130" s="24">
        <f t="shared" si="18"/>
        <v>26.021853886433455</v>
      </c>
    </row>
    <row r="131" spans="1:22" x14ac:dyDescent="0.35">
      <c r="A131" s="7" t="s">
        <v>25</v>
      </c>
      <c r="B131" s="19">
        <v>4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28">
        <v>0.69910000000000005</v>
      </c>
      <c r="H131" s="20">
        <f t="shared" ref="H131:H169" si="20">G131-F131</f>
        <v>0.68484166666666668</v>
      </c>
      <c r="I131" s="19">
        <v>7.3800000000000004E-2</v>
      </c>
      <c r="J131" s="19">
        <f t="shared" si="19"/>
        <v>0.62530000000000008</v>
      </c>
      <c r="K131" s="20">
        <v>1.1391166666666666</v>
      </c>
      <c r="L131" s="20">
        <f t="shared" ref="L131:L169" si="21">100/K131</f>
        <v>87.787320584663561</v>
      </c>
      <c r="M131" s="21">
        <v>45</v>
      </c>
      <c r="N131" s="19">
        <v>0.1</v>
      </c>
      <c r="O131" s="21">
        <f t="shared" ref="O131:O169" si="22">M131/N131</f>
        <v>450</v>
      </c>
      <c r="P131" s="19">
        <f t="shared" ref="P131:P169" si="23">(0.5/0.1)*(0.6/0.1)</f>
        <v>29.999999999999996</v>
      </c>
      <c r="Q131" s="21">
        <f t="shared" ref="Q131:Q169" si="24">E131*1000</f>
        <v>5070</v>
      </c>
      <c r="R131" s="22">
        <f t="shared" ref="R131:R169" si="25">100/Q131</f>
        <v>1.9723865877712032E-2</v>
      </c>
      <c r="S131" s="23">
        <f t="shared" ref="S131:S169" si="26">162/180</f>
        <v>0.9</v>
      </c>
      <c r="T131" s="20">
        <f t="shared" ref="T131:T169" si="27">J131*L131*O131*P131*R131*S131*(1/1000)</f>
        <v>13.154929989611835</v>
      </c>
      <c r="U131" s="10">
        <v>48.28968730980376</v>
      </c>
      <c r="V131" s="24">
        <f t="shared" ref="V131:V169" si="28">(T131/U131)*100</f>
        <v>27.241696358926564</v>
      </c>
    </row>
    <row r="132" spans="1:22" x14ac:dyDescent="0.35">
      <c r="A132" s="6" t="s">
        <v>25</v>
      </c>
      <c r="B132" s="21">
        <v>4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28">
        <v>0.69950000000000001</v>
      </c>
      <c r="H132" s="20">
        <f t="shared" si="20"/>
        <v>0.68524166666666664</v>
      </c>
      <c r="I132" s="19">
        <v>7.3499999999999996E-2</v>
      </c>
      <c r="J132" s="19">
        <f t="shared" si="19"/>
        <v>0.626</v>
      </c>
      <c r="K132" s="20">
        <v>1.1391166666666666</v>
      </c>
      <c r="L132" s="20">
        <f t="shared" si="21"/>
        <v>87.787320584663561</v>
      </c>
      <c r="M132" s="21">
        <v>45</v>
      </c>
      <c r="N132" s="21">
        <v>0.1</v>
      </c>
      <c r="O132" s="21">
        <f t="shared" si="22"/>
        <v>450</v>
      </c>
      <c r="P132" s="19">
        <f t="shared" si="23"/>
        <v>29.999999999999996</v>
      </c>
      <c r="Q132" s="21">
        <f t="shared" si="24"/>
        <v>5070</v>
      </c>
      <c r="R132" s="22">
        <f t="shared" si="25"/>
        <v>1.9723865877712032E-2</v>
      </c>
      <c r="S132" s="23">
        <f t="shared" si="26"/>
        <v>0.9</v>
      </c>
      <c r="T132" s="20">
        <f t="shared" si="27"/>
        <v>13.169656442502811</v>
      </c>
      <c r="U132" s="10">
        <v>48.28968730980376</v>
      </c>
      <c r="V132" s="24">
        <f t="shared" si="28"/>
        <v>27.272192420738889</v>
      </c>
    </row>
    <row r="133" spans="1:22" x14ac:dyDescent="0.35">
      <c r="A133" s="7" t="s">
        <v>25</v>
      </c>
      <c r="B133" s="19">
        <v>4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28">
        <v>0.69969999999999999</v>
      </c>
      <c r="H133" s="20">
        <f t="shared" si="20"/>
        <v>0.68544166666666662</v>
      </c>
      <c r="I133" s="19">
        <v>7.3200000000000001E-2</v>
      </c>
      <c r="J133" s="19">
        <f t="shared" si="19"/>
        <v>0.62649999999999995</v>
      </c>
      <c r="K133" s="20">
        <v>1.1391166666666666</v>
      </c>
      <c r="L133" s="20">
        <f t="shared" si="21"/>
        <v>87.787320584663561</v>
      </c>
      <c r="M133" s="21">
        <v>45</v>
      </c>
      <c r="N133" s="19">
        <v>0.1</v>
      </c>
      <c r="O133" s="21">
        <f t="shared" si="22"/>
        <v>450</v>
      </c>
      <c r="P133" s="19">
        <f t="shared" si="23"/>
        <v>29.999999999999996</v>
      </c>
      <c r="Q133" s="21">
        <f t="shared" si="24"/>
        <v>5070</v>
      </c>
      <c r="R133" s="22">
        <f t="shared" si="25"/>
        <v>1.9723865877712032E-2</v>
      </c>
      <c r="S133" s="23">
        <f t="shared" si="26"/>
        <v>0.9</v>
      </c>
      <c r="T133" s="20">
        <f t="shared" si="27"/>
        <v>13.180175337424936</v>
      </c>
      <c r="U133" s="10">
        <v>48.28968730980376</v>
      </c>
      <c r="V133" s="24">
        <f t="shared" si="28"/>
        <v>27.293975322033408</v>
      </c>
    </row>
    <row r="134" spans="1:22" x14ac:dyDescent="0.35">
      <c r="A134" s="6" t="s">
        <v>25</v>
      </c>
      <c r="B134" s="21">
        <v>4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28">
        <v>0.53820000000000001</v>
      </c>
      <c r="H134" s="20">
        <f t="shared" si="20"/>
        <v>0.52394166666666664</v>
      </c>
      <c r="I134" s="19">
        <v>6.3299999999999995E-2</v>
      </c>
      <c r="J134" s="19">
        <f t="shared" ref="J134:J169" si="29">G134-I134</f>
        <v>0.47489999999999999</v>
      </c>
      <c r="K134" s="20">
        <v>1.1391166666666666</v>
      </c>
      <c r="L134" s="20">
        <f t="shared" si="21"/>
        <v>87.787320584663561</v>
      </c>
      <c r="M134" s="21">
        <v>45</v>
      </c>
      <c r="N134" s="21">
        <v>0.1</v>
      </c>
      <c r="O134" s="21">
        <f t="shared" si="22"/>
        <v>450</v>
      </c>
      <c r="P134" s="19">
        <f t="shared" si="23"/>
        <v>29.999999999999996</v>
      </c>
      <c r="Q134" s="21">
        <f t="shared" si="24"/>
        <v>5050</v>
      </c>
      <c r="R134" s="22">
        <f t="shared" si="25"/>
        <v>1.9801980198019802E-2</v>
      </c>
      <c r="S134" s="23">
        <f t="shared" si="26"/>
        <v>0.9</v>
      </c>
      <c r="T134" s="20">
        <f t="shared" si="27"/>
        <v>10.030414105539192</v>
      </c>
      <c r="U134" s="10">
        <v>48.28968730980376</v>
      </c>
      <c r="V134" s="24">
        <f t="shared" si="28"/>
        <v>20.771337865968786</v>
      </c>
    </row>
    <row r="135" spans="1:22" x14ac:dyDescent="0.35">
      <c r="A135" s="7" t="s">
        <v>25</v>
      </c>
      <c r="B135" s="19">
        <v>4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28">
        <v>0.53690000000000004</v>
      </c>
      <c r="H135" s="20">
        <f t="shared" si="20"/>
        <v>0.52264166666666667</v>
      </c>
      <c r="I135" s="19">
        <v>6.2300000000000001E-2</v>
      </c>
      <c r="J135" s="19">
        <f t="shared" si="29"/>
        <v>0.47460000000000002</v>
      </c>
      <c r="K135" s="20">
        <v>1.1391166666666666</v>
      </c>
      <c r="L135" s="20">
        <f t="shared" si="21"/>
        <v>87.787320584663561</v>
      </c>
      <c r="M135" s="21">
        <v>45</v>
      </c>
      <c r="N135" s="19">
        <v>0.1</v>
      </c>
      <c r="O135" s="21">
        <f t="shared" si="22"/>
        <v>450</v>
      </c>
      <c r="P135" s="19">
        <f t="shared" si="23"/>
        <v>29.999999999999996</v>
      </c>
      <c r="Q135" s="21">
        <f t="shared" si="24"/>
        <v>5050</v>
      </c>
      <c r="R135" s="22">
        <f t="shared" si="25"/>
        <v>1.9801980198019802E-2</v>
      </c>
      <c r="S135" s="23">
        <f t="shared" si="26"/>
        <v>0.9</v>
      </c>
      <c r="T135" s="20">
        <f t="shared" si="27"/>
        <v>10.024077773192042</v>
      </c>
      <c r="U135" s="10">
        <v>48.28968730980376</v>
      </c>
      <c r="V135" s="24">
        <f t="shared" si="28"/>
        <v>20.758216363842465</v>
      </c>
    </row>
    <row r="136" spans="1:22" x14ac:dyDescent="0.35">
      <c r="A136" s="6" t="s">
        <v>25</v>
      </c>
      <c r="B136" s="21">
        <v>4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28">
        <v>0.53690000000000004</v>
      </c>
      <c r="H136" s="20">
        <f t="shared" si="20"/>
        <v>0.52264166666666667</v>
      </c>
      <c r="I136" s="19">
        <v>6.25E-2</v>
      </c>
      <c r="J136" s="19">
        <f t="shared" si="29"/>
        <v>0.47440000000000004</v>
      </c>
      <c r="K136" s="20">
        <v>1.1391166666666666</v>
      </c>
      <c r="L136" s="20">
        <f t="shared" si="21"/>
        <v>87.787320584663561</v>
      </c>
      <c r="M136" s="21">
        <v>45</v>
      </c>
      <c r="N136" s="21">
        <v>0.1</v>
      </c>
      <c r="O136" s="21">
        <f t="shared" si="22"/>
        <v>450</v>
      </c>
      <c r="P136" s="19">
        <f t="shared" si="23"/>
        <v>29.999999999999996</v>
      </c>
      <c r="Q136" s="21">
        <f t="shared" si="24"/>
        <v>5050</v>
      </c>
      <c r="R136" s="22">
        <f t="shared" si="25"/>
        <v>1.9801980198019802E-2</v>
      </c>
      <c r="S136" s="23">
        <f t="shared" si="26"/>
        <v>0.9</v>
      </c>
      <c r="T136" s="20">
        <f t="shared" si="27"/>
        <v>10.019853551627275</v>
      </c>
      <c r="U136" s="10">
        <v>48.28968730980376</v>
      </c>
      <c r="V136" s="24">
        <f t="shared" si="28"/>
        <v>20.749468695758249</v>
      </c>
    </row>
    <row r="137" spans="1:22" x14ac:dyDescent="0.35">
      <c r="A137" s="7" t="s">
        <v>25</v>
      </c>
      <c r="B137" s="19">
        <v>4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28">
        <v>0.54669999999999996</v>
      </c>
      <c r="H137" s="20">
        <f t="shared" si="20"/>
        <v>0.53244166666666659</v>
      </c>
      <c r="I137" s="19">
        <v>7.8600000000000003E-2</v>
      </c>
      <c r="J137" s="19">
        <f t="shared" si="29"/>
        <v>0.46809999999999996</v>
      </c>
      <c r="K137" s="20">
        <v>1.1391166666666666</v>
      </c>
      <c r="L137" s="20">
        <f t="shared" si="21"/>
        <v>87.787320584663561</v>
      </c>
      <c r="M137" s="21">
        <v>45</v>
      </c>
      <c r="N137" s="19">
        <v>0.1</v>
      </c>
      <c r="O137" s="21">
        <f t="shared" si="22"/>
        <v>450</v>
      </c>
      <c r="P137" s="19">
        <f t="shared" si="23"/>
        <v>29.999999999999996</v>
      </c>
      <c r="Q137" s="21">
        <f t="shared" si="24"/>
        <v>5050</v>
      </c>
      <c r="R137" s="22">
        <f t="shared" si="25"/>
        <v>1.9801980198019802E-2</v>
      </c>
      <c r="S137" s="23">
        <f t="shared" si="26"/>
        <v>0.9</v>
      </c>
      <c r="T137" s="20">
        <f t="shared" si="27"/>
        <v>9.8867905723371159</v>
      </c>
      <c r="U137" s="10">
        <v>48.28968730980376</v>
      </c>
      <c r="V137" s="24">
        <f t="shared" si="28"/>
        <v>20.473917151105475</v>
      </c>
    </row>
    <row r="138" spans="1:22" x14ac:dyDescent="0.35">
      <c r="A138" s="6" t="s">
        <v>25</v>
      </c>
      <c r="B138" s="21">
        <v>4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28">
        <v>0.54759999999999998</v>
      </c>
      <c r="H138" s="20">
        <f t="shared" si="20"/>
        <v>0.5333416666666666</v>
      </c>
      <c r="I138" s="19">
        <v>7.8899999999999998E-2</v>
      </c>
      <c r="J138" s="19">
        <f t="shared" si="29"/>
        <v>0.46870000000000001</v>
      </c>
      <c r="K138" s="20">
        <v>1.1391166666666666</v>
      </c>
      <c r="L138" s="20">
        <f t="shared" si="21"/>
        <v>87.787320584663561</v>
      </c>
      <c r="M138" s="21">
        <v>45</v>
      </c>
      <c r="N138" s="21">
        <v>0.1</v>
      </c>
      <c r="O138" s="21">
        <f t="shared" si="22"/>
        <v>450</v>
      </c>
      <c r="P138" s="19">
        <f t="shared" si="23"/>
        <v>29.999999999999996</v>
      </c>
      <c r="Q138" s="21">
        <f t="shared" si="24"/>
        <v>5050</v>
      </c>
      <c r="R138" s="22">
        <f t="shared" si="25"/>
        <v>1.9801980198019802E-2</v>
      </c>
      <c r="S138" s="23">
        <f t="shared" si="26"/>
        <v>0.9</v>
      </c>
      <c r="T138" s="20">
        <f t="shared" si="27"/>
        <v>9.8994632370314157</v>
      </c>
      <c r="U138" s="10">
        <v>48.28968730980376</v>
      </c>
      <c r="V138" s="24">
        <f t="shared" si="28"/>
        <v>20.50016015535812</v>
      </c>
    </row>
    <row r="139" spans="1:22" x14ac:dyDescent="0.35">
      <c r="A139" s="7" t="s">
        <v>25</v>
      </c>
      <c r="B139" s="19">
        <v>4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28">
        <v>0.54859999999999998</v>
      </c>
      <c r="H139" s="20">
        <f t="shared" si="20"/>
        <v>0.5343416666666666</v>
      </c>
      <c r="I139" s="19">
        <v>7.9200000000000007E-2</v>
      </c>
      <c r="J139" s="19">
        <f t="shared" si="29"/>
        <v>0.46939999999999998</v>
      </c>
      <c r="K139" s="20">
        <v>1.1391166666666666</v>
      </c>
      <c r="L139" s="20">
        <f t="shared" si="21"/>
        <v>87.787320584663561</v>
      </c>
      <c r="M139" s="21">
        <v>45</v>
      </c>
      <c r="N139" s="19">
        <v>0.1</v>
      </c>
      <c r="O139" s="21">
        <f t="shared" si="22"/>
        <v>450</v>
      </c>
      <c r="P139" s="19">
        <f t="shared" si="23"/>
        <v>29.999999999999996</v>
      </c>
      <c r="Q139" s="21">
        <f t="shared" si="24"/>
        <v>5050</v>
      </c>
      <c r="R139" s="22">
        <f t="shared" si="25"/>
        <v>1.9801980198019802E-2</v>
      </c>
      <c r="S139" s="23">
        <f t="shared" si="26"/>
        <v>0.9</v>
      </c>
      <c r="T139" s="20">
        <f t="shared" si="27"/>
        <v>9.9142480125081018</v>
      </c>
      <c r="U139" s="10">
        <v>48.28968730980376</v>
      </c>
      <c r="V139" s="24">
        <f t="shared" si="28"/>
        <v>20.530776993652875</v>
      </c>
    </row>
    <row r="140" spans="1:22" x14ac:dyDescent="0.35">
      <c r="A140" s="6" t="s">
        <v>25</v>
      </c>
      <c r="B140" s="21">
        <v>4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28">
        <v>0.56379999999999997</v>
      </c>
      <c r="H140" s="20">
        <f t="shared" si="20"/>
        <v>0.5495416666666666</v>
      </c>
      <c r="I140" s="19">
        <v>7.9799999999999996E-2</v>
      </c>
      <c r="J140" s="19">
        <f t="shared" si="29"/>
        <v>0.48399999999999999</v>
      </c>
      <c r="K140" s="20">
        <v>1.1391166666666666</v>
      </c>
      <c r="L140" s="20">
        <f t="shared" si="21"/>
        <v>87.787320584663561</v>
      </c>
      <c r="M140" s="21">
        <v>45</v>
      </c>
      <c r="N140" s="21">
        <v>0.1</v>
      </c>
      <c r="O140" s="21">
        <f t="shared" si="22"/>
        <v>450</v>
      </c>
      <c r="P140" s="19">
        <f t="shared" si="23"/>
        <v>29.999999999999996</v>
      </c>
      <c r="Q140" s="21">
        <f t="shared" si="24"/>
        <v>5040</v>
      </c>
      <c r="R140" s="22">
        <f t="shared" si="25"/>
        <v>1.984126984126984E-2</v>
      </c>
      <c r="S140" s="23">
        <f t="shared" si="26"/>
        <v>0.9</v>
      </c>
      <c r="T140" s="20">
        <f t="shared" si="27"/>
        <v>10.242899155360563</v>
      </c>
      <c r="U140" s="10">
        <v>48.28968730980376</v>
      </c>
      <c r="V140" s="24">
        <f t="shared" si="28"/>
        <v>21.211359455792238</v>
      </c>
    </row>
    <row r="141" spans="1:22" x14ac:dyDescent="0.35">
      <c r="A141" s="7" t="s">
        <v>25</v>
      </c>
      <c r="B141" s="19">
        <v>4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28">
        <v>0.56299999999999994</v>
      </c>
      <c r="H141" s="20">
        <f t="shared" si="20"/>
        <v>0.54874166666666657</v>
      </c>
      <c r="I141" s="19">
        <v>0.08</v>
      </c>
      <c r="J141" s="19">
        <f t="shared" si="29"/>
        <v>0.48299999999999993</v>
      </c>
      <c r="K141" s="20">
        <v>1.1391166666666666</v>
      </c>
      <c r="L141" s="20">
        <f t="shared" si="21"/>
        <v>87.787320584663561</v>
      </c>
      <c r="M141" s="21">
        <v>45</v>
      </c>
      <c r="N141" s="19">
        <v>0.1</v>
      </c>
      <c r="O141" s="21">
        <f t="shared" si="22"/>
        <v>450</v>
      </c>
      <c r="P141" s="19">
        <f t="shared" si="23"/>
        <v>29.999999999999996</v>
      </c>
      <c r="Q141" s="21">
        <f t="shared" si="24"/>
        <v>5040</v>
      </c>
      <c r="R141" s="22">
        <f t="shared" si="25"/>
        <v>1.984126984126984E-2</v>
      </c>
      <c r="S141" s="23">
        <f t="shared" si="26"/>
        <v>0.9</v>
      </c>
      <c r="T141" s="20">
        <f t="shared" si="27"/>
        <v>10.221736140576761</v>
      </c>
      <c r="U141" s="10">
        <v>48.28968730980376</v>
      </c>
      <c r="V141" s="24">
        <f t="shared" si="28"/>
        <v>21.167534332949693</v>
      </c>
    </row>
    <row r="142" spans="1:22" x14ac:dyDescent="0.35">
      <c r="A142" s="6" t="s">
        <v>25</v>
      </c>
      <c r="B142" s="21">
        <v>4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28">
        <v>0.56359999999999999</v>
      </c>
      <c r="H142" s="20">
        <f t="shared" si="20"/>
        <v>0.54934166666666662</v>
      </c>
      <c r="I142" s="19">
        <v>7.9699999999999993E-2</v>
      </c>
      <c r="J142" s="19">
        <f t="shared" si="29"/>
        <v>0.4839</v>
      </c>
      <c r="K142" s="20">
        <v>1.1391166666666666</v>
      </c>
      <c r="L142" s="20">
        <f t="shared" si="21"/>
        <v>87.787320584663561</v>
      </c>
      <c r="M142" s="21">
        <v>45</v>
      </c>
      <c r="N142" s="21">
        <v>0.1</v>
      </c>
      <c r="O142" s="21">
        <f t="shared" si="22"/>
        <v>450</v>
      </c>
      <c r="P142" s="19">
        <f t="shared" si="23"/>
        <v>29.999999999999996</v>
      </c>
      <c r="Q142" s="21">
        <f t="shared" si="24"/>
        <v>5040</v>
      </c>
      <c r="R142" s="22">
        <f t="shared" si="25"/>
        <v>1.984126984126984E-2</v>
      </c>
      <c r="S142" s="23">
        <f t="shared" si="26"/>
        <v>0.9</v>
      </c>
      <c r="T142" s="20">
        <f t="shared" si="27"/>
        <v>10.240782853882184</v>
      </c>
      <c r="U142" s="10">
        <v>48.28968730980376</v>
      </c>
      <c r="V142" s="24">
        <f t="shared" si="28"/>
        <v>21.206976943507982</v>
      </c>
    </row>
    <row r="143" spans="1:22" x14ac:dyDescent="0.35">
      <c r="A143" s="7" t="s">
        <v>25</v>
      </c>
      <c r="B143" s="19">
        <v>4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28">
        <v>0.61309999999999998</v>
      </c>
      <c r="H143" s="20">
        <f t="shared" si="20"/>
        <v>0.59884166666666661</v>
      </c>
      <c r="I143" s="19">
        <v>6.4199999999999993E-2</v>
      </c>
      <c r="J143" s="19">
        <f t="shared" si="29"/>
        <v>0.54889999999999994</v>
      </c>
      <c r="K143" s="20">
        <v>1.1391166666666666</v>
      </c>
      <c r="L143" s="20">
        <f t="shared" si="21"/>
        <v>87.787320584663561</v>
      </c>
      <c r="M143" s="21">
        <v>45</v>
      </c>
      <c r="N143" s="19">
        <v>0.1</v>
      </c>
      <c r="O143" s="21">
        <f t="shared" si="22"/>
        <v>450</v>
      </c>
      <c r="P143" s="19">
        <f t="shared" si="23"/>
        <v>29.999999999999996</v>
      </c>
      <c r="Q143" s="21">
        <f t="shared" si="24"/>
        <v>5040</v>
      </c>
      <c r="R143" s="22">
        <f t="shared" si="25"/>
        <v>1.984126984126984E-2</v>
      </c>
      <c r="S143" s="23">
        <f t="shared" si="26"/>
        <v>0.9</v>
      </c>
      <c r="T143" s="20">
        <f t="shared" si="27"/>
        <v>11.616378814829366</v>
      </c>
      <c r="U143" s="10">
        <v>48.28968730980376</v>
      </c>
      <c r="V143" s="24">
        <f t="shared" si="28"/>
        <v>24.055609928273466</v>
      </c>
    </row>
    <row r="144" spans="1:22" x14ac:dyDescent="0.35">
      <c r="A144" s="6" t="s">
        <v>25</v>
      </c>
      <c r="B144" s="21">
        <v>4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28">
        <v>0.61209999999999998</v>
      </c>
      <c r="H144" s="20">
        <f t="shared" si="20"/>
        <v>0.5978416666666666</v>
      </c>
      <c r="I144" s="19">
        <v>6.3600000000000004E-2</v>
      </c>
      <c r="J144" s="19">
        <f t="shared" si="29"/>
        <v>0.54849999999999999</v>
      </c>
      <c r="K144" s="20">
        <v>1.1391166666666666</v>
      </c>
      <c r="L144" s="20">
        <f t="shared" si="21"/>
        <v>87.787320584663561</v>
      </c>
      <c r="M144" s="21">
        <v>45</v>
      </c>
      <c r="N144" s="21">
        <v>0.1</v>
      </c>
      <c r="O144" s="21">
        <f t="shared" si="22"/>
        <v>450</v>
      </c>
      <c r="P144" s="19">
        <f t="shared" si="23"/>
        <v>29.999999999999996</v>
      </c>
      <c r="Q144" s="21">
        <f t="shared" si="24"/>
        <v>5040</v>
      </c>
      <c r="R144" s="22">
        <f t="shared" si="25"/>
        <v>1.984126984126984E-2</v>
      </c>
      <c r="S144" s="23">
        <f t="shared" si="26"/>
        <v>0.9</v>
      </c>
      <c r="T144" s="20">
        <f t="shared" si="27"/>
        <v>11.607913608915846</v>
      </c>
      <c r="U144" s="10">
        <v>48.28968730980376</v>
      </c>
      <c r="V144" s="24">
        <f t="shared" si="28"/>
        <v>24.038079879136451</v>
      </c>
    </row>
    <row r="145" spans="1:22" x14ac:dyDescent="0.35">
      <c r="A145" s="7" t="s">
        <v>25</v>
      </c>
      <c r="B145" s="19">
        <v>4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28">
        <v>0.61219999999999997</v>
      </c>
      <c r="H145" s="20">
        <f t="shared" si="20"/>
        <v>0.59794166666666659</v>
      </c>
      <c r="I145" s="19">
        <v>6.4399999999999999E-2</v>
      </c>
      <c r="J145" s="19">
        <f t="shared" si="29"/>
        <v>0.54779999999999995</v>
      </c>
      <c r="K145" s="20">
        <v>1.1391166666666666</v>
      </c>
      <c r="L145" s="20">
        <f t="shared" si="21"/>
        <v>87.787320584663561</v>
      </c>
      <c r="M145" s="21">
        <v>45</v>
      </c>
      <c r="N145" s="19">
        <v>0.1</v>
      </c>
      <c r="O145" s="21">
        <f t="shared" si="22"/>
        <v>450</v>
      </c>
      <c r="P145" s="19">
        <f t="shared" si="23"/>
        <v>29.999999999999996</v>
      </c>
      <c r="Q145" s="21">
        <f t="shared" si="24"/>
        <v>5040</v>
      </c>
      <c r="R145" s="22">
        <f t="shared" si="25"/>
        <v>1.984126984126984E-2</v>
      </c>
      <c r="S145" s="23">
        <f t="shared" si="26"/>
        <v>0.9</v>
      </c>
      <c r="T145" s="20">
        <f t="shared" si="27"/>
        <v>11.593099498567184</v>
      </c>
      <c r="U145" s="10">
        <v>48.28968730980376</v>
      </c>
      <c r="V145" s="24">
        <f t="shared" si="28"/>
        <v>24.007402293146672</v>
      </c>
    </row>
    <row r="146" spans="1:22" x14ac:dyDescent="0.35">
      <c r="A146" s="4" t="s">
        <v>26</v>
      </c>
      <c r="B146" s="14">
        <v>4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26">
        <v>0.65100000000000002</v>
      </c>
      <c r="H146" s="9">
        <f t="shared" si="20"/>
        <v>0.63674166666666665</v>
      </c>
      <c r="I146" s="13">
        <v>0.10340000000000001</v>
      </c>
      <c r="J146" s="13">
        <f t="shared" si="29"/>
        <v>0.54759999999999998</v>
      </c>
      <c r="K146" s="9">
        <v>1.1391166666666666</v>
      </c>
      <c r="L146" s="9">
        <f t="shared" si="21"/>
        <v>87.787320584663561</v>
      </c>
      <c r="M146" s="14">
        <v>45</v>
      </c>
      <c r="N146" s="14">
        <v>0.1</v>
      </c>
      <c r="O146" s="14">
        <f t="shared" si="22"/>
        <v>450</v>
      </c>
      <c r="P146" s="13">
        <f t="shared" si="23"/>
        <v>29.999999999999996</v>
      </c>
      <c r="Q146" s="14">
        <f t="shared" si="24"/>
        <v>5040</v>
      </c>
      <c r="R146" s="15">
        <f t="shared" si="25"/>
        <v>1.984126984126984E-2</v>
      </c>
      <c r="S146" s="16">
        <f t="shared" si="26"/>
        <v>0.9</v>
      </c>
      <c r="T146" s="9">
        <f t="shared" si="27"/>
        <v>11.588866895610424</v>
      </c>
      <c r="U146" s="11">
        <v>53.908958667539721</v>
      </c>
      <c r="V146" s="17">
        <f t="shared" si="28"/>
        <v>21.497107683121406</v>
      </c>
    </row>
    <row r="147" spans="1:22" x14ac:dyDescent="0.35">
      <c r="A147" s="5" t="s">
        <v>26</v>
      </c>
      <c r="B147" s="13">
        <v>4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26">
        <v>0.65090000000000003</v>
      </c>
      <c r="H147" s="9">
        <f t="shared" si="20"/>
        <v>0.63664166666666666</v>
      </c>
      <c r="I147" s="13">
        <v>0.1032</v>
      </c>
      <c r="J147" s="13">
        <f t="shared" si="29"/>
        <v>0.54770000000000008</v>
      </c>
      <c r="K147" s="9">
        <v>1.1391166666666666</v>
      </c>
      <c r="L147" s="9">
        <f t="shared" si="21"/>
        <v>87.787320584663561</v>
      </c>
      <c r="M147" s="14">
        <v>45</v>
      </c>
      <c r="N147" s="13">
        <v>0.1</v>
      </c>
      <c r="O147" s="14">
        <f t="shared" si="22"/>
        <v>450</v>
      </c>
      <c r="P147" s="13">
        <f t="shared" si="23"/>
        <v>29.999999999999996</v>
      </c>
      <c r="Q147" s="14">
        <f t="shared" si="24"/>
        <v>5040</v>
      </c>
      <c r="R147" s="15">
        <f t="shared" si="25"/>
        <v>1.984126984126984E-2</v>
      </c>
      <c r="S147" s="16">
        <f t="shared" si="26"/>
        <v>0.9</v>
      </c>
      <c r="T147" s="9">
        <f t="shared" si="27"/>
        <v>11.590983197088807</v>
      </c>
      <c r="U147" s="11">
        <v>53.908958667539721</v>
      </c>
      <c r="V147" s="17">
        <f t="shared" si="28"/>
        <v>21.501033378461646</v>
      </c>
    </row>
    <row r="148" spans="1:22" x14ac:dyDescent="0.35">
      <c r="A148" s="4" t="s">
        <v>26</v>
      </c>
      <c r="B148" s="14">
        <v>4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26">
        <v>0.65110000000000001</v>
      </c>
      <c r="H148" s="9">
        <f t="shared" si="20"/>
        <v>0.63684166666666664</v>
      </c>
      <c r="I148" s="13">
        <v>0.1032</v>
      </c>
      <c r="J148" s="13">
        <f t="shared" si="29"/>
        <v>0.54790000000000005</v>
      </c>
      <c r="K148" s="9">
        <v>1.1391166666666666</v>
      </c>
      <c r="L148" s="9">
        <f t="shared" si="21"/>
        <v>87.787320584663561</v>
      </c>
      <c r="M148" s="14">
        <v>45</v>
      </c>
      <c r="N148" s="14">
        <v>0.1</v>
      </c>
      <c r="O148" s="14">
        <f t="shared" si="22"/>
        <v>450</v>
      </c>
      <c r="P148" s="13">
        <f t="shared" si="23"/>
        <v>29.999999999999996</v>
      </c>
      <c r="Q148" s="14">
        <f t="shared" si="24"/>
        <v>5040</v>
      </c>
      <c r="R148" s="15">
        <f t="shared" si="25"/>
        <v>1.984126984126984E-2</v>
      </c>
      <c r="S148" s="16">
        <f t="shared" si="26"/>
        <v>0.9</v>
      </c>
      <c r="T148" s="9">
        <f t="shared" si="27"/>
        <v>11.595215800045565</v>
      </c>
      <c r="U148" s="11">
        <v>53.908958667539721</v>
      </c>
      <c r="V148" s="17">
        <f t="shared" si="28"/>
        <v>21.50888476914211</v>
      </c>
    </row>
    <row r="149" spans="1:22" x14ac:dyDescent="0.35">
      <c r="A149" s="5" t="s">
        <v>26</v>
      </c>
      <c r="B149" s="13">
        <v>4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26">
        <v>0.68340000000000001</v>
      </c>
      <c r="H149" s="9">
        <f t="shared" si="20"/>
        <v>0.66914166666666663</v>
      </c>
      <c r="I149" s="13">
        <v>0.10390000000000001</v>
      </c>
      <c r="J149" s="13">
        <f t="shared" si="29"/>
        <v>0.57950000000000002</v>
      </c>
      <c r="K149" s="9">
        <v>1.1391166666666666</v>
      </c>
      <c r="L149" s="9">
        <f t="shared" si="21"/>
        <v>87.787320584663561</v>
      </c>
      <c r="M149" s="14">
        <v>45</v>
      </c>
      <c r="N149" s="13">
        <v>0.1</v>
      </c>
      <c r="O149" s="14">
        <f t="shared" si="22"/>
        <v>450</v>
      </c>
      <c r="P149" s="13">
        <f t="shared" si="23"/>
        <v>29.999999999999996</v>
      </c>
      <c r="Q149" s="14">
        <f t="shared" si="24"/>
        <v>5040</v>
      </c>
      <c r="R149" s="15">
        <f t="shared" si="25"/>
        <v>1.984126984126984E-2</v>
      </c>
      <c r="S149" s="16">
        <f t="shared" si="26"/>
        <v>0.9</v>
      </c>
      <c r="T149" s="9">
        <f t="shared" si="27"/>
        <v>12.263967067213734</v>
      </c>
      <c r="U149" s="11">
        <v>53.908958667539721</v>
      </c>
      <c r="V149" s="17">
        <f t="shared" si="28"/>
        <v>22.749404496656052</v>
      </c>
    </row>
    <row r="150" spans="1:22" x14ac:dyDescent="0.35">
      <c r="A150" s="4" t="s">
        <v>26</v>
      </c>
      <c r="B150" s="14">
        <v>4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26">
        <v>0.68410000000000004</v>
      </c>
      <c r="H150" s="9">
        <f t="shared" si="20"/>
        <v>0.66984166666666667</v>
      </c>
      <c r="I150" s="13">
        <v>0.10290000000000001</v>
      </c>
      <c r="J150" s="13">
        <f t="shared" si="29"/>
        <v>0.58120000000000005</v>
      </c>
      <c r="K150" s="9">
        <v>1.1391166666666666</v>
      </c>
      <c r="L150" s="9">
        <f t="shared" si="21"/>
        <v>87.787320584663561</v>
      </c>
      <c r="M150" s="14">
        <v>45</v>
      </c>
      <c r="N150" s="14">
        <v>0.1</v>
      </c>
      <c r="O150" s="14">
        <f t="shared" si="22"/>
        <v>450</v>
      </c>
      <c r="P150" s="13">
        <f t="shared" si="23"/>
        <v>29.999999999999996</v>
      </c>
      <c r="Q150" s="14">
        <f t="shared" si="24"/>
        <v>5040</v>
      </c>
      <c r="R150" s="15">
        <f t="shared" si="25"/>
        <v>1.984126984126984E-2</v>
      </c>
      <c r="S150" s="16">
        <f t="shared" si="26"/>
        <v>0.9</v>
      </c>
      <c r="T150" s="9">
        <f t="shared" si="27"/>
        <v>12.299944192346199</v>
      </c>
      <c r="U150" s="11">
        <v>53.908958667539721</v>
      </c>
      <c r="V150" s="17">
        <f t="shared" si="28"/>
        <v>22.816141317440032</v>
      </c>
    </row>
    <row r="151" spans="1:22" x14ac:dyDescent="0.35">
      <c r="A151" s="5" t="s">
        <v>26</v>
      </c>
      <c r="B151" s="13">
        <v>4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26">
        <v>0.68389999999999995</v>
      </c>
      <c r="H151" s="9">
        <f t="shared" si="20"/>
        <v>0.66964166666666658</v>
      </c>
      <c r="I151" s="13">
        <v>0.10249999999999999</v>
      </c>
      <c r="J151" s="13">
        <f t="shared" si="29"/>
        <v>0.58139999999999992</v>
      </c>
      <c r="K151" s="9">
        <v>1.1391166666666666</v>
      </c>
      <c r="L151" s="9">
        <f t="shared" si="21"/>
        <v>87.787320584663561</v>
      </c>
      <c r="M151" s="14">
        <v>45</v>
      </c>
      <c r="N151" s="13">
        <v>0.1</v>
      </c>
      <c r="O151" s="14">
        <f t="shared" si="22"/>
        <v>450</v>
      </c>
      <c r="P151" s="13">
        <f t="shared" si="23"/>
        <v>29.999999999999996</v>
      </c>
      <c r="Q151" s="14">
        <f t="shared" si="24"/>
        <v>5040</v>
      </c>
      <c r="R151" s="15">
        <f t="shared" si="25"/>
        <v>1.984126984126984E-2</v>
      </c>
      <c r="S151" s="16">
        <f t="shared" si="26"/>
        <v>0.9</v>
      </c>
      <c r="T151" s="9">
        <f t="shared" si="27"/>
        <v>12.304176795302958</v>
      </c>
      <c r="U151" s="11">
        <v>53.908958667539721</v>
      </c>
      <c r="V151" s="17">
        <f t="shared" si="28"/>
        <v>22.823992708120493</v>
      </c>
    </row>
    <row r="152" spans="1:22" x14ac:dyDescent="0.35">
      <c r="A152" s="4" t="s">
        <v>26</v>
      </c>
      <c r="B152" s="14">
        <v>4</v>
      </c>
      <c r="C152" s="13">
        <v>1</v>
      </c>
      <c r="D152" s="13" t="s">
        <v>29</v>
      </c>
      <c r="E152" s="13">
        <v>5.05</v>
      </c>
      <c r="F152" s="11">
        <v>1.4258333333333333E-2</v>
      </c>
      <c r="G152" s="26">
        <v>0.68120000000000003</v>
      </c>
      <c r="H152" s="9">
        <f t="shared" si="20"/>
        <v>0.66694166666666665</v>
      </c>
      <c r="I152" s="13">
        <v>5.6599999999999998E-2</v>
      </c>
      <c r="J152" s="13">
        <f t="shared" si="29"/>
        <v>0.62460000000000004</v>
      </c>
      <c r="K152" s="9">
        <v>1.1391166666666666</v>
      </c>
      <c r="L152" s="9">
        <f t="shared" si="21"/>
        <v>87.787320584663561</v>
      </c>
      <c r="M152" s="14">
        <v>45</v>
      </c>
      <c r="N152" s="14">
        <v>0.1</v>
      </c>
      <c r="O152" s="14">
        <f t="shared" si="22"/>
        <v>450</v>
      </c>
      <c r="P152" s="13">
        <f t="shared" si="23"/>
        <v>29.999999999999996</v>
      </c>
      <c r="Q152" s="14">
        <f t="shared" si="24"/>
        <v>5050</v>
      </c>
      <c r="R152" s="15">
        <f t="shared" si="25"/>
        <v>1.9801980198019802E-2</v>
      </c>
      <c r="S152" s="16">
        <f t="shared" si="26"/>
        <v>0.9</v>
      </c>
      <c r="T152" s="9">
        <f t="shared" si="27"/>
        <v>13.192243946767274</v>
      </c>
      <c r="U152" s="11">
        <v>53.908958667539721</v>
      </c>
      <c r="V152" s="17">
        <f t="shared" si="28"/>
        <v>24.471338851348911</v>
      </c>
    </row>
    <row r="153" spans="1:22" x14ac:dyDescent="0.35">
      <c r="A153" s="5" t="s">
        <v>26</v>
      </c>
      <c r="B153" s="13">
        <v>4</v>
      </c>
      <c r="C153" s="13">
        <v>1</v>
      </c>
      <c r="D153" s="13" t="s">
        <v>29</v>
      </c>
      <c r="E153" s="13">
        <v>5.05</v>
      </c>
      <c r="F153" s="11">
        <v>1.4258333333333333E-2</v>
      </c>
      <c r="G153" s="26">
        <v>0.68179999999999996</v>
      </c>
      <c r="H153" s="9">
        <f t="shared" si="20"/>
        <v>0.66754166666666659</v>
      </c>
      <c r="I153" s="13">
        <v>5.62E-2</v>
      </c>
      <c r="J153" s="13">
        <f t="shared" si="29"/>
        <v>0.62559999999999993</v>
      </c>
      <c r="K153" s="9">
        <v>1.1391166666666666</v>
      </c>
      <c r="L153" s="9">
        <f t="shared" si="21"/>
        <v>87.787320584663561</v>
      </c>
      <c r="M153" s="14">
        <v>45</v>
      </c>
      <c r="N153" s="13">
        <v>0.1</v>
      </c>
      <c r="O153" s="14">
        <f t="shared" si="22"/>
        <v>450</v>
      </c>
      <c r="P153" s="13">
        <f t="shared" si="23"/>
        <v>29.999999999999996</v>
      </c>
      <c r="Q153" s="14">
        <f t="shared" si="24"/>
        <v>5050</v>
      </c>
      <c r="R153" s="15">
        <f t="shared" si="25"/>
        <v>1.9801980198019802E-2</v>
      </c>
      <c r="S153" s="16">
        <f t="shared" si="26"/>
        <v>0.9</v>
      </c>
      <c r="T153" s="9">
        <f t="shared" si="27"/>
        <v>13.21336505459111</v>
      </c>
      <c r="U153" s="11">
        <v>53.908958667539721</v>
      </c>
      <c r="V153" s="17">
        <f t="shared" si="28"/>
        <v>24.510518068209862</v>
      </c>
    </row>
    <row r="154" spans="1:22" x14ac:dyDescent="0.35">
      <c r="A154" s="4" t="s">
        <v>26</v>
      </c>
      <c r="B154" s="14">
        <v>4</v>
      </c>
      <c r="C154" s="13">
        <v>1</v>
      </c>
      <c r="D154" s="13" t="s">
        <v>29</v>
      </c>
      <c r="E154" s="13">
        <v>5.05</v>
      </c>
      <c r="F154" s="11">
        <v>1.4258333333333333E-2</v>
      </c>
      <c r="G154" s="26">
        <v>0.68059999999999998</v>
      </c>
      <c r="H154" s="9">
        <f t="shared" si="20"/>
        <v>0.66634166666666661</v>
      </c>
      <c r="I154" s="13">
        <v>5.6899999999999999E-2</v>
      </c>
      <c r="J154" s="13">
        <f t="shared" si="29"/>
        <v>0.62370000000000003</v>
      </c>
      <c r="K154" s="9">
        <v>1.1391166666666666</v>
      </c>
      <c r="L154" s="9">
        <f t="shared" si="21"/>
        <v>87.787320584663561</v>
      </c>
      <c r="M154" s="14">
        <v>45</v>
      </c>
      <c r="N154" s="14">
        <v>0.1</v>
      </c>
      <c r="O154" s="14">
        <f t="shared" si="22"/>
        <v>450</v>
      </c>
      <c r="P154" s="13">
        <f t="shared" si="23"/>
        <v>29.999999999999996</v>
      </c>
      <c r="Q154" s="14">
        <f t="shared" si="24"/>
        <v>5050</v>
      </c>
      <c r="R154" s="15">
        <f t="shared" si="25"/>
        <v>1.9801980198019802E-2</v>
      </c>
      <c r="S154" s="16">
        <f t="shared" si="26"/>
        <v>0.9</v>
      </c>
      <c r="T154" s="9">
        <f t="shared" si="27"/>
        <v>13.173234949725826</v>
      </c>
      <c r="U154" s="11">
        <v>53.908958667539721</v>
      </c>
      <c r="V154" s="17">
        <f t="shared" si="28"/>
        <v>24.436077556174062</v>
      </c>
    </row>
    <row r="155" spans="1:22" x14ac:dyDescent="0.35">
      <c r="A155" s="5" t="s">
        <v>26</v>
      </c>
      <c r="B155" s="13">
        <v>4</v>
      </c>
      <c r="C155" s="13">
        <v>1</v>
      </c>
      <c r="D155" s="13" t="s">
        <v>30</v>
      </c>
      <c r="E155" s="13">
        <v>5.05</v>
      </c>
      <c r="F155" s="11">
        <v>1.4258333333333333E-2</v>
      </c>
      <c r="G155" s="26">
        <v>0.71660000000000001</v>
      </c>
      <c r="H155" s="9">
        <f t="shared" si="20"/>
        <v>0.70234166666666664</v>
      </c>
      <c r="I155" s="13">
        <v>5.5E-2</v>
      </c>
      <c r="J155" s="13">
        <f t="shared" si="29"/>
        <v>0.66159999999999997</v>
      </c>
      <c r="K155" s="9">
        <v>1.1391166666666666</v>
      </c>
      <c r="L155" s="9">
        <f t="shared" si="21"/>
        <v>87.787320584663561</v>
      </c>
      <c r="M155" s="14">
        <v>45</v>
      </c>
      <c r="N155" s="13">
        <v>0.1</v>
      </c>
      <c r="O155" s="14">
        <f t="shared" si="22"/>
        <v>450</v>
      </c>
      <c r="P155" s="13">
        <f t="shared" si="23"/>
        <v>29.999999999999996</v>
      </c>
      <c r="Q155" s="14">
        <f t="shared" si="24"/>
        <v>5050</v>
      </c>
      <c r="R155" s="15">
        <f t="shared" si="25"/>
        <v>1.9801980198019802E-2</v>
      </c>
      <c r="S155" s="16">
        <f t="shared" si="26"/>
        <v>0.9</v>
      </c>
      <c r="T155" s="9">
        <f t="shared" si="27"/>
        <v>13.973724936249164</v>
      </c>
      <c r="U155" s="11">
        <v>53.908958667539721</v>
      </c>
      <c r="V155" s="17">
        <f t="shared" si="28"/>
        <v>25.92096987520403</v>
      </c>
    </row>
    <row r="156" spans="1:22" x14ac:dyDescent="0.35">
      <c r="A156" s="4" t="s">
        <v>26</v>
      </c>
      <c r="B156" s="14">
        <v>4</v>
      </c>
      <c r="C156" s="13">
        <v>1</v>
      </c>
      <c r="D156" s="13" t="s">
        <v>30</v>
      </c>
      <c r="E156" s="13">
        <v>5.05</v>
      </c>
      <c r="F156" s="11">
        <v>1.4258333333333333E-2</v>
      </c>
      <c r="G156" s="26">
        <v>0.71660000000000001</v>
      </c>
      <c r="H156" s="9">
        <f t="shared" si="20"/>
        <v>0.70234166666666664</v>
      </c>
      <c r="I156" s="13">
        <v>5.5E-2</v>
      </c>
      <c r="J156" s="13">
        <f t="shared" si="29"/>
        <v>0.66159999999999997</v>
      </c>
      <c r="K156" s="9">
        <v>1.1391166666666666</v>
      </c>
      <c r="L156" s="9">
        <f t="shared" si="21"/>
        <v>87.787320584663561</v>
      </c>
      <c r="M156" s="14">
        <v>45</v>
      </c>
      <c r="N156" s="14">
        <v>0.1</v>
      </c>
      <c r="O156" s="14">
        <f t="shared" si="22"/>
        <v>450</v>
      </c>
      <c r="P156" s="13">
        <f t="shared" si="23"/>
        <v>29.999999999999996</v>
      </c>
      <c r="Q156" s="14">
        <f t="shared" si="24"/>
        <v>5050</v>
      </c>
      <c r="R156" s="15">
        <f t="shared" si="25"/>
        <v>1.9801980198019802E-2</v>
      </c>
      <c r="S156" s="16">
        <f t="shared" si="26"/>
        <v>0.9</v>
      </c>
      <c r="T156" s="9">
        <f t="shared" si="27"/>
        <v>13.973724936249164</v>
      </c>
      <c r="U156" s="11">
        <v>53.908958667539721</v>
      </c>
      <c r="V156" s="17">
        <f t="shared" si="28"/>
        <v>25.92096987520403</v>
      </c>
    </row>
    <row r="157" spans="1:22" x14ac:dyDescent="0.35">
      <c r="A157" s="5" t="s">
        <v>26</v>
      </c>
      <c r="B157" s="13">
        <v>4</v>
      </c>
      <c r="C157" s="13">
        <v>1</v>
      </c>
      <c r="D157" s="13" t="s">
        <v>30</v>
      </c>
      <c r="E157" s="13">
        <v>5.05</v>
      </c>
      <c r="F157" s="11">
        <v>1.4258333333333333E-2</v>
      </c>
      <c r="G157" s="26">
        <v>0.71660000000000001</v>
      </c>
      <c r="H157" s="9">
        <f t="shared" si="20"/>
        <v>0.70234166666666664</v>
      </c>
      <c r="I157" s="13">
        <v>5.8999999999999997E-2</v>
      </c>
      <c r="J157" s="13">
        <f t="shared" si="29"/>
        <v>0.65759999999999996</v>
      </c>
      <c r="K157" s="9">
        <v>1.1391166666666666</v>
      </c>
      <c r="L157" s="9">
        <f t="shared" si="21"/>
        <v>87.787320584663561</v>
      </c>
      <c r="M157" s="14">
        <v>45</v>
      </c>
      <c r="N157" s="13">
        <v>0.1</v>
      </c>
      <c r="O157" s="14">
        <f t="shared" si="22"/>
        <v>450</v>
      </c>
      <c r="P157" s="13">
        <f t="shared" si="23"/>
        <v>29.999999999999996</v>
      </c>
      <c r="Q157" s="14">
        <f t="shared" si="24"/>
        <v>5050</v>
      </c>
      <c r="R157" s="15">
        <f t="shared" si="25"/>
        <v>1.9801980198019802E-2</v>
      </c>
      <c r="S157" s="16">
        <f t="shared" si="26"/>
        <v>0.9</v>
      </c>
      <c r="T157" s="9">
        <f t="shared" si="27"/>
        <v>13.889240504953825</v>
      </c>
      <c r="U157" s="11">
        <v>53.908958667539721</v>
      </c>
      <c r="V157" s="17">
        <f t="shared" si="28"/>
        <v>25.764253007760235</v>
      </c>
    </row>
    <row r="158" spans="1:22" x14ac:dyDescent="0.35">
      <c r="A158" s="4" t="s">
        <v>26</v>
      </c>
      <c r="B158" s="14">
        <v>4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26">
        <v>0.61319999999999997</v>
      </c>
      <c r="H158" s="9">
        <f t="shared" si="20"/>
        <v>0.59894166666666659</v>
      </c>
      <c r="I158" s="13">
        <v>9.0499999999999997E-2</v>
      </c>
      <c r="J158" s="13">
        <f t="shared" si="29"/>
        <v>0.52269999999999994</v>
      </c>
      <c r="K158" s="9">
        <v>1.1391166666666666</v>
      </c>
      <c r="L158" s="9">
        <f t="shared" si="21"/>
        <v>87.787320584663561</v>
      </c>
      <c r="M158" s="14">
        <v>45</v>
      </c>
      <c r="N158" s="14">
        <v>0.1</v>
      </c>
      <c r="O158" s="14">
        <f t="shared" si="22"/>
        <v>450</v>
      </c>
      <c r="P158" s="13">
        <f t="shared" si="23"/>
        <v>29.999999999999996</v>
      </c>
      <c r="Q158" s="14">
        <f t="shared" si="24"/>
        <v>5050</v>
      </c>
      <c r="R158" s="15">
        <f t="shared" si="25"/>
        <v>1.9801980198019802E-2</v>
      </c>
      <c r="S158" s="16">
        <f t="shared" si="26"/>
        <v>0.9</v>
      </c>
      <c r="T158" s="9">
        <f t="shared" si="27"/>
        <v>11.040003059518499</v>
      </c>
      <c r="U158" s="11">
        <v>53.908958667539721</v>
      </c>
      <c r="V158" s="17">
        <f t="shared" si="28"/>
        <v>20.478976653218179</v>
      </c>
    </row>
    <row r="159" spans="1:22" x14ac:dyDescent="0.35">
      <c r="A159" s="5" t="s">
        <v>26</v>
      </c>
      <c r="B159" s="13">
        <v>4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26">
        <v>0.6149</v>
      </c>
      <c r="H159" s="9">
        <f t="shared" si="20"/>
        <v>0.60064166666666663</v>
      </c>
      <c r="I159" s="13">
        <v>8.9300000000000004E-2</v>
      </c>
      <c r="J159" s="13">
        <f t="shared" si="29"/>
        <v>0.52559999999999996</v>
      </c>
      <c r="K159" s="9">
        <v>1.1391166666666666</v>
      </c>
      <c r="L159" s="9">
        <f t="shared" si="21"/>
        <v>87.787320584663561</v>
      </c>
      <c r="M159" s="14">
        <v>45</v>
      </c>
      <c r="N159" s="13">
        <v>0.1</v>
      </c>
      <c r="O159" s="14">
        <f t="shared" si="22"/>
        <v>450</v>
      </c>
      <c r="P159" s="13">
        <f t="shared" si="23"/>
        <v>29.999999999999996</v>
      </c>
      <c r="Q159" s="14">
        <f t="shared" si="24"/>
        <v>5050</v>
      </c>
      <c r="R159" s="15">
        <f t="shared" si="25"/>
        <v>1.9801980198019802E-2</v>
      </c>
      <c r="S159" s="16">
        <f t="shared" si="26"/>
        <v>0.9</v>
      </c>
      <c r="T159" s="9">
        <f t="shared" si="27"/>
        <v>11.101254272207619</v>
      </c>
      <c r="U159" s="11">
        <v>53.908958667539721</v>
      </c>
      <c r="V159" s="17">
        <f t="shared" si="28"/>
        <v>20.592596382114934</v>
      </c>
    </row>
    <row r="160" spans="1:22" x14ac:dyDescent="0.35">
      <c r="A160" s="4" t="s">
        <v>26</v>
      </c>
      <c r="B160" s="14">
        <v>4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26">
        <v>0.61439999999999995</v>
      </c>
      <c r="H160" s="9">
        <f t="shared" si="20"/>
        <v>0.60014166666666657</v>
      </c>
      <c r="I160" s="13">
        <v>8.9800000000000005E-2</v>
      </c>
      <c r="J160" s="13">
        <f t="shared" si="29"/>
        <v>0.52459999999999996</v>
      </c>
      <c r="K160" s="9">
        <v>1.1391166666666666</v>
      </c>
      <c r="L160" s="9">
        <f t="shared" si="21"/>
        <v>87.787320584663561</v>
      </c>
      <c r="M160" s="14">
        <v>45</v>
      </c>
      <c r="N160" s="14">
        <v>0.1</v>
      </c>
      <c r="O160" s="14">
        <f t="shared" si="22"/>
        <v>450</v>
      </c>
      <c r="P160" s="13">
        <f t="shared" si="23"/>
        <v>29.999999999999996</v>
      </c>
      <c r="Q160" s="14">
        <f t="shared" si="24"/>
        <v>5050</v>
      </c>
      <c r="R160" s="15">
        <f t="shared" si="25"/>
        <v>1.9801980198019802E-2</v>
      </c>
      <c r="S160" s="16">
        <f t="shared" si="26"/>
        <v>0.9</v>
      </c>
      <c r="T160" s="9">
        <f t="shared" si="27"/>
        <v>11.080133164383785</v>
      </c>
      <c r="U160" s="11">
        <v>53.908958667539721</v>
      </c>
      <c r="V160" s="17">
        <f t="shared" si="28"/>
        <v>20.553417165253983</v>
      </c>
    </row>
    <row r="161" spans="1:22" x14ac:dyDescent="0.35">
      <c r="A161" s="5" t="s">
        <v>26</v>
      </c>
      <c r="B161" s="13">
        <v>4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26">
        <v>0.63380000000000003</v>
      </c>
      <c r="H161" s="9">
        <f t="shared" si="20"/>
        <v>0.61954166666666666</v>
      </c>
      <c r="I161" s="13">
        <v>9.0200000000000002E-2</v>
      </c>
      <c r="J161" s="13">
        <f t="shared" si="29"/>
        <v>0.54360000000000008</v>
      </c>
      <c r="K161" s="9">
        <v>1.1391166666666666</v>
      </c>
      <c r="L161" s="9">
        <f t="shared" si="21"/>
        <v>87.787320584663561</v>
      </c>
      <c r="M161" s="14">
        <v>45</v>
      </c>
      <c r="N161" s="13">
        <v>0.1</v>
      </c>
      <c r="O161" s="14">
        <f t="shared" si="22"/>
        <v>450</v>
      </c>
      <c r="P161" s="13">
        <f t="shared" si="23"/>
        <v>29.999999999999996</v>
      </c>
      <c r="Q161" s="14">
        <f t="shared" si="24"/>
        <v>5050</v>
      </c>
      <c r="R161" s="15">
        <f t="shared" si="25"/>
        <v>1.9801980198019802E-2</v>
      </c>
      <c r="S161" s="16">
        <f t="shared" si="26"/>
        <v>0.9</v>
      </c>
      <c r="T161" s="9">
        <f t="shared" si="27"/>
        <v>11.48143421303665</v>
      </c>
      <c r="U161" s="11">
        <v>53.908958667539721</v>
      </c>
      <c r="V161" s="17">
        <f t="shared" si="28"/>
        <v>21.297822285612025</v>
      </c>
    </row>
    <row r="162" spans="1:22" x14ac:dyDescent="0.35">
      <c r="A162" s="4" t="s">
        <v>26</v>
      </c>
      <c r="B162" s="14">
        <v>4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26">
        <v>0.63390000000000002</v>
      </c>
      <c r="H162" s="9">
        <f t="shared" si="20"/>
        <v>0.61964166666666665</v>
      </c>
      <c r="I162" s="13">
        <v>0.09</v>
      </c>
      <c r="J162" s="13">
        <f t="shared" si="29"/>
        <v>0.54390000000000005</v>
      </c>
      <c r="K162" s="9">
        <v>1.1391166666666666</v>
      </c>
      <c r="L162" s="9">
        <f t="shared" si="21"/>
        <v>87.787320584663561</v>
      </c>
      <c r="M162" s="14">
        <v>45</v>
      </c>
      <c r="N162" s="14">
        <v>0.1</v>
      </c>
      <c r="O162" s="14">
        <f t="shared" si="22"/>
        <v>450</v>
      </c>
      <c r="P162" s="13">
        <f t="shared" si="23"/>
        <v>29.999999999999996</v>
      </c>
      <c r="Q162" s="14">
        <f t="shared" si="24"/>
        <v>5050</v>
      </c>
      <c r="R162" s="15">
        <f t="shared" si="25"/>
        <v>1.9801980198019802E-2</v>
      </c>
      <c r="S162" s="16">
        <f t="shared" si="26"/>
        <v>0.9</v>
      </c>
      <c r="T162" s="9">
        <f t="shared" si="27"/>
        <v>11.487770545383801</v>
      </c>
      <c r="U162" s="11">
        <v>53.908958667539721</v>
      </c>
      <c r="V162" s="17">
        <f t="shared" si="28"/>
        <v>21.309576050670312</v>
      </c>
    </row>
    <row r="163" spans="1:22" x14ac:dyDescent="0.35">
      <c r="A163" s="5" t="s">
        <v>26</v>
      </c>
      <c r="B163" s="13">
        <v>4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26">
        <v>0.63349999999999995</v>
      </c>
      <c r="H163" s="9">
        <f t="shared" si="20"/>
        <v>0.61924166666666658</v>
      </c>
      <c r="I163" s="13">
        <v>8.9899999999999994E-2</v>
      </c>
      <c r="J163" s="13">
        <f t="shared" si="29"/>
        <v>0.54359999999999997</v>
      </c>
      <c r="K163" s="9">
        <v>1.1391166666666666</v>
      </c>
      <c r="L163" s="9">
        <f t="shared" si="21"/>
        <v>87.787320584663561</v>
      </c>
      <c r="M163" s="14">
        <v>45</v>
      </c>
      <c r="N163" s="13">
        <v>0.1</v>
      </c>
      <c r="O163" s="14">
        <f t="shared" si="22"/>
        <v>450</v>
      </c>
      <c r="P163" s="13">
        <f t="shared" si="23"/>
        <v>29.999999999999996</v>
      </c>
      <c r="Q163" s="14">
        <f t="shared" si="24"/>
        <v>5050</v>
      </c>
      <c r="R163" s="15">
        <f t="shared" si="25"/>
        <v>1.9801980198019802E-2</v>
      </c>
      <c r="S163" s="16">
        <f t="shared" si="26"/>
        <v>0.9</v>
      </c>
      <c r="T163" s="9">
        <f t="shared" si="27"/>
        <v>11.481434213036648</v>
      </c>
      <c r="U163" s="11">
        <v>53.908958667539721</v>
      </c>
      <c r="V163" s="17">
        <f t="shared" si="28"/>
        <v>21.297822285612021</v>
      </c>
    </row>
    <row r="164" spans="1:22" x14ac:dyDescent="0.35">
      <c r="A164" s="4" t="s">
        <v>26</v>
      </c>
      <c r="B164" s="14">
        <v>4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26">
        <v>0.63329999999999997</v>
      </c>
      <c r="H164" s="9">
        <f t="shared" si="20"/>
        <v>0.6190416666666666</v>
      </c>
      <c r="I164" s="13">
        <v>0.1178</v>
      </c>
      <c r="J164" s="13">
        <f t="shared" si="29"/>
        <v>0.51549999999999996</v>
      </c>
      <c r="K164" s="9">
        <v>1.1391166666666666</v>
      </c>
      <c r="L164" s="9">
        <f t="shared" si="21"/>
        <v>87.787320584663561</v>
      </c>
      <c r="M164" s="14">
        <v>45</v>
      </c>
      <c r="N164" s="14">
        <v>0.1</v>
      </c>
      <c r="O164" s="14">
        <f t="shared" si="22"/>
        <v>450</v>
      </c>
      <c r="P164" s="13">
        <f t="shared" si="23"/>
        <v>29.999999999999996</v>
      </c>
      <c r="Q164" s="14">
        <f t="shared" si="24"/>
        <v>5080</v>
      </c>
      <c r="R164" s="15">
        <f t="shared" si="25"/>
        <v>1.968503937007874E-2</v>
      </c>
      <c r="S164" s="16">
        <f t="shared" si="26"/>
        <v>0.9</v>
      </c>
      <c r="T164" s="9">
        <f t="shared" si="27"/>
        <v>10.823632277577515</v>
      </c>
      <c r="U164" s="11">
        <v>53.908958667539721</v>
      </c>
      <c r="V164" s="17">
        <f t="shared" si="28"/>
        <v>20.077613341277104</v>
      </c>
    </row>
    <row r="165" spans="1:22" x14ac:dyDescent="0.35">
      <c r="A165" s="5" t="s">
        <v>26</v>
      </c>
      <c r="B165" s="13">
        <v>4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26">
        <v>0.63219999999999998</v>
      </c>
      <c r="H165" s="9">
        <f t="shared" si="20"/>
        <v>0.61794166666666661</v>
      </c>
      <c r="I165" s="13">
        <v>0.1183</v>
      </c>
      <c r="J165" s="13">
        <f t="shared" si="29"/>
        <v>0.51390000000000002</v>
      </c>
      <c r="K165" s="9">
        <v>1.1391166666666666</v>
      </c>
      <c r="L165" s="9">
        <f t="shared" si="21"/>
        <v>87.787320584663561</v>
      </c>
      <c r="M165" s="14">
        <v>45</v>
      </c>
      <c r="N165" s="13">
        <v>0.1</v>
      </c>
      <c r="O165" s="14">
        <f t="shared" si="22"/>
        <v>450</v>
      </c>
      <c r="P165" s="13">
        <f t="shared" si="23"/>
        <v>29.999999999999996</v>
      </c>
      <c r="Q165" s="14">
        <f t="shared" si="24"/>
        <v>5080</v>
      </c>
      <c r="R165" s="15">
        <f t="shared" si="25"/>
        <v>1.968503937007874E-2</v>
      </c>
      <c r="S165" s="16">
        <f t="shared" si="26"/>
        <v>0.9</v>
      </c>
      <c r="T165" s="9">
        <f t="shared" si="27"/>
        <v>10.790038074582128</v>
      </c>
      <c r="U165" s="11">
        <v>53.908958667539721</v>
      </c>
      <c r="V165" s="17">
        <f t="shared" si="28"/>
        <v>20.015296791624262</v>
      </c>
    </row>
    <row r="166" spans="1:22" x14ac:dyDescent="0.35">
      <c r="A166" s="4" t="s">
        <v>26</v>
      </c>
      <c r="B166" s="14">
        <v>4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26">
        <v>0.63229999999999997</v>
      </c>
      <c r="H166" s="9">
        <f t="shared" si="20"/>
        <v>0.6180416666666666</v>
      </c>
      <c r="I166" s="13">
        <v>0.1181</v>
      </c>
      <c r="J166" s="13">
        <f t="shared" si="29"/>
        <v>0.51419999999999999</v>
      </c>
      <c r="K166" s="9">
        <v>1.1391166666666666</v>
      </c>
      <c r="L166" s="9">
        <f t="shared" si="21"/>
        <v>87.787320584663561</v>
      </c>
      <c r="M166" s="14">
        <v>45</v>
      </c>
      <c r="N166" s="14">
        <v>0.1</v>
      </c>
      <c r="O166" s="14">
        <f t="shared" si="22"/>
        <v>450</v>
      </c>
      <c r="P166" s="13">
        <f t="shared" si="23"/>
        <v>29.999999999999996</v>
      </c>
      <c r="Q166" s="14">
        <f t="shared" si="24"/>
        <v>5080</v>
      </c>
      <c r="R166" s="15">
        <f t="shared" si="25"/>
        <v>1.968503937007874E-2</v>
      </c>
      <c r="S166" s="16">
        <f t="shared" si="26"/>
        <v>0.9</v>
      </c>
      <c r="T166" s="9">
        <f t="shared" si="27"/>
        <v>10.796336987643761</v>
      </c>
      <c r="U166" s="11">
        <v>53.908958667539721</v>
      </c>
      <c r="V166" s="17">
        <f t="shared" si="28"/>
        <v>20.026981144684168</v>
      </c>
    </row>
    <row r="167" spans="1:22" x14ac:dyDescent="0.35">
      <c r="A167" s="5" t="s">
        <v>26</v>
      </c>
      <c r="B167" s="13">
        <v>4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26">
        <v>0.66749999999999998</v>
      </c>
      <c r="H167" s="9">
        <f t="shared" si="20"/>
        <v>0.65324166666666661</v>
      </c>
      <c r="I167" s="13">
        <v>0.11550000000000001</v>
      </c>
      <c r="J167" s="13">
        <f t="shared" si="29"/>
        <v>0.55199999999999994</v>
      </c>
      <c r="K167" s="9">
        <v>1.1391166666666666</v>
      </c>
      <c r="L167" s="9">
        <f t="shared" si="21"/>
        <v>87.787320584663561</v>
      </c>
      <c r="M167" s="14">
        <v>45</v>
      </c>
      <c r="N167" s="13">
        <v>0.1</v>
      </c>
      <c r="O167" s="14">
        <f t="shared" si="22"/>
        <v>450</v>
      </c>
      <c r="P167" s="13">
        <f t="shared" si="23"/>
        <v>29.999999999999996</v>
      </c>
      <c r="Q167" s="14">
        <f t="shared" si="24"/>
        <v>5080</v>
      </c>
      <c r="R167" s="15">
        <f t="shared" si="25"/>
        <v>1.968503937007874E-2</v>
      </c>
      <c r="S167" s="16">
        <f t="shared" si="26"/>
        <v>0.9</v>
      </c>
      <c r="T167" s="9">
        <f t="shared" si="27"/>
        <v>11.59000003340987</v>
      </c>
      <c r="U167" s="11">
        <v>53.908958667539721</v>
      </c>
      <c r="V167" s="17">
        <f t="shared" si="28"/>
        <v>21.499209630232706</v>
      </c>
    </row>
    <row r="168" spans="1:22" x14ac:dyDescent="0.35">
      <c r="A168" s="4" t="s">
        <v>26</v>
      </c>
      <c r="B168" s="14">
        <v>4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26">
        <v>0.66759999999999997</v>
      </c>
      <c r="H168" s="9">
        <f t="shared" si="20"/>
        <v>0.6533416666666666</v>
      </c>
      <c r="I168" s="13">
        <v>0.1148</v>
      </c>
      <c r="J168" s="13">
        <f t="shared" si="29"/>
        <v>0.55279999999999996</v>
      </c>
      <c r="K168" s="9">
        <v>1.1391166666666666</v>
      </c>
      <c r="L168" s="9">
        <f t="shared" si="21"/>
        <v>87.787320584663561</v>
      </c>
      <c r="M168" s="14">
        <v>45</v>
      </c>
      <c r="N168" s="14">
        <v>0.1</v>
      </c>
      <c r="O168" s="14">
        <f t="shared" si="22"/>
        <v>450</v>
      </c>
      <c r="P168" s="13">
        <f t="shared" si="23"/>
        <v>29.999999999999996</v>
      </c>
      <c r="Q168" s="14">
        <f t="shared" si="24"/>
        <v>5080</v>
      </c>
      <c r="R168" s="15">
        <f t="shared" si="25"/>
        <v>1.968503937007874E-2</v>
      </c>
      <c r="S168" s="16">
        <f t="shared" si="26"/>
        <v>0.9</v>
      </c>
      <c r="T168" s="9">
        <f t="shared" si="27"/>
        <v>11.606797134907568</v>
      </c>
      <c r="U168" s="11">
        <v>53.908958667539721</v>
      </c>
      <c r="V168" s="17">
        <f t="shared" si="28"/>
        <v>21.530367905059137</v>
      </c>
    </row>
    <row r="169" spans="1:22" x14ac:dyDescent="0.35">
      <c r="A169" s="5" t="s">
        <v>26</v>
      </c>
      <c r="B169" s="13">
        <v>4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26">
        <v>0.66749999999999998</v>
      </c>
      <c r="H169" s="9">
        <f t="shared" si="20"/>
        <v>0.65324166666666661</v>
      </c>
      <c r="I169" s="13">
        <v>0.1144</v>
      </c>
      <c r="J169" s="13">
        <f t="shared" si="29"/>
        <v>0.55309999999999993</v>
      </c>
      <c r="K169" s="9">
        <v>1.1391166666666666</v>
      </c>
      <c r="L169" s="9">
        <f t="shared" si="21"/>
        <v>87.787320584663561</v>
      </c>
      <c r="M169" s="14">
        <v>45</v>
      </c>
      <c r="N169" s="13">
        <v>0.1</v>
      </c>
      <c r="O169" s="14">
        <f t="shared" si="22"/>
        <v>450</v>
      </c>
      <c r="P169" s="13">
        <f t="shared" si="23"/>
        <v>29.999999999999996</v>
      </c>
      <c r="Q169" s="14">
        <f t="shared" si="24"/>
        <v>5080</v>
      </c>
      <c r="R169" s="15">
        <f t="shared" si="25"/>
        <v>1.968503937007874E-2</v>
      </c>
      <c r="S169" s="16">
        <f t="shared" si="26"/>
        <v>0.9</v>
      </c>
      <c r="T169" s="9">
        <f t="shared" si="27"/>
        <v>11.613096047969201</v>
      </c>
      <c r="U169" s="11">
        <v>53.908958667539721</v>
      </c>
      <c r="V169" s="17">
        <f t="shared" si="28"/>
        <v>21.542052258119039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8503-4682-47A3-A815-D034EF477FF8}">
  <sheetPr codeName="Foglio6"/>
  <dimension ref="A1:AE169"/>
  <sheetViews>
    <sheetView topLeftCell="A79" zoomScale="80" zoomScaleNormal="80" workbookViewId="0">
      <pane xSplit="1" topLeftCell="P1" activePane="topRight" state="frozen"/>
      <selection pane="topRight" activeCell="AD3" sqref="AD3:AE102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4.1796875" style="12" bestFit="1" customWidth="1"/>
    <col min="7" max="7" width="16.453125" style="12" bestFit="1" customWidth="1"/>
    <col min="8" max="8" width="21.26953125" style="12" bestFit="1" customWidth="1"/>
    <col min="9" max="9" width="12.08984375" style="12" bestFit="1" customWidth="1"/>
    <col min="10" max="10" width="29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3" width="8.7265625" style="12"/>
    <col min="24" max="24" width="16.63281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8" t="s">
        <v>18</v>
      </c>
      <c r="H1" s="3" t="s">
        <v>2</v>
      </c>
      <c r="I1" s="55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5" t="s">
        <v>14</v>
      </c>
      <c r="B2" s="13">
        <v>5</v>
      </c>
      <c r="C2" s="13">
        <v>1</v>
      </c>
      <c r="D2" s="13" t="s">
        <v>27</v>
      </c>
      <c r="E2" s="13">
        <v>5.09</v>
      </c>
      <c r="F2" s="11">
        <v>1.4258333333333333E-2</v>
      </c>
      <c r="G2" s="26">
        <v>0.71630000000000005</v>
      </c>
      <c r="H2" s="11">
        <f>G2-F2</f>
        <v>0.70204166666666667</v>
      </c>
      <c r="I2" s="13">
        <v>1.4800000000000001E-2</v>
      </c>
      <c r="J2" s="13">
        <f>G2-I2</f>
        <v>0.70150000000000001</v>
      </c>
      <c r="K2" s="11">
        <v>1.1391166666666666</v>
      </c>
      <c r="L2" s="11">
        <f>100/K2</f>
        <v>87.787320584663561</v>
      </c>
      <c r="M2" s="13">
        <v>45</v>
      </c>
      <c r="N2" s="13">
        <v>0.1</v>
      </c>
      <c r="O2" s="13">
        <f>M2/N2</f>
        <v>450</v>
      </c>
      <c r="P2" s="13">
        <f>(0.5/0.1)*(0.6/0.1)</f>
        <v>29.999999999999996</v>
      </c>
      <c r="Q2" s="13">
        <f>E2*1000</f>
        <v>5090</v>
      </c>
      <c r="R2" s="38">
        <f>100/Q2</f>
        <v>1.9646365422396856E-2</v>
      </c>
      <c r="S2" s="39">
        <f>162/180</f>
        <v>0.9</v>
      </c>
      <c r="T2" s="11">
        <f>J2*L2*O2*P2*R2*S2*(1/1000)</f>
        <v>14.700021325937506</v>
      </c>
      <c r="U2" s="11">
        <v>61.239435052517656</v>
      </c>
      <c r="V2" s="40">
        <f>(T2/U2)*100</f>
        <v>24.004175272569181</v>
      </c>
      <c r="X2" s="18" t="s">
        <v>39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5</v>
      </c>
      <c r="C3" s="13">
        <v>1</v>
      </c>
      <c r="D3" s="13" t="s">
        <v>27</v>
      </c>
      <c r="E3" s="13">
        <v>5.09</v>
      </c>
      <c r="F3" s="11">
        <v>1.4258333333333333E-2</v>
      </c>
      <c r="G3" s="26">
        <v>0.71619999999999995</v>
      </c>
      <c r="H3" s="9">
        <f t="shared" ref="H3:H66" si="0">G3-F3</f>
        <v>0.70194166666666657</v>
      </c>
      <c r="I3" s="13">
        <v>1.4500000000000001E-2</v>
      </c>
      <c r="J3" s="13">
        <f>G3-I3</f>
        <v>0.70169999999999999</v>
      </c>
      <c r="K3" s="9">
        <v>1.1391166666666666</v>
      </c>
      <c r="L3" s="9">
        <f t="shared" ref="L3:L66" si="1">100/K3</f>
        <v>87.787320584663561</v>
      </c>
      <c r="M3" s="14">
        <v>45</v>
      </c>
      <c r="N3" s="13">
        <v>0.1</v>
      </c>
      <c r="O3" s="14">
        <f t="shared" ref="O3:O66" si="2">M3/N3</f>
        <v>450</v>
      </c>
      <c r="P3" s="13">
        <f t="shared" ref="P3:P66" si="3">(0.5/0.1)*(0.6/0.1)</f>
        <v>29.999999999999996</v>
      </c>
      <c r="Q3" s="14">
        <f t="shared" ref="Q3:Q66" si="4">E3*1000</f>
        <v>5090</v>
      </c>
      <c r="R3" s="15">
        <f t="shared" ref="R3:R66" si="5">100/Q3</f>
        <v>1.9646365422396856E-2</v>
      </c>
      <c r="S3" s="16">
        <f t="shared" ref="S3:S66" si="6">162/180</f>
        <v>0.9</v>
      </c>
      <c r="T3" s="9">
        <f t="shared" ref="T3:T66" si="7">J3*L3*O3*P3*R3*S3*(1/1000)</f>
        <v>14.704212351262077</v>
      </c>
      <c r="U3" s="9">
        <v>61.239435052517656</v>
      </c>
      <c r="V3" s="17">
        <f t="shared" ref="V3:V66" si="8">(T3/U3)*100</f>
        <v>24.011018943352518</v>
      </c>
      <c r="X3" s="12">
        <v>1</v>
      </c>
      <c r="Y3" s="25">
        <f>AVERAGE(V2:V13,V20:V25)</f>
        <v>21.906488080892672</v>
      </c>
      <c r="Z3" s="12">
        <f>STDEV(V2:V13,V20:V25)</f>
        <v>1.9674922439087159</v>
      </c>
      <c r="AD3" s="3" t="s">
        <v>108</v>
      </c>
      <c r="AE3" s="3" t="s">
        <v>104</v>
      </c>
    </row>
    <row r="4" spans="1:31" x14ac:dyDescent="0.35">
      <c r="A4" s="4" t="s">
        <v>14</v>
      </c>
      <c r="B4" s="14">
        <v>5</v>
      </c>
      <c r="C4" s="13">
        <v>1</v>
      </c>
      <c r="D4" s="13" t="s">
        <v>27</v>
      </c>
      <c r="E4" s="13">
        <v>5.09</v>
      </c>
      <c r="F4" s="11">
        <v>1.4258333333333333E-2</v>
      </c>
      <c r="G4" s="26">
        <v>0.71679999999999999</v>
      </c>
      <c r="H4" s="9">
        <f t="shared" si="0"/>
        <v>0.70254166666666662</v>
      </c>
      <c r="I4" s="14">
        <v>1.5100000000000001E-2</v>
      </c>
      <c r="J4" s="14">
        <f>G4-I4</f>
        <v>0.70169999999999999</v>
      </c>
      <c r="K4" s="9">
        <v>1.1391166666666666</v>
      </c>
      <c r="L4" s="9">
        <f t="shared" si="1"/>
        <v>87.787320584663561</v>
      </c>
      <c r="M4" s="14">
        <v>45</v>
      </c>
      <c r="N4" s="14">
        <v>0.1</v>
      </c>
      <c r="O4" s="14">
        <f t="shared" si="2"/>
        <v>450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14.704212351262077</v>
      </c>
      <c r="U4" s="9">
        <v>61.239435052517699</v>
      </c>
      <c r="V4" s="17">
        <f t="shared" si="8"/>
        <v>24.011018943352504</v>
      </c>
      <c r="X4" s="12">
        <v>3</v>
      </c>
      <c r="Y4" s="25">
        <f>AVERAGE(V26:V49)</f>
        <v>24.258010426068637</v>
      </c>
      <c r="Z4" s="12">
        <f>STDEV(V26:V49)</f>
        <v>0.85738245260820189</v>
      </c>
      <c r="AD4" s="4" t="s">
        <v>14</v>
      </c>
      <c r="AE4" s="40">
        <v>24.004175272569181</v>
      </c>
    </row>
    <row r="5" spans="1:31" x14ac:dyDescent="0.35">
      <c r="A5" s="5" t="s">
        <v>14</v>
      </c>
      <c r="B5" s="13">
        <v>5</v>
      </c>
      <c r="C5" s="13">
        <v>1</v>
      </c>
      <c r="D5" s="13" t="s">
        <v>28</v>
      </c>
      <c r="E5" s="13">
        <v>5.09</v>
      </c>
      <c r="F5" s="11">
        <v>1.4258333333333333E-2</v>
      </c>
      <c r="G5" s="26">
        <v>0.7258</v>
      </c>
      <c r="H5" s="9">
        <f t="shared" si="0"/>
        <v>0.71154166666666663</v>
      </c>
      <c r="I5" s="13">
        <v>2.8899999999999999E-2</v>
      </c>
      <c r="J5" s="13">
        <f>G5-I5</f>
        <v>0.69689999999999996</v>
      </c>
      <c r="K5" s="9">
        <v>1.1391166666666666</v>
      </c>
      <c r="L5" s="9">
        <f t="shared" si="1"/>
        <v>87.787320584663561</v>
      </c>
      <c r="M5" s="14">
        <v>45</v>
      </c>
      <c r="N5" s="13">
        <v>0.1</v>
      </c>
      <c r="O5" s="14">
        <f t="shared" si="2"/>
        <v>450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14.603627743472339</v>
      </c>
      <c r="U5" s="9">
        <v>61.239435052517699</v>
      </c>
      <c r="V5" s="17">
        <f t="shared" si="8"/>
        <v>23.84677084455231</v>
      </c>
      <c r="X5" s="12">
        <v>4</v>
      </c>
      <c r="Y5" s="25">
        <f>AVERAGE(V50:V73)</f>
        <v>19.654491691214908</v>
      </c>
      <c r="Z5" s="12">
        <f>STDEV(V50:V73)</f>
        <v>1.9534224098075263</v>
      </c>
      <c r="AD5" s="5" t="s">
        <v>14</v>
      </c>
      <c r="AE5" s="17">
        <v>24.011018943352518</v>
      </c>
    </row>
    <row r="6" spans="1:31" x14ac:dyDescent="0.35">
      <c r="A6" s="4" t="s">
        <v>14</v>
      </c>
      <c r="B6" s="14">
        <v>5</v>
      </c>
      <c r="C6" s="13">
        <v>1</v>
      </c>
      <c r="D6" s="13" t="s">
        <v>28</v>
      </c>
      <c r="E6" s="13">
        <v>5.09</v>
      </c>
      <c r="F6" s="11">
        <v>1.4258333333333333E-2</v>
      </c>
      <c r="G6" s="26">
        <v>0.72619999999999996</v>
      </c>
      <c r="H6" s="9">
        <f t="shared" si="0"/>
        <v>0.71194166666666658</v>
      </c>
      <c r="I6" s="14">
        <v>2.8299999999999999E-2</v>
      </c>
      <c r="J6" s="14">
        <f t="shared" ref="J6:J69" si="9">G6-I6</f>
        <v>0.69789999999999996</v>
      </c>
      <c r="K6" s="9">
        <v>1.1391166666666666</v>
      </c>
      <c r="L6" s="9">
        <f t="shared" si="1"/>
        <v>87.787320584663561</v>
      </c>
      <c r="M6" s="14">
        <v>45</v>
      </c>
      <c r="N6" s="14">
        <v>0.1</v>
      </c>
      <c r="O6" s="14">
        <f t="shared" si="2"/>
        <v>450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14.624582870095201</v>
      </c>
      <c r="U6" s="9">
        <v>61.239435052517699</v>
      </c>
      <c r="V6" s="17">
        <f t="shared" si="8"/>
        <v>23.88098919846902</v>
      </c>
      <c r="X6" s="12">
        <v>5</v>
      </c>
      <c r="Y6" s="25">
        <f>AVERAGE(V74:V97)</f>
        <v>16.493762281060601</v>
      </c>
      <c r="Z6" s="12">
        <f>STDEV(V74:V97)</f>
        <v>2.2098652035758009</v>
      </c>
      <c r="AD6" s="4" t="s">
        <v>14</v>
      </c>
      <c r="AE6" s="17">
        <v>24.011018943352504</v>
      </c>
    </row>
    <row r="7" spans="1:31" x14ac:dyDescent="0.35">
      <c r="A7" s="5" t="s">
        <v>14</v>
      </c>
      <c r="B7" s="13">
        <v>5</v>
      </c>
      <c r="C7" s="13">
        <v>1</v>
      </c>
      <c r="D7" s="13" t="s">
        <v>28</v>
      </c>
      <c r="E7" s="13">
        <v>5.09</v>
      </c>
      <c r="F7" s="11">
        <v>1.4258333333333333E-2</v>
      </c>
      <c r="G7" s="26">
        <v>0.72699999999999998</v>
      </c>
      <c r="H7" s="9">
        <f t="shared" si="0"/>
        <v>0.71274166666666661</v>
      </c>
      <c r="I7" s="13">
        <v>2.86E-2</v>
      </c>
      <c r="J7" s="13">
        <f t="shared" si="9"/>
        <v>0.69840000000000002</v>
      </c>
      <c r="K7" s="9">
        <v>1.1391166666666666</v>
      </c>
      <c r="L7" s="9">
        <f t="shared" si="1"/>
        <v>87.787320584663561</v>
      </c>
      <c r="M7" s="14">
        <v>45</v>
      </c>
      <c r="N7" s="13">
        <v>0.1</v>
      </c>
      <c r="O7" s="14">
        <f t="shared" si="2"/>
        <v>450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14.635060433406633</v>
      </c>
      <c r="U7" s="9">
        <v>61.239435052517699</v>
      </c>
      <c r="V7" s="17">
        <f t="shared" si="8"/>
        <v>23.89809837542737</v>
      </c>
      <c r="X7" s="12">
        <v>9</v>
      </c>
      <c r="Y7" s="25">
        <f>AVERAGE(V98:V121)</f>
        <v>23.448069611134073</v>
      </c>
      <c r="Z7" s="12">
        <f>STDEV(V98:V121)</f>
        <v>0.81440589739702662</v>
      </c>
      <c r="AD7" s="5" t="s">
        <v>14</v>
      </c>
      <c r="AE7" s="17">
        <v>23.84677084455231</v>
      </c>
    </row>
    <row r="8" spans="1:31" x14ac:dyDescent="0.35">
      <c r="A8" s="4" t="s">
        <v>14</v>
      </c>
      <c r="B8" s="14">
        <v>5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26">
        <v>0.66080000000000005</v>
      </c>
      <c r="H8" s="9">
        <f t="shared" si="0"/>
        <v>0.64654166666666668</v>
      </c>
      <c r="I8" s="14">
        <v>2.4899999999999999E-2</v>
      </c>
      <c r="J8" s="14">
        <f t="shared" si="9"/>
        <v>0.63590000000000002</v>
      </c>
      <c r="K8" s="9">
        <v>1.1391166666666666</v>
      </c>
      <c r="L8" s="9">
        <f t="shared" si="1"/>
        <v>87.787320584663561</v>
      </c>
      <c r="M8" s="14">
        <v>45</v>
      </c>
      <c r="N8" s="14">
        <v>0.1</v>
      </c>
      <c r="O8" s="14">
        <f t="shared" si="2"/>
        <v>450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13.404369159909464</v>
      </c>
      <c r="U8" s="9">
        <v>61.239435052517699</v>
      </c>
      <c r="V8" s="17">
        <f t="shared" si="8"/>
        <v>21.88845985991567</v>
      </c>
      <c r="X8" s="12">
        <v>12</v>
      </c>
      <c r="Y8" s="25">
        <f>AVERAGE(V122:V145)</f>
        <v>27.153795088939621</v>
      </c>
      <c r="Z8" s="12">
        <f>STDEV(V122:V145)</f>
        <v>2.7544445109284696</v>
      </c>
      <c r="AD8" s="4" t="s">
        <v>14</v>
      </c>
      <c r="AE8" s="17">
        <v>23.88098919846902</v>
      </c>
    </row>
    <row r="9" spans="1:31" x14ac:dyDescent="0.35">
      <c r="A9" s="5" t="s">
        <v>14</v>
      </c>
      <c r="B9" s="13">
        <v>5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26">
        <v>0.66</v>
      </c>
      <c r="H9" s="9">
        <f t="shared" si="0"/>
        <v>0.64574166666666666</v>
      </c>
      <c r="I9" s="13">
        <v>2.4299999999999999E-2</v>
      </c>
      <c r="J9" s="13">
        <f t="shared" si="9"/>
        <v>0.63570000000000004</v>
      </c>
      <c r="K9" s="9">
        <v>1.1391166666666666</v>
      </c>
      <c r="L9" s="9">
        <f t="shared" si="1"/>
        <v>87.787320584663561</v>
      </c>
      <c r="M9" s="14">
        <v>45</v>
      </c>
      <c r="N9" s="13">
        <v>0.1</v>
      </c>
      <c r="O9" s="14">
        <f t="shared" si="2"/>
        <v>450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13.400153286608658</v>
      </c>
      <c r="U9" s="9">
        <v>61.239435052517699</v>
      </c>
      <c r="V9" s="17">
        <f t="shared" si="8"/>
        <v>21.881575614009108</v>
      </c>
      <c r="X9" s="12">
        <v>18</v>
      </c>
      <c r="Y9" s="25">
        <f>AVERAGE(V146:V169)</f>
        <v>24.09988209779236</v>
      </c>
      <c r="Z9" s="12">
        <f>STDEV(V146:V169)</f>
        <v>2.3308876691869278</v>
      </c>
      <c r="AD9" s="5" t="s">
        <v>14</v>
      </c>
      <c r="AE9" s="17">
        <v>23.89809837542737</v>
      </c>
    </row>
    <row r="10" spans="1:31" x14ac:dyDescent="0.35">
      <c r="A10" s="4" t="s">
        <v>14</v>
      </c>
      <c r="B10" s="14">
        <v>5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26">
        <v>0.65910000000000002</v>
      </c>
      <c r="H10" s="9">
        <f t="shared" si="0"/>
        <v>0.64484166666666665</v>
      </c>
      <c r="I10" s="14">
        <v>2.53E-2</v>
      </c>
      <c r="J10" s="14">
        <f t="shared" si="9"/>
        <v>0.63380000000000003</v>
      </c>
      <c r="K10" s="9">
        <v>1.1391166666666666</v>
      </c>
      <c r="L10" s="9">
        <f t="shared" si="1"/>
        <v>87.787320584663561</v>
      </c>
      <c r="M10" s="14">
        <v>45</v>
      </c>
      <c r="N10" s="14">
        <v>0.1</v>
      </c>
      <c r="O10" s="14">
        <f t="shared" si="2"/>
        <v>450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13.360102490251011</v>
      </c>
      <c r="U10" s="9">
        <v>61.239435052517699</v>
      </c>
      <c r="V10" s="17">
        <f t="shared" si="8"/>
        <v>21.816175277896761</v>
      </c>
      <c r="AD10" s="4" t="s">
        <v>14</v>
      </c>
      <c r="AE10" s="17">
        <v>21.88845985991567</v>
      </c>
    </row>
    <row r="11" spans="1:31" x14ac:dyDescent="0.35">
      <c r="A11" s="5" t="s">
        <v>14</v>
      </c>
      <c r="B11" s="13">
        <v>5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26">
        <v>0.69430000000000003</v>
      </c>
      <c r="H11" s="9">
        <f t="shared" si="0"/>
        <v>0.68004166666666666</v>
      </c>
      <c r="I11" s="13">
        <v>2.9399999999999999E-2</v>
      </c>
      <c r="J11" s="13">
        <f t="shared" si="9"/>
        <v>0.66490000000000005</v>
      </c>
      <c r="K11" s="9">
        <v>1.1391166666666666</v>
      </c>
      <c r="L11" s="9">
        <f t="shared" si="1"/>
        <v>87.787320584663561</v>
      </c>
      <c r="M11" s="14">
        <v>45</v>
      </c>
      <c r="N11" s="13">
        <v>0.1</v>
      </c>
      <c r="O11" s="14">
        <f t="shared" si="2"/>
        <v>450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14.015670788526187</v>
      </c>
      <c r="U11" s="9">
        <v>61.239435052517699</v>
      </c>
      <c r="V11" s="17">
        <f t="shared" si="8"/>
        <v>22.886675516367241</v>
      </c>
      <c r="AD11" s="5" t="s">
        <v>14</v>
      </c>
      <c r="AE11" s="17">
        <v>21.881575614009108</v>
      </c>
    </row>
    <row r="12" spans="1:31" x14ac:dyDescent="0.35">
      <c r="A12" s="4" t="s">
        <v>14</v>
      </c>
      <c r="B12" s="14">
        <v>5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26">
        <v>0.69350000000000001</v>
      </c>
      <c r="H12" s="9">
        <f t="shared" si="0"/>
        <v>0.67924166666666663</v>
      </c>
      <c r="I12" s="14">
        <v>3.0099999999999998E-2</v>
      </c>
      <c r="J12" s="14">
        <f t="shared" si="9"/>
        <v>0.66339999999999999</v>
      </c>
      <c r="K12" s="9">
        <v>1.1391166666666666</v>
      </c>
      <c r="L12" s="9">
        <f t="shared" si="1"/>
        <v>87.787320584663561</v>
      </c>
      <c r="M12" s="14">
        <v>45</v>
      </c>
      <c r="N12" s="14">
        <v>0.1</v>
      </c>
      <c r="O12" s="14">
        <f t="shared" si="2"/>
        <v>450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13.98405173877015</v>
      </c>
      <c r="U12" s="9">
        <v>61.239435052517699</v>
      </c>
      <c r="V12" s="17">
        <f t="shared" si="8"/>
        <v>22.835043672068021</v>
      </c>
      <c r="X12" s="56" t="s">
        <v>56</v>
      </c>
      <c r="AD12" s="4" t="s">
        <v>14</v>
      </c>
      <c r="AE12" s="17">
        <v>21.816175277896761</v>
      </c>
    </row>
    <row r="13" spans="1:31" x14ac:dyDescent="0.35">
      <c r="A13" s="5" t="s">
        <v>14</v>
      </c>
      <c r="B13" s="13">
        <v>5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26">
        <v>0.69320000000000004</v>
      </c>
      <c r="H13" s="9">
        <f t="shared" si="0"/>
        <v>0.67894166666666667</v>
      </c>
      <c r="I13" s="13">
        <v>2.9899999999999999E-2</v>
      </c>
      <c r="J13" s="13">
        <f t="shared" si="9"/>
        <v>0.6633</v>
      </c>
      <c r="K13" s="9">
        <v>1.1391166666666666</v>
      </c>
      <c r="L13" s="9">
        <f t="shared" si="1"/>
        <v>87.787320584663561</v>
      </c>
      <c r="M13" s="14">
        <v>45</v>
      </c>
      <c r="N13" s="13">
        <v>0.1</v>
      </c>
      <c r="O13" s="14">
        <f t="shared" si="2"/>
        <v>450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13.981943802119748</v>
      </c>
      <c r="U13" s="9">
        <v>61.239435052517699</v>
      </c>
      <c r="V13" s="17">
        <f t="shared" si="8"/>
        <v>22.831601549114744</v>
      </c>
      <c r="X13" s="18" t="s">
        <v>39</v>
      </c>
      <c r="Y13" s="56" t="s">
        <v>31</v>
      </c>
      <c r="Z13" s="56" t="s">
        <v>32</v>
      </c>
      <c r="AD13" s="5" t="s">
        <v>14</v>
      </c>
      <c r="AE13" s="17">
        <v>22.886675516367241</v>
      </c>
    </row>
    <row r="14" spans="1:31" x14ac:dyDescent="0.35">
      <c r="A14" s="4" t="s">
        <v>14</v>
      </c>
      <c r="B14" s="14">
        <v>5</v>
      </c>
      <c r="C14" s="13">
        <v>2</v>
      </c>
      <c r="D14" s="13" t="s">
        <v>27</v>
      </c>
      <c r="E14" s="13">
        <v>5.03</v>
      </c>
      <c r="F14" s="11">
        <v>1.4258333333333333E-2</v>
      </c>
      <c r="G14" s="26">
        <v>0.65600000000000003</v>
      </c>
      <c r="H14" s="9">
        <f t="shared" si="0"/>
        <v>0.64174166666666665</v>
      </c>
      <c r="I14" s="14">
        <v>4.19E-2</v>
      </c>
      <c r="J14" s="14">
        <f t="shared" si="9"/>
        <v>0.61409999999999998</v>
      </c>
      <c r="K14" s="9">
        <v>1.1391166666666666</v>
      </c>
      <c r="L14" s="9">
        <f t="shared" si="1"/>
        <v>87.787320584663561</v>
      </c>
      <c r="M14" s="14">
        <v>45</v>
      </c>
      <c r="N14" s="14">
        <v>0.1</v>
      </c>
      <c r="O14" s="14">
        <f t="shared" si="2"/>
        <v>450</v>
      </c>
      <c r="P14" s="14">
        <f t="shared" si="3"/>
        <v>29.999999999999996</v>
      </c>
      <c r="Q14" s="14">
        <f t="shared" si="4"/>
        <v>5030</v>
      </c>
      <c r="R14" s="15">
        <f t="shared" si="5"/>
        <v>1.9880715705765408E-2</v>
      </c>
      <c r="S14" s="16">
        <f t="shared" si="6"/>
        <v>0.9</v>
      </c>
      <c r="T14" s="9">
        <f t="shared" si="7"/>
        <v>13.022044769148287</v>
      </c>
      <c r="U14" s="9">
        <v>61.239435052517699</v>
      </c>
      <c r="V14" s="17">
        <f t="shared" si="8"/>
        <v>21.264149086256015</v>
      </c>
      <c r="X14" s="12">
        <v>1</v>
      </c>
      <c r="Y14" s="25">
        <f>AVERAGE(T2:T25)</f>
        <v>13.333325582144838</v>
      </c>
      <c r="Z14" s="12">
        <f>STDEV(T2:T25)</f>
        <v>1.0465851233889987</v>
      </c>
      <c r="AD14" s="4" t="s">
        <v>14</v>
      </c>
      <c r="AE14" s="17">
        <v>22.835043672068021</v>
      </c>
    </row>
    <row r="15" spans="1:31" x14ac:dyDescent="0.35">
      <c r="A15" s="5" t="s">
        <v>14</v>
      </c>
      <c r="B15" s="13">
        <v>5</v>
      </c>
      <c r="C15" s="13">
        <v>2</v>
      </c>
      <c r="D15" s="13" t="s">
        <v>27</v>
      </c>
      <c r="E15" s="13">
        <v>5.03</v>
      </c>
      <c r="F15" s="11">
        <v>1.4258333333333333E-2</v>
      </c>
      <c r="G15" s="26">
        <v>0.65620000000000001</v>
      </c>
      <c r="H15" s="9">
        <f t="shared" si="0"/>
        <v>0.64194166666666663</v>
      </c>
      <c r="I15" s="13">
        <v>4.1599999999999998E-2</v>
      </c>
      <c r="J15" s="13">
        <f t="shared" si="9"/>
        <v>0.61460000000000004</v>
      </c>
      <c r="K15" s="9">
        <v>1.1391166666666666</v>
      </c>
      <c r="L15" s="9">
        <f t="shared" si="1"/>
        <v>87.787320584663561</v>
      </c>
      <c r="M15" s="14">
        <v>45</v>
      </c>
      <c r="N15" s="13">
        <v>0.1</v>
      </c>
      <c r="O15" s="14">
        <f t="shared" si="2"/>
        <v>450</v>
      </c>
      <c r="P15" s="13">
        <f t="shared" si="3"/>
        <v>29.999999999999996</v>
      </c>
      <c r="Q15" s="14">
        <f t="shared" si="4"/>
        <v>5030</v>
      </c>
      <c r="R15" s="15">
        <f t="shared" si="5"/>
        <v>1.9880715705765408E-2</v>
      </c>
      <c r="S15" s="16">
        <f t="shared" si="6"/>
        <v>0.9</v>
      </c>
      <c r="T15" s="9">
        <f t="shared" si="7"/>
        <v>13.032647313334211</v>
      </c>
      <c r="U15" s="9">
        <v>61.239435052517699</v>
      </c>
      <c r="V15" s="17">
        <f t="shared" si="8"/>
        <v>21.281462348824213</v>
      </c>
      <c r="X15" s="12">
        <v>3</v>
      </c>
      <c r="Y15" s="25">
        <f>AVERAGE(T26:T49)</f>
        <v>13.983785965282442</v>
      </c>
      <c r="Z15" s="12">
        <f>STDEV(T26:T49)</f>
        <v>0.49424715782864287</v>
      </c>
      <c r="AD15" s="5" t="s">
        <v>14</v>
      </c>
      <c r="AE15" s="17">
        <v>22.831601549114744</v>
      </c>
    </row>
    <row r="16" spans="1:31" x14ac:dyDescent="0.35">
      <c r="A16" s="4" t="s">
        <v>14</v>
      </c>
      <c r="B16" s="14">
        <v>5</v>
      </c>
      <c r="C16" s="13">
        <v>2</v>
      </c>
      <c r="D16" s="13" t="s">
        <v>27</v>
      </c>
      <c r="E16" s="13">
        <v>5.03</v>
      </c>
      <c r="F16" s="11">
        <v>1.4258333333333333E-2</v>
      </c>
      <c r="G16" s="26">
        <v>0.65480000000000005</v>
      </c>
      <c r="H16" s="9">
        <f t="shared" si="0"/>
        <v>0.64054166666666668</v>
      </c>
      <c r="I16" s="14">
        <v>4.1599999999999998E-2</v>
      </c>
      <c r="J16" s="14">
        <f t="shared" si="9"/>
        <v>0.61320000000000008</v>
      </c>
      <c r="K16" s="9">
        <v>1.1391166666666666</v>
      </c>
      <c r="L16" s="9">
        <f t="shared" si="1"/>
        <v>87.787320584663561</v>
      </c>
      <c r="M16" s="14">
        <v>45</v>
      </c>
      <c r="N16" s="14">
        <v>0.1</v>
      </c>
      <c r="O16" s="14">
        <f t="shared" si="2"/>
        <v>450</v>
      </c>
      <c r="P16" s="14">
        <f t="shared" si="3"/>
        <v>29.999999999999996</v>
      </c>
      <c r="Q16" s="14">
        <f t="shared" si="4"/>
        <v>5030</v>
      </c>
      <c r="R16" s="15">
        <f t="shared" si="5"/>
        <v>1.9880715705765408E-2</v>
      </c>
      <c r="S16" s="16">
        <f t="shared" si="6"/>
        <v>0.9</v>
      </c>
      <c r="T16" s="9">
        <f t="shared" si="7"/>
        <v>13.002960189613633</v>
      </c>
      <c r="U16" s="9">
        <v>61.239435052517699</v>
      </c>
      <c r="V16" s="17">
        <f t="shared" si="8"/>
        <v>21.23298521363327</v>
      </c>
      <c r="X16" s="12">
        <v>4</v>
      </c>
      <c r="Y16" s="25">
        <f>AVERAGE(T50:T73)</f>
        <v>11.299860945422743</v>
      </c>
      <c r="Z16" s="12">
        <f>STDEV(T50:T73)</f>
        <v>1.123071608530275</v>
      </c>
      <c r="AD16" s="4" t="s">
        <v>14</v>
      </c>
      <c r="AE16" s="17">
        <v>21.264149086256015</v>
      </c>
    </row>
    <row r="17" spans="1:31" x14ac:dyDescent="0.35">
      <c r="A17" s="5" t="s">
        <v>14</v>
      </c>
      <c r="B17" s="13">
        <v>5</v>
      </c>
      <c r="C17" s="13">
        <v>2</v>
      </c>
      <c r="D17" s="13" t="s">
        <v>28</v>
      </c>
      <c r="E17" s="13">
        <v>5.03</v>
      </c>
      <c r="F17" s="11">
        <v>1.4258333333333333E-2</v>
      </c>
      <c r="G17" s="26">
        <v>0.66649999999999998</v>
      </c>
      <c r="H17" s="9">
        <f t="shared" si="0"/>
        <v>0.65224166666666661</v>
      </c>
      <c r="I17" s="13">
        <v>4.58E-2</v>
      </c>
      <c r="J17" s="13">
        <f t="shared" si="9"/>
        <v>0.62070000000000003</v>
      </c>
      <c r="K17" s="9">
        <v>1.1391166666666666</v>
      </c>
      <c r="L17" s="9">
        <f t="shared" si="1"/>
        <v>87.787320584663561</v>
      </c>
      <c r="M17" s="14">
        <v>45</v>
      </c>
      <c r="N17" s="13">
        <v>0.1</v>
      </c>
      <c r="O17" s="14">
        <f t="shared" si="2"/>
        <v>450</v>
      </c>
      <c r="P17" s="13">
        <f t="shared" si="3"/>
        <v>29.999999999999996</v>
      </c>
      <c r="Q17" s="14">
        <f t="shared" si="4"/>
        <v>5030</v>
      </c>
      <c r="R17" s="15">
        <f t="shared" si="5"/>
        <v>1.9880715705765408E-2</v>
      </c>
      <c r="S17" s="16">
        <f t="shared" si="6"/>
        <v>0.9</v>
      </c>
      <c r="T17" s="9">
        <f t="shared" si="7"/>
        <v>13.161998352402447</v>
      </c>
      <c r="U17" s="9">
        <v>61.239435052517699</v>
      </c>
      <c r="V17" s="17">
        <f t="shared" si="8"/>
        <v>21.492684152156176</v>
      </c>
      <c r="X17" s="12">
        <v>5</v>
      </c>
      <c r="Y17" s="25">
        <f>AVERAGE(T74:T97)</f>
        <v>10.382066224578997</v>
      </c>
      <c r="Z17" s="12">
        <f>STDEV(T74:T97)</f>
        <v>1.3910087037729297</v>
      </c>
      <c r="AD17" s="5" t="s">
        <v>14</v>
      </c>
      <c r="AE17" s="17">
        <v>21.281462348824213</v>
      </c>
    </row>
    <row r="18" spans="1:31" x14ac:dyDescent="0.35">
      <c r="A18" s="4" t="s">
        <v>14</v>
      </c>
      <c r="B18" s="14">
        <v>5</v>
      </c>
      <c r="C18" s="13">
        <v>2</v>
      </c>
      <c r="D18" s="13" t="s">
        <v>28</v>
      </c>
      <c r="E18" s="13">
        <v>5.03</v>
      </c>
      <c r="F18" s="11">
        <v>1.4258333333333333E-2</v>
      </c>
      <c r="G18" s="26">
        <v>0.6663</v>
      </c>
      <c r="H18" s="9">
        <f t="shared" si="0"/>
        <v>0.65204166666666663</v>
      </c>
      <c r="I18" s="14">
        <v>4.6100000000000002E-2</v>
      </c>
      <c r="J18" s="14">
        <f t="shared" si="9"/>
        <v>0.62019999999999997</v>
      </c>
      <c r="K18" s="9">
        <v>1.1391166666666666</v>
      </c>
      <c r="L18" s="9">
        <f t="shared" si="1"/>
        <v>87.787320584663561</v>
      </c>
      <c r="M18" s="14">
        <v>45</v>
      </c>
      <c r="N18" s="14">
        <v>0.1</v>
      </c>
      <c r="O18" s="14">
        <f t="shared" si="2"/>
        <v>450</v>
      </c>
      <c r="P18" s="14">
        <f t="shared" si="3"/>
        <v>29.999999999999996</v>
      </c>
      <c r="Q18" s="14">
        <f t="shared" si="4"/>
        <v>5030</v>
      </c>
      <c r="R18" s="15">
        <f t="shared" si="5"/>
        <v>1.9880715705765408E-2</v>
      </c>
      <c r="S18" s="16">
        <f t="shared" si="6"/>
        <v>0.9</v>
      </c>
      <c r="T18" s="9">
        <f t="shared" si="7"/>
        <v>13.151395808216527</v>
      </c>
      <c r="U18" s="9">
        <v>61.239435052517699</v>
      </c>
      <c r="V18" s="17">
        <f t="shared" si="8"/>
        <v>21.475370889587985</v>
      </c>
      <c r="X18" s="12">
        <v>9</v>
      </c>
      <c r="Y18" s="25">
        <f>AVERAGE(T98:T121)</f>
        <v>11.12057493042319</v>
      </c>
      <c r="Z18" s="12">
        <f>STDEV(T98:T121)</f>
        <v>0.38624338617118886</v>
      </c>
      <c r="AD18" s="4" t="s">
        <v>14</v>
      </c>
      <c r="AE18" s="17">
        <v>21.23298521363327</v>
      </c>
    </row>
    <row r="19" spans="1:31" x14ac:dyDescent="0.35">
      <c r="A19" s="5" t="s">
        <v>14</v>
      </c>
      <c r="B19" s="13">
        <v>5</v>
      </c>
      <c r="C19" s="13">
        <v>2</v>
      </c>
      <c r="D19" s="13" t="s">
        <v>28</v>
      </c>
      <c r="E19" s="13">
        <v>5.03</v>
      </c>
      <c r="F19" s="11">
        <v>1.4258333333333333E-2</v>
      </c>
      <c r="G19" s="26">
        <v>0.66600000000000004</v>
      </c>
      <c r="H19" s="9">
        <f t="shared" si="0"/>
        <v>0.65174166666666666</v>
      </c>
      <c r="I19" s="13">
        <v>4.58E-2</v>
      </c>
      <c r="J19" s="13">
        <f t="shared" si="9"/>
        <v>0.62020000000000008</v>
      </c>
      <c r="K19" s="9">
        <v>1.1391166666666666</v>
      </c>
      <c r="L19" s="9">
        <f t="shared" si="1"/>
        <v>87.787320584663561</v>
      </c>
      <c r="M19" s="14">
        <v>45</v>
      </c>
      <c r="N19" s="13">
        <v>0.1</v>
      </c>
      <c r="O19" s="14">
        <f t="shared" si="2"/>
        <v>450</v>
      </c>
      <c r="P19" s="13">
        <f t="shared" si="3"/>
        <v>29.999999999999996</v>
      </c>
      <c r="Q19" s="14">
        <f t="shared" si="4"/>
        <v>5030</v>
      </c>
      <c r="R19" s="15">
        <f t="shared" si="5"/>
        <v>1.9880715705765408E-2</v>
      </c>
      <c r="S19" s="16">
        <f t="shared" si="6"/>
        <v>0.9</v>
      </c>
      <c r="T19" s="9">
        <f t="shared" si="7"/>
        <v>13.151395808216531</v>
      </c>
      <c r="U19" s="9">
        <v>61.239435052517699</v>
      </c>
      <c r="V19" s="17">
        <f t="shared" si="8"/>
        <v>21.475370889587992</v>
      </c>
      <c r="X19" s="12">
        <v>12</v>
      </c>
      <c r="Y19" s="25">
        <f>AVERAGE(T122:T145)</f>
        <v>13.112482741193796</v>
      </c>
      <c r="Z19" s="12">
        <f>STDEV(T122:T145)</f>
        <v>1.3301126414494113</v>
      </c>
      <c r="AD19" s="5" t="s">
        <v>14</v>
      </c>
      <c r="AE19" s="17">
        <v>21.492684152156176</v>
      </c>
    </row>
    <row r="20" spans="1:31" x14ac:dyDescent="0.35">
      <c r="A20" s="4" t="s">
        <v>14</v>
      </c>
      <c r="B20" s="14">
        <v>5</v>
      </c>
      <c r="C20" s="13">
        <v>2</v>
      </c>
      <c r="D20" s="13" t="s">
        <v>29</v>
      </c>
      <c r="E20" s="13">
        <v>5.03</v>
      </c>
      <c r="F20" s="11">
        <v>1.4258333333333333E-2</v>
      </c>
      <c r="G20" s="26">
        <v>0.6018</v>
      </c>
      <c r="H20" s="9">
        <f t="shared" si="0"/>
        <v>0.58754166666666663</v>
      </c>
      <c r="I20" s="14">
        <v>2.8500000000000001E-2</v>
      </c>
      <c r="J20" s="14">
        <f t="shared" si="9"/>
        <v>0.57330000000000003</v>
      </c>
      <c r="K20" s="9">
        <v>1.1391166666666666</v>
      </c>
      <c r="L20" s="9">
        <f t="shared" si="1"/>
        <v>87.787320584663561</v>
      </c>
      <c r="M20" s="14">
        <v>45</v>
      </c>
      <c r="N20" s="14">
        <v>0.1</v>
      </c>
      <c r="O20" s="14">
        <f t="shared" si="2"/>
        <v>450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12.156877163577128</v>
      </c>
      <c r="U20" s="9">
        <v>61.239435052517699</v>
      </c>
      <c r="V20" s="17">
        <f t="shared" si="8"/>
        <v>19.851386860691377</v>
      </c>
      <c r="X20" s="12">
        <v>18</v>
      </c>
      <c r="Y20" s="25">
        <f>AVERAGE(T146:T169)</f>
        <v>12.991995479024688</v>
      </c>
      <c r="Z20" s="12">
        <f>STDEV(T146:T169)</f>
        <v>1.2565572701687608</v>
      </c>
      <c r="AD20" s="4" t="s">
        <v>14</v>
      </c>
      <c r="AE20" s="17">
        <v>21.475370889587985</v>
      </c>
    </row>
    <row r="21" spans="1:31" x14ac:dyDescent="0.35">
      <c r="A21" s="5" t="s">
        <v>14</v>
      </c>
      <c r="B21" s="13">
        <v>5</v>
      </c>
      <c r="C21" s="13">
        <v>2</v>
      </c>
      <c r="D21" s="13" t="s">
        <v>29</v>
      </c>
      <c r="E21" s="13">
        <v>5.03</v>
      </c>
      <c r="F21" s="11">
        <v>1.4258333333333333E-2</v>
      </c>
      <c r="G21" s="26">
        <v>0.60170000000000001</v>
      </c>
      <c r="H21" s="9">
        <f t="shared" si="0"/>
        <v>0.58744166666666664</v>
      </c>
      <c r="I21" s="13">
        <v>2.7900000000000001E-2</v>
      </c>
      <c r="J21" s="13">
        <f t="shared" si="9"/>
        <v>0.57379999999999998</v>
      </c>
      <c r="K21" s="9">
        <v>1.1391166666666666</v>
      </c>
      <c r="L21" s="9">
        <f t="shared" si="1"/>
        <v>87.787320584663561</v>
      </c>
      <c r="M21" s="14">
        <v>45</v>
      </c>
      <c r="N21" s="13">
        <v>0.1</v>
      </c>
      <c r="O21" s="14">
        <f t="shared" si="2"/>
        <v>450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12.167479707763047</v>
      </c>
      <c r="U21" s="9">
        <v>61.239435052517699</v>
      </c>
      <c r="V21" s="17">
        <f t="shared" si="8"/>
        <v>19.868700123259568</v>
      </c>
      <c r="AD21" s="5" t="s">
        <v>14</v>
      </c>
      <c r="AE21" s="17">
        <v>21.475370889587992</v>
      </c>
    </row>
    <row r="22" spans="1:31" x14ac:dyDescent="0.35">
      <c r="A22" s="4" t="s">
        <v>14</v>
      </c>
      <c r="B22" s="14">
        <v>5</v>
      </c>
      <c r="C22" s="13">
        <v>2</v>
      </c>
      <c r="D22" s="13" t="s">
        <v>29</v>
      </c>
      <c r="E22" s="13">
        <v>5.03</v>
      </c>
      <c r="F22" s="11">
        <v>1.4258333333333333E-2</v>
      </c>
      <c r="G22" s="26">
        <v>0.6008</v>
      </c>
      <c r="H22" s="9">
        <f t="shared" si="0"/>
        <v>0.58654166666666663</v>
      </c>
      <c r="I22" s="13">
        <v>2.7199999999999998E-2</v>
      </c>
      <c r="J22" s="13">
        <f t="shared" si="9"/>
        <v>0.5736</v>
      </c>
      <c r="K22" s="9">
        <v>1.1391166666666666</v>
      </c>
      <c r="L22" s="9">
        <f t="shared" si="1"/>
        <v>87.787320584663561</v>
      </c>
      <c r="M22" s="14">
        <v>45</v>
      </c>
      <c r="N22" s="14">
        <v>0.1</v>
      </c>
      <c r="O22" s="14">
        <f t="shared" si="2"/>
        <v>450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12.163238690088681</v>
      </c>
      <c r="U22" s="9">
        <v>61.239435052517699</v>
      </c>
      <c r="V22" s="17">
        <f t="shared" si="8"/>
        <v>19.861774818232295</v>
      </c>
      <c r="AD22" s="4" t="s">
        <v>14</v>
      </c>
      <c r="AE22" s="17">
        <v>19.851386860691377</v>
      </c>
    </row>
    <row r="23" spans="1:31" x14ac:dyDescent="0.35">
      <c r="A23" s="5" t="s">
        <v>14</v>
      </c>
      <c r="B23" s="13">
        <v>5</v>
      </c>
      <c r="C23" s="13">
        <v>2</v>
      </c>
      <c r="D23" s="13" t="s">
        <v>30</v>
      </c>
      <c r="E23" s="13">
        <v>5.03</v>
      </c>
      <c r="F23" s="11">
        <v>1.4258333333333333E-2</v>
      </c>
      <c r="G23" s="26">
        <v>0.59130000000000005</v>
      </c>
      <c r="H23" s="9">
        <f t="shared" si="0"/>
        <v>0.57704166666666667</v>
      </c>
      <c r="I23" s="13">
        <v>4.3799999999999999E-2</v>
      </c>
      <c r="J23" s="13">
        <f t="shared" si="9"/>
        <v>0.5475000000000001</v>
      </c>
      <c r="K23" s="9">
        <v>1.1391166666666666</v>
      </c>
      <c r="L23" s="9">
        <f t="shared" si="1"/>
        <v>87.787320584663561</v>
      </c>
      <c r="M23" s="14">
        <v>45</v>
      </c>
      <c r="N23" s="13">
        <v>0.1</v>
      </c>
      <c r="O23" s="14">
        <f t="shared" si="2"/>
        <v>450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11.609785883583601</v>
      </c>
      <c r="U23" s="9">
        <v>61.239435052517699</v>
      </c>
      <c r="V23" s="17">
        <f t="shared" si="8"/>
        <v>18.958022512172565</v>
      </c>
      <c r="AD23" s="5" t="s">
        <v>14</v>
      </c>
      <c r="AE23" s="17">
        <v>19.868700123259568</v>
      </c>
    </row>
    <row r="24" spans="1:31" x14ac:dyDescent="0.35">
      <c r="A24" s="4" t="s">
        <v>14</v>
      </c>
      <c r="B24" s="14">
        <v>5</v>
      </c>
      <c r="C24" s="13">
        <v>2</v>
      </c>
      <c r="D24" s="13" t="s">
        <v>30</v>
      </c>
      <c r="E24" s="13">
        <v>5.03</v>
      </c>
      <c r="F24" s="11">
        <v>1.4258333333333333E-2</v>
      </c>
      <c r="G24" s="26">
        <v>0.59160000000000001</v>
      </c>
      <c r="H24" s="9">
        <f t="shared" si="0"/>
        <v>0.57734166666666664</v>
      </c>
      <c r="I24" s="13">
        <v>4.2999999999999997E-2</v>
      </c>
      <c r="J24" s="13">
        <f t="shared" si="9"/>
        <v>0.54859999999999998</v>
      </c>
      <c r="K24" s="9">
        <v>1.1391166666666666</v>
      </c>
      <c r="L24" s="9">
        <f t="shared" si="1"/>
        <v>87.787320584663561</v>
      </c>
      <c r="M24" s="14">
        <v>45</v>
      </c>
      <c r="N24" s="14">
        <v>0.1</v>
      </c>
      <c r="O24" s="14">
        <f t="shared" si="2"/>
        <v>450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11.633111480792627</v>
      </c>
      <c r="U24" s="9">
        <v>61.239435052517699</v>
      </c>
      <c r="V24" s="17">
        <f t="shared" si="8"/>
        <v>18.996111689822591</v>
      </c>
      <c r="AD24" s="4" t="s">
        <v>14</v>
      </c>
      <c r="AE24" s="17">
        <v>19.861774818232295</v>
      </c>
    </row>
    <row r="25" spans="1:31" x14ac:dyDescent="0.35">
      <c r="A25" s="5" t="s">
        <v>14</v>
      </c>
      <c r="B25" s="13">
        <v>5</v>
      </c>
      <c r="C25" s="13">
        <v>2</v>
      </c>
      <c r="D25" s="13" t="s">
        <v>30</v>
      </c>
      <c r="E25" s="13">
        <v>5.03</v>
      </c>
      <c r="F25" s="11">
        <v>1.4258333333333333E-2</v>
      </c>
      <c r="G25" s="26">
        <v>0.59140000000000004</v>
      </c>
      <c r="H25" s="9">
        <f t="shared" si="0"/>
        <v>0.57714166666666666</v>
      </c>
      <c r="I25" s="13">
        <v>4.2999999999999997E-2</v>
      </c>
      <c r="J25" s="13">
        <f t="shared" si="9"/>
        <v>0.5484</v>
      </c>
      <c r="K25" s="9">
        <v>1.1391166666666666</v>
      </c>
      <c r="L25" s="9">
        <f t="shared" si="1"/>
        <v>87.787320584663561</v>
      </c>
      <c r="M25" s="14">
        <v>45</v>
      </c>
      <c r="N25" s="13">
        <v>0.1</v>
      </c>
      <c r="O25" s="14">
        <f t="shared" si="2"/>
        <v>450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11.628870463118258</v>
      </c>
      <c r="U25" s="9">
        <v>61.239435052517699</v>
      </c>
      <c r="V25" s="17">
        <f t="shared" si="8"/>
        <v>18.98918638479531</v>
      </c>
      <c r="AD25" s="5" t="s">
        <v>14</v>
      </c>
      <c r="AE25" s="17">
        <v>18.958022512172565</v>
      </c>
    </row>
    <row r="26" spans="1:31" x14ac:dyDescent="0.35">
      <c r="A26" s="6" t="s">
        <v>15</v>
      </c>
      <c r="B26" s="21">
        <v>5</v>
      </c>
      <c r="C26" s="19">
        <v>1</v>
      </c>
      <c r="D26" s="19" t="s">
        <v>27</v>
      </c>
      <c r="E26" s="19">
        <v>5.04</v>
      </c>
      <c r="F26" s="10">
        <v>1.4258333333333333E-2</v>
      </c>
      <c r="G26" s="28">
        <v>0.76080000000000003</v>
      </c>
      <c r="H26" s="20">
        <f t="shared" si="0"/>
        <v>0.74654166666666666</v>
      </c>
      <c r="I26" s="19">
        <v>0.1095</v>
      </c>
      <c r="J26" s="19">
        <f t="shared" si="9"/>
        <v>0.65129999999999999</v>
      </c>
      <c r="K26" s="20">
        <v>1.1391166666666666</v>
      </c>
      <c r="L26" s="20">
        <f t="shared" si="1"/>
        <v>87.787320584663561</v>
      </c>
      <c r="M26" s="21">
        <v>45</v>
      </c>
      <c r="N26" s="21">
        <v>0.1</v>
      </c>
      <c r="O26" s="21">
        <f t="shared" si="2"/>
        <v>450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13.783471528690777</v>
      </c>
      <c r="U26" s="10">
        <v>57.64605472448352</v>
      </c>
      <c r="V26" s="24">
        <f t="shared" si="8"/>
        <v>23.910520146726778</v>
      </c>
      <c r="AD26" s="4" t="s">
        <v>14</v>
      </c>
      <c r="AE26" s="17">
        <v>18.996111689822591</v>
      </c>
    </row>
    <row r="27" spans="1:31" x14ac:dyDescent="0.35">
      <c r="A27" s="7" t="s">
        <v>15</v>
      </c>
      <c r="B27" s="19">
        <v>5</v>
      </c>
      <c r="C27" s="19">
        <v>1</v>
      </c>
      <c r="D27" s="19" t="s">
        <v>27</v>
      </c>
      <c r="E27" s="19">
        <v>5.04</v>
      </c>
      <c r="F27" s="10">
        <v>1.4258333333333333E-2</v>
      </c>
      <c r="G27" s="28">
        <v>0.76080000000000003</v>
      </c>
      <c r="H27" s="20">
        <f t="shared" si="0"/>
        <v>0.74654166666666666</v>
      </c>
      <c r="I27" s="19">
        <v>0.109</v>
      </c>
      <c r="J27" s="19">
        <f t="shared" si="9"/>
        <v>0.65180000000000005</v>
      </c>
      <c r="K27" s="20">
        <v>1.1391166666666666</v>
      </c>
      <c r="L27" s="20">
        <f t="shared" si="1"/>
        <v>87.787320584663561</v>
      </c>
      <c r="M27" s="21">
        <v>45</v>
      </c>
      <c r="N27" s="19">
        <v>0.1</v>
      </c>
      <c r="O27" s="21">
        <f t="shared" si="2"/>
        <v>450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13.794053036082678</v>
      </c>
      <c r="U27" s="10">
        <v>57.64605472448352</v>
      </c>
      <c r="V27" s="24">
        <f t="shared" si="8"/>
        <v>23.928876142540329</v>
      </c>
      <c r="AD27" s="5" t="s">
        <v>14</v>
      </c>
      <c r="AE27" s="17">
        <v>18.98918638479531</v>
      </c>
    </row>
    <row r="28" spans="1:31" x14ac:dyDescent="0.35">
      <c r="A28" s="6" t="s">
        <v>15</v>
      </c>
      <c r="B28" s="21">
        <v>5</v>
      </c>
      <c r="C28" s="19">
        <v>1</v>
      </c>
      <c r="D28" s="19" t="s">
        <v>27</v>
      </c>
      <c r="E28" s="19">
        <v>5.04</v>
      </c>
      <c r="F28" s="10">
        <v>1.4258333333333333E-2</v>
      </c>
      <c r="G28" s="28">
        <v>0.76119999999999999</v>
      </c>
      <c r="H28" s="20">
        <f t="shared" si="0"/>
        <v>0.74694166666666661</v>
      </c>
      <c r="I28" s="19">
        <v>0.1084</v>
      </c>
      <c r="J28" s="19">
        <f t="shared" si="9"/>
        <v>0.65280000000000005</v>
      </c>
      <c r="K28" s="20">
        <v>1.1391166666666666</v>
      </c>
      <c r="L28" s="20">
        <f t="shared" si="1"/>
        <v>87.787320584663561</v>
      </c>
      <c r="M28" s="21">
        <v>45</v>
      </c>
      <c r="N28" s="21">
        <v>0.1</v>
      </c>
      <c r="O28" s="21">
        <f t="shared" si="2"/>
        <v>450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13.81521605086648</v>
      </c>
      <c r="U28" s="10">
        <v>57.646054724483498</v>
      </c>
      <c r="V28" s="24">
        <f t="shared" si="8"/>
        <v>23.96558813416743</v>
      </c>
      <c r="AD28" s="6" t="s">
        <v>15</v>
      </c>
      <c r="AE28" s="24">
        <v>23.910520146726778</v>
      </c>
    </row>
    <row r="29" spans="1:31" x14ac:dyDescent="0.35">
      <c r="A29" s="7" t="s">
        <v>15</v>
      </c>
      <c r="B29" s="19">
        <v>5</v>
      </c>
      <c r="C29" s="19">
        <v>1</v>
      </c>
      <c r="D29" s="19" t="s">
        <v>28</v>
      </c>
      <c r="E29" s="19">
        <v>5.04</v>
      </c>
      <c r="F29" s="10">
        <v>1.4258333333333333E-2</v>
      </c>
      <c r="G29" s="28">
        <v>0.78659999999999997</v>
      </c>
      <c r="H29" s="20">
        <f t="shared" si="0"/>
        <v>0.77234166666666659</v>
      </c>
      <c r="I29" s="19">
        <v>0.11020000000000001</v>
      </c>
      <c r="J29" s="19">
        <f t="shared" si="9"/>
        <v>0.6764</v>
      </c>
      <c r="K29" s="20">
        <v>1.1391166666666666</v>
      </c>
      <c r="L29" s="20">
        <f t="shared" si="1"/>
        <v>87.787320584663561</v>
      </c>
      <c r="M29" s="21">
        <v>45</v>
      </c>
      <c r="N29" s="19">
        <v>0.1</v>
      </c>
      <c r="O29" s="21">
        <f t="shared" si="2"/>
        <v>450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14.314663199764228</v>
      </c>
      <c r="U29" s="10">
        <v>57.646054724483498</v>
      </c>
      <c r="V29" s="24">
        <f t="shared" si="8"/>
        <v>24.831991136566867</v>
      </c>
      <c r="AD29" s="7" t="s">
        <v>15</v>
      </c>
      <c r="AE29" s="24">
        <v>23.928876142540329</v>
      </c>
    </row>
    <row r="30" spans="1:31" x14ac:dyDescent="0.35">
      <c r="A30" s="6" t="s">
        <v>15</v>
      </c>
      <c r="B30" s="21">
        <v>5</v>
      </c>
      <c r="C30" s="19">
        <v>1</v>
      </c>
      <c r="D30" s="19" t="s">
        <v>28</v>
      </c>
      <c r="E30" s="19">
        <v>5.04</v>
      </c>
      <c r="F30" s="10">
        <v>1.4258333333333333E-2</v>
      </c>
      <c r="G30" s="28">
        <v>0.78580000000000005</v>
      </c>
      <c r="H30" s="20">
        <f t="shared" si="0"/>
        <v>0.77154166666666668</v>
      </c>
      <c r="I30" s="19">
        <v>0.1106</v>
      </c>
      <c r="J30" s="19">
        <f t="shared" si="9"/>
        <v>0.67520000000000002</v>
      </c>
      <c r="K30" s="20">
        <v>1.1391166666666666</v>
      </c>
      <c r="L30" s="20">
        <f t="shared" si="1"/>
        <v>87.787320584663561</v>
      </c>
      <c r="M30" s="21">
        <v>45</v>
      </c>
      <c r="N30" s="21">
        <v>0.1</v>
      </c>
      <c r="O30" s="21">
        <f t="shared" si="2"/>
        <v>450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14.289267582023665</v>
      </c>
      <c r="U30" s="10">
        <v>57.646054724483498</v>
      </c>
      <c r="V30" s="24">
        <f t="shared" si="8"/>
        <v>24.787936746614356</v>
      </c>
      <c r="AD30" s="6" t="s">
        <v>15</v>
      </c>
      <c r="AE30" s="24">
        <v>23.96558813416743</v>
      </c>
    </row>
    <row r="31" spans="1:31" x14ac:dyDescent="0.35">
      <c r="A31" s="7" t="s">
        <v>15</v>
      </c>
      <c r="B31" s="19">
        <v>5</v>
      </c>
      <c r="C31" s="19">
        <v>1</v>
      </c>
      <c r="D31" s="19" t="s">
        <v>28</v>
      </c>
      <c r="E31" s="19">
        <v>5.04</v>
      </c>
      <c r="F31" s="10">
        <v>1.4258333333333333E-2</v>
      </c>
      <c r="G31" s="28">
        <v>0.78610000000000002</v>
      </c>
      <c r="H31" s="20">
        <f t="shared" si="0"/>
        <v>0.77184166666666665</v>
      </c>
      <c r="I31" s="19">
        <v>0.11070000000000001</v>
      </c>
      <c r="J31" s="19">
        <f t="shared" si="9"/>
        <v>0.6754</v>
      </c>
      <c r="K31" s="20">
        <v>1.1391166666666666</v>
      </c>
      <c r="L31" s="20">
        <f t="shared" si="1"/>
        <v>87.787320584663561</v>
      </c>
      <c r="M31" s="21">
        <v>45</v>
      </c>
      <c r="N31" s="19">
        <v>0.1</v>
      </c>
      <c r="O31" s="21">
        <f t="shared" si="2"/>
        <v>450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14.293500184980424</v>
      </c>
      <c r="U31" s="10">
        <v>57.646054724483498</v>
      </c>
      <c r="V31" s="24">
        <f t="shared" si="8"/>
        <v>24.795279144939769</v>
      </c>
      <c r="AD31" s="7" t="s">
        <v>15</v>
      </c>
      <c r="AE31" s="24">
        <v>24.831991136566867</v>
      </c>
    </row>
    <row r="32" spans="1:31" x14ac:dyDescent="0.35">
      <c r="A32" s="6" t="s">
        <v>15</v>
      </c>
      <c r="B32" s="21">
        <v>5</v>
      </c>
      <c r="C32" s="19">
        <v>1</v>
      </c>
      <c r="D32" s="19" t="s">
        <v>29</v>
      </c>
      <c r="E32" s="19">
        <v>5.03</v>
      </c>
      <c r="F32" s="10">
        <v>1.4258333333333333E-2</v>
      </c>
      <c r="G32" s="28">
        <v>0.72660000000000002</v>
      </c>
      <c r="H32" s="20">
        <f t="shared" si="0"/>
        <v>0.71234166666666665</v>
      </c>
      <c r="I32" s="19">
        <v>0.1129</v>
      </c>
      <c r="J32" s="19">
        <f t="shared" si="9"/>
        <v>0.61370000000000002</v>
      </c>
      <c r="K32" s="20">
        <v>1.1391166666666666</v>
      </c>
      <c r="L32" s="20">
        <f t="shared" si="1"/>
        <v>87.787320584663561</v>
      </c>
      <c r="M32" s="21">
        <v>45</v>
      </c>
      <c r="N32" s="21">
        <v>0.1</v>
      </c>
      <c r="O32" s="21">
        <f t="shared" si="2"/>
        <v>450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13.013562733799553</v>
      </c>
      <c r="U32" s="10">
        <v>57.646054724483498</v>
      </c>
      <c r="V32" s="24">
        <f t="shared" si="8"/>
        <v>22.574940810775761</v>
      </c>
      <c r="AD32" s="6" t="s">
        <v>15</v>
      </c>
      <c r="AE32" s="24">
        <v>24.787936746614356</v>
      </c>
    </row>
    <row r="33" spans="1:31" x14ac:dyDescent="0.35">
      <c r="A33" s="7" t="s">
        <v>15</v>
      </c>
      <c r="B33" s="19">
        <v>5</v>
      </c>
      <c r="C33" s="19">
        <v>1</v>
      </c>
      <c r="D33" s="19" t="s">
        <v>29</v>
      </c>
      <c r="E33" s="19">
        <v>5.03</v>
      </c>
      <c r="F33" s="10">
        <v>1.4258333333333333E-2</v>
      </c>
      <c r="G33" s="28">
        <v>0.72629999999999995</v>
      </c>
      <c r="H33" s="20">
        <f t="shared" si="0"/>
        <v>0.71204166666666657</v>
      </c>
      <c r="I33" s="19">
        <v>0.1125</v>
      </c>
      <c r="J33" s="19">
        <f t="shared" si="9"/>
        <v>0.6137999999999999</v>
      </c>
      <c r="K33" s="20">
        <v>1.1391166666666666</v>
      </c>
      <c r="L33" s="20">
        <f t="shared" si="1"/>
        <v>87.787320584663561</v>
      </c>
      <c r="M33" s="21">
        <v>45</v>
      </c>
      <c r="N33" s="19">
        <v>0.1</v>
      </c>
      <c r="O33" s="21">
        <f t="shared" si="2"/>
        <v>450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13.015683242636735</v>
      </c>
      <c r="U33" s="10">
        <v>57.646054724483498</v>
      </c>
      <c r="V33" s="24">
        <f t="shared" si="8"/>
        <v>22.57861930854515</v>
      </c>
      <c r="AD33" s="7" t="s">
        <v>15</v>
      </c>
      <c r="AE33" s="24">
        <v>24.795279144939769</v>
      </c>
    </row>
    <row r="34" spans="1:31" x14ac:dyDescent="0.35">
      <c r="A34" s="6" t="s">
        <v>15</v>
      </c>
      <c r="B34" s="21">
        <v>5</v>
      </c>
      <c r="C34" s="19">
        <v>1</v>
      </c>
      <c r="D34" s="19" t="s">
        <v>29</v>
      </c>
      <c r="E34" s="19">
        <v>5.03</v>
      </c>
      <c r="F34" s="10">
        <v>1.4258333333333333E-2</v>
      </c>
      <c r="G34" s="28">
        <v>0.72540000000000004</v>
      </c>
      <c r="H34" s="20">
        <f t="shared" si="0"/>
        <v>0.71114166666666667</v>
      </c>
      <c r="I34" s="19">
        <v>0.1124</v>
      </c>
      <c r="J34" s="19">
        <f t="shared" si="9"/>
        <v>0.61299999999999999</v>
      </c>
      <c r="K34" s="20">
        <v>1.1391166666666666</v>
      </c>
      <c r="L34" s="20">
        <f t="shared" si="1"/>
        <v>87.787320584663561</v>
      </c>
      <c r="M34" s="21">
        <v>45</v>
      </c>
      <c r="N34" s="21">
        <v>0.1</v>
      </c>
      <c r="O34" s="21">
        <f t="shared" si="2"/>
        <v>450</v>
      </c>
      <c r="P34" s="19">
        <f t="shared" si="3"/>
        <v>29.999999999999996</v>
      </c>
      <c r="Q34" s="21">
        <f t="shared" si="4"/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12.998719171939261</v>
      </c>
      <c r="U34" s="10">
        <v>57.646054724483498</v>
      </c>
      <c r="V34" s="24">
        <f t="shared" si="8"/>
        <v>22.549191326389991</v>
      </c>
      <c r="AD34" s="6" t="s">
        <v>15</v>
      </c>
      <c r="AE34" s="24">
        <v>22.574940810775761</v>
      </c>
    </row>
    <row r="35" spans="1:31" x14ac:dyDescent="0.35">
      <c r="A35" s="7" t="s">
        <v>15</v>
      </c>
      <c r="B35" s="19">
        <v>5</v>
      </c>
      <c r="C35" s="19">
        <v>1</v>
      </c>
      <c r="D35" s="19" t="s">
        <v>30</v>
      </c>
      <c r="E35" s="19">
        <v>5.03</v>
      </c>
      <c r="F35" s="10">
        <v>1.4258333333333333E-2</v>
      </c>
      <c r="G35" s="28">
        <v>0.76459999999999995</v>
      </c>
      <c r="H35" s="20">
        <f t="shared" si="0"/>
        <v>0.75034166666666657</v>
      </c>
      <c r="I35" s="19">
        <v>0.1066</v>
      </c>
      <c r="J35" s="19">
        <f t="shared" si="9"/>
        <v>0.65799999999999992</v>
      </c>
      <c r="K35" s="20">
        <v>1.1391166666666666</v>
      </c>
      <c r="L35" s="20">
        <f t="shared" si="1"/>
        <v>87.787320584663561</v>
      </c>
      <c r="M35" s="21">
        <v>45</v>
      </c>
      <c r="N35" s="19">
        <v>0.1</v>
      </c>
      <c r="O35" s="21">
        <f t="shared" si="2"/>
        <v>450</v>
      </c>
      <c r="P35" s="19">
        <f t="shared" si="3"/>
        <v>29.999999999999996</v>
      </c>
      <c r="Q35" s="21">
        <f t="shared" si="4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13.95294814867216</v>
      </c>
      <c r="U35" s="10">
        <v>57.646054724483498</v>
      </c>
      <c r="V35" s="24">
        <f t="shared" si="8"/>
        <v>24.204515322617642</v>
      </c>
      <c r="AD35" s="7" t="s">
        <v>15</v>
      </c>
      <c r="AE35" s="24">
        <v>22.57861930854515</v>
      </c>
    </row>
    <row r="36" spans="1:31" x14ac:dyDescent="0.35">
      <c r="A36" s="6" t="s">
        <v>15</v>
      </c>
      <c r="B36" s="21">
        <v>5</v>
      </c>
      <c r="C36" s="19">
        <v>1</v>
      </c>
      <c r="D36" s="19" t="s">
        <v>30</v>
      </c>
      <c r="E36" s="19">
        <v>5.03</v>
      </c>
      <c r="F36" s="10">
        <v>1.4258333333333333E-2</v>
      </c>
      <c r="G36" s="28">
        <v>0.76390000000000002</v>
      </c>
      <c r="H36" s="20">
        <f t="shared" si="0"/>
        <v>0.74964166666666665</v>
      </c>
      <c r="I36" s="19">
        <v>0.1071</v>
      </c>
      <c r="J36" s="19">
        <f t="shared" si="9"/>
        <v>0.65680000000000005</v>
      </c>
      <c r="K36" s="20">
        <v>1.1391166666666666</v>
      </c>
      <c r="L36" s="20">
        <f t="shared" si="1"/>
        <v>87.787320584663561</v>
      </c>
      <c r="M36" s="21">
        <v>45</v>
      </c>
      <c r="N36" s="21">
        <v>0.1</v>
      </c>
      <c r="O36" s="21">
        <f t="shared" si="2"/>
        <v>450</v>
      </c>
      <c r="P36" s="19">
        <f t="shared" si="3"/>
        <v>29.999999999999996</v>
      </c>
      <c r="Q36" s="21">
        <f t="shared" si="4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13.927502042625953</v>
      </c>
      <c r="U36" s="10">
        <v>57.646054724483498</v>
      </c>
      <c r="V36" s="24">
        <f t="shared" si="8"/>
        <v>24.160373349384912</v>
      </c>
      <c r="AD36" s="6" t="s">
        <v>15</v>
      </c>
      <c r="AE36" s="24">
        <v>22.549191326389991</v>
      </c>
    </row>
    <row r="37" spans="1:31" x14ac:dyDescent="0.35">
      <c r="A37" s="7" t="s">
        <v>15</v>
      </c>
      <c r="B37" s="19">
        <v>5</v>
      </c>
      <c r="C37" s="19">
        <v>1</v>
      </c>
      <c r="D37" s="19" t="s">
        <v>30</v>
      </c>
      <c r="E37" s="19">
        <v>5.03</v>
      </c>
      <c r="F37" s="10">
        <v>1.4258333333333333E-2</v>
      </c>
      <c r="G37" s="28">
        <v>0.76390000000000002</v>
      </c>
      <c r="H37" s="20">
        <f t="shared" si="0"/>
        <v>0.74964166666666665</v>
      </c>
      <c r="I37" s="19">
        <v>0.1062</v>
      </c>
      <c r="J37" s="19">
        <f t="shared" si="9"/>
        <v>0.65770000000000006</v>
      </c>
      <c r="K37" s="20">
        <v>1.1391166666666666</v>
      </c>
      <c r="L37" s="20">
        <f t="shared" si="1"/>
        <v>87.787320584663561</v>
      </c>
      <c r="M37" s="21">
        <v>45</v>
      </c>
      <c r="N37" s="19">
        <v>0.1</v>
      </c>
      <c r="O37" s="21">
        <f t="shared" si="2"/>
        <v>450</v>
      </c>
      <c r="P37" s="19">
        <f t="shared" si="3"/>
        <v>29.999999999999996</v>
      </c>
      <c r="Q37" s="21">
        <f t="shared" si="4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13.946586622160613</v>
      </c>
      <c r="U37" s="10">
        <v>57.646054724483498</v>
      </c>
      <c r="V37" s="24">
        <f t="shared" si="8"/>
        <v>24.193479829309467</v>
      </c>
      <c r="AD37" s="7" t="s">
        <v>15</v>
      </c>
      <c r="AE37" s="24">
        <v>24.204515322617642</v>
      </c>
    </row>
    <row r="38" spans="1:31" x14ac:dyDescent="0.35">
      <c r="A38" s="6" t="s">
        <v>15</v>
      </c>
      <c r="B38" s="21">
        <v>5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28">
        <v>0.75109999999999999</v>
      </c>
      <c r="H38" s="20">
        <f t="shared" si="0"/>
        <v>0.73684166666666662</v>
      </c>
      <c r="I38" s="19">
        <v>0.1061</v>
      </c>
      <c r="J38" s="19">
        <f t="shared" si="9"/>
        <v>0.64500000000000002</v>
      </c>
      <c r="K38" s="20">
        <v>1.1391166666666666</v>
      </c>
      <c r="L38" s="20">
        <f t="shared" si="1"/>
        <v>87.787320584663561</v>
      </c>
      <c r="M38" s="21">
        <v>45</v>
      </c>
      <c r="N38" s="21">
        <v>0.1</v>
      </c>
      <c r="O38" s="21">
        <f t="shared" si="2"/>
        <v>450</v>
      </c>
      <c r="P38" s="19">
        <f t="shared" si="3"/>
        <v>29.999999999999996</v>
      </c>
      <c r="Q38" s="21">
        <f t="shared" si="4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13.596191395096088</v>
      </c>
      <c r="U38" s="10">
        <v>57.646054724483498</v>
      </c>
      <c r="V38" s="24">
        <f t="shared" si="8"/>
        <v>23.585640786829941</v>
      </c>
      <c r="AD38" s="6" t="s">
        <v>15</v>
      </c>
      <c r="AE38" s="24">
        <v>24.160373349384912</v>
      </c>
    </row>
    <row r="39" spans="1:31" x14ac:dyDescent="0.35">
      <c r="A39" s="7" t="s">
        <v>15</v>
      </c>
      <c r="B39" s="19">
        <v>5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28">
        <v>0.75070000000000003</v>
      </c>
      <c r="H39" s="20">
        <f t="shared" si="0"/>
        <v>0.73644166666666666</v>
      </c>
      <c r="I39" s="19">
        <v>0.10639999999999999</v>
      </c>
      <c r="J39" s="19">
        <f t="shared" si="9"/>
        <v>0.64430000000000009</v>
      </c>
      <c r="K39" s="20">
        <v>1.1391166666666666</v>
      </c>
      <c r="L39" s="20">
        <f t="shared" si="1"/>
        <v>87.787320584663561</v>
      </c>
      <c r="M39" s="21">
        <v>45</v>
      </c>
      <c r="N39" s="19">
        <v>0.1</v>
      </c>
      <c r="O39" s="21">
        <f t="shared" si="2"/>
        <v>450</v>
      </c>
      <c r="P39" s="19">
        <f t="shared" si="3"/>
        <v>29.999999999999996</v>
      </c>
      <c r="Q39" s="21">
        <f t="shared" si="4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13.581435838543275</v>
      </c>
      <c r="U39" s="10">
        <v>57.646054724483498</v>
      </c>
      <c r="V39" s="24">
        <f t="shared" si="8"/>
        <v>23.560043967371371</v>
      </c>
      <c r="AD39" s="7" t="s">
        <v>15</v>
      </c>
      <c r="AE39" s="24">
        <v>24.193479829309467</v>
      </c>
    </row>
    <row r="40" spans="1:31" x14ac:dyDescent="0.35">
      <c r="A40" s="6" t="s">
        <v>15</v>
      </c>
      <c r="B40" s="21">
        <v>5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28">
        <v>0.75090000000000001</v>
      </c>
      <c r="H40" s="20">
        <f t="shared" si="0"/>
        <v>0.73664166666666664</v>
      </c>
      <c r="I40" s="19">
        <v>0.1061</v>
      </c>
      <c r="J40" s="19">
        <f t="shared" si="9"/>
        <v>0.64480000000000004</v>
      </c>
      <c r="K40" s="20">
        <v>1.1391166666666666</v>
      </c>
      <c r="L40" s="20">
        <f t="shared" si="1"/>
        <v>87.787320584663561</v>
      </c>
      <c r="M40" s="21">
        <v>45</v>
      </c>
      <c r="N40" s="21">
        <v>0.1</v>
      </c>
      <c r="O40" s="21">
        <f t="shared" si="2"/>
        <v>450</v>
      </c>
      <c r="P40" s="19">
        <f t="shared" si="3"/>
        <v>29.999999999999996</v>
      </c>
      <c r="Q40" s="21">
        <f t="shared" si="4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13.591975521795284</v>
      </c>
      <c r="U40" s="10">
        <v>57.646054724483498</v>
      </c>
      <c r="V40" s="24">
        <f t="shared" si="8"/>
        <v>23.57832740984178</v>
      </c>
      <c r="AD40" s="6" t="s">
        <v>15</v>
      </c>
      <c r="AE40" s="24">
        <v>23.585640786829941</v>
      </c>
    </row>
    <row r="41" spans="1:31" x14ac:dyDescent="0.35">
      <c r="A41" s="7" t="s">
        <v>15</v>
      </c>
      <c r="B41" s="19">
        <v>5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28">
        <v>0.76800000000000002</v>
      </c>
      <c r="H41" s="20">
        <f t="shared" si="0"/>
        <v>0.75374166666666664</v>
      </c>
      <c r="I41" s="19">
        <v>9.3200000000000005E-2</v>
      </c>
      <c r="J41" s="19">
        <f t="shared" si="9"/>
        <v>0.67480000000000007</v>
      </c>
      <c r="K41" s="20">
        <v>1.1391166666666666</v>
      </c>
      <c r="L41" s="20">
        <f t="shared" si="1"/>
        <v>87.787320584663561</v>
      </c>
      <c r="M41" s="21">
        <v>45</v>
      </c>
      <c r="N41" s="19">
        <v>0.1</v>
      </c>
      <c r="O41" s="21">
        <f t="shared" si="2"/>
        <v>450</v>
      </c>
      <c r="P41" s="19">
        <f t="shared" si="3"/>
        <v>29.999999999999996</v>
      </c>
      <c r="Q41" s="21">
        <f t="shared" si="4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14.224356516916034</v>
      </c>
      <c r="U41" s="10">
        <v>57.646054724483498</v>
      </c>
      <c r="V41" s="24">
        <f t="shared" si="8"/>
        <v>24.675333958066428</v>
      </c>
      <c r="AD41" s="7" t="s">
        <v>15</v>
      </c>
      <c r="AE41" s="24">
        <v>23.560043967371371</v>
      </c>
    </row>
    <row r="42" spans="1:31" x14ac:dyDescent="0.35">
      <c r="A42" s="6" t="s">
        <v>15</v>
      </c>
      <c r="B42" s="21">
        <v>5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28">
        <v>0.76819999999999999</v>
      </c>
      <c r="H42" s="20">
        <f t="shared" si="0"/>
        <v>0.75394166666666662</v>
      </c>
      <c r="I42" s="19">
        <v>9.2299999999999993E-2</v>
      </c>
      <c r="J42" s="19">
        <f t="shared" si="9"/>
        <v>0.67589999999999995</v>
      </c>
      <c r="K42" s="20">
        <v>1.1391166666666666</v>
      </c>
      <c r="L42" s="20">
        <f t="shared" si="1"/>
        <v>87.787320584663561</v>
      </c>
      <c r="M42" s="21">
        <v>45</v>
      </c>
      <c r="N42" s="21">
        <v>0.1</v>
      </c>
      <c r="O42" s="21">
        <f t="shared" si="2"/>
        <v>450</v>
      </c>
      <c r="P42" s="19">
        <f t="shared" si="3"/>
        <v>29.999999999999996</v>
      </c>
      <c r="Q42" s="21">
        <f t="shared" si="4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14.247543820070458</v>
      </c>
      <c r="U42" s="10">
        <v>57.646054724483498</v>
      </c>
      <c r="V42" s="24">
        <f t="shared" si="8"/>
        <v>24.715557531501329</v>
      </c>
      <c r="AD42" s="6" t="s">
        <v>15</v>
      </c>
      <c r="AE42" s="24">
        <v>23.57832740984178</v>
      </c>
    </row>
    <row r="43" spans="1:31" x14ac:dyDescent="0.35">
      <c r="A43" s="7" t="s">
        <v>15</v>
      </c>
      <c r="B43" s="19">
        <v>5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28">
        <v>0.76929999999999998</v>
      </c>
      <c r="H43" s="20">
        <f t="shared" si="0"/>
        <v>0.75504166666666661</v>
      </c>
      <c r="I43" s="19">
        <v>9.1499999999999998E-2</v>
      </c>
      <c r="J43" s="19">
        <f t="shared" si="9"/>
        <v>0.67779999999999996</v>
      </c>
      <c r="K43" s="20">
        <v>1.1391166666666666</v>
      </c>
      <c r="L43" s="20">
        <f t="shared" si="1"/>
        <v>87.787320584663561</v>
      </c>
      <c r="M43" s="21">
        <v>45</v>
      </c>
      <c r="N43" s="19">
        <v>0.1</v>
      </c>
      <c r="O43" s="21">
        <f t="shared" si="2"/>
        <v>450</v>
      </c>
      <c r="P43" s="19">
        <f t="shared" si="3"/>
        <v>29.999999999999996</v>
      </c>
      <c r="Q43" s="21">
        <f t="shared" si="4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14.287594616428107</v>
      </c>
      <c r="U43" s="10">
        <v>57.646054724483498</v>
      </c>
      <c r="V43" s="24">
        <f t="shared" si="8"/>
        <v>24.785034612888893</v>
      </c>
      <c r="AD43" s="7" t="s">
        <v>15</v>
      </c>
      <c r="AE43" s="24">
        <v>24.675333958066428</v>
      </c>
    </row>
    <row r="44" spans="1:31" x14ac:dyDescent="0.35">
      <c r="A44" s="6" t="s">
        <v>15</v>
      </c>
      <c r="B44" s="21">
        <v>5</v>
      </c>
      <c r="C44" s="19">
        <v>2</v>
      </c>
      <c r="D44" s="19" t="s">
        <v>29</v>
      </c>
      <c r="E44" s="19">
        <v>5.05</v>
      </c>
      <c r="F44" s="10">
        <v>1.4258333333333333E-2</v>
      </c>
      <c r="G44" s="28">
        <v>0.75529999999999997</v>
      </c>
      <c r="H44" s="20">
        <f t="shared" si="0"/>
        <v>0.7410416666666666</v>
      </c>
      <c r="I44" s="19">
        <v>7.5600000000000001E-2</v>
      </c>
      <c r="J44" s="19">
        <f t="shared" si="9"/>
        <v>0.67969999999999997</v>
      </c>
      <c r="K44" s="20">
        <v>1.1391166666666666</v>
      </c>
      <c r="L44" s="20">
        <f t="shared" si="1"/>
        <v>87.787320584663561</v>
      </c>
      <c r="M44" s="21">
        <v>45</v>
      </c>
      <c r="N44" s="21">
        <v>0.1</v>
      </c>
      <c r="O44" s="21">
        <f t="shared" si="2"/>
        <v>450</v>
      </c>
      <c r="P44" s="19">
        <f t="shared" si="3"/>
        <v>29.999999999999996</v>
      </c>
      <c r="Q44" s="21">
        <f t="shared" si="4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14.356016987860578</v>
      </c>
      <c r="U44" s="10">
        <v>57.646054724483498</v>
      </c>
      <c r="V44" s="24">
        <f t="shared" si="8"/>
        <v>24.903728549116604</v>
      </c>
      <c r="AD44" s="6" t="s">
        <v>15</v>
      </c>
      <c r="AE44" s="24">
        <v>24.715557531501329</v>
      </c>
    </row>
    <row r="45" spans="1:31" x14ac:dyDescent="0.35">
      <c r="A45" s="7" t="s">
        <v>15</v>
      </c>
      <c r="B45" s="19">
        <v>5</v>
      </c>
      <c r="C45" s="19">
        <v>2</v>
      </c>
      <c r="D45" s="19" t="s">
        <v>29</v>
      </c>
      <c r="E45" s="19">
        <v>5.05</v>
      </c>
      <c r="F45" s="10">
        <v>1.4258333333333333E-2</v>
      </c>
      <c r="G45" s="28">
        <v>0.75380000000000003</v>
      </c>
      <c r="H45" s="20">
        <f t="shared" si="0"/>
        <v>0.73954166666666665</v>
      </c>
      <c r="I45" s="19">
        <v>7.5999999999999998E-2</v>
      </c>
      <c r="J45" s="19">
        <f t="shared" si="9"/>
        <v>0.67780000000000007</v>
      </c>
      <c r="K45" s="20">
        <v>1.1391166666666666</v>
      </c>
      <c r="L45" s="20">
        <f t="shared" si="1"/>
        <v>87.787320584663561</v>
      </c>
      <c r="M45" s="21">
        <v>45</v>
      </c>
      <c r="N45" s="19">
        <v>0.1</v>
      </c>
      <c r="O45" s="21">
        <f t="shared" si="2"/>
        <v>450</v>
      </c>
      <c r="P45" s="19">
        <f t="shared" si="3"/>
        <v>29.999999999999996</v>
      </c>
      <c r="Q45" s="21">
        <f t="shared" si="4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14.315886882995292</v>
      </c>
      <c r="U45" s="10">
        <v>57.646054724483498</v>
      </c>
      <c r="V45" s="24">
        <f t="shared" si="8"/>
        <v>24.834113889350057</v>
      </c>
      <c r="AD45" s="7" t="s">
        <v>15</v>
      </c>
      <c r="AE45" s="24">
        <v>24.785034612888893</v>
      </c>
    </row>
    <row r="46" spans="1:31" x14ac:dyDescent="0.35">
      <c r="A46" s="6" t="s">
        <v>15</v>
      </c>
      <c r="B46" s="21">
        <v>5</v>
      </c>
      <c r="C46" s="19">
        <v>2</v>
      </c>
      <c r="D46" s="19" t="s">
        <v>29</v>
      </c>
      <c r="E46" s="19">
        <v>5.05</v>
      </c>
      <c r="F46" s="10">
        <v>1.4258333333333333E-2</v>
      </c>
      <c r="G46" s="28">
        <v>0.75480000000000003</v>
      </c>
      <c r="H46" s="20">
        <f t="shared" si="0"/>
        <v>0.74054166666666665</v>
      </c>
      <c r="I46" s="19">
        <v>7.5800000000000006E-2</v>
      </c>
      <c r="J46" s="19">
        <f t="shared" si="9"/>
        <v>0.67900000000000005</v>
      </c>
      <c r="K46" s="20">
        <v>1.1391166666666666</v>
      </c>
      <c r="L46" s="20">
        <f t="shared" si="1"/>
        <v>87.787320584663561</v>
      </c>
      <c r="M46" s="21">
        <v>45</v>
      </c>
      <c r="N46" s="21">
        <v>0.1</v>
      </c>
      <c r="O46" s="21">
        <f t="shared" si="2"/>
        <v>450</v>
      </c>
      <c r="P46" s="19">
        <f t="shared" si="3"/>
        <v>29.999999999999996</v>
      </c>
      <c r="Q46" s="21">
        <f t="shared" si="4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14.341232212383895</v>
      </c>
      <c r="U46" s="10">
        <v>57.646054724483498</v>
      </c>
      <c r="V46" s="24">
        <f t="shared" si="8"/>
        <v>24.878081042886826</v>
      </c>
      <c r="AD46" s="6" t="s">
        <v>15</v>
      </c>
      <c r="AE46" s="24">
        <v>24.903728549116604</v>
      </c>
    </row>
    <row r="47" spans="1:31" x14ac:dyDescent="0.35">
      <c r="A47" s="7" t="s">
        <v>15</v>
      </c>
      <c r="B47" s="19">
        <v>5</v>
      </c>
      <c r="C47" s="19">
        <v>2</v>
      </c>
      <c r="D47" s="19" t="s">
        <v>30</v>
      </c>
      <c r="E47" s="19">
        <v>5.05</v>
      </c>
      <c r="F47" s="10">
        <v>1.4258333333333333E-2</v>
      </c>
      <c r="G47" s="28">
        <v>0.79190000000000005</v>
      </c>
      <c r="H47" s="20">
        <f t="shared" si="0"/>
        <v>0.77764166666666668</v>
      </c>
      <c r="I47" s="19">
        <v>9.69E-2</v>
      </c>
      <c r="J47" s="19">
        <f t="shared" si="9"/>
        <v>0.69500000000000006</v>
      </c>
      <c r="K47" s="20">
        <v>1.1391166666666666</v>
      </c>
      <c r="L47" s="20">
        <f t="shared" si="1"/>
        <v>87.787320584663561</v>
      </c>
      <c r="M47" s="21">
        <v>45</v>
      </c>
      <c r="N47" s="19">
        <v>0.1</v>
      </c>
      <c r="O47" s="21">
        <f t="shared" si="2"/>
        <v>450</v>
      </c>
      <c r="P47" s="19">
        <f t="shared" si="3"/>
        <v>29.999999999999996</v>
      </c>
      <c r="Q47" s="21">
        <f t="shared" si="4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14.679169937565254</v>
      </c>
      <c r="U47" s="10">
        <v>57.646054724483498</v>
      </c>
      <c r="V47" s="24">
        <f t="shared" si="8"/>
        <v>25.464309756710374</v>
      </c>
      <c r="AD47" s="7" t="s">
        <v>15</v>
      </c>
      <c r="AE47" s="24">
        <v>24.834113889350057</v>
      </c>
    </row>
    <row r="48" spans="1:31" x14ac:dyDescent="0.35">
      <c r="A48" s="6" t="s">
        <v>15</v>
      </c>
      <c r="B48" s="21">
        <v>5</v>
      </c>
      <c r="C48" s="19">
        <v>2</v>
      </c>
      <c r="D48" s="19" t="s">
        <v>30</v>
      </c>
      <c r="E48" s="19">
        <v>5.05</v>
      </c>
      <c r="F48" s="10">
        <v>1.4258333333333333E-2</v>
      </c>
      <c r="G48" s="28">
        <v>0.78969999999999996</v>
      </c>
      <c r="H48" s="20">
        <f t="shared" si="0"/>
        <v>0.77544166666666658</v>
      </c>
      <c r="I48" s="19">
        <v>9.69E-2</v>
      </c>
      <c r="J48" s="19">
        <f t="shared" si="9"/>
        <v>0.69279999999999997</v>
      </c>
      <c r="K48" s="20">
        <v>1.1391166666666666</v>
      </c>
      <c r="L48" s="20">
        <f t="shared" si="1"/>
        <v>87.787320584663561</v>
      </c>
      <c r="M48" s="21">
        <v>45</v>
      </c>
      <c r="N48" s="21">
        <v>0.1</v>
      </c>
      <c r="O48" s="21">
        <f t="shared" si="2"/>
        <v>450</v>
      </c>
      <c r="P48" s="19">
        <f t="shared" si="3"/>
        <v>29.999999999999996</v>
      </c>
      <c r="Q48" s="21">
        <f t="shared" si="4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14.632703500352813</v>
      </c>
      <c r="U48" s="10">
        <v>57.646054724483498</v>
      </c>
      <c r="V48" s="24">
        <f t="shared" si="8"/>
        <v>25.383703308559628</v>
      </c>
      <c r="AD48" s="6" t="s">
        <v>15</v>
      </c>
      <c r="AE48" s="24">
        <v>24.878081042886826</v>
      </c>
    </row>
    <row r="49" spans="1:31" x14ac:dyDescent="0.35">
      <c r="A49" s="7" t="s">
        <v>15</v>
      </c>
      <c r="B49" s="19">
        <v>5</v>
      </c>
      <c r="C49" s="19">
        <v>2</v>
      </c>
      <c r="D49" s="19" t="s">
        <v>30</v>
      </c>
      <c r="E49" s="19">
        <v>5.05</v>
      </c>
      <c r="F49" s="10">
        <v>1.4258333333333333E-2</v>
      </c>
      <c r="G49" s="28">
        <v>0.78949999999999998</v>
      </c>
      <c r="H49" s="20">
        <f t="shared" si="0"/>
        <v>0.77524166666666661</v>
      </c>
      <c r="I49" s="19">
        <v>9.7699999999999995E-2</v>
      </c>
      <c r="J49" s="19">
        <f t="shared" si="9"/>
        <v>0.69179999999999997</v>
      </c>
      <c r="K49" s="20">
        <v>1.1391166666666666</v>
      </c>
      <c r="L49" s="20">
        <f t="shared" si="1"/>
        <v>87.787320584663561</v>
      </c>
      <c r="M49" s="21">
        <v>45</v>
      </c>
      <c r="N49" s="19">
        <v>0.1</v>
      </c>
      <c r="O49" s="21">
        <f t="shared" si="2"/>
        <v>450</v>
      </c>
      <c r="P49" s="19">
        <f t="shared" si="3"/>
        <v>29.999999999999996</v>
      </c>
      <c r="Q49" s="21">
        <f t="shared" si="4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14.61158239252898</v>
      </c>
      <c r="U49" s="10">
        <v>57.646054724483498</v>
      </c>
      <c r="V49" s="24">
        <f t="shared" si="8"/>
        <v>25.347064013945662</v>
      </c>
      <c r="AD49" s="7" t="s">
        <v>15</v>
      </c>
      <c r="AE49" s="24">
        <v>25.464309756710374</v>
      </c>
    </row>
    <row r="50" spans="1:31" x14ac:dyDescent="0.35">
      <c r="A50" s="4" t="s">
        <v>16</v>
      </c>
      <c r="B50" s="14">
        <v>5</v>
      </c>
      <c r="C50" s="13">
        <v>1</v>
      </c>
      <c r="D50" s="13" t="s">
        <v>27</v>
      </c>
      <c r="E50" s="13">
        <v>5.05</v>
      </c>
      <c r="F50" s="11">
        <v>1.4258333333333333E-2</v>
      </c>
      <c r="G50" s="26">
        <v>0.61229999999999996</v>
      </c>
      <c r="H50" s="9">
        <f t="shared" si="0"/>
        <v>0.59804166666666658</v>
      </c>
      <c r="I50" s="13">
        <v>8.6599999999999996E-2</v>
      </c>
      <c r="J50" s="13">
        <f t="shared" si="9"/>
        <v>0.52569999999999995</v>
      </c>
      <c r="K50" s="9">
        <v>1.1391166666666666</v>
      </c>
      <c r="L50" s="9">
        <f t="shared" si="1"/>
        <v>87.787320584663561</v>
      </c>
      <c r="M50" s="14">
        <v>45</v>
      </c>
      <c r="N50" s="14">
        <v>0.1</v>
      </c>
      <c r="O50" s="14">
        <f t="shared" si="2"/>
        <v>450</v>
      </c>
      <c r="P50" s="13">
        <f t="shared" si="3"/>
        <v>29.999999999999996</v>
      </c>
      <c r="Q50" s="14">
        <f t="shared" si="4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11.103366382990002</v>
      </c>
      <c r="U50" s="11">
        <v>57.492511752280613</v>
      </c>
      <c r="V50" s="17">
        <f t="shared" si="8"/>
        <v>19.312717508031909</v>
      </c>
      <c r="AD50" s="6" t="s">
        <v>15</v>
      </c>
      <c r="AE50" s="24">
        <v>25.383703308559628</v>
      </c>
    </row>
    <row r="51" spans="1:31" x14ac:dyDescent="0.35">
      <c r="A51" s="5" t="s">
        <v>16</v>
      </c>
      <c r="B51" s="13">
        <v>5</v>
      </c>
      <c r="C51" s="13">
        <v>1</v>
      </c>
      <c r="D51" s="13" t="s">
        <v>27</v>
      </c>
      <c r="E51" s="13">
        <v>5.05</v>
      </c>
      <c r="F51" s="11">
        <v>1.4258333333333333E-2</v>
      </c>
      <c r="G51" s="26">
        <v>0.61199999999999999</v>
      </c>
      <c r="H51" s="9">
        <f t="shared" si="0"/>
        <v>0.59774166666666662</v>
      </c>
      <c r="I51" s="13">
        <v>8.7300000000000003E-2</v>
      </c>
      <c r="J51" s="13">
        <f t="shared" si="9"/>
        <v>0.52469999999999994</v>
      </c>
      <c r="K51" s="9">
        <v>1.1391166666666666</v>
      </c>
      <c r="L51" s="9">
        <f t="shared" si="1"/>
        <v>87.787320584663561</v>
      </c>
      <c r="M51" s="14">
        <v>45</v>
      </c>
      <c r="N51" s="13">
        <v>0.1</v>
      </c>
      <c r="O51" s="14">
        <f t="shared" si="2"/>
        <v>450</v>
      </c>
      <c r="P51" s="13">
        <f t="shared" si="3"/>
        <v>29.999999999999996</v>
      </c>
      <c r="Q51" s="14">
        <f t="shared" si="4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11.082245275166169</v>
      </c>
      <c r="U51" s="11">
        <v>57.492511752280613</v>
      </c>
      <c r="V51" s="17">
        <f t="shared" si="8"/>
        <v>19.275980362306157</v>
      </c>
      <c r="AD51" s="7" t="s">
        <v>15</v>
      </c>
      <c r="AE51" s="24">
        <v>25.347064013945662</v>
      </c>
    </row>
    <row r="52" spans="1:31" x14ac:dyDescent="0.35">
      <c r="A52" s="4" t="s">
        <v>16</v>
      </c>
      <c r="B52" s="14">
        <v>5</v>
      </c>
      <c r="C52" s="13">
        <v>1</v>
      </c>
      <c r="D52" s="13" t="s">
        <v>27</v>
      </c>
      <c r="E52" s="13">
        <v>5.05</v>
      </c>
      <c r="F52" s="11">
        <v>1.4258333333333333E-2</v>
      </c>
      <c r="G52" s="26">
        <v>0.61270000000000002</v>
      </c>
      <c r="H52" s="9">
        <f t="shared" si="0"/>
        <v>0.59844166666666665</v>
      </c>
      <c r="I52" s="13">
        <v>8.5999999999999993E-2</v>
      </c>
      <c r="J52" s="13">
        <f t="shared" si="9"/>
        <v>0.52670000000000006</v>
      </c>
      <c r="K52" s="9">
        <v>1.1391166666666666</v>
      </c>
      <c r="L52" s="9">
        <f t="shared" si="1"/>
        <v>87.787320584663561</v>
      </c>
      <c r="M52" s="14">
        <v>45</v>
      </c>
      <c r="N52" s="14">
        <v>0.1</v>
      </c>
      <c r="O52" s="14">
        <f t="shared" si="2"/>
        <v>450</v>
      </c>
      <c r="P52" s="13">
        <f t="shared" si="3"/>
        <v>29.999999999999996</v>
      </c>
      <c r="Q52" s="14">
        <f t="shared" si="4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11.12448749081384</v>
      </c>
      <c r="U52" s="11">
        <v>57.492511752280599</v>
      </c>
      <c r="V52" s="17">
        <f t="shared" si="8"/>
        <v>19.349454653757682</v>
      </c>
      <c r="AD52" s="4" t="s">
        <v>16</v>
      </c>
      <c r="AE52" s="17">
        <v>19.312717508031909</v>
      </c>
    </row>
    <row r="53" spans="1:31" x14ac:dyDescent="0.35">
      <c r="A53" s="5" t="s">
        <v>16</v>
      </c>
      <c r="B53" s="13">
        <v>5</v>
      </c>
      <c r="C53" s="13">
        <v>1</v>
      </c>
      <c r="D53" s="13" t="s">
        <v>28</v>
      </c>
      <c r="E53" s="13">
        <v>5.05</v>
      </c>
      <c r="F53" s="11">
        <v>1.4258333333333333E-2</v>
      </c>
      <c r="G53" s="26">
        <v>0.629</v>
      </c>
      <c r="H53" s="9">
        <f t="shared" si="0"/>
        <v>0.61474166666666663</v>
      </c>
      <c r="I53" s="13">
        <v>8.3000000000000004E-2</v>
      </c>
      <c r="J53" s="13">
        <f t="shared" si="9"/>
        <v>0.54600000000000004</v>
      </c>
      <c r="K53" s="9">
        <v>1.1391166666666666</v>
      </c>
      <c r="L53" s="9">
        <f t="shared" si="1"/>
        <v>87.787320584663561</v>
      </c>
      <c r="M53" s="14">
        <v>45</v>
      </c>
      <c r="N53" s="13">
        <v>0.1</v>
      </c>
      <c r="O53" s="14">
        <f t="shared" si="2"/>
        <v>450</v>
      </c>
      <c r="P53" s="13">
        <f t="shared" si="3"/>
        <v>29.999999999999996</v>
      </c>
      <c r="Q53" s="14">
        <f t="shared" si="4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11.532124871813854</v>
      </c>
      <c r="U53" s="11">
        <v>57.492511752280599</v>
      </c>
      <c r="V53" s="17">
        <f t="shared" si="8"/>
        <v>20.058481566264845</v>
      </c>
      <c r="AD53" s="5" t="s">
        <v>16</v>
      </c>
      <c r="AE53" s="17">
        <v>19.275980362306157</v>
      </c>
    </row>
    <row r="54" spans="1:31" x14ac:dyDescent="0.35">
      <c r="A54" s="4" t="s">
        <v>16</v>
      </c>
      <c r="B54" s="14">
        <v>5</v>
      </c>
      <c r="C54" s="13">
        <v>1</v>
      </c>
      <c r="D54" s="13" t="s">
        <v>28</v>
      </c>
      <c r="E54" s="13">
        <v>5.05</v>
      </c>
      <c r="F54" s="11">
        <v>1.4258333333333333E-2</v>
      </c>
      <c r="G54" s="26">
        <v>0.62890000000000001</v>
      </c>
      <c r="H54" s="9">
        <f t="shared" si="0"/>
        <v>0.61464166666666664</v>
      </c>
      <c r="I54" s="13">
        <v>8.3699999999999997E-2</v>
      </c>
      <c r="J54" s="13">
        <f t="shared" si="9"/>
        <v>0.54520000000000002</v>
      </c>
      <c r="K54" s="9">
        <v>1.1391166666666666</v>
      </c>
      <c r="L54" s="9">
        <f t="shared" si="1"/>
        <v>87.787320584663561</v>
      </c>
      <c r="M54" s="14">
        <v>45</v>
      </c>
      <c r="N54" s="14">
        <v>0.1</v>
      </c>
      <c r="O54" s="14">
        <f t="shared" si="2"/>
        <v>450</v>
      </c>
      <c r="P54" s="13">
        <f t="shared" si="3"/>
        <v>29.999999999999996</v>
      </c>
      <c r="Q54" s="14">
        <f t="shared" si="4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11.515227985554786</v>
      </c>
      <c r="U54" s="11">
        <v>57.492511752280599</v>
      </c>
      <c r="V54" s="17">
        <f t="shared" si="8"/>
        <v>20.029091849684239</v>
      </c>
      <c r="AD54" s="4" t="s">
        <v>16</v>
      </c>
      <c r="AE54" s="17">
        <v>19.349454653757682</v>
      </c>
    </row>
    <row r="55" spans="1:31" x14ac:dyDescent="0.35">
      <c r="A55" s="5" t="s">
        <v>16</v>
      </c>
      <c r="B55" s="13">
        <v>5</v>
      </c>
      <c r="C55" s="13">
        <v>1</v>
      </c>
      <c r="D55" s="13" t="s">
        <v>28</v>
      </c>
      <c r="E55" s="13">
        <v>5.05</v>
      </c>
      <c r="F55" s="11">
        <v>1.4258333333333333E-2</v>
      </c>
      <c r="G55" s="26">
        <v>0.62939999999999996</v>
      </c>
      <c r="H55" s="9">
        <f t="shared" si="0"/>
        <v>0.61514166666666659</v>
      </c>
      <c r="I55" s="13">
        <v>8.4000000000000005E-2</v>
      </c>
      <c r="J55" s="13">
        <f t="shared" si="9"/>
        <v>0.5454</v>
      </c>
      <c r="K55" s="9">
        <v>1.1391166666666666</v>
      </c>
      <c r="L55" s="9">
        <f t="shared" si="1"/>
        <v>87.787320584663561</v>
      </c>
      <c r="M55" s="14">
        <v>45</v>
      </c>
      <c r="N55" s="13">
        <v>0.1</v>
      </c>
      <c r="O55" s="14">
        <f t="shared" si="2"/>
        <v>450</v>
      </c>
      <c r="P55" s="13">
        <f t="shared" si="3"/>
        <v>29.999999999999996</v>
      </c>
      <c r="Q55" s="14">
        <f t="shared" si="4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11.519452207119553</v>
      </c>
      <c r="U55" s="11">
        <v>57.492511752280599</v>
      </c>
      <c r="V55" s="17">
        <f t="shared" si="8"/>
        <v>20.036439278829391</v>
      </c>
      <c r="AD55" s="5" t="s">
        <v>16</v>
      </c>
      <c r="AE55" s="17">
        <v>20.058481566264845</v>
      </c>
    </row>
    <row r="56" spans="1:31" x14ac:dyDescent="0.35">
      <c r="A56" s="4" t="s">
        <v>16</v>
      </c>
      <c r="B56" s="14">
        <v>5</v>
      </c>
      <c r="C56" s="13">
        <v>1</v>
      </c>
      <c r="D56" s="13" t="s">
        <v>29</v>
      </c>
      <c r="E56" s="13">
        <v>5.04</v>
      </c>
      <c r="F56" s="11">
        <v>1.4258333333333333E-2</v>
      </c>
      <c r="G56" s="26">
        <v>0.67110000000000003</v>
      </c>
      <c r="H56" s="9">
        <f t="shared" si="0"/>
        <v>0.65684166666666666</v>
      </c>
      <c r="I56" s="13">
        <v>9.3299999999999994E-2</v>
      </c>
      <c r="J56" s="13">
        <f t="shared" si="9"/>
        <v>0.57780000000000009</v>
      </c>
      <c r="K56" s="9">
        <v>1.1391166666666666</v>
      </c>
      <c r="L56" s="9">
        <f t="shared" si="1"/>
        <v>87.787320584663561</v>
      </c>
      <c r="M56" s="14">
        <v>45</v>
      </c>
      <c r="N56" s="14">
        <v>0.1</v>
      </c>
      <c r="O56" s="14">
        <f t="shared" si="2"/>
        <v>450</v>
      </c>
      <c r="P56" s="13">
        <f t="shared" si="3"/>
        <v>29.999999999999996</v>
      </c>
      <c r="Q56" s="14">
        <f t="shared" si="4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12.227989942081271</v>
      </c>
      <c r="U56" s="11">
        <v>57.492511752280599</v>
      </c>
      <c r="V56" s="17">
        <f t="shared" si="8"/>
        <v>21.26883931383675</v>
      </c>
      <c r="AD56" s="4" t="s">
        <v>16</v>
      </c>
      <c r="AE56" s="17">
        <v>20.029091849684239</v>
      </c>
    </row>
    <row r="57" spans="1:31" x14ac:dyDescent="0.35">
      <c r="A57" s="5" t="s">
        <v>16</v>
      </c>
      <c r="B57" s="13">
        <v>5</v>
      </c>
      <c r="C57" s="13">
        <v>1</v>
      </c>
      <c r="D57" s="13" t="s">
        <v>29</v>
      </c>
      <c r="E57" s="13">
        <v>5.04</v>
      </c>
      <c r="F57" s="11">
        <v>1.4258333333333333E-2</v>
      </c>
      <c r="G57" s="26">
        <v>0.67100000000000004</v>
      </c>
      <c r="H57" s="9">
        <f t="shared" si="0"/>
        <v>0.65674166666666667</v>
      </c>
      <c r="I57" s="13">
        <v>9.3299999999999994E-2</v>
      </c>
      <c r="J57" s="13">
        <f t="shared" si="9"/>
        <v>0.5777000000000001</v>
      </c>
      <c r="K57" s="9">
        <v>1.1391166666666666</v>
      </c>
      <c r="L57" s="9">
        <f t="shared" si="1"/>
        <v>87.787320584663561</v>
      </c>
      <c r="M57" s="14">
        <v>45</v>
      </c>
      <c r="N57" s="13">
        <v>0.1</v>
      </c>
      <c r="O57" s="14">
        <f t="shared" si="2"/>
        <v>450</v>
      </c>
      <c r="P57" s="13">
        <f t="shared" si="3"/>
        <v>29.999999999999996</v>
      </c>
      <c r="Q57" s="14">
        <f t="shared" si="4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12.225873640602892</v>
      </c>
      <c r="U57" s="11">
        <v>57.492511752280599</v>
      </c>
      <c r="V57" s="17">
        <f t="shared" si="8"/>
        <v>21.265158310147964</v>
      </c>
      <c r="AD57" s="5" t="s">
        <v>16</v>
      </c>
      <c r="AE57" s="17">
        <v>20.036439278829391</v>
      </c>
    </row>
    <row r="58" spans="1:31" x14ac:dyDescent="0.35">
      <c r="A58" s="4" t="s">
        <v>16</v>
      </c>
      <c r="B58" s="14">
        <v>5</v>
      </c>
      <c r="C58" s="13">
        <v>1</v>
      </c>
      <c r="D58" s="13" t="s">
        <v>29</v>
      </c>
      <c r="E58" s="13">
        <v>5.04</v>
      </c>
      <c r="F58" s="11">
        <v>1.4258333333333333E-2</v>
      </c>
      <c r="G58" s="26">
        <v>0.67190000000000005</v>
      </c>
      <c r="H58" s="9">
        <f t="shared" si="0"/>
        <v>0.65764166666666668</v>
      </c>
      <c r="I58" s="13">
        <v>9.3200000000000005E-2</v>
      </c>
      <c r="J58" s="13">
        <f t="shared" si="9"/>
        <v>0.57869999999999999</v>
      </c>
      <c r="K58" s="9">
        <v>1.1391166666666666</v>
      </c>
      <c r="L58" s="9">
        <f t="shared" si="1"/>
        <v>87.787320584663561</v>
      </c>
      <c r="M58" s="14">
        <v>45</v>
      </c>
      <c r="N58" s="14">
        <v>0.1</v>
      </c>
      <c r="O58" s="14">
        <f t="shared" si="2"/>
        <v>450</v>
      </c>
      <c r="P58" s="13">
        <f t="shared" si="3"/>
        <v>29.999999999999996</v>
      </c>
      <c r="Q58" s="14">
        <f t="shared" si="4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12.24703665538669</v>
      </c>
      <c r="U58" s="11">
        <v>57.492511752280599</v>
      </c>
      <c r="V58" s="17">
        <f t="shared" si="8"/>
        <v>21.301968347035867</v>
      </c>
      <c r="AD58" s="4" t="s">
        <v>16</v>
      </c>
      <c r="AE58" s="17">
        <v>21.26883931383675</v>
      </c>
    </row>
    <row r="59" spans="1:31" x14ac:dyDescent="0.35">
      <c r="A59" s="5" t="s">
        <v>16</v>
      </c>
      <c r="B59" s="13">
        <v>5</v>
      </c>
      <c r="C59" s="13">
        <v>1</v>
      </c>
      <c r="D59" s="13" t="s">
        <v>30</v>
      </c>
      <c r="E59" s="13">
        <v>5.04</v>
      </c>
      <c r="F59" s="11">
        <v>1.4258333333333333E-2</v>
      </c>
      <c r="G59" s="26">
        <v>0.63339999999999996</v>
      </c>
      <c r="H59" s="9">
        <f t="shared" si="0"/>
        <v>0.61914166666666659</v>
      </c>
      <c r="I59" s="13">
        <v>7.3599999999999999E-2</v>
      </c>
      <c r="J59" s="13">
        <f t="shared" si="9"/>
        <v>0.55979999999999996</v>
      </c>
      <c r="K59" s="9">
        <v>1.1391166666666666</v>
      </c>
      <c r="L59" s="9">
        <f t="shared" si="1"/>
        <v>87.787320584663561</v>
      </c>
      <c r="M59" s="14">
        <v>45</v>
      </c>
      <c r="N59" s="13">
        <v>0.1</v>
      </c>
      <c r="O59" s="14">
        <f t="shared" si="2"/>
        <v>450</v>
      </c>
      <c r="P59" s="13">
        <f t="shared" si="3"/>
        <v>29.999999999999996</v>
      </c>
      <c r="Q59" s="14">
        <f t="shared" si="4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11.847055675972817</v>
      </c>
      <c r="U59" s="11">
        <v>57.492511752280599</v>
      </c>
      <c r="V59" s="17">
        <f t="shared" si="8"/>
        <v>20.606258649854293</v>
      </c>
      <c r="AD59" s="5" t="s">
        <v>16</v>
      </c>
      <c r="AE59" s="17">
        <v>21.265158310147964</v>
      </c>
    </row>
    <row r="60" spans="1:31" x14ac:dyDescent="0.35">
      <c r="A60" s="4" t="s">
        <v>16</v>
      </c>
      <c r="B60" s="14">
        <v>5</v>
      </c>
      <c r="C60" s="13">
        <v>1</v>
      </c>
      <c r="D60" s="13" t="s">
        <v>30</v>
      </c>
      <c r="E60" s="13">
        <v>5.04</v>
      </c>
      <c r="F60" s="11">
        <v>1.4258333333333333E-2</v>
      </c>
      <c r="G60" s="26">
        <v>0.63190000000000002</v>
      </c>
      <c r="H60" s="9">
        <f t="shared" si="0"/>
        <v>0.61764166666666664</v>
      </c>
      <c r="I60" s="13">
        <v>7.4200000000000002E-2</v>
      </c>
      <c r="J60" s="13">
        <f t="shared" si="9"/>
        <v>0.55769999999999997</v>
      </c>
      <c r="K60" s="9">
        <v>1.1391166666666666</v>
      </c>
      <c r="L60" s="9">
        <f t="shared" si="1"/>
        <v>87.787320584663561</v>
      </c>
      <c r="M60" s="14">
        <v>45</v>
      </c>
      <c r="N60" s="14">
        <v>0.1</v>
      </c>
      <c r="O60" s="14">
        <f t="shared" si="2"/>
        <v>450</v>
      </c>
      <c r="P60" s="13">
        <f t="shared" si="3"/>
        <v>29.999999999999996</v>
      </c>
      <c r="Q60" s="14">
        <f t="shared" si="4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11.802613344926831</v>
      </c>
      <c r="U60" s="11">
        <v>57.492511752280599</v>
      </c>
      <c r="V60" s="17">
        <f t="shared" si="8"/>
        <v>20.528957572389675</v>
      </c>
      <c r="AD60" s="4" t="s">
        <v>16</v>
      </c>
      <c r="AE60" s="17">
        <v>21.301968347035867</v>
      </c>
    </row>
    <row r="61" spans="1:31" x14ac:dyDescent="0.35">
      <c r="A61" s="5" t="s">
        <v>16</v>
      </c>
      <c r="B61" s="13">
        <v>5</v>
      </c>
      <c r="C61" s="13">
        <v>1</v>
      </c>
      <c r="D61" s="13" t="s">
        <v>30</v>
      </c>
      <c r="E61" s="13">
        <v>5.04</v>
      </c>
      <c r="F61" s="11">
        <v>1.4258333333333333E-2</v>
      </c>
      <c r="G61" s="26">
        <v>0.63260000000000005</v>
      </c>
      <c r="H61" s="9">
        <f t="shared" si="0"/>
        <v>0.61834166666666668</v>
      </c>
      <c r="I61" s="13">
        <v>7.4200000000000002E-2</v>
      </c>
      <c r="J61" s="13">
        <f t="shared" si="9"/>
        <v>0.55840000000000001</v>
      </c>
      <c r="K61" s="9">
        <v>1.1391166666666666</v>
      </c>
      <c r="L61" s="9">
        <f t="shared" si="1"/>
        <v>87.787320584663561</v>
      </c>
      <c r="M61" s="14">
        <v>45</v>
      </c>
      <c r="N61" s="13">
        <v>0.1</v>
      </c>
      <c r="O61" s="14">
        <f t="shared" si="2"/>
        <v>450</v>
      </c>
      <c r="P61" s="13">
        <f t="shared" si="3"/>
        <v>29.999999999999996</v>
      </c>
      <c r="Q61" s="14">
        <f t="shared" si="4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11.817427455275496</v>
      </c>
      <c r="U61" s="11">
        <v>57.492511752280599</v>
      </c>
      <c r="V61" s="17">
        <f t="shared" si="8"/>
        <v>20.554724598211219</v>
      </c>
      <c r="AD61" s="5" t="s">
        <v>16</v>
      </c>
      <c r="AE61" s="17">
        <v>20.606258649854293</v>
      </c>
    </row>
    <row r="62" spans="1:31" x14ac:dyDescent="0.35">
      <c r="A62" s="4" t="s">
        <v>16</v>
      </c>
      <c r="B62" s="14">
        <v>5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26">
        <v>0.63390000000000002</v>
      </c>
      <c r="H62" s="9">
        <f t="shared" si="0"/>
        <v>0.61964166666666665</v>
      </c>
      <c r="I62" s="13">
        <v>6.1499999999999999E-2</v>
      </c>
      <c r="J62" s="13">
        <f t="shared" si="9"/>
        <v>0.57240000000000002</v>
      </c>
      <c r="K62" s="9">
        <v>1.1391166666666666</v>
      </c>
      <c r="L62" s="9">
        <f t="shared" si="1"/>
        <v>87.787320584663561</v>
      </c>
      <c r="M62" s="14">
        <v>45</v>
      </c>
      <c r="N62" s="14">
        <v>0.1</v>
      </c>
      <c r="O62" s="14">
        <f t="shared" si="2"/>
        <v>450</v>
      </c>
      <c r="P62" s="13">
        <f t="shared" si="3"/>
        <v>29.999999999999996</v>
      </c>
      <c r="Q62" s="14">
        <f t="shared" si="4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12.065829386903879</v>
      </c>
      <c r="U62" s="11">
        <v>57.492511752280599</v>
      </c>
      <c r="V62" s="17">
        <f t="shared" si="8"/>
        <v>20.98678422486082</v>
      </c>
      <c r="AD62" s="4" t="s">
        <v>16</v>
      </c>
      <c r="AE62" s="17">
        <v>20.528957572389675</v>
      </c>
    </row>
    <row r="63" spans="1:31" x14ac:dyDescent="0.35">
      <c r="A63" s="5" t="s">
        <v>16</v>
      </c>
      <c r="B63" s="13">
        <v>5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26">
        <v>0.63419999999999999</v>
      </c>
      <c r="H63" s="9">
        <f t="shared" si="0"/>
        <v>0.61994166666666661</v>
      </c>
      <c r="I63" s="13">
        <v>6.1199999999999997E-2</v>
      </c>
      <c r="J63" s="13">
        <f t="shared" si="9"/>
        <v>0.57299999999999995</v>
      </c>
      <c r="K63" s="9">
        <v>1.1391166666666666</v>
      </c>
      <c r="L63" s="9">
        <f t="shared" si="1"/>
        <v>87.787320584663561</v>
      </c>
      <c r="M63" s="14">
        <v>45</v>
      </c>
      <c r="N63" s="13">
        <v>0.1</v>
      </c>
      <c r="O63" s="14">
        <f t="shared" si="2"/>
        <v>450</v>
      </c>
      <c r="P63" s="13">
        <f t="shared" si="3"/>
        <v>29.999999999999996</v>
      </c>
      <c r="Q63" s="14">
        <f t="shared" si="4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12.07847700680629</v>
      </c>
      <c r="U63" s="11">
        <v>57.492511752280599</v>
      </c>
      <c r="V63" s="17">
        <f t="shared" si="8"/>
        <v>21.008782950463395</v>
      </c>
      <c r="AD63" s="5" t="s">
        <v>16</v>
      </c>
      <c r="AE63" s="17">
        <v>20.554724598211219</v>
      </c>
    </row>
    <row r="64" spans="1:31" x14ac:dyDescent="0.35">
      <c r="A64" s="4" t="s">
        <v>16</v>
      </c>
      <c r="B64" s="14">
        <v>5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26">
        <v>0.63370000000000004</v>
      </c>
      <c r="H64" s="9">
        <f t="shared" si="0"/>
        <v>0.61944166666666667</v>
      </c>
      <c r="I64" s="13">
        <v>6.0699999999999997E-2</v>
      </c>
      <c r="J64" s="13">
        <f t="shared" si="9"/>
        <v>0.57300000000000006</v>
      </c>
      <c r="K64" s="9">
        <v>1.1391166666666666</v>
      </c>
      <c r="L64" s="9">
        <f t="shared" si="1"/>
        <v>87.787320584663561</v>
      </c>
      <c r="M64" s="14">
        <v>45</v>
      </c>
      <c r="N64" s="14">
        <v>0.1</v>
      </c>
      <c r="O64" s="14">
        <f t="shared" si="2"/>
        <v>450</v>
      </c>
      <c r="P64" s="13">
        <f t="shared" si="3"/>
        <v>29.999999999999996</v>
      </c>
      <c r="Q64" s="14">
        <f t="shared" si="4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12.078477006806295</v>
      </c>
      <c r="U64" s="11">
        <v>57.492511752280599</v>
      </c>
      <c r="V64" s="17">
        <f t="shared" si="8"/>
        <v>21.008782950463402</v>
      </c>
      <c r="AD64" s="4" t="s">
        <v>16</v>
      </c>
      <c r="AE64" s="17">
        <v>20.98678422486082</v>
      </c>
    </row>
    <row r="65" spans="1:31" x14ac:dyDescent="0.35">
      <c r="A65" s="5" t="s">
        <v>16</v>
      </c>
      <c r="B65" s="13">
        <v>5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26">
        <v>0.6734</v>
      </c>
      <c r="H65" s="9">
        <f t="shared" si="0"/>
        <v>0.65914166666666663</v>
      </c>
      <c r="I65" s="13">
        <v>7.8E-2</v>
      </c>
      <c r="J65" s="13">
        <f t="shared" si="9"/>
        <v>0.59540000000000004</v>
      </c>
      <c r="K65" s="9">
        <v>1.1391166666666666</v>
      </c>
      <c r="L65" s="9">
        <f t="shared" si="1"/>
        <v>87.787320584663561</v>
      </c>
      <c r="M65" s="14">
        <v>45</v>
      </c>
      <c r="N65" s="13">
        <v>0.1</v>
      </c>
      <c r="O65" s="14">
        <f t="shared" si="2"/>
        <v>450</v>
      </c>
      <c r="P65" s="13">
        <f t="shared" si="3"/>
        <v>29.999999999999996</v>
      </c>
      <c r="Q65" s="14">
        <f t="shared" si="4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12.550654816496454</v>
      </c>
      <c r="U65" s="11">
        <v>57.492511752280599</v>
      </c>
      <c r="V65" s="17">
        <f t="shared" si="8"/>
        <v>21.830068706293037</v>
      </c>
      <c r="AD65" s="5" t="s">
        <v>16</v>
      </c>
      <c r="AE65" s="17">
        <v>21.008782950463395</v>
      </c>
    </row>
    <row r="66" spans="1:31" x14ac:dyDescent="0.35">
      <c r="A66" s="4" t="s">
        <v>16</v>
      </c>
      <c r="B66" s="14">
        <v>5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26">
        <v>0.67310000000000003</v>
      </c>
      <c r="H66" s="9">
        <f t="shared" si="0"/>
        <v>0.65884166666666666</v>
      </c>
      <c r="I66" s="13">
        <v>7.6999999999999999E-2</v>
      </c>
      <c r="J66" s="13">
        <f t="shared" si="9"/>
        <v>0.59610000000000007</v>
      </c>
      <c r="K66" s="9">
        <v>1.1391166666666666</v>
      </c>
      <c r="L66" s="9">
        <f t="shared" si="1"/>
        <v>87.787320584663561</v>
      </c>
      <c r="M66" s="14">
        <v>45</v>
      </c>
      <c r="N66" s="14">
        <v>0.1</v>
      </c>
      <c r="O66" s="14">
        <f t="shared" si="2"/>
        <v>450</v>
      </c>
      <c r="P66" s="13">
        <f t="shared" si="3"/>
        <v>29.999999999999996</v>
      </c>
      <c r="Q66" s="14">
        <f t="shared" si="4"/>
        <v>5060</v>
      </c>
      <c r="R66" s="15">
        <f t="shared" si="5"/>
        <v>1.9762845849802372E-2</v>
      </c>
      <c r="S66" s="16">
        <f t="shared" si="6"/>
        <v>0.9</v>
      </c>
      <c r="T66" s="9">
        <f t="shared" si="7"/>
        <v>12.565410373049271</v>
      </c>
      <c r="U66" s="11">
        <v>57.492511752280599</v>
      </c>
      <c r="V66" s="17">
        <f t="shared" si="8"/>
        <v>21.855733886162714</v>
      </c>
      <c r="AD66" s="4" t="s">
        <v>16</v>
      </c>
      <c r="AE66" s="17">
        <v>21.008782950463402</v>
      </c>
    </row>
    <row r="67" spans="1:31" x14ac:dyDescent="0.35">
      <c r="A67" s="5" t="s">
        <v>16</v>
      </c>
      <c r="B67" s="13">
        <v>5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26">
        <v>0.67210000000000003</v>
      </c>
      <c r="H67" s="9">
        <f t="shared" ref="H67:H130" si="10">G67-F67</f>
        <v>0.65784166666666666</v>
      </c>
      <c r="I67" s="13">
        <v>7.6999999999999999E-2</v>
      </c>
      <c r="J67" s="13">
        <f t="shared" si="9"/>
        <v>0.59510000000000007</v>
      </c>
      <c r="K67" s="9">
        <v>1.1391166666666666</v>
      </c>
      <c r="L67" s="9">
        <f t="shared" ref="L67:L130" si="11">100/K67</f>
        <v>87.787320584663561</v>
      </c>
      <c r="M67" s="14">
        <v>45</v>
      </c>
      <c r="N67" s="13">
        <v>0.1</v>
      </c>
      <c r="O67" s="14">
        <f t="shared" ref="O67:O130" si="12">M67/N67</f>
        <v>450</v>
      </c>
      <c r="P67" s="13">
        <f t="shared" ref="P67:P130" si="13">(0.5/0.1)*(0.6/0.1)</f>
        <v>29.999999999999996</v>
      </c>
      <c r="Q67" s="14">
        <f t="shared" ref="Q67:Q130" si="14">E67*1000</f>
        <v>5060</v>
      </c>
      <c r="R67" s="15">
        <f t="shared" ref="R67:R130" si="15">100/Q67</f>
        <v>1.9762845849802372E-2</v>
      </c>
      <c r="S67" s="16">
        <f t="shared" ref="S67:S130" si="16">162/180</f>
        <v>0.9</v>
      </c>
      <c r="T67" s="9">
        <f t="shared" ref="T67:T130" si="17">J67*L67*O67*P67*R67*S67*(1/1000)</f>
        <v>12.544331006545248</v>
      </c>
      <c r="U67" s="11">
        <v>57.492511752280599</v>
      </c>
      <c r="V67" s="17">
        <f t="shared" ref="V67:V130" si="18">(T67/U67)*100</f>
        <v>21.819069343491751</v>
      </c>
      <c r="AD67" s="5" t="s">
        <v>16</v>
      </c>
      <c r="AE67" s="17">
        <v>21.830068706293037</v>
      </c>
    </row>
    <row r="68" spans="1:31" x14ac:dyDescent="0.35">
      <c r="A68" s="4" t="s">
        <v>16</v>
      </c>
      <c r="B68" s="14">
        <v>5</v>
      </c>
      <c r="C68" s="13">
        <v>2</v>
      </c>
      <c r="D68" s="13" t="s">
        <v>29</v>
      </c>
      <c r="E68" s="13">
        <v>5.03</v>
      </c>
      <c r="F68" s="11">
        <v>1.4258333333333333E-2</v>
      </c>
      <c r="G68" s="26">
        <v>0.53090000000000004</v>
      </c>
      <c r="H68" s="9">
        <f t="shared" si="10"/>
        <v>0.51664166666666667</v>
      </c>
      <c r="I68" s="13">
        <v>9.1399999999999995E-2</v>
      </c>
      <c r="J68" s="13">
        <f t="shared" si="9"/>
        <v>0.43950000000000006</v>
      </c>
      <c r="K68" s="9">
        <v>1.1391166666666666</v>
      </c>
      <c r="L68" s="9">
        <f t="shared" si="11"/>
        <v>87.787320584663561</v>
      </c>
      <c r="M68" s="14">
        <v>45</v>
      </c>
      <c r="N68" s="14">
        <v>0.1</v>
      </c>
      <c r="O68" s="14">
        <f t="shared" si="12"/>
        <v>450</v>
      </c>
      <c r="P68" s="13">
        <f t="shared" si="13"/>
        <v>29.999999999999996</v>
      </c>
      <c r="Q68" s="14">
        <f t="shared" si="14"/>
        <v>5030</v>
      </c>
      <c r="R68" s="15">
        <f t="shared" si="15"/>
        <v>1.9880715705765408E-2</v>
      </c>
      <c r="S68" s="16">
        <f t="shared" si="16"/>
        <v>0.9</v>
      </c>
      <c r="T68" s="9">
        <f t="shared" si="17"/>
        <v>9.3196363394246458</v>
      </c>
      <c r="U68" s="11">
        <v>57.492511752280599</v>
      </c>
      <c r="V68" s="17">
        <f t="shared" si="18"/>
        <v>16.210174256397757</v>
      </c>
      <c r="AD68" s="4" t="s">
        <v>16</v>
      </c>
      <c r="AE68" s="17">
        <v>21.855733886162714</v>
      </c>
    </row>
    <row r="69" spans="1:31" x14ac:dyDescent="0.35">
      <c r="A69" s="5" t="s">
        <v>16</v>
      </c>
      <c r="B69" s="13">
        <v>5</v>
      </c>
      <c r="C69" s="13">
        <v>2</v>
      </c>
      <c r="D69" s="13" t="s">
        <v>29</v>
      </c>
      <c r="E69" s="13">
        <v>5.03</v>
      </c>
      <c r="F69" s="11">
        <v>1.4258333333333333E-2</v>
      </c>
      <c r="G69" s="26">
        <v>0.53169999999999995</v>
      </c>
      <c r="H69" s="9">
        <f t="shared" si="10"/>
        <v>0.51744166666666658</v>
      </c>
      <c r="I69" s="13">
        <v>9.7500000000000003E-2</v>
      </c>
      <c r="J69" s="13">
        <f t="shared" si="9"/>
        <v>0.43419999999999992</v>
      </c>
      <c r="K69" s="9">
        <v>1.1391166666666666</v>
      </c>
      <c r="L69" s="9">
        <f t="shared" si="11"/>
        <v>87.787320584663561</v>
      </c>
      <c r="M69" s="14">
        <v>45</v>
      </c>
      <c r="N69" s="13">
        <v>0.1</v>
      </c>
      <c r="O69" s="14">
        <f t="shared" si="12"/>
        <v>450</v>
      </c>
      <c r="P69" s="13">
        <f t="shared" si="13"/>
        <v>29.999999999999996</v>
      </c>
      <c r="Q69" s="14">
        <f t="shared" si="14"/>
        <v>5030</v>
      </c>
      <c r="R69" s="15">
        <f t="shared" si="15"/>
        <v>1.9880715705765408E-2</v>
      </c>
      <c r="S69" s="16">
        <f t="shared" si="16"/>
        <v>0.9</v>
      </c>
      <c r="T69" s="9">
        <f t="shared" si="17"/>
        <v>9.2072493710538783</v>
      </c>
      <c r="U69" s="11">
        <v>57.492511752280599</v>
      </c>
      <c r="V69" s="17">
        <f t="shared" si="18"/>
        <v>16.014693201656211</v>
      </c>
      <c r="AD69" s="5" t="s">
        <v>16</v>
      </c>
      <c r="AE69" s="17">
        <v>21.819069343491751</v>
      </c>
    </row>
    <row r="70" spans="1:31" x14ac:dyDescent="0.35">
      <c r="A70" s="4" t="s">
        <v>16</v>
      </c>
      <c r="B70" s="14">
        <v>5</v>
      </c>
      <c r="C70" s="13">
        <v>2</v>
      </c>
      <c r="D70" s="13" t="s">
        <v>29</v>
      </c>
      <c r="E70" s="13">
        <v>5.03</v>
      </c>
      <c r="F70" s="11">
        <v>1.4258333333333333E-2</v>
      </c>
      <c r="G70" s="26">
        <v>0.53149999999999997</v>
      </c>
      <c r="H70" s="9">
        <f t="shared" si="10"/>
        <v>0.5172416666666666</v>
      </c>
      <c r="I70" s="13">
        <v>8.5400000000000004E-2</v>
      </c>
      <c r="J70" s="13">
        <f t="shared" ref="J70:J133" si="19">G70-I70</f>
        <v>0.44609999999999994</v>
      </c>
      <c r="K70" s="9">
        <v>1.1391166666666666</v>
      </c>
      <c r="L70" s="9">
        <f t="shared" si="11"/>
        <v>87.787320584663561</v>
      </c>
      <c r="M70" s="14">
        <v>45</v>
      </c>
      <c r="N70" s="14">
        <v>0.1</v>
      </c>
      <c r="O70" s="14">
        <f t="shared" si="12"/>
        <v>450</v>
      </c>
      <c r="P70" s="13">
        <f t="shared" si="13"/>
        <v>29.999999999999996</v>
      </c>
      <c r="Q70" s="14">
        <f t="shared" si="14"/>
        <v>5030</v>
      </c>
      <c r="R70" s="15">
        <f t="shared" si="15"/>
        <v>1.9880715705765408E-2</v>
      </c>
      <c r="S70" s="16">
        <f t="shared" si="16"/>
        <v>0.9</v>
      </c>
      <c r="T70" s="9">
        <f t="shared" si="17"/>
        <v>9.4595899226787985</v>
      </c>
      <c r="U70" s="11">
        <v>57.492511752280599</v>
      </c>
      <c r="V70" s="17">
        <f t="shared" si="18"/>
        <v>16.453603494377784</v>
      </c>
      <c r="AD70" s="4" t="s">
        <v>16</v>
      </c>
      <c r="AE70" s="17">
        <v>16.210174256397757</v>
      </c>
    </row>
    <row r="71" spans="1:31" x14ac:dyDescent="0.35">
      <c r="A71" s="5" t="s">
        <v>16</v>
      </c>
      <c r="B71" s="13">
        <v>5</v>
      </c>
      <c r="C71" s="13">
        <v>2</v>
      </c>
      <c r="D71" s="13" t="s">
        <v>30</v>
      </c>
      <c r="E71" s="13">
        <v>5.03</v>
      </c>
      <c r="F71" s="11">
        <v>1.4258333333333333E-2</v>
      </c>
      <c r="G71" s="26">
        <v>0.56579999999999997</v>
      </c>
      <c r="H71" s="9">
        <f t="shared" si="10"/>
        <v>0.5515416666666666</v>
      </c>
      <c r="I71" s="13">
        <v>0.1052</v>
      </c>
      <c r="J71" s="13">
        <f t="shared" si="19"/>
        <v>0.46059999999999995</v>
      </c>
      <c r="K71" s="9">
        <v>1.1391166666666666</v>
      </c>
      <c r="L71" s="9">
        <f t="shared" si="11"/>
        <v>87.787320584663561</v>
      </c>
      <c r="M71" s="14">
        <v>45</v>
      </c>
      <c r="N71" s="13">
        <v>0.1</v>
      </c>
      <c r="O71" s="14">
        <f t="shared" si="12"/>
        <v>450</v>
      </c>
      <c r="P71" s="13">
        <f t="shared" si="13"/>
        <v>29.999999999999996</v>
      </c>
      <c r="Q71" s="14">
        <f t="shared" si="14"/>
        <v>5030</v>
      </c>
      <c r="R71" s="15">
        <f t="shared" si="15"/>
        <v>1.9880715705765408E-2</v>
      </c>
      <c r="S71" s="16">
        <f t="shared" si="16"/>
        <v>0.9</v>
      </c>
      <c r="T71" s="9">
        <f t="shared" si="17"/>
        <v>9.7670637040705142</v>
      </c>
      <c r="U71" s="11">
        <v>57.492511752280599</v>
      </c>
      <c r="V71" s="17">
        <f t="shared" si="18"/>
        <v>16.98841015357635</v>
      </c>
      <c r="AD71" s="5" t="s">
        <v>16</v>
      </c>
      <c r="AE71" s="17">
        <v>16.014693201656211</v>
      </c>
    </row>
    <row r="72" spans="1:31" x14ac:dyDescent="0.35">
      <c r="A72" s="4" t="s">
        <v>16</v>
      </c>
      <c r="B72" s="14">
        <v>5</v>
      </c>
      <c r="C72" s="13">
        <v>2</v>
      </c>
      <c r="D72" s="13" t="s">
        <v>30</v>
      </c>
      <c r="E72" s="13">
        <v>5.03</v>
      </c>
      <c r="F72" s="11">
        <v>1.4258333333333333E-2</v>
      </c>
      <c r="G72" s="26">
        <v>0.56540000000000001</v>
      </c>
      <c r="H72" s="9">
        <f t="shared" si="10"/>
        <v>0.55114166666666664</v>
      </c>
      <c r="I72" s="13">
        <v>0.1047</v>
      </c>
      <c r="J72" s="13">
        <f t="shared" si="19"/>
        <v>0.4607</v>
      </c>
      <c r="K72" s="9">
        <v>1.1391166666666666</v>
      </c>
      <c r="L72" s="9">
        <f t="shared" si="11"/>
        <v>87.787320584663561</v>
      </c>
      <c r="M72" s="14">
        <v>45</v>
      </c>
      <c r="N72" s="14">
        <v>0.1</v>
      </c>
      <c r="O72" s="14">
        <f t="shared" si="12"/>
        <v>450</v>
      </c>
      <c r="P72" s="13">
        <f t="shared" si="13"/>
        <v>29.999999999999996</v>
      </c>
      <c r="Q72" s="14">
        <f t="shared" si="14"/>
        <v>5030</v>
      </c>
      <c r="R72" s="15">
        <f t="shared" si="15"/>
        <v>1.9880715705765408E-2</v>
      </c>
      <c r="S72" s="16">
        <f t="shared" si="16"/>
        <v>0.9</v>
      </c>
      <c r="T72" s="9">
        <f t="shared" si="17"/>
        <v>9.769184212907696</v>
      </c>
      <c r="U72" s="11">
        <v>57.492511752280599</v>
      </c>
      <c r="V72" s="17">
        <f t="shared" si="18"/>
        <v>16.992098475363925</v>
      </c>
      <c r="AD72" s="4" t="s">
        <v>16</v>
      </c>
      <c r="AE72" s="17">
        <v>16.453603494377784</v>
      </c>
    </row>
    <row r="73" spans="1:31" x14ac:dyDescent="0.35">
      <c r="A73" s="5" t="s">
        <v>16</v>
      </c>
      <c r="B73" s="13">
        <v>5</v>
      </c>
      <c r="C73" s="13">
        <v>2</v>
      </c>
      <c r="D73" s="13" t="s">
        <v>30</v>
      </c>
      <c r="E73" s="13">
        <v>5.03</v>
      </c>
      <c r="F73" s="11">
        <v>1.4258333333333333E-2</v>
      </c>
      <c r="G73" s="26">
        <v>0.56479999999999997</v>
      </c>
      <c r="H73" s="9">
        <f t="shared" si="10"/>
        <v>0.5505416666666666</v>
      </c>
      <c r="I73" s="13">
        <v>0.1052</v>
      </c>
      <c r="J73" s="13">
        <f t="shared" si="19"/>
        <v>0.45959999999999995</v>
      </c>
      <c r="K73" s="9">
        <v>1.1391166666666666</v>
      </c>
      <c r="L73" s="9">
        <f t="shared" si="11"/>
        <v>87.787320584663561</v>
      </c>
      <c r="M73" s="14">
        <v>45</v>
      </c>
      <c r="N73" s="13">
        <v>0.1</v>
      </c>
      <c r="O73" s="14">
        <f t="shared" si="12"/>
        <v>450</v>
      </c>
      <c r="P73" s="13">
        <f t="shared" si="13"/>
        <v>29.999999999999996</v>
      </c>
      <c r="Q73" s="14">
        <f t="shared" si="14"/>
        <v>5030</v>
      </c>
      <c r="R73" s="15">
        <f t="shared" si="15"/>
        <v>1.9880715705765408E-2</v>
      </c>
      <c r="S73" s="16">
        <f t="shared" si="16"/>
        <v>0.9</v>
      </c>
      <c r="T73" s="9">
        <f t="shared" si="17"/>
        <v>9.7458586156986691</v>
      </c>
      <c r="U73" s="11">
        <v>57.492511752280599</v>
      </c>
      <c r="V73" s="17">
        <f t="shared" si="18"/>
        <v>16.951526935700585</v>
      </c>
      <c r="AD73" s="5" t="s">
        <v>16</v>
      </c>
      <c r="AE73" s="17">
        <v>16.98841015357635</v>
      </c>
    </row>
    <row r="74" spans="1:31" x14ac:dyDescent="0.35">
      <c r="A74" s="6" t="s">
        <v>23</v>
      </c>
      <c r="B74" s="21">
        <v>5</v>
      </c>
      <c r="C74" s="19">
        <v>1</v>
      </c>
      <c r="D74" s="19" t="s">
        <v>27</v>
      </c>
      <c r="E74" s="19">
        <v>5.04</v>
      </c>
      <c r="F74" s="10">
        <v>1.4258333333333333E-2</v>
      </c>
      <c r="G74" s="28">
        <v>0.67149999999999999</v>
      </c>
      <c r="H74" s="20">
        <f t="shared" si="10"/>
        <v>0.65724166666666661</v>
      </c>
      <c r="I74" s="19">
        <v>9.1499999999999998E-2</v>
      </c>
      <c r="J74" s="19">
        <f t="shared" si="19"/>
        <v>0.57999999999999996</v>
      </c>
      <c r="K74" s="20">
        <v>1.1391166666666666</v>
      </c>
      <c r="L74" s="20">
        <f t="shared" si="11"/>
        <v>87.787320584663561</v>
      </c>
      <c r="M74" s="21">
        <v>45</v>
      </c>
      <c r="N74" s="21">
        <v>0.1</v>
      </c>
      <c r="O74" s="21">
        <f t="shared" si="12"/>
        <v>450</v>
      </c>
      <c r="P74" s="19">
        <f t="shared" si="13"/>
        <v>29.999999999999996</v>
      </c>
      <c r="Q74" s="21">
        <f t="shared" si="14"/>
        <v>5040</v>
      </c>
      <c r="R74" s="22">
        <f t="shared" si="15"/>
        <v>1.984126984126984E-2</v>
      </c>
      <c r="S74" s="23">
        <f t="shared" si="16"/>
        <v>0.9</v>
      </c>
      <c r="T74" s="20">
        <f t="shared" si="17"/>
        <v>12.274548574605634</v>
      </c>
      <c r="U74" s="10">
        <v>62.945409589784639</v>
      </c>
      <c r="V74" s="24">
        <f t="shared" si="18"/>
        <v>19.500307734271477</v>
      </c>
      <c r="AD74" s="4" t="s">
        <v>16</v>
      </c>
      <c r="AE74" s="17">
        <v>16.992098475363925</v>
      </c>
    </row>
    <row r="75" spans="1:31" x14ac:dyDescent="0.35">
      <c r="A75" s="7" t="s">
        <v>23</v>
      </c>
      <c r="B75" s="19">
        <v>5</v>
      </c>
      <c r="C75" s="19">
        <v>1</v>
      </c>
      <c r="D75" s="19" t="s">
        <v>27</v>
      </c>
      <c r="E75" s="19">
        <v>5.04</v>
      </c>
      <c r="F75" s="10">
        <v>1.4258333333333333E-2</v>
      </c>
      <c r="G75" s="28">
        <v>0.67130000000000001</v>
      </c>
      <c r="H75" s="20">
        <f t="shared" si="10"/>
        <v>0.65704166666666663</v>
      </c>
      <c r="I75" s="19">
        <v>9.2600000000000002E-2</v>
      </c>
      <c r="J75" s="19">
        <f t="shared" si="19"/>
        <v>0.57869999999999999</v>
      </c>
      <c r="K75" s="20">
        <v>1.1391166666666666</v>
      </c>
      <c r="L75" s="20">
        <f t="shared" si="11"/>
        <v>87.787320584663561</v>
      </c>
      <c r="M75" s="21">
        <v>45</v>
      </c>
      <c r="N75" s="19">
        <v>0.1</v>
      </c>
      <c r="O75" s="21">
        <f t="shared" si="12"/>
        <v>450</v>
      </c>
      <c r="P75" s="19">
        <f t="shared" si="13"/>
        <v>29.999999999999996</v>
      </c>
      <c r="Q75" s="21">
        <f t="shared" si="14"/>
        <v>5040</v>
      </c>
      <c r="R75" s="22">
        <f t="shared" si="15"/>
        <v>1.984126984126984E-2</v>
      </c>
      <c r="S75" s="23">
        <f t="shared" si="16"/>
        <v>0.9</v>
      </c>
      <c r="T75" s="20">
        <f t="shared" si="17"/>
        <v>12.24703665538669</v>
      </c>
      <c r="U75" s="10">
        <v>62.945409589784639</v>
      </c>
      <c r="V75" s="24">
        <f t="shared" si="18"/>
        <v>19.456600147970523</v>
      </c>
      <c r="AD75" s="5" t="s">
        <v>16</v>
      </c>
      <c r="AE75" s="17">
        <v>16.951526935700585</v>
      </c>
    </row>
    <row r="76" spans="1:31" x14ac:dyDescent="0.35">
      <c r="A76" s="6" t="s">
        <v>23</v>
      </c>
      <c r="B76" s="21">
        <v>5</v>
      </c>
      <c r="C76" s="19">
        <v>1</v>
      </c>
      <c r="D76" s="19" t="s">
        <v>27</v>
      </c>
      <c r="E76" s="19">
        <v>5.04</v>
      </c>
      <c r="F76" s="10">
        <v>1.4258333333333333E-2</v>
      </c>
      <c r="G76" s="28">
        <v>0.67130000000000001</v>
      </c>
      <c r="H76" s="20">
        <f t="shared" si="10"/>
        <v>0.65704166666666663</v>
      </c>
      <c r="I76" s="19">
        <v>9.3200000000000005E-2</v>
      </c>
      <c r="J76" s="19">
        <f t="shared" si="19"/>
        <v>0.57810000000000006</v>
      </c>
      <c r="K76" s="20">
        <v>1.1391166666666666</v>
      </c>
      <c r="L76" s="20">
        <f t="shared" si="11"/>
        <v>87.787320584663561</v>
      </c>
      <c r="M76" s="21">
        <v>45</v>
      </c>
      <c r="N76" s="21">
        <v>0.1</v>
      </c>
      <c r="O76" s="21">
        <f t="shared" si="12"/>
        <v>450</v>
      </c>
      <c r="P76" s="19">
        <f t="shared" si="13"/>
        <v>29.999999999999996</v>
      </c>
      <c r="Q76" s="21">
        <f t="shared" si="14"/>
        <v>5040</v>
      </c>
      <c r="R76" s="22">
        <f t="shared" si="15"/>
        <v>1.984126984126984E-2</v>
      </c>
      <c r="S76" s="23">
        <f t="shared" si="16"/>
        <v>0.9</v>
      </c>
      <c r="T76" s="20">
        <f t="shared" si="17"/>
        <v>12.23433884651641</v>
      </c>
      <c r="U76" s="10">
        <v>62.945409589784639</v>
      </c>
      <c r="V76" s="24">
        <f t="shared" si="18"/>
        <v>19.436427415831623</v>
      </c>
      <c r="AD76" s="6" t="s">
        <v>23</v>
      </c>
      <c r="AE76" s="24">
        <v>19.500307734271477</v>
      </c>
    </row>
    <row r="77" spans="1:31" x14ac:dyDescent="0.35">
      <c r="A77" s="7" t="s">
        <v>23</v>
      </c>
      <c r="B77" s="19">
        <v>5</v>
      </c>
      <c r="C77" s="19">
        <v>1</v>
      </c>
      <c r="D77" s="19" t="s">
        <v>28</v>
      </c>
      <c r="E77" s="19">
        <v>5.04</v>
      </c>
      <c r="F77" s="10">
        <v>1.4258333333333333E-2</v>
      </c>
      <c r="G77" s="28">
        <v>0.7</v>
      </c>
      <c r="H77" s="20">
        <f t="shared" si="10"/>
        <v>0.68574166666666658</v>
      </c>
      <c r="I77" s="19">
        <v>0.11210000000000001</v>
      </c>
      <c r="J77" s="19">
        <f t="shared" si="19"/>
        <v>0.58789999999999998</v>
      </c>
      <c r="K77" s="20">
        <v>1.1391166666666666</v>
      </c>
      <c r="L77" s="20">
        <f t="shared" si="11"/>
        <v>87.787320584663561</v>
      </c>
      <c r="M77" s="21">
        <v>45</v>
      </c>
      <c r="N77" s="19">
        <v>0.1</v>
      </c>
      <c r="O77" s="21">
        <f t="shared" si="12"/>
        <v>450</v>
      </c>
      <c r="P77" s="19">
        <f t="shared" si="13"/>
        <v>29.999999999999996</v>
      </c>
      <c r="Q77" s="21">
        <f t="shared" si="14"/>
        <v>5040</v>
      </c>
      <c r="R77" s="22">
        <f t="shared" si="15"/>
        <v>1.984126984126984E-2</v>
      </c>
      <c r="S77" s="23">
        <f t="shared" si="16"/>
        <v>0.9</v>
      </c>
      <c r="T77" s="20">
        <f t="shared" si="17"/>
        <v>12.441736391397678</v>
      </c>
      <c r="U77" s="10">
        <v>62.945409589784639</v>
      </c>
      <c r="V77" s="24">
        <f t="shared" si="18"/>
        <v>19.765915374100349</v>
      </c>
      <c r="AD77" s="7" t="s">
        <v>23</v>
      </c>
      <c r="AE77" s="24">
        <v>19.456600147970523</v>
      </c>
    </row>
    <row r="78" spans="1:31" x14ac:dyDescent="0.35">
      <c r="A78" s="6" t="s">
        <v>23</v>
      </c>
      <c r="B78" s="21">
        <v>5</v>
      </c>
      <c r="C78" s="19">
        <v>1</v>
      </c>
      <c r="D78" s="19" t="s">
        <v>28</v>
      </c>
      <c r="E78" s="19">
        <v>5.04</v>
      </c>
      <c r="F78" s="10">
        <v>1.4258333333333333E-2</v>
      </c>
      <c r="G78" s="28">
        <v>0.69889999999999997</v>
      </c>
      <c r="H78" s="20">
        <f t="shared" si="10"/>
        <v>0.68464166666666659</v>
      </c>
      <c r="I78" s="19">
        <v>0.1119</v>
      </c>
      <c r="J78" s="19">
        <f t="shared" si="19"/>
        <v>0.58699999999999997</v>
      </c>
      <c r="K78" s="20">
        <v>1.1391166666666666</v>
      </c>
      <c r="L78" s="20">
        <f t="shared" si="11"/>
        <v>87.787320584663561</v>
      </c>
      <c r="M78" s="21">
        <v>45</v>
      </c>
      <c r="N78" s="21">
        <v>0.1</v>
      </c>
      <c r="O78" s="21">
        <f t="shared" si="12"/>
        <v>450</v>
      </c>
      <c r="P78" s="19">
        <f t="shared" si="13"/>
        <v>29.999999999999996</v>
      </c>
      <c r="Q78" s="21">
        <f t="shared" si="14"/>
        <v>5040</v>
      </c>
      <c r="R78" s="22">
        <f t="shared" si="15"/>
        <v>1.984126984126984E-2</v>
      </c>
      <c r="S78" s="23">
        <f t="shared" si="16"/>
        <v>0.9</v>
      </c>
      <c r="T78" s="20">
        <f t="shared" si="17"/>
        <v>12.422689678092254</v>
      </c>
      <c r="U78" s="10">
        <v>62.945409589784639</v>
      </c>
      <c r="V78" s="24">
        <f t="shared" si="18"/>
        <v>19.735656275891998</v>
      </c>
      <c r="AD78" s="6" t="s">
        <v>23</v>
      </c>
      <c r="AE78" s="24">
        <v>19.436427415831623</v>
      </c>
    </row>
    <row r="79" spans="1:31" x14ac:dyDescent="0.35">
      <c r="A79" s="7" t="s">
        <v>23</v>
      </c>
      <c r="B79" s="19">
        <v>5</v>
      </c>
      <c r="C79" s="19">
        <v>1</v>
      </c>
      <c r="D79" s="19" t="s">
        <v>28</v>
      </c>
      <c r="E79" s="19">
        <v>5.04</v>
      </c>
      <c r="F79" s="10">
        <v>1.4258333333333333E-2</v>
      </c>
      <c r="G79" s="28">
        <v>0.69879999999999998</v>
      </c>
      <c r="H79" s="20">
        <f t="shared" si="10"/>
        <v>0.6845416666666666</v>
      </c>
      <c r="I79" s="19">
        <v>0.11219999999999999</v>
      </c>
      <c r="J79" s="19">
        <f t="shared" si="19"/>
        <v>0.58660000000000001</v>
      </c>
      <c r="K79" s="20">
        <v>1.1391166666666666</v>
      </c>
      <c r="L79" s="20">
        <f t="shared" si="11"/>
        <v>87.787320584663561</v>
      </c>
      <c r="M79" s="21">
        <v>45</v>
      </c>
      <c r="N79" s="19">
        <v>0.1</v>
      </c>
      <c r="O79" s="21">
        <f t="shared" si="12"/>
        <v>450</v>
      </c>
      <c r="P79" s="19">
        <f t="shared" si="13"/>
        <v>29.999999999999996</v>
      </c>
      <c r="Q79" s="21">
        <f t="shared" si="14"/>
        <v>5040</v>
      </c>
      <c r="R79" s="22">
        <f t="shared" si="15"/>
        <v>1.984126984126984E-2</v>
      </c>
      <c r="S79" s="23">
        <f t="shared" si="16"/>
        <v>0.9</v>
      </c>
      <c r="T79" s="20">
        <f t="shared" si="17"/>
        <v>12.414224472178736</v>
      </c>
      <c r="U79" s="10">
        <v>62.945409589784603</v>
      </c>
      <c r="V79" s="24">
        <f t="shared" si="18"/>
        <v>19.722207787799412</v>
      </c>
      <c r="AD79" s="7" t="s">
        <v>23</v>
      </c>
      <c r="AE79" s="24">
        <v>19.765915374100349</v>
      </c>
    </row>
    <row r="80" spans="1:31" x14ac:dyDescent="0.35">
      <c r="A80" s="6" t="s">
        <v>23</v>
      </c>
      <c r="B80" s="21">
        <v>5</v>
      </c>
      <c r="C80" s="19">
        <v>1</v>
      </c>
      <c r="D80" s="19" t="s">
        <v>29</v>
      </c>
      <c r="E80" s="19">
        <v>5.08</v>
      </c>
      <c r="F80" s="10">
        <v>1.4258333333333333E-2</v>
      </c>
      <c r="G80" s="28">
        <v>0.50739999999999996</v>
      </c>
      <c r="H80" s="20">
        <f t="shared" si="10"/>
        <v>0.49314166666666664</v>
      </c>
      <c r="I80" s="19">
        <v>0.1164</v>
      </c>
      <c r="J80" s="19">
        <f t="shared" si="19"/>
        <v>0.39099999999999996</v>
      </c>
      <c r="K80" s="20">
        <v>1.1391166666666666</v>
      </c>
      <c r="L80" s="20">
        <f t="shared" si="11"/>
        <v>87.787320584663561</v>
      </c>
      <c r="M80" s="21">
        <v>45</v>
      </c>
      <c r="N80" s="21">
        <v>0.1</v>
      </c>
      <c r="O80" s="21">
        <f t="shared" si="12"/>
        <v>450</v>
      </c>
      <c r="P80" s="19">
        <f t="shared" si="13"/>
        <v>29.999999999999996</v>
      </c>
      <c r="Q80" s="21">
        <f t="shared" si="14"/>
        <v>5080</v>
      </c>
      <c r="R80" s="22">
        <f t="shared" si="15"/>
        <v>1.968503937007874E-2</v>
      </c>
      <c r="S80" s="23">
        <f t="shared" si="16"/>
        <v>0.9</v>
      </c>
      <c r="T80" s="20">
        <f t="shared" si="17"/>
        <v>8.2095833569986585</v>
      </c>
      <c r="U80" s="10">
        <v>62.945409589784603</v>
      </c>
      <c r="V80" s="24">
        <f t="shared" si="18"/>
        <v>13.042386109647286</v>
      </c>
      <c r="AD80" s="6" t="s">
        <v>23</v>
      </c>
      <c r="AE80" s="24">
        <v>19.735656275891998</v>
      </c>
    </row>
    <row r="81" spans="1:31" x14ac:dyDescent="0.35">
      <c r="A81" s="7" t="s">
        <v>23</v>
      </c>
      <c r="B81" s="19">
        <v>5</v>
      </c>
      <c r="C81" s="19">
        <v>1</v>
      </c>
      <c r="D81" s="19" t="s">
        <v>29</v>
      </c>
      <c r="E81" s="19">
        <v>5.08</v>
      </c>
      <c r="F81" s="10">
        <v>1.4258333333333333E-2</v>
      </c>
      <c r="G81" s="28">
        <v>0.50680000000000003</v>
      </c>
      <c r="H81" s="20">
        <f t="shared" si="10"/>
        <v>0.49254166666666671</v>
      </c>
      <c r="I81" s="19">
        <v>0.1154</v>
      </c>
      <c r="J81" s="19">
        <f t="shared" si="19"/>
        <v>0.39140000000000003</v>
      </c>
      <c r="K81" s="20">
        <v>1.1391166666666666</v>
      </c>
      <c r="L81" s="20">
        <f t="shared" si="11"/>
        <v>87.787320584663561</v>
      </c>
      <c r="M81" s="21">
        <v>45</v>
      </c>
      <c r="N81" s="19">
        <v>0.1</v>
      </c>
      <c r="O81" s="21">
        <f t="shared" si="12"/>
        <v>450</v>
      </c>
      <c r="P81" s="19">
        <f t="shared" si="13"/>
        <v>29.999999999999996</v>
      </c>
      <c r="Q81" s="21">
        <f t="shared" si="14"/>
        <v>5080</v>
      </c>
      <c r="R81" s="22">
        <f t="shared" si="15"/>
        <v>1.968503937007874E-2</v>
      </c>
      <c r="S81" s="23">
        <f t="shared" si="16"/>
        <v>0.9</v>
      </c>
      <c r="T81" s="20">
        <f t="shared" si="17"/>
        <v>8.2179819077475056</v>
      </c>
      <c r="U81" s="10">
        <v>62.945409589784603</v>
      </c>
      <c r="V81" s="24">
        <f t="shared" si="18"/>
        <v>13.055728704132861</v>
      </c>
      <c r="AD81" s="7" t="s">
        <v>23</v>
      </c>
      <c r="AE81" s="24">
        <v>19.722207787799412</v>
      </c>
    </row>
    <row r="82" spans="1:31" x14ac:dyDescent="0.35">
      <c r="A82" s="6" t="s">
        <v>23</v>
      </c>
      <c r="B82" s="21">
        <v>5</v>
      </c>
      <c r="C82" s="19">
        <v>1</v>
      </c>
      <c r="D82" s="19" t="s">
        <v>29</v>
      </c>
      <c r="E82" s="19">
        <v>5.08</v>
      </c>
      <c r="F82" s="10">
        <v>1.4258333333333333E-2</v>
      </c>
      <c r="G82" s="28">
        <v>0.50739999999999996</v>
      </c>
      <c r="H82" s="20">
        <f t="shared" si="10"/>
        <v>0.49314166666666664</v>
      </c>
      <c r="I82" s="19">
        <v>0.1158</v>
      </c>
      <c r="J82" s="19">
        <f t="shared" si="19"/>
        <v>0.39159999999999995</v>
      </c>
      <c r="K82" s="20">
        <v>1.1391166666666666</v>
      </c>
      <c r="L82" s="20">
        <f t="shared" si="11"/>
        <v>87.787320584663561</v>
      </c>
      <c r="M82" s="21">
        <v>45</v>
      </c>
      <c r="N82" s="21">
        <v>0.1</v>
      </c>
      <c r="O82" s="21">
        <f t="shared" si="12"/>
        <v>450</v>
      </c>
      <c r="P82" s="19">
        <f t="shared" si="13"/>
        <v>29.999999999999996</v>
      </c>
      <c r="Q82" s="21">
        <f t="shared" si="14"/>
        <v>5080</v>
      </c>
      <c r="R82" s="22">
        <f t="shared" si="15"/>
        <v>1.968503937007874E-2</v>
      </c>
      <c r="S82" s="23">
        <f t="shared" si="16"/>
        <v>0.9</v>
      </c>
      <c r="T82" s="20">
        <f t="shared" si="17"/>
        <v>8.2221811831219291</v>
      </c>
      <c r="U82" s="10">
        <v>62.945409589784603</v>
      </c>
      <c r="V82" s="24">
        <f t="shared" si="18"/>
        <v>13.062400001375646</v>
      </c>
      <c r="AD82" s="6" t="s">
        <v>23</v>
      </c>
      <c r="AE82" s="24">
        <v>13.042386109647286</v>
      </c>
    </row>
    <row r="83" spans="1:31" x14ac:dyDescent="0.35">
      <c r="A83" s="7" t="s">
        <v>23</v>
      </c>
      <c r="B83" s="19">
        <v>5</v>
      </c>
      <c r="C83" s="19">
        <v>1</v>
      </c>
      <c r="D83" s="19" t="s">
        <v>30</v>
      </c>
      <c r="E83" s="19">
        <v>5.08</v>
      </c>
      <c r="F83" s="10">
        <v>1.4258333333333333E-2</v>
      </c>
      <c r="G83" s="28">
        <v>0.54390000000000005</v>
      </c>
      <c r="H83" s="20">
        <f t="shared" si="10"/>
        <v>0.52964166666666668</v>
      </c>
      <c r="I83" s="19">
        <v>0.1085</v>
      </c>
      <c r="J83" s="19">
        <f t="shared" si="19"/>
        <v>0.43540000000000006</v>
      </c>
      <c r="K83" s="20">
        <v>1.1391166666666666</v>
      </c>
      <c r="L83" s="20">
        <f t="shared" si="11"/>
        <v>87.787320584663561</v>
      </c>
      <c r="M83" s="21">
        <v>45</v>
      </c>
      <c r="N83" s="19">
        <v>0.1</v>
      </c>
      <c r="O83" s="21">
        <f t="shared" si="12"/>
        <v>450</v>
      </c>
      <c r="P83" s="19">
        <f t="shared" si="13"/>
        <v>29.999999999999996</v>
      </c>
      <c r="Q83" s="21">
        <f t="shared" si="14"/>
        <v>5080</v>
      </c>
      <c r="R83" s="22">
        <f t="shared" si="15"/>
        <v>1.968503937007874E-2</v>
      </c>
      <c r="S83" s="23">
        <f t="shared" si="16"/>
        <v>0.9</v>
      </c>
      <c r="T83" s="20">
        <f t="shared" si="17"/>
        <v>9.1418224901207612</v>
      </c>
      <c r="U83" s="10">
        <v>62.945409589784603</v>
      </c>
      <c r="V83" s="24">
        <f t="shared" si="18"/>
        <v>14.523414097545862</v>
      </c>
      <c r="AD83" s="7" t="s">
        <v>23</v>
      </c>
      <c r="AE83" s="24">
        <v>13.055728704132861</v>
      </c>
    </row>
    <row r="84" spans="1:31" x14ac:dyDescent="0.35">
      <c r="A84" s="6" t="s">
        <v>23</v>
      </c>
      <c r="B84" s="21">
        <v>5</v>
      </c>
      <c r="C84" s="19">
        <v>1</v>
      </c>
      <c r="D84" s="19" t="s">
        <v>30</v>
      </c>
      <c r="E84" s="19">
        <v>5.08</v>
      </c>
      <c r="F84" s="10">
        <v>1.4258333333333333E-2</v>
      </c>
      <c r="G84" s="28">
        <v>0.54310000000000003</v>
      </c>
      <c r="H84" s="20">
        <f t="shared" si="10"/>
        <v>0.52884166666666665</v>
      </c>
      <c r="I84" s="19">
        <v>0.1085</v>
      </c>
      <c r="J84" s="19">
        <f t="shared" si="19"/>
        <v>0.43460000000000004</v>
      </c>
      <c r="K84" s="20">
        <v>1.1391166666666666</v>
      </c>
      <c r="L84" s="20">
        <f t="shared" si="11"/>
        <v>87.787320584663561</v>
      </c>
      <c r="M84" s="21">
        <v>45</v>
      </c>
      <c r="N84" s="21">
        <v>0.1</v>
      </c>
      <c r="O84" s="21">
        <f t="shared" si="12"/>
        <v>450</v>
      </c>
      <c r="P84" s="19">
        <f t="shared" si="13"/>
        <v>29.999999999999996</v>
      </c>
      <c r="Q84" s="21">
        <f t="shared" si="14"/>
        <v>5080</v>
      </c>
      <c r="R84" s="22">
        <f t="shared" si="15"/>
        <v>1.968503937007874E-2</v>
      </c>
      <c r="S84" s="23">
        <f t="shared" si="16"/>
        <v>0.9</v>
      </c>
      <c r="T84" s="20">
        <f t="shared" si="17"/>
        <v>9.1250253886230634</v>
      </c>
      <c r="U84" s="10">
        <v>62.945409589784603</v>
      </c>
      <c r="V84" s="24">
        <f t="shared" si="18"/>
        <v>14.496728908574713</v>
      </c>
      <c r="AD84" s="6" t="s">
        <v>23</v>
      </c>
      <c r="AE84" s="24">
        <v>13.062400001375646</v>
      </c>
    </row>
    <row r="85" spans="1:31" x14ac:dyDescent="0.35">
      <c r="A85" s="7" t="s">
        <v>23</v>
      </c>
      <c r="B85" s="19">
        <v>5</v>
      </c>
      <c r="C85" s="19">
        <v>1</v>
      </c>
      <c r="D85" s="19" t="s">
        <v>30</v>
      </c>
      <c r="E85" s="19">
        <v>5.08</v>
      </c>
      <c r="F85" s="10">
        <v>1.4258333333333333E-2</v>
      </c>
      <c r="G85" s="28">
        <v>0.54369999999999996</v>
      </c>
      <c r="H85" s="20">
        <f t="shared" si="10"/>
        <v>0.52944166666666659</v>
      </c>
      <c r="I85" s="19">
        <v>0.1086</v>
      </c>
      <c r="J85" s="19">
        <f t="shared" si="19"/>
        <v>0.43509999999999993</v>
      </c>
      <c r="K85" s="20">
        <v>1.1391166666666666</v>
      </c>
      <c r="L85" s="20">
        <f t="shared" si="11"/>
        <v>87.787320584663561</v>
      </c>
      <c r="M85" s="21">
        <v>45</v>
      </c>
      <c r="N85" s="19">
        <v>0.1</v>
      </c>
      <c r="O85" s="21">
        <f t="shared" si="12"/>
        <v>450</v>
      </c>
      <c r="P85" s="19">
        <f t="shared" si="13"/>
        <v>29.999999999999996</v>
      </c>
      <c r="Q85" s="21">
        <f t="shared" si="14"/>
        <v>5080</v>
      </c>
      <c r="R85" s="22">
        <f t="shared" si="15"/>
        <v>1.968503937007874E-2</v>
      </c>
      <c r="S85" s="23">
        <f t="shared" si="16"/>
        <v>0.9</v>
      </c>
      <c r="T85" s="20">
        <f t="shared" si="17"/>
        <v>9.1355235770591214</v>
      </c>
      <c r="U85" s="10">
        <v>62.945409589784603</v>
      </c>
      <c r="V85" s="24">
        <f t="shared" si="18"/>
        <v>14.513407151681676</v>
      </c>
      <c r="AD85" s="7" t="s">
        <v>23</v>
      </c>
      <c r="AE85" s="24">
        <v>14.523414097545862</v>
      </c>
    </row>
    <row r="86" spans="1:31" x14ac:dyDescent="0.35">
      <c r="A86" s="6" t="s">
        <v>23</v>
      </c>
      <c r="B86" s="21">
        <v>5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28">
        <v>0.58879999999999999</v>
      </c>
      <c r="H86" s="20">
        <f t="shared" si="10"/>
        <v>0.57454166666666662</v>
      </c>
      <c r="I86" s="19">
        <v>0.1055</v>
      </c>
      <c r="J86" s="19">
        <f t="shared" si="19"/>
        <v>0.48330000000000001</v>
      </c>
      <c r="K86" s="20">
        <v>1.1391166666666666</v>
      </c>
      <c r="L86" s="20">
        <f t="shared" si="11"/>
        <v>87.787320584663561</v>
      </c>
      <c r="M86" s="21">
        <v>45</v>
      </c>
      <c r="N86" s="21">
        <v>0.1</v>
      </c>
      <c r="O86" s="21">
        <f t="shared" si="12"/>
        <v>450</v>
      </c>
      <c r="P86" s="19">
        <f t="shared" si="13"/>
        <v>29.999999999999996</v>
      </c>
      <c r="Q86" s="21">
        <f t="shared" si="14"/>
        <v>5060</v>
      </c>
      <c r="R86" s="22">
        <f t="shared" si="15"/>
        <v>1.9762845849802372E-2</v>
      </c>
      <c r="S86" s="23">
        <f t="shared" si="16"/>
        <v>0.9</v>
      </c>
      <c r="T86" s="20">
        <f t="shared" si="17"/>
        <v>10.187657831395256</v>
      </c>
      <c r="U86" s="10">
        <v>62.945409589784603</v>
      </c>
      <c r="V86" s="24">
        <f t="shared" si="18"/>
        <v>16.184909904929125</v>
      </c>
      <c r="AD86" s="6" t="s">
        <v>23</v>
      </c>
      <c r="AE86" s="24">
        <v>14.496728908574713</v>
      </c>
    </row>
    <row r="87" spans="1:31" x14ac:dyDescent="0.35">
      <c r="A87" s="7" t="s">
        <v>23</v>
      </c>
      <c r="B87" s="19">
        <v>5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28">
        <v>0.58930000000000005</v>
      </c>
      <c r="H87" s="20">
        <f t="shared" si="10"/>
        <v>0.57504166666666667</v>
      </c>
      <c r="I87" s="19">
        <v>0.1057</v>
      </c>
      <c r="J87" s="19">
        <f t="shared" si="19"/>
        <v>0.48360000000000003</v>
      </c>
      <c r="K87" s="20">
        <v>1.1391166666666666</v>
      </c>
      <c r="L87" s="20">
        <f t="shared" si="11"/>
        <v>87.787320584663561</v>
      </c>
      <c r="M87" s="21">
        <v>45</v>
      </c>
      <c r="N87" s="19">
        <v>0.1</v>
      </c>
      <c r="O87" s="21">
        <f t="shared" si="12"/>
        <v>450</v>
      </c>
      <c r="P87" s="19">
        <f t="shared" si="13"/>
        <v>29.999999999999996</v>
      </c>
      <c r="Q87" s="21">
        <f t="shared" si="14"/>
        <v>5060</v>
      </c>
      <c r="R87" s="22">
        <f t="shared" si="15"/>
        <v>1.9762845849802372E-2</v>
      </c>
      <c r="S87" s="23">
        <f t="shared" si="16"/>
        <v>0.9</v>
      </c>
      <c r="T87" s="20">
        <f t="shared" si="17"/>
        <v>10.193981641346463</v>
      </c>
      <c r="U87" s="10">
        <v>62.945409589784603</v>
      </c>
      <c r="V87" s="24">
        <f t="shared" si="18"/>
        <v>16.194956403939013</v>
      </c>
      <c r="AD87" s="7" t="s">
        <v>23</v>
      </c>
      <c r="AE87" s="24">
        <v>14.513407151681676</v>
      </c>
    </row>
    <row r="88" spans="1:31" x14ac:dyDescent="0.35">
      <c r="A88" s="6" t="s">
        <v>23</v>
      </c>
      <c r="B88" s="21">
        <v>5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28">
        <v>0.58879999999999999</v>
      </c>
      <c r="H88" s="20">
        <f t="shared" si="10"/>
        <v>0.57454166666666662</v>
      </c>
      <c r="I88" s="19">
        <v>0.1046</v>
      </c>
      <c r="J88" s="19">
        <f t="shared" si="19"/>
        <v>0.48419999999999996</v>
      </c>
      <c r="K88" s="20">
        <v>1.1391166666666666</v>
      </c>
      <c r="L88" s="20">
        <f t="shared" si="11"/>
        <v>87.787320584663561</v>
      </c>
      <c r="M88" s="21">
        <v>45</v>
      </c>
      <c r="N88" s="21">
        <v>0.1</v>
      </c>
      <c r="O88" s="21">
        <f t="shared" si="12"/>
        <v>450</v>
      </c>
      <c r="P88" s="19">
        <f t="shared" si="13"/>
        <v>29.999999999999996</v>
      </c>
      <c r="Q88" s="21">
        <f t="shared" si="14"/>
        <v>5060</v>
      </c>
      <c r="R88" s="22">
        <f t="shared" si="15"/>
        <v>1.9762845849802372E-2</v>
      </c>
      <c r="S88" s="23">
        <f t="shared" si="16"/>
        <v>0.9</v>
      </c>
      <c r="T88" s="20">
        <f t="shared" si="17"/>
        <v>10.206629261248878</v>
      </c>
      <c r="U88" s="10">
        <v>62.945409589784603</v>
      </c>
      <c r="V88" s="24">
        <f t="shared" si="18"/>
        <v>16.21504940195879</v>
      </c>
      <c r="AD88" s="6" t="s">
        <v>23</v>
      </c>
      <c r="AE88" s="24">
        <v>16.184909904929125</v>
      </c>
    </row>
    <row r="89" spans="1:31" x14ac:dyDescent="0.35">
      <c r="A89" s="7" t="s">
        <v>23</v>
      </c>
      <c r="B89" s="19">
        <v>5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28">
        <v>0.61829999999999996</v>
      </c>
      <c r="H89" s="20">
        <f t="shared" si="10"/>
        <v>0.60404166666666659</v>
      </c>
      <c r="I89" s="19">
        <v>0.1051</v>
      </c>
      <c r="J89" s="19">
        <f t="shared" si="19"/>
        <v>0.51319999999999999</v>
      </c>
      <c r="K89" s="20">
        <v>1.1391166666666666</v>
      </c>
      <c r="L89" s="20">
        <f t="shared" si="11"/>
        <v>87.787320584663561</v>
      </c>
      <c r="M89" s="21">
        <v>45</v>
      </c>
      <c r="N89" s="19">
        <v>0.1</v>
      </c>
      <c r="O89" s="21">
        <f t="shared" si="12"/>
        <v>450</v>
      </c>
      <c r="P89" s="19">
        <f t="shared" si="13"/>
        <v>29.999999999999996</v>
      </c>
      <c r="Q89" s="21">
        <f t="shared" si="14"/>
        <v>5060</v>
      </c>
      <c r="R89" s="22">
        <f t="shared" si="15"/>
        <v>1.9762845849802372E-2</v>
      </c>
      <c r="S89" s="23">
        <f t="shared" si="16"/>
        <v>0.9</v>
      </c>
      <c r="T89" s="20">
        <f t="shared" si="17"/>
        <v>10.817930889865604</v>
      </c>
      <c r="U89" s="10">
        <v>62.945409589784603</v>
      </c>
      <c r="V89" s="24">
        <f t="shared" si="18"/>
        <v>17.186210972914605</v>
      </c>
      <c r="AD89" s="7" t="s">
        <v>23</v>
      </c>
      <c r="AE89" s="24">
        <v>16.194956403939013</v>
      </c>
    </row>
    <row r="90" spans="1:31" x14ac:dyDescent="0.35">
      <c r="A90" s="6" t="s">
        <v>23</v>
      </c>
      <c r="B90" s="21">
        <v>5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28">
        <v>0.61939999999999995</v>
      </c>
      <c r="H90" s="20">
        <f t="shared" si="10"/>
        <v>0.60514166666666658</v>
      </c>
      <c r="I90" s="19">
        <v>0.1042</v>
      </c>
      <c r="J90" s="19">
        <f t="shared" si="19"/>
        <v>0.51519999999999999</v>
      </c>
      <c r="K90" s="20">
        <v>1.1391166666666666</v>
      </c>
      <c r="L90" s="20">
        <f t="shared" si="11"/>
        <v>87.787320584663561</v>
      </c>
      <c r="M90" s="21">
        <v>45</v>
      </c>
      <c r="N90" s="21">
        <v>0.1</v>
      </c>
      <c r="O90" s="21">
        <f t="shared" si="12"/>
        <v>450</v>
      </c>
      <c r="P90" s="19">
        <f t="shared" si="13"/>
        <v>29.999999999999996</v>
      </c>
      <c r="Q90" s="21">
        <f t="shared" si="14"/>
        <v>5060</v>
      </c>
      <c r="R90" s="22">
        <f t="shared" si="15"/>
        <v>1.9762845849802372E-2</v>
      </c>
      <c r="S90" s="23">
        <f t="shared" si="16"/>
        <v>0.9</v>
      </c>
      <c r="T90" s="20">
        <f t="shared" si="17"/>
        <v>10.860089622873652</v>
      </c>
      <c r="U90" s="10">
        <v>62.945409589784603</v>
      </c>
      <c r="V90" s="24">
        <f t="shared" si="18"/>
        <v>17.25318763298052</v>
      </c>
      <c r="AD90" s="6" t="s">
        <v>23</v>
      </c>
      <c r="AE90" s="24">
        <v>16.21504940195879</v>
      </c>
    </row>
    <row r="91" spans="1:31" x14ac:dyDescent="0.35">
      <c r="A91" s="7" t="s">
        <v>23</v>
      </c>
      <c r="B91" s="19">
        <v>5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28">
        <v>0.61919999999999997</v>
      </c>
      <c r="H91" s="20">
        <f t="shared" si="10"/>
        <v>0.6049416666666666</v>
      </c>
      <c r="I91" s="19">
        <v>0.1047</v>
      </c>
      <c r="J91" s="19">
        <f t="shared" si="19"/>
        <v>0.51449999999999996</v>
      </c>
      <c r="K91" s="20">
        <v>1.1391166666666666</v>
      </c>
      <c r="L91" s="20">
        <f t="shared" si="11"/>
        <v>87.787320584663561</v>
      </c>
      <c r="M91" s="21">
        <v>45</v>
      </c>
      <c r="N91" s="19">
        <v>0.1</v>
      </c>
      <c r="O91" s="21">
        <f t="shared" si="12"/>
        <v>450</v>
      </c>
      <c r="P91" s="19">
        <f t="shared" si="13"/>
        <v>29.999999999999996</v>
      </c>
      <c r="Q91" s="21">
        <f t="shared" si="14"/>
        <v>5060</v>
      </c>
      <c r="R91" s="22">
        <f t="shared" si="15"/>
        <v>1.9762845849802372E-2</v>
      </c>
      <c r="S91" s="23">
        <f t="shared" si="16"/>
        <v>0.9</v>
      </c>
      <c r="T91" s="20">
        <f t="shared" si="17"/>
        <v>10.845334066320834</v>
      </c>
      <c r="U91" s="10">
        <v>62.945409589784603</v>
      </c>
      <c r="V91" s="24">
        <f t="shared" si="18"/>
        <v>17.229745801957449</v>
      </c>
      <c r="AD91" s="7" t="s">
        <v>23</v>
      </c>
      <c r="AE91" s="24">
        <v>17.186210972914605</v>
      </c>
    </row>
    <row r="92" spans="1:31" x14ac:dyDescent="0.35">
      <c r="A92" s="6" t="s">
        <v>23</v>
      </c>
      <c r="B92" s="21">
        <v>5</v>
      </c>
      <c r="C92" s="19">
        <v>2</v>
      </c>
      <c r="D92" s="19" t="s">
        <v>29</v>
      </c>
      <c r="E92" s="19">
        <v>5.05</v>
      </c>
      <c r="F92" s="10">
        <v>1.4258333333333333E-2</v>
      </c>
      <c r="G92" s="28">
        <v>0.59630000000000005</v>
      </c>
      <c r="H92" s="20">
        <f t="shared" si="10"/>
        <v>0.58204166666666668</v>
      </c>
      <c r="I92" s="19">
        <v>0.14410000000000001</v>
      </c>
      <c r="J92" s="19">
        <f t="shared" si="19"/>
        <v>0.45220000000000005</v>
      </c>
      <c r="K92" s="20">
        <v>1.1391166666666666</v>
      </c>
      <c r="L92" s="20">
        <f t="shared" si="11"/>
        <v>87.787320584663561</v>
      </c>
      <c r="M92" s="21">
        <v>45</v>
      </c>
      <c r="N92" s="21">
        <v>0.1</v>
      </c>
      <c r="O92" s="21">
        <f t="shared" si="12"/>
        <v>450</v>
      </c>
      <c r="P92" s="19">
        <f t="shared" si="13"/>
        <v>29.999999999999996</v>
      </c>
      <c r="Q92" s="21">
        <f t="shared" si="14"/>
        <v>5050</v>
      </c>
      <c r="R92" s="22">
        <f t="shared" si="15"/>
        <v>1.9801980198019802E-2</v>
      </c>
      <c r="S92" s="23">
        <f t="shared" si="16"/>
        <v>0.9</v>
      </c>
      <c r="T92" s="20">
        <f t="shared" si="17"/>
        <v>9.5509649579381399</v>
      </c>
      <c r="U92" s="10">
        <v>62.945409589784603</v>
      </c>
      <c r="V92" s="24">
        <f t="shared" si="18"/>
        <v>15.17340981682668</v>
      </c>
      <c r="AD92" s="6" t="s">
        <v>23</v>
      </c>
      <c r="AE92" s="24">
        <v>17.25318763298052</v>
      </c>
    </row>
    <row r="93" spans="1:31" x14ac:dyDescent="0.35">
      <c r="A93" s="7" t="s">
        <v>23</v>
      </c>
      <c r="B93" s="19">
        <v>5</v>
      </c>
      <c r="C93" s="19">
        <v>2</v>
      </c>
      <c r="D93" s="19" t="s">
        <v>29</v>
      </c>
      <c r="E93" s="19">
        <v>5.05</v>
      </c>
      <c r="F93" s="10">
        <v>1.4258333333333333E-2</v>
      </c>
      <c r="G93" s="28">
        <v>0.59760000000000002</v>
      </c>
      <c r="H93" s="20">
        <f t="shared" si="10"/>
        <v>0.58334166666666665</v>
      </c>
      <c r="I93" s="19">
        <v>0.1434</v>
      </c>
      <c r="J93" s="19">
        <f t="shared" si="19"/>
        <v>0.45420000000000005</v>
      </c>
      <c r="K93" s="20">
        <v>1.1391166666666666</v>
      </c>
      <c r="L93" s="20">
        <f t="shared" si="11"/>
        <v>87.787320584663561</v>
      </c>
      <c r="M93" s="21">
        <v>45</v>
      </c>
      <c r="N93" s="19">
        <v>0.1</v>
      </c>
      <c r="O93" s="21">
        <f t="shared" si="12"/>
        <v>450</v>
      </c>
      <c r="P93" s="19">
        <f t="shared" si="13"/>
        <v>29.999999999999996</v>
      </c>
      <c r="Q93" s="21">
        <f t="shared" si="14"/>
        <v>5050</v>
      </c>
      <c r="R93" s="22">
        <f t="shared" si="15"/>
        <v>1.9801980198019802E-2</v>
      </c>
      <c r="S93" s="23">
        <f t="shared" si="16"/>
        <v>0.9</v>
      </c>
      <c r="T93" s="20">
        <f t="shared" si="17"/>
        <v>9.5932071735858102</v>
      </c>
      <c r="U93" s="10">
        <v>62.945409589784603</v>
      </c>
      <c r="V93" s="24">
        <f t="shared" si="18"/>
        <v>15.240519103942235</v>
      </c>
      <c r="AD93" s="7" t="s">
        <v>23</v>
      </c>
      <c r="AE93" s="24">
        <v>17.229745801957449</v>
      </c>
    </row>
    <row r="94" spans="1:31" x14ac:dyDescent="0.35">
      <c r="A94" s="6" t="s">
        <v>23</v>
      </c>
      <c r="B94" s="21">
        <v>5</v>
      </c>
      <c r="C94" s="19">
        <v>2</v>
      </c>
      <c r="D94" s="19" t="s">
        <v>29</v>
      </c>
      <c r="E94" s="19">
        <v>5.05</v>
      </c>
      <c r="F94" s="10">
        <v>1.4258333333333333E-2</v>
      </c>
      <c r="G94" s="28">
        <v>0.59689999999999999</v>
      </c>
      <c r="H94" s="20">
        <f t="shared" si="10"/>
        <v>0.58264166666666661</v>
      </c>
      <c r="I94" s="19">
        <v>0.1444</v>
      </c>
      <c r="J94" s="19">
        <f t="shared" si="19"/>
        <v>0.45250000000000001</v>
      </c>
      <c r="K94" s="20">
        <v>1.1391166666666666</v>
      </c>
      <c r="L94" s="20">
        <f t="shared" si="11"/>
        <v>87.787320584663561</v>
      </c>
      <c r="M94" s="21">
        <v>45</v>
      </c>
      <c r="N94" s="21">
        <v>0.1</v>
      </c>
      <c r="O94" s="21">
        <f t="shared" si="12"/>
        <v>450</v>
      </c>
      <c r="P94" s="19">
        <f t="shared" si="13"/>
        <v>29.999999999999996</v>
      </c>
      <c r="Q94" s="21">
        <f t="shared" si="14"/>
        <v>5050</v>
      </c>
      <c r="R94" s="22">
        <f t="shared" si="15"/>
        <v>1.9801980198019802E-2</v>
      </c>
      <c r="S94" s="23">
        <f t="shared" si="16"/>
        <v>0.9</v>
      </c>
      <c r="T94" s="20">
        <f t="shared" si="17"/>
        <v>9.5573012902852916</v>
      </c>
      <c r="U94" s="10">
        <v>62.945409589784603</v>
      </c>
      <c r="V94" s="24">
        <f t="shared" si="18"/>
        <v>15.183476209894014</v>
      </c>
      <c r="AD94" s="6" t="s">
        <v>23</v>
      </c>
      <c r="AE94" s="24">
        <v>15.17340981682668</v>
      </c>
    </row>
    <row r="95" spans="1:31" x14ac:dyDescent="0.35">
      <c r="A95" s="7" t="s">
        <v>23</v>
      </c>
      <c r="B95" s="19">
        <v>5</v>
      </c>
      <c r="C95" s="19">
        <v>2</v>
      </c>
      <c r="D95" s="19" t="s">
        <v>30</v>
      </c>
      <c r="E95" s="19">
        <v>5.05</v>
      </c>
      <c r="F95" s="10">
        <v>1.4258333333333333E-2</v>
      </c>
      <c r="G95" s="28">
        <v>0.61140000000000005</v>
      </c>
      <c r="H95" s="20">
        <f t="shared" si="10"/>
        <v>0.59714166666666668</v>
      </c>
      <c r="I95" s="19">
        <v>0.1187</v>
      </c>
      <c r="J95" s="19">
        <f t="shared" si="19"/>
        <v>0.49270000000000003</v>
      </c>
      <c r="K95" s="20">
        <v>1.1391166666666666</v>
      </c>
      <c r="L95" s="20">
        <f t="shared" si="11"/>
        <v>87.787320584663561</v>
      </c>
      <c r="M95" s="21">
        <v>45</v>
      </c>
      <c r="N95" s="19">
        <v>0.1</v>
      </c>
      <c r="O95" s="21">
        <f t="shared" si="12"/>
        <v>450</v>
      </c>
      <c r="P95" s="19">
        <f t="shared" si="13"/>
        <v>29.999999999999996</v>
      </c>
      <c r="Q95" s="21">
        <f t="shared" si="14"/>
        <v>5050</v>
      </c>
      <c r="R95" s="22">
        <f t="shared" si="15"/>
        <v>1.9801980198019802E-2</v>
      </c>
      <c r="S95" s="23">
        <f t="shared" si="16"/>
        <v>0.9</v>
      </c>
      <c r="T95" s="20">
        <f t="shared" si="17"/>
        <v>10.406369824803452</v>
      </c>
      <c r="U95" s="10">
        <v>62.945409589784603</v>
      </c>
      <c r="V95" s="24">
        <f t="shared" si="18"/>
        <v>16.53237288091664</v>
      </c>
      <c r="AD95" s="7" t="s">
        <v>23</v>
      </c>
      <c r="AE95" s="24">
        <v>15.240519103942235</v>
      </c>
    </row>
    <row r="96" spans="1:31" x14ac:dyDescent="0.35">
      <c r="A96" s="6" t="s">
        <v>23</v>
      </c>
      <c r="B96" s="21">
        <v>5</v>
      </c>
      <c r="C96" s="19">
        <v>2</v>
      </c>
      <c r="D96" s="19" t="s">
        <v>30</v>
      </c>
      <c r="E96" s="19">
        <v>5.05</v>
      </c>
      <c r="F96" s="10">
        <v>1.4258333333333333E-2</v>
      </c>
      <c r="G96" s="28">
        <v>0.61099999999999999</v>
      </c>
      <c r="H96" s="20">
        <f t="shared" si="10"/>
        <v>0.59674166666666661</v>
      </c>
      <c r="I96" s="19">
        <v>0.11749999999999999</v>
      </c>
      <c r="J96" s="19">
        <f t="shared" si="19"/>
        <v>0.49349999999999999</v>
      </c>
      <c r="K96" s="20">
        <v>1.1391166666666666</v>
      </c>
      <c r="L96" s="20">
        <f t="shared" si="11"/>
        <v>87.787320584663561</v>
      </c>
      <c r="M96" s="21">
        <v>45</v>
      </c>
      <c r="N96" s="21">
        <v>0.1</v>
      </c>
      <c r="O96" s="21">
        <f t="shared" si="12"/>
        <v>450</v>
      </c>
      <c r="P96" s="19">
        <f t="shared" si="13"/>
        <v>29.999999999999996</v>
      </c>
      <c r="Q96" s="21">
        <f t="shared" si="14"/>
        <v>5050</v>
      </c>
      <c r="R96" s="22">
        <f t="shared" si="15"/>
        <v>1.9801980198019802E-2</v>
      </c>
      <c r="S96" s="23">
        <f t="shared" si="16"/>
        <v>0.9</v>
      </c>
      <c r="T96" s="20">
        <f t="shared" si="17"/>
        <v>10.423266711062521</v>
      </c>
      <c r="U96" s="10">
        <v>62.945409589784603</v>
      </c>
      <c r="V96" s="24">
        <f t="shared" si="18"/>
        <v>16.559216595762862</v>
      </c>
      <c r="AD96" s="6" t="s">
        <v>23</v>
      </c>
      <c r="AE96" s="24">
        <v>15.183476209894014</v>
      </c>
    </row>
    <row r="97" spans="1:31" x14ac:dyDescent="0.35">
      <c r="A97" s="7" t="s">
        <v>23</v>
      </c>
      <c r="B97" s="19">
        <v>5</v>
      </c>
      <c r="C97" s="19">
        <v>2</v>
      </c>
      <c r="D97" s="19" t="s">
        <v>30</v>
      </c>
      <c r="E97" s="19">
        <v>5.05</v>
      </c>
      <c r="F97" s="10">
        <v>1.4258333333333333E-2</v>
      </c>
      <c r="G97" s="28">
        <v>0.61150000000000004</v>
      </c>
      <c r="H97" s="20">
        <f t="shared" si="10"/>
        <v>0.59724166666666667</v>
      </c>
      <c r="I97" s="19">
        <v>0.1172</v>
      </c>
      <c r="J97" s="19">
        <f t="shared" si="19"/>
        <v>0.49430000000000007</v>
      </c>
      <c r="K97" s="20">
        <v>1.1391166666666666</v>
      </c>
      <c r="L97" s="20">
        <f t="shared" si="11"/>
        <v>87.787320584663561</v>
      </c>
      <c r="M97" s="21">
        <v>45</v>
      </c>
      <c r="N97" s="19">
        <v>0.1</v>
      </c>
      <c r="O97" s="21">
        <f t="shared" si="12"/>
        <v>450</v>
      </c>
      <c r="P97" s="19">
        <f t="shared" si="13"/>
        <v>29.999999999999996</v>
      </c>
      <c r="Q97" s="21">
        <f t="shared" si="14"/>
        <v>5050</v>
      </c>
      <c r="R97" s="22">
        <f t="shared" si="15"/>
        <v>1.9801980198019802E-2</v>
      </c>
      <c r="S97" s="23">
        <f t="shared" si="16"/>
        <v>0.9</v>
      </c>
      <c r="T97" s="20">
        <f t="shared" si="17"/>
        <v>10.44016359732159</v>
      </c>
      <c r="U97" s="10">
        <v>62.945409589784603</v>
      </c>
      <c r="V97" s="24">
        <f t="shared" si="18"/>
        <v>16.586060310609085</v>
      </c>
      <c r="AD97" s="7" t="s">
        <v>23</v>
      </c>
      <c r="AE97" s="24">
        <v>16.53237288091664</v>
      </c>
    </row>
    <row r="98" spans="1:31" x14ac:dyDescent="0.35">
      <c r="A98" s="4" t="s">
        <v>24</v>
      </c>
      <c r="B98" s="14">
        <v>5</v>
      </c>
      <c r="C98" s="13">
        <v>1</v>
      </c>
      <c r="D98" s="13" t="s">
        <v>27</v>
      </c>
      <c r="E98" s="13">
        <v>5.03</v>
      </c>
      <c r="F98" s="11">
        <v>1.4258333333333333E-2</v>
      </c>
      <c r="G98" s="26">
        <v>0.56410000000000005</v>
      </c>
      <c r="H98" s="9">
        <f t="shared" si="10"/>
        <v>0.54984166666666667</v>
      </c>
      <c r="I98" s="13">
        <v>3.3399999999999999E-2</v>
      </c>
      <c r="J98" s="13">
        <f t="shared" si="19"/>
        <v>0.53070000000000006</v>
      </c>
      <c r="K98" s="9">
        <v>1.1391166666666666</v>
      </c>
      <c r="L98" s="9">
        <f t="shared" si="11"/>
        <v>87.787320584663561</v>
      </c>
      <c r="M98" s="14">
        <v>45</v>
      </c>
      <c r="N98" s="14">
        <v>0.1</v>
      </c>
      <c r="O98" s="14">
        <f t="shared" si="12"/>
        <v>450</v>
      </c>
      <c r="P98" s="13">
        <f t="shared" si="13"/>
        <v>29.999999999999996</v>
      </c>
      <c r="Q98" s="14">
        <f t="shared" si="14"/>
        <v>5030</v>
      </c>
      <c r="R98" s="15">
        <f t="shared" si="15"/>
        <v>1.9880715705765408E-2</v>
      </c>
      <c r="S98" s="16">
        <f t="shared" si="16"/>
        <v>0.9</v>
      </c>
      <c r="T98" s="9">
        <f t="shared" si="17"/>
        <v>11.253540398936652</v>
      </c>
      <c r="U98" s="11">
        <v>47.426398483322068</v>
      </c>
      <c r="V98" s="17">
        <f t="shared" si="18"/>
        <v>23.728431335333344</v>
      </c>
      <c r="AD98" s="6" t="s">
        <v>23</v>
      </c>
      <c r="AE98" s="24">
        <v>16.559216595762862</v>
      </c>
    </row>
    <row r="99" spans="1:31" x14ac:dyDescent="0.35">
      <c r="A99" s="5" t="s">
        <v>24</v>
      </c>
      <c r="B99" s="13">
        <v>5</v>
      </c>
      <c r="C99" s="13">
        <v>1</v>
      </c>
      <c r="D99" s="13" t="s">
        <v>27</v>
      </c>
      <c r="E99" s="13">
        <v>5.03</v>
      </c>
      <c r="F99" s="11">
        <v>1.4258333333333333E-2</v>
      </c>
      <c r="G99" s="26">
        <v>0.56399999999999995</v>
      </c>
      <c r="H99" s="9">
        <f t="shared" si="10"/>
        <v>0.54974166666666657</v>
      </c>
      <c r="I99" s="13">
        <v>3.2899999999999999E-2</v>
      </c>
      <c r="J99" s="13">
        <f t="shared" si="19"/>
        <v>0.53109999999999991</v>
      </c>
      <c r="K99" s="9">
        <v>1.1391166666666666</v>
      </c>
      <c r="L99" s="9">
        <f t="shared" si="11"/>
        <v>87.787320584663561</v>
      </c>
      <c r="M99" s="14">
        <v>45</v>
      </c>
      <c r="N99" s="13">
        <v>0.1</v>
      </c>
      <c r="O99" s="14">
        <f t="shared" si="12"/>
        <v>450</v>
      </c>
      <c r="P99" s="13">
        <f t="shared" si="13"/>
        <v>29.999999999999996</v>
      </c>
      <c r="Q99" s="14">
        <f t="shared" si="14"/>
        <v>5030</v>
      </c>
      <c r="R99" s="15">
        <f t="shared" si="15"/>
        <v>1.9880715705765408E-2</v>
      </c>
      <c r="S99" s="16">
        <f t="shared" si="16"/>
        <v>0.9</v>
      </c>
      <c r="T99" s="9">
        <f t="shared" si="17"/>
        <v>11.262022434285386</v>
      </c>
      <c r="U99" s="11">
        <v>47.426398483322068</v>
      </c>
      <c r="V99" s="17">
        <f t="shared" si="18"/>
        <v>23.746315964189819</v>
      </c>
      <c r="AD99" s="7" t="s">
        <v>23</v>
      </c>
      <c r="AE99" s="24">
        <v>16.586060310609085</v>
      </c>
    </row>
    <row r="100" spans="1:31" x14ac:dyDescent="0.35">
      <c r="A100" s="4" t="s">
        <v>24</v>
      </c>
      <c r="B100" s="14">
        <v>5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26">
        <v>0.56340000000000001</v>
      </c>
      <c r="H100" s="9">
        <f t="shared" si="10"/>
        <v>0.54914166666666664</v>
      </c>
      <c r="I100" s="13">
        <v>3.3399999999999999E-2</v>
      </c>
      <c r="J100" s="13">
        <f t="shared" si="19"/>
        <v>0.53</v>
      </c>
      <c r="K100" s="9">
        <v>1.1391166666666666</v>
      </c>
      <c r="L100" s="9">
        <f t="shared" si="11"/>
        <v>87.787320584663561</v>
      </c>
      <c r="M100" s="14">
        <v>45</v>
      </c>
      <c r="N100" s="14">
        <v>0.1</v>
      </c>
      <c r="O100" s="14">
        <f t="shared" si="12"/>
        <v>450</v>
      </c>
      <c r="P100" s="13">
        <f t="shared" si="13"/>
        <v>29.999999999999996</v>
      </c>
      <c r="Q100" s="14">
        <f t="shared" si="14"/>
        <v>5030</v>
      </c>
      <c r="R100" s="15">
        <f t="shared" si="15"/>
        <v>1.9880715705765408E-2</v>
      </c>
      <c r="S100" s="16">
        <f t="shared" si="16"/>
        <v>0.9</v>
      </c>
      <c r="T100" s="9">
        <f t="shared" si="17"/>
        <v>11.238696837076361</v>
      </c>
      <c r="U100" s="11">
        <v>47.426398483322068</v>
      </c>
      <c r="V100" s="17">
        <f t="shared" si="18"/>
        <v>23.697133234834507</v>
      </c>
    </row>
    <row r="101" spans="1:31" x14ac:dyDescent="0.35">
      <c r="A101" s="5" t="s">
        <v>24</v>
      </c>
      <c r="B101" s="13">
        <v>5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26">
        <v>0.58199999999999996</v>
      </c>
      <c r="H101" s="9">
        <f t="shared" si="10"/>
        <v>0.56774166666666659</v>
      </c>
      <c r="I101" s="13">
        <v>3.3399999999999999E-2</v>
      </c>
      <c r="J101" s="13">
        <f t="shared" si="19"/>
        <v>0.54859999999999998</v>
      </c>
      <c r="K101" s="9">
        <v>1.1391166666666666</v>
      </c>
      <c r="L101" s="9">
        <f t="shared" si="11"/>
        <v>87.787320584663561</v>
      </c>
      <c r="M101" s="14">
        <v>45</v>
      </c>
      <c r="N101" s="13">
        <v>0.1</v>
      </c>
      <c r="O101" s="14">
        <f t="shared" si="12"/>
        <v>450</v>
      </c>
      <c r="P101" s="13">
        <f t="shared" si="13"/>
        <v>29.999999999999996</v>
      </c>
      <c r="Q101" s="14">
        <f t="shared" si="14"/>
        <v>5030</v>
      </c>
      <c r="R101" s="15">
        <f t="shared" si="15"/>
        <v>1.9880715705765408E-2</v>
      </c>
      <c r="S101" s="16">
        <f t="shared" si="16"/>
        <v>0.9</v>
      </c>
      <c r="T101" s="9">
        <f t="shared" si="17"/>
        <v>11.633111480792627</v>
      </c>
      <c r="U101" s="11">
        <v>47.426398483322068</v>
      </c>
      <c r="V101" s="17">
        <f t="shared" si="18"/>
        <v>24.528768476660773</v>
      </c>
    </row>
    <row r="102" spans="1:31" x14ac:dyDescent="0.35">
      <c r="A102" s="4" t="s">
        <v>24</v>
      </c>
      <c r="B102" s="14">
        <v>5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26">
        <v>0.58199999999999996</v>
      </c>
      <c r="H102" s="9">
        <f t="shared" si="10"/>
        <v>0.56774166666666659</v>
      </c>
      <c r="I102" s="13">
        <v>3.4500000000000003E-2</v>
      </c>
      <c r="J102" s="13">
        <f t="shared" si="19"/>
        <v>0.54749999999999999</v>
      </c>
      <c r="K102" s="9">
        <v>1.1391166666666666</v>
      </c>
      <c r="L102" s="9">
        <f t="shared" si="11"/>
        <v>87.787320584663561</v>
      </c>
      <c r="M102" s="14">
        <v>45</v>
      </c>
      <c r="N102" s="14">
        <v>0.1</v>
      </c>
      <c r="O102" s="14">
        <f t="shared" si="12"/>
        <v>450</v>
      </c>
      <c r="P102" s="13">
        <f t="shared" si="13"/>
        <v>29.999999999999996</v>
      </c>
      <c r="Q102" s="14">
        <f t="shared" si="14"/>
        <v>5030</v>
      </c>
      <c r="R102" s="15">
        <f t="shared" si="15"/>
        <v>1.9880715705765408E-2</v>
      </c>
      <c r="S102" s="16">
        <f t="shared" si="16"/>
        <v>0.9</v>
      </c>
      <c r="T102" s="9">
        <f t="shared" si="17"/>
        <v>11.6097858835836</v>
      </c>
      <c r="U102" s="11">
        <v>47.426398483322068</v>
      </c>
      <c r="V102" s="17">
        <f t="shared" si="18"/>
        <v>24.479585747305453</v>
      </c>
    </row>
    <row r="103" spans="1:31" x14ac:dyDescent="0.35">
      <c r="A103" s="5" t="s">
        <v>24</v>
      </c>
      <c r="B103" s="13">
        <v>5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26">
        <v>0.58140000000000003</v>
      </c>
      <c r="H103" s="9">
        <f t="shared" si="10"/>
        <v>0.56714166666666666</v>
      </c>
      <c r="I103" s="13">
        <v>3.4799999999999998E-2</v>
      </c>
      <c r="J103" s="13">
        <f t="shared" si="19"/>
        <v>0.54659999999999997</v>
      </c>
      <c r="K103" s="9">
        <v>1.1391166666666666</v>
      </c>
      <c r="L103" s="9">
        <f t="shared" si="11"/>
        <v>87.787320584663561</v>
      </c>
      <c r="M103" s="14">
        <v>45</v>
      </c>
      <c r="N103" s="13">
        <v>0.1</v>
      </c>
      <c r="O103" s="14">
        <f t="shared" si="12"/>
        <v>450</v>
      </c>
      <c r="P103" s="13">
        <f t="shared" si="13"/>
        <v>29.999999999999996</v>
      </c>
      <c r="Q103" s="14">
        <f t="shared" si="14"/>
        <v>5030</v>
      </c>
      <c r="R103" s="15">
        <f t="shared" si="15"/>
        <v>1.9880715705765408E-2</v>
      </c>
      <c r="S103" s="16">
        <f t="shared" si="16"/>
        <v>0.9</v>
      </c>
      <c r="T103" s="9">
        <f t="shared" si="17"/>
        <v>11.59070130404894</v>
      </c>
      <c r="U103" s="11">
        <v>47.426398483322068</v>
      </c>
      <c r="V103" s="17">
        <f t="shared" si="18"/>
        <v>24.439345332378373</v>
      </c>
    </row>
    <row r="104" spans="1:31" x14ac:dyDescent="0.35">
      <c r="A104" s="4" t="s">
        <v>24</v>
      </c>
      <c r="B104" s="14">
        <v>5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26">
        <v>0.57410000000000005</v>
      </c>
      <c r="H104" s="9">
        <f t="shared" si="10"/>
        <v>0.55984166666666668</v>
      </c>
      <c r="I104" s="13">
        <v>3.15E-2</v>
      </c>
      <c r="J104" s="13">
        <f t="shared" si="19"/>
        <v>0.54260000000000008</v>
      </c>
      <c r="K104" s="9">
        <v>1.1391166666666666</v>
      </c>
      <c r="L104" s="9">
        <f t="shared" si="11"/>
        <v>87.787320584663561</v>
      </c>
      <c r="M104" s="14">
        <v>45</v>
      </c>
      <c r="N104" s="14">
        <v>0.1</v>
      </c>
      <c r="O104" s="14">
        <f t="shared" si="12"/>
        <v>450</v>
      </c>
      <c r="P104" s="13">
        <f t="shared" si="13"/>
        <v>29.999999999999996</v>
      </c>
      <c r="Q104" s="14">
        <f t="shared" si="14"/>
        <v>5040</v>
      </c>
      <c r="R104" s="15">
        <f t="shared" si="15"/>
        <v>1.984126984126984E-2</v>
      </c>
      <c r="S104" s="16">
        <f t="shared" si="16"/>
        <v>0.9</v>
      </c>
      <c r="T104" s="9">
        <f t="shared" si="17"/>
        <v>11.483051821691411</v>
      </c>
      <c r="U104" s="11">
        <v>47.426398483322068</v>
      </c>
      <c r="V104" s="17">
        <f t="shared" si="18"/>
        <v>24.212363133012374</v>
      </c>
    </row>
    <row r="105" spans="1:31" x14ac:dyDescent="0.35">
      <c r="A105" s="5" t="s">
        <v>24</v>
      </c>
      <c r="B105" s="13">
        <v>5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26">
        <v>0.57379999999999998</v>
      </c>
      <c r="H105" s="9">
        <f t="shared" si="10"/>
        <v>0.5595416666666666</v>
      </c>
      <c r="I105" s="13">
        <v>3.1899999999999998E-2</v>
      </c>
      <c r="J105" s="13">
        <f t="shared" si="19"/>
        <v>0.54189999999999994</v>
      </c>
      <c r="K105" s="9">
        <v>1.1391166666666666</v>
      </c>
      <c r="L105" s="9">
        <f t="shared" si="11"/>
        <v>87.787320584663561</v>
      </c>
      <c r="M105" s="14">
        <v>45</v>
      </c>
      <c r="N105" s="13">
        <v>0.1</v>
      </c>
      <c r="O105" s="14">
        <f t="shared" si="12"/>
        <v>450</v>
      </c>
      <c r="P105" s="13">
        <f t="shared" si="13"/>
        <v>29.999999999999996</v>
      </c>
      <c r="Q105" s="14">
        <f t="shared" si="14"/>
        <v>5040</v>
      </c>
      <c r="R105" s="15">
        <f t="shared" si="15"/>
        <v>1.984126984126984E-2</v>
      </c>
      <c r="S105" s="16">
        <f t="shared" si="16"/>
        <v>0.9</v>
      </c>
      <c r="T105" s="9">
        <f t="shared" si="17"/>
        <v>11.468237711342748</v>
      </c>
      <c r="U105" s="11">
        <v>47.426398483322068</v>
      </c>
      <c r="V105" s="17">
        <f t="shared" si="18"/>
        <v>24.181127131919283</v>
      </c>
    </row>
    <row r="106" spans="1:31" x14ac:dyDescent="0.35">
      <c r="A106" s="4" t="s">
        <v>24</v>
      </c>
      <c r="B106" s="14">
        <v>5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26">
        <v>0.57330000000000003</v>
      </c>
      <c r="H106" s="9">
        <f t="shared" si="10"/>
        <v>0.55904166666666666</v>
      </c>
      <c r="I106" s="13">
        <v>3.2800000000000003E-2</v>
      </c>
      <c r="J106" s="13">
        <f t="shared" si="19"/>
        <v>0.54049999999999998</v>
      </c>
      <c r="K106" s="9">
        <v>1.1391166666666666</v>
      </c>
      <c r="L106" s="9">
        <f t="shared" si="11"/>
        <v>87.787320584663561</v>
      </c>
      <c r="M106" s="14">
        <v>45</v>
      </c>
      <c r="N106" s="14">
        <v>0.1</v>
      </c>
      <c r="O106" s="14">
        <f t="shared" si="12"/>
        <v>450</v>
      </c>
      <c r="P106" s="13">
        <f t="shared" si="13"/>
        <v>29.999999999999996</v>
      </c>
      <c r="Q106" s="14">
        <f t="shared" si="14"/>
        <v>5040</v>
      </c>
      <c r="R106" s="15">
        <f t="shared" si="15"/>
        <v>1.984126984126984E-2</v>
      </c>
      <c r="S106" s="16">
        <f t="shared" si="16"/>
        <v>0.9</v>
      </c>
      <c r="T106" s="9">
        <f t="shared" si="17"/>
        <v>11.438609490645424</v>
      </c>
      <c r="U106" s="11">
        <v>47.426398483322068</v>
      </c>
      <c r="V106" s="17">
        <f t="shared" si="18"/>
        <v>24.11865512973311</v>
      </c>
    </row>
    <row r="107" spans="1:31" x14ac:dyDescent="0.35">
      <c r="A107" s="5" t="s">
        <v>24</v>
      </c>
      <c r="B107" s="13">
        <v>5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26">
        <v>0.57199999999999995</v>
      </c>
      <c r="H107" s="9">
        <f t="shared" si="10"/>
        <v>0.55774166666666658</v>
      </c>
      <c r="I107" s="13">
        <v>3.3599999999999998E-2</v>
      </c>
      <c r="J107" s="13">
        <f t="shared" si="19"/>
        <v>0.53839999999999999</v>
      </c>
      <c r="K107" s="9">
        <v>1.1391166666666666</v>
      </c>
      <c r="L107" s="9">
        <f t="shared" si="11"/>
        <v>87.787320584663561</v>
      </c>
      <c r="M107" s="14">
        <v>45</v>
      </c>
      <c r="N107" s="13">
        <v>0.1</v>
      </c>
      <c r="O107" s="14">
        <f t="shared" si="12"/>
        <v>450</v>
      </c>
      <c r="P107" s="13">
        <f t="shared" si="13"/>
        <v>29.999999999999996</v>
      </c>
      <c r="Q107" s="14">
        <f t="shared" si="14"/>
        <v>5040</v>
      </c>
      <c r="R107" s="15">
        <f t="shared" si="15"/>
        <v>1.984126984126984E-2</v>
      </c>
      <c r="S107" s="16">
        <f t="shared" si="16"/>
        <v>0.9</v>
      </c>
      <c r="T107" s="9">
        <f t="shared" si="17"/>
        <v>11.394167159599439</v>
      </c>
      <c r="U107" s="11">
        <v>47.426398483322068</v>
      </c>
      <c r="V107" s="17">
        <f t="shared" si="18"/>
        <v>24.024947126453853</v>
      </c>
    </row>
    <row r="108" spans="1:31" x14ac:dyDescent="0.35">
      <c r="A108" s="4" t="s">
        <v>24</v>
      </c>
      <c r="B108" s="14">
        <v>5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26">
        <v>0.56979999999999997</v>
      </c>
      <c r="H108" s="9">
        <f t="shared" si="10"/>
        <v>0.5555416666666666</v>
      </c>
      <c r="I108" s="13">
        <v>3.39E-2</v>
      </c>
      <c r="J108" s="13">
        <f t="shared" si="19"/>
        <v>0.53589999999999993</v>
      </c>
      <c r="K108" s="9">
        <v>1.1391166666666666</v>
      </c>
      <c r="L108" s="9">
        <f t="shared" si="11"/>
        <v>87.787320584663561</v>
      </c>
      <c r="M108" s="14">
        <v>45</v>
      </c>
      <c r="N108" s="14">
        <v>0.1</v>
      </c>
      <c r="O108" s="14">
        <f t="shared" si="12"/>
        <v>450</v>
      </c>
      <c r="P108" s="13">
        <f t="shared" si="13"/>
        <v>29.999999999999996</v>
      </c>
      <c r="Q108" s="14">
        <f t="shared" si="14"/>
        <v>5040</v>
      </c>
      <c r="R108" s="15">
        <f t="shared" si="15"/>
        <v>1.984126984126984E-2</v>
      </c>
      <c r="S108" s="16">
        <f t="shared" si="16"/>
        <v>0.9</v>
      </c>
      <c r="T108" s="9">
        <f t="shared" si="17"/>
        <v>11.34125962263993</v>
      </c>
      <c r="U108" s="11">
        <v>47.426398483322068</v>
      </c>
      <c r="V108" s="17">
        <f t="shared" si="18"/>
        <v>23.913389979692827</v>
      </c>
    </row>
    <row r="109" spans="1:31" x14ac:dyDescent="0.35">
      <c r="A109" s="5" t="s">
        <v>24</v>
      </c>
      <c r="B109" s="13">
        <v>5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26">
        <v>0.56779999999999997</v>
      </c>
      <c r="H109" s="9">
        <f t="shared" si="10"/>
        <v>0.5535416666666666</v>
      </c>
      <c r="I109" s="13">
        <v>3.3700000000000001E-2</v>
      </c>
      <c r="J109" s="13">
        <f t="shared" si="19"/>
        <v>0.53410000000000002</v>
      </c>
      <c r="K109" s="9">
        <v>1.1391166666666666</v>
      </c>
      <c r="L109" s="9">
        <f t="shared" si="11"/>
        <v>87.787320584663561</v>
      </c>
      <c r="M109" s="14">
        <v>45</v>
      </c>
      <c r="N109" s="13">
        <v>0.1</v>
      </c>
      <c r="O109" s="14">
        <f t="shared" si="12"/>
        <v>450</v>
      </c>
      <c r="P109" s="13">
        <f t="shared" si="13"/>
        <v>29.999999999999996</v>
      </c>
      <c r="Q109" s="14">
        <f t="shared" si="14"/>
        <v>5040</v>
      </c>
      <c r="R109" s="15">
        <f t="shared" si="15"/>
        <v>1.984126984126984E-2</v>
      </c>
      <c r="S109" s="16">
        <f t="shared" si="16"/>
        <v>0.9</v>
      </c>
      <c r="T109" s="9">
        <f t="shared" si="17"/>
        <v>11.303166196029085</v>
      </c>
      <c r="U109" s="11">
        <v>47.426398483322068</v>
      </c>
      <c r="V109" s="17">
        <f t="shared" si="18"/>
        <v>23.833068834024893</v>
      </c>
    </row>
    <row r="110" spans="1:31" x14ac:dyDescent="0.35">
      <c r="A110" s="4" t="s">
        <v>24</v>
      </c>
      <c r="B110" s="14">
        <v>5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26">
        <v>0.51719999999999999</v>
      </c>
      <c r="H110" s="9">
        <f t="shared" si="10"/>
        <v>0.50294166666666662</v>
      </c>
      <c r="I110" s="13">
        <v>2.8400000000000002E-2</v>
      </c>
      <c r="J110" s="13">
        <f t="shared" si="19"/>
        <v>0.48880000000000001</v>
      </c>
      <c r="K110" s="9">
        <v>1.1391166666666666</v>
      </c>
      <c r="L110" s="9">
        <f t="shared" si="11"/>
        <v>87.787320584663561</v>
      </c>
      <c r="M110" s="14">
        <v>45</v>
      </c>
      <c r="N110" s="14">
        <v>0.1</v>
      </c>
      <c r="O110" s="14">
        <f t="shared" si="12"/>
        <v>450</v>
      </c>
      <c r="P110" s="13">
        <f t="shared" si="13"/>
        <v>29.999999999999996</v>
      </c>
      <c r="Q110" s="14">
        <f t="shared" si="14"/>
        <v>5060</v>
      </c>
      <c r="R110" s="15">
        <f t="shared" si="15"/>
        <v>1.9762845849802372E-2</v>
      </c>
      <c r="S110" s="16">
        <f t="shared" si="16"/>
        <v>0.9</v>
      </c>
      <c r="T110" s="9">
        <f t="shared" si="17"/>
        <v>10.303594347167392</v>
      </c>
      <c r="U110" s="11">
        <v>47.426398483322068</v>
      </c>
      <c r="V110" s="17">
        <f t="shared" si="18"/>
        <v>21.725441266198501</v>
      </c>
    </row>
    <row r="111" spans="1:31" x14ac:dyDescent="0.35">
      <c r="A111" s="5" t="s">
        <v>24</v>
      </c>
      <c r="B111" s="13">
        <v>5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26">
        <v>0.51800000000000002</v>
      </c>
      <c r="H111" s="9">
        <f t="shared" si="10"/>
        <v>0.50374166666666664</v>
      </c>
      <c r="I111" s="13">
        <v>2.81E-2</v>
      </c>
      <c r="J111" s="13">
        <f t="shared" si="19"/>
        <v>0.4899</v>
      </c>
      <c r="K111" s="9">
        <v>1.1391166666666666</v>
      </c>
      <c r="L111" s="9">
        <f t="shared" si="11"/>
        <v>87.787320584663561</v>
      </c>
      <c r="M111" s="14">
        <v>45</v>
      </c>
      <c r="N111" s="13">
        <v>0.1</v>
      </c>
      <c r="O111" s="14">
        <f t="shared" si="12"/>
        <v>450</v>
      </c>
      <c r="P111" s="13">
        <f t="shared" si="13"/>
        <v>29.999999999999996</v>
      </c>
      <c r="Q111" s="14">
        <f t="shared" si="14"/>
        <v>5060</v>
      </c>
      <c r="R111" s="15">
        <f t="shared" si="15"/>
        <v>1.9762845849802372E-2</v>
      </c>
      <c r="S111" s="16">
        <f t="shared" si="16"/>
        <v>0.9</v>
      </c>
      <c r="T111" s="9">
        <f t="shared" si="17"/>
        <v>10.32678165032182</v>
      </c>
      <c r="U111" s="11">
        <v>47.426398483322068</v>
      </c>
      <c r="V111" s="17">
        <f t="shared" si="18"/>
        <v>21.7743323983442</v>
      </c>
    </row>
    <row r="112" spans="1:31" x14ac:dyDescent="0.35">
      <c r="A112" s="4" t="s">
        <v>24</v>
      </c>
      <c r="B112" s="14">
        <v>5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26">
        <v>0.51880000000000004</v>
      </c>
      <c r="H112" s="9">
        <f t="shared" si="10"/>
        <v>0.50454166666666667</v>
      </c>
      <c r="I112" s="13">
        <v>2.8899999999999999E-2</v>
      </c>
      <c r="J112" s="13">
        <f t="shared" si="19"/>
        <v>0.48990000000000006</v>
      </c>
      <c r="K112" s="9">
        <v>1.1391166666666666</v>
      </c>
      <c r="L112" s="9">
        <f t="shared" si="11"/>
        <v>87.787320584663561</v>
      </c>
      <c r="M112" s="14">
        <v>45</v>
      </c>
      <c r="N112" s="14">
        <v>0.1</v>
      </c>
      <c r="O112" s="14">
        <f t="shared" si="12"/>
        <v>450</v>
      </c>
      <c r="P112" s="13">
        <f t="shared" si="13"/>
        <v>29.999999999999996</v>
      </c>
      <c r="Q112" s="14">
        <f t="shared" si="14"/>
        <v>5060</v>
      </c>
      <c r="R112" s="15">
        <f t="shared" si="15"/>
        <v>1.9762845849802372E-2</v>
      </c>
      <c r="S112" s="16">
        <f t="shared" si="16"/>
        <v>0.9</v>
      </c>
      <c r="T112" s="9">
        <f t="shared" si="17"/>
        <v>10.32678165032182</v>
      </c>
      <c r="U112" s="11">
        <v>47.426398483322068</v>
      </c>
      <c r="V112" s="17">
        <f t="shared" si="18"/>
        <v>21.7743323983442</v>
      </c>
    </row>
    <row r="113" spans="1:22" x14ac:dyDescent="0.35">
      <c r="A113" s="5" t="s">
        <v>24</v>
      </c>
      <c r="B113" s="13">
        <v>5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26">
        <v>0.53990000000000005</v>
      </c>
      <c r="H113" s="9">
        <f t="shared" si="10"/>
        <v>0.52564166666666667</v>
      </c>
      <c r="I113" s="13">
        <v>1.26E-2</v>
      </c>
      <c r="J113" s="13">
        <f t="shared" si="19"/>
        <v>0.5273000000000001</v>
      </c>
      <c r="K113" s="9">
        <v>1.1391166666666666</v>
      </c>
      <c r="L113" s="9">
        <f t="shared" si="11"/>
        <v>87.787320584663561</v>
      </c>
      <c r="M113" s="14">
        <v>45</v>
      </c>
      <c r="N113" s="13">
        <v>0.1</v>
      </c>
      <c r="O113" s="14">
        <f t="shared" si="12"/>
        <v>450</v>
      </c>
      <c r="P113" s="13">
        <f t="shared" si="13"/>
        <v>29.999999999999996</v>
      </c>
      <c r="Q113" s="14">
        <f t="shared" si="14"/>
        <v>5060</v>
      </c>
      <c r="R113" s="15">
        <f t="shared" si="15"/>
        <v>1.9762845849802372E-2</v>
      </c>
      <c r="S113" s="16">
        <f t="shared" si="16"/>
        <v>0.9</v>
      </c>
      <c r="T113" s="9">
        <f t="shared" si="17"/>
        <v>11.115149957572356</v>
      </c>
      <c r="U113" s="11">
        <v>47.426398483322068</v>
      </c>
      <c r="V113" s="17">
        <f t="shared" si="18"/>
        <v>23.436630891298023</v>
      </c>
    </row>
    <row r="114" spans="1:22" x14ac:dyDescent="0.35">
      <c r="A114" s="4" t="s">
        <v>24</v>
      </c>
      <c r="B114" s="14">
        <v>5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26">
        <v>0.53979999999999995</v>
      </c>
      <c r="H114" s="9">
        <f t="shared" si="10"/>
        <v>0.52554166666666657</v>
      </c>
      <c r="I114" s="13">
        <v>1.26E-2</v>
      </c>
      <c r="J114" s="13">
        <f t="shared" si="19"/>
        <v>0.52719999999999989</v>
      </c>
      <c r="K114" s="9">
        <v>1.1391166666666666</v>
      </c>
      <c r="L114" s="9">
        <f t="shared" si="11"/>
        <v>87.787320584663561</v>
      </c>
      <c r="M114" s="14">
        <v>45</v>
      </c>
      <c r="N114" s="14">
        <v>0.1</v>
      </c>
      <c r="O114" s="14">
        <f t="shared" si="12"/>
        <v>450</v>
      </c>
      <c r="P114" s="13">
        <f t="shared" si="13"/>
        <v>29.999999999999996</v>
      </c>
      <c r="Q114" s="14">
        <f t="shared" si="14"/>
        <v>5060</v>
      </c>
      <c r="R114" s="15">
        <f t="shared" si="15"/>
        <v>1.9762845849802372E-2</v>
      </c>
      <c r="S114" s="16">
        <f t="shared" si="16"/>
        <v>0.9</v>
      </c>
      <c r="T114" s="9">
        <f t="shared" si="17"/>
        <v>11.113042020921949</v>
      </c>
      <c r="U114" s="11">
        <v>47.426398483322068</v>
      </c>
      <c r="V114" s="17">
        <f t="shared" si="18"/>
        <v>23.43218624292113</v>
      </c>
    </row>
    <row r="115" spans="1:22" x14ac:dyDescent="0.35">
      <c r="A115" s="5" t="s">
        <v>24</v>
      </c>
      <c r="B115" s="13">
        <v>5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26">
        <v>0.53969999999999996</v>
      </c>
      <c r="H115" s="9">
        <f t="shared" si="10"/>
        <v>0.52544166666666658</v>
      </c>
      <c r="I115" s="13">
        <v>1.26E-2</v>
      </c>
      <c r="J115" s="13">
        <f t="shared" si="19"/>
        <v>0.5270999999999999</v>
      </c>
      <c r="K115" s="9">
        <v>1.1391166666666666</v>
      </c>
      <c r="L115" s="9">
        <f t="shared" si="11"/>
        <v>87.787320584663561</v>
      </c>
      <c r="M115" s="14">
        <v>45</v>
      </c>
      <c r="N115" s="13">
        <v>0.1</v>
      </c>
      <c r="O115" s="14">
        <f t="shared" si="12"/>
        <v>450</v>
      </c>
      <c r="P115" s="13">
        <f t="shared" si="13"/>
        <v>29.999999999999996</v>
      </c>
      <c r="Q115" s="14">
        <f t="shared" si="14"/>
        <v>5060</v>
      </c>
      <c r="R115" s="15">
        <f t="shared" si="15"/>
        <v>1.9762845849802372E-2</v>
      </c>
      <c r="S115" s="16">
        <f t="shared" si="16"/>
        <v>0.9</v>
      </c>
      <c r="T115" s="9">
        <f t="shared" si="17"/>
        <v>11.110934084271546</v>
      </c>
      <c r="U115" s="11">
        <v>47.426398483322068</v>
      </c>
      <c r="V115" s="17">
        <f t="shared" si="18"/>
        <v>23.427741594544248</v>
      </c>
    </row>
    <row r="116" spans="1:22" x14ac:dyDescent="0.35">
      <c r="A116" s="4" t="s">
        <v>24</v>
      </c>
      <c r="B116" s="14">
        <v>5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26">
        <v>0.53390000000000004</v>
      </c>
      <c r="H116" s="9">
        <f t="shared" si="10"/>
        <v>0.51964166666666667</v>
      </c>
      <c r="I116" s="13">
        <v>1.2200000000000001E-2</v>
      </c>
      <c r="J116" s="13">
        <f t="shared" si="19"/>
        <v>0.52170000000000005</v>
      </c>
      <c r="K116" s="9">
        <v>1.1391166666666666</v>
      </c>
      <c r="L116" s="9">
        <f t="shared" si="11"/>
        <v>87.787320584663561</v>
      </c>
      <c r="M116" s="14">
        <v>45</v>
      </c>
      <c r="N116" s="14">
        <v>0.1</v>
      </c>
      <c r="O116" s="14">
        <f t="shared" si="12"/>
        <v>450</v>
      </c>
      <c r="P116" s="13">
        <f t="shared" si="13"/>
        <v>29.999999999999996</v>
      </c>
      <c r="Q116" s="14">
        <f t="shared" si="14"/>
        <v>5090</v>
      </c>
      <c r="R116" s="15">
        <f t="shared" si="15"/>
        <v>1.9646365422396856E-2</v>
      </c>
      <c r="S116" s="16">
        <f t="shared" si="16"/>
        <v>0.9</v>
      </c>
      <c r="T116" s="9">
        <f t="shared" si="17"/>
        <v>10.932289559146966</v>
      </c>
      <c r="U116" s="11">
        <v>47.426398483322068</v>
      </c>
      <c r="V116" s="17">
        <f t="shared" si="18"/>
        <v>23.051064193692479</v>
      </c>
    </row>
    <row r="117" spans="1:22" x14ac:dyDescent="0.35">
      <c r="A117" s="5" t="s">
        <v>24</v>
      </c>
      <c r="B117" s="13">
        <v>5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26">
        <v>0.53390000000000004</v>
      </c>
      <c r="H117" s="9">
        <f t="shared" si="10"/>
        <v>0.51964166666666667</v>
      </c>
      <c r="I117" s="13">
        <v>1.1599999999999999E-2</v>
      </c>
      <c r="J117" s="13">
        <f t="shared" si="19"/>
        <v>0.52229999999999999</v>
      </c>
      <c r="K117" s="9">
        <v>1.1391166666666666</v>
      </c>
      <c r="L117" s="9">
        <f t="shared" si="11"/>
        <v>87.787320584663561</v>
      </c>
      <c r="M117" s="14">
        <v>45</v>
      </c>
      <c r="N117" s="13">
        <v>0.1</v>
      </c>
      <c r="O117" s="14">
        <f t="shared" si="12"/>
        <v>450</v>
      </c>
      <c r="P117" s="13">
        <f t="shared" si="13"/>
        <v>29.999999999999996</v>
      </c>
      <c r="Q117" s="14">
        <f t="shared" si="14"/>
        <v>5090</v>
      </c>
      <c r="R117" s="15">
        <f t="shared" si="15"/>
        <v>1.9646365422396856E-2</v>
      </c>
      <c r="S117" s="16">
        <f t="shared" si="16"/>
        <v>0.9</v>
      </c>
      <c r="T117" s="9">
        <f t="shared" si="17"/>
        <v>10.944862635120682</v>
      </c>
      <c r="U117" s="11">
        <v>47.426398483322068</v>
      </c>
      <c r="V117" s="17">
        <f t="shared" si="18"/>
        <v>23.077574905818633</v>
      </c>
    </row>
    <row r="118" spans="1:22" x14ac:dyDescent="0.35">
      <c r="A118" s="4" t="s">
        <v>24</v>
      </c>
      <c r="B118" s="14">
        <v>5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26">
        <v>0.53300000000000003</v>
      </c>
      <c r="H118" s="9">
        <f t="shared" si="10"/>
        <v>0.51874166666666666</v>
      </c>
      <c r="I118" s="13">
        <v>1.1900000000000001E-2</v>
      </c>
      <c r="J118" s="13">
        <f t="shared" si="19"/>
        <v>0.52110000000000001</v>
      </c>
      <c r="K118" s="9">
        <v>1.1391166666666666</v>
      </c>
      <c r="L118" s="9">
        <f t="shared" si="11"/>
        <v>87.787320584663561</v>
      </c>
      <c r="M118" s="14">
        <v>45</v>
      </c>
      <c r="N118" s="14">
        <v>0.1</v>
      </c>
      <c r="O118" s="14">
        <f t="shared" si="12"/>
        <v>450</v>
      </c>
      <c r="P118" s="13">
        <f t="shared" si="13"/>
        <v>29.999999999999996</v>
      </c>
      <c r="Q118" s="14">
        <f t="shared" si="14"/>
        <v>5090</v>
      </c>
      <c r="R118" s="15">
        <f t="shared" si="15"/>
        <v>1.9646365422396856E-2</v>
      </c>
      <c r="S118" s="16">
        <f t="shared" si="16"/>
        <v>0.9</v>
      </c>
      <c r="T118" s="9">
        <f t="shared" si="17"/>
        <v>10.919716483173248</v>
      </c>
      <c r="U118" s="11">
        <v>47.426398483322068</v>
      </c>
      <c r="V118" s="17">
        <f t="shared" si="18"/>
        <v>23.024553481566322</v>
      </c>
    </row>
    <row r="119" spans="1:22" x14ac:dyDescent="0.35">
      <c r="A119" s="5" t="s">
        <v>24</v>
      </c>
      <c r="B119" s="13">
        <v>5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26">
        <v>0.54620000000000002</v>
      </c>
      <c r="H119" s="9">
        <f t="shared" si="10"/>
        <v>0.53194166666666665</v>
      </c>
      <c r="I119" s="13">
        <v>2.4500000000000001E-2</v>
      </c>
      <c r="J119" s="13">
        <f t="shared" si="19"/>
        <v>0.52170000000000005</v>
      </c>
      <c r="K119" s="9">
        <v>1.1391166666666666</v>
      </c>
      <c r="L119" s="9">
        <f t="shared" si="11"/>
        <v>87.787320584663561</v>
      </c>
      <c r="M119" s="14">
        <v>45</v>
      </c>
      <c r="N119" s="13">
        <v>0.1</v>
      </c>
      <c r="O119" s="14">
        <f t="shared" si="12"/>
        <v>450</v>
      </c>
      <c r="P119" s="13">
        <f t="shared" si="13"/>
        <v>29.999999999999996</v>
      </c>
      <c r="Q119" s="14">
        <f t="shared" si="14"/>
        <v>5090</v>
      </c>
      <c r="R119" s="15">
        <f t="shared" si="15"/>
        <v>1.9646365422396856E-2</v>
      </c>
      <c r="S119" s="16">
        <f t="shared" si="16"/>
        <v>0.9</v>
      </c>
      <c r="T119" s="9">
        <f t="shared" si="17"/>
        <v>10.932289559146966</v>
      </c>
      <c r="U119" s="11">
        <v>47.426398483322068</v>
      </c>
      <c r="V119" s="17">
        <f t="shared" si="18"/>
        <v>23.051064193692479</v>
      </c>
    </row>
    <row r="120" spans="1:22" x14ac:dyDescent="0.35">
      <c r="A120" s="4" t="s">
        <v>24</v>
      </c>
      <c r="B120" s="14">
        <v>5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26">
        <v>0.5454</v>
      </c>
      <c r="H120" s="9">
        <f t="shared" si="10"/>
        <v>0.53114166666666662</v>
      </c>
      <c r="I120" s="13">
        <v>2.4799999999999999E-2</v>
      </c>
      <c r="J120" s="13">
        <f t="shared" si="19"/>
        <v>0.52059999999999995</v>
      </c>
      <c r="K120" s="9">
        <v>1.1391166666666666</v>
      </c>
      <c r="L120" s="9">
        <f t="shared" si="11"/>
        <v>87.787320584663561</v>
      </c>
      <c r="M120" s="14">
        <v>45</v>
      </c>
      <c r="N120" s="14">
        <v>0.1</v>
      </c>
      <c r="O120" s="14">
        <f t="shared" si="12"/>
        <v>450</v>
      </c>
      <c r="P120" s="13">
        <f t="shared" si="13"/>
        <v>29.999999999999996</v>
      </c>
      <c r="Q120" s="14">
        <f t="shared" si="14"/>
        <v>5090</v>
      </c>
      <c r="R120" s="15">
        <f t="shared" si="15"/>
        <v>1.9646365422396856E-2</v>
      </c>
      <c r="S120" s="16">
        <f t="shared" si="16"/>
        <v>0.9</v>
      </c>
      <c r="T120" s="9">
        <f t="shared" si="17"/>
        <v>10.909238919861815</v>
      </c>
      <c r="U120" s="11">
        <v>47.426398483322068</v>
      </c>
      <c r="V120" s="17">
        <f t="shared" si="18"/>
        <v>23.002461221461186</v>
      </c>
    </row>
    <row r="121" spans="1:22" x14ac:dyDescent="0.35">
      <c r="A121" s="5" t="s">
        <v>24</v>
      </c>
      <c r="B121" s="13">
        <v>5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26">
        <v>0.54600000000000004</v>
      </c>
      <c r="H121" s="9">
        <f t="shared" si="10"/>
        <v>0.53174166666666667</v>
      </c>
      <c r="I121" s="13">
        <v>2.3800000000000002E-2</v>
      </c>
      <c r="J121" s="13">
        <f t="shared" si="19"/>
        <v>0.5222</v>
      </c>
      <c r="K121" s="9">
        <v>1.1391166666666666</v>
      </c>
      <c r="L121" s="9">
        <f t="shared" si="11"/>
        <v>87.787320584663561</v>
      </c>
      <c r="M121" s="14">
        <v>45</v>
      </c>
      <c r="N121" s="13">
        <v>0.1</v>
      </c>
      <c r="O121" s="14">
        <f t="shared" si="12"/>
        <v>450</v>
      </c>
      <c r="P121" s="13">
        <f t="shared" si="13"/>
        <v>29.999999999999996</v>
      </c>
      <c r="Q121" s="14">
        <f t="shared" si="14"/>
        <v>5090</v>
      </c>
      <c r="R121" s="15">
        <f t="shared" si="15"/>
        <v>1.9646365422396856E-2</v>
      </c>
      <c r="S121" s="16">
        <f t="shared" si="16"/>
        <v>0.9</v>
      </c>
      <c r="T121" s="9">
        <f t="shared" si="17"/>
        <v>10.942767122458397</v>
      </c>
      <c r="U121" s="11">
        <v>47.426398483322068</v>
      </c>
      <c r="V121" s="17">
        <f t="shared" si="18"/>
        <v>23.073156453797608</v>
      </c>
    </row>
    <row r="122" spans="1:22" x14ac:dyDescent="0.35">
      <c r="A122" s="6" t="s">
        <v>25</v>
      </c>
      <c r="B122" s="21">
        <v>5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28">
        <v>0.75600000000000001</v>
      </c>
      <c r="H122" s="20">
        <f t="shared" si="10"/>
        <v>0.74174166666666663</v>
      </c>
      <c r="I122" s="19">
        <v>8.2500000000000004E-2</v>
      </c>
      <c r="J122" s="19">
        <f t="shared" si="19"/>
        <v>0.67349999999999999</v>
      </c>
      <c r="K122" s="20">
        <v>1.1391166666666666</v>
      </c>
      <c r="L122" s="20">
        <f t="shared" si="11"/>
        <v>87.787320584663561</v>
      </c>
      <c r="M122" s="21">
        <v>45</v>
      </c>
      <c r="N122" s="21">
        <v>0.1</v>
      </c>
      <c r="O122" s="21">
        <f t="shared" si="12"/>
        <v>450</v>
      </c>
      <c r="P122" s="19">
        <f t="shared" si="13"/>
        <v>29.999999999999996</v>
      </c>
      <c r="Q122" s="21">
        <f t="shared" si="14"/>
        <v>5020</v>
      </c>
      <c r="R122" s="22">
        <f t="shared" si="15"/>
        <v>1.9920318725099601E-2</v>
      </c>
      <c r="S122" s="23">
        <f t="shared" si="16"/>
        <v>0.9</v>
      </c>
      <c r="T122" s="20">
        <f t="shared" si="17"/>
        <v>14.31007647464774</v>
      </c>
      <c r="U122" s="10">
        <v>48.28968730980376</v>
      </c>
      <c r="V122" s="24">
        <f t="shared" si="18"/>
        <v>29.633814737380813</v>
      </c>
    </row>
    <row r="123" spans="1:22" x14ac:dyDescent="0.35">
      <c r="A123" s="7" t="s">
        <v>25</v>
      </c>
      <c r="B123" s="19">
        <v>5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28">
        <v>0.75480000000000003</v>
      </c>
      <c r="H123" s="20">
        <f t="shared" si="10"/>
        <v>0.74054166666666665</v>
      </c>
      <c r="I123" s="19">
        <v>8.2400000000000001E-2</v>
      </c>
      <c r="J123" s="19">
        <f t="shared" si="19"/>
        <v>0.6724</v>
      </c>
      <c r="K123" s="20">
        <v>1.1391166666666666</v>
      </c>
      <c r="L123" s="20">
        <f t="shared" si="11"/>
        <v>87.787320584663561</v>
      </c>
      <c r="M123" s="21">
        <v>45</v>
      </c>
      <c r="N123" s="19">
        <v>0.1</v>
      </c>
      <c r="O123" s="21">
        <f t="shared" si="12"/>
        <v>450</v>
      </c>
      <c r="P123" s="19">
        <f t="shared" si="13"/>
        <v>29.999999999999996</v>
      </c>
      <c r="Q123" s="21">
        <f t="shared" si="14"/>
        <v>5020</v>
      </c>
      <c r="R123" s="22">
        <f t="shared" si="15"/>
        <v>1.9920318725099601E-2</v>
      </c>
      <c r="S123" s="23">
        <f t="shared" si="16"/>
        <v>0.9</v>
      </c>
      <c r="T123" s="20">
        <f t="shared" si="17"/>
        <v>14.286704412105625</v>
      </c>
      <c r="U123" s="10">
        <v>48.28968730980376</v>
      </c>
      <c r="V123" s="24">
        <f t="shared" si="18"/>
        <v>29.585415039962665</v>
      </c>
    </row>
    <row r="124" spans="1:22" x14ac:dyDescent="0.35">
      <c r="A124" s="6" t="s">
        <v>25</v>
      </c>
      <c r="B124" s="21">
        <v>5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28">
        <v>0.75470000000000004</v>
      </c>
      <c r="H124" s="20">
        <f t="shared" si="10"/>
        <v>0.74044166666666666</v>
      </c>
      <c r="I124" s="19">
        <v>8.2900000000000001E-2</v>
      </c>
      <c r="J124" s="19">
        <f t="shared" si="19"/>
        <v>0.67180000000000006</v>
      </c>
      <c r="K124" s="20">
        <v>1.1391166666666666</v>
      </c>
      <c r="L124" s="20">
        <f t="shared" si="11"/>
        <v>87.787320584663561</v>
      </c>
      <c r="M124" s="21">
        <v>45</v>
      </c>
      <c r="N124" s="21">
        <v>0.1</v>
      </c>
      <c r="O124" s="21">
        <f t="shared" si="12"/>
        <v>450</v>
      </c>
      <c r="P124" s="19">
        <f t="shared" si="13"/>
        <v>29.999999999999996</v>
      </c>
      <c r="Q124" s="21">
        <f t="shared" si="14"/>
        <v>5020</v>
      </c>
      <c r="R124" s="22">
        <f t="shared" si="15"/>
        <v>1.9920318725099601E-2</v>
      </c>
      <c r="S124" s="23">
        <f t="shared" si="16"/>
        <v>0.9</v>
      </c>
      <c r="T124" s="20">
        <f t="shared" si="17"/>
        <v>14.273956014355385</v>
      </c>
      <c r="U124" s="10">
        <v>48.28968730980376</v>
      </c>
      <c r="V124" s="24">
        <f t="shared" si="18"/>
        <v>29.55901520500732</v>
      </c>
    </row>
    <row r="125" spans="1:22" x14ac:dyDescent="0.35">
      <c r="A125" s="7" t="s">
        <v>25</v>
      </c>
      <c r="B125" s="19">
        <v>5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28">
        <v>0.76770000000000005</v>
      </c>
      <c r="H125" s="20">
        <f t="shared" si="10"/>
        <v>0.75344166666666668</v>
      </c>
      <c r="I125" s="19">
        <v>8.8099999999999998E-2</v>
      </c>
      <c r="J125" s="19">
        <f t="shared" si="19"/>
        <v>0.67960000000000009</v>
      </c>
      <c r="K125" s="20">
        <v>1.1391166666666666</v>
      </c>
      <c r="L125" s="20">
        <f t="shared" si="11"/>
        <v>87.787320584663561</v>
      </c>
      <c r="M125" s="21">
        <v>45</v>
      </c>
      <c r="N125" s="19">
        <v>0.1</v>
      </c>
      <c r="O125" s="21">
        <f t="shared" si="12"/>
        <v>450</v>
      </c>
      <c r="P125" s="19">
        <f t="shared" si="13"/>
        <v>29.999999999999996</v>
      </c>
      <c r="Q125" s="21">
        <f t="shared" si="14"/>
        <v>5020</v>
      </c>
      <c r="R125" s="22">
        <f t="shared" si="15"/>
        <v>1.9920318725099601E-2</v>
      </c>
      <c r="S125" s="23">
        <f t="shared" si="16"/>
        <v>0.9</v>
      </c>
      <c r="T125" s="20">
        <f t="shared" si="17"/>
        <v>14.439685185108543</v>
      </c>
      <c r="U125" s="10">
        <v>48.28968730980376</v>
      </c>
      <c r="V125" s="24">
        <f t="shared" si="18"/>
        <v>29.902213059426874</v>
      </c>
    </row>
    <row r="126" spans="1:22" x14ac:dyDescent="0.35">
      <c r="A126" s="6" t="s">
        <v>25</v>
      </c>
      <c r="B126" s="21">
        <v>5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28">
        <v>0.76949999999999996</v>
      </c>
      <c r="H126" s="20">
        <f t="shared" si="10"/>
        <v>0.75524166666666659</v>
      </c>
      <c r="I126" s="19">
        <v>8.8900000000000007E-2</v>
      </c>
      <c r="J126" s="19">
        <f t="shared" si="19"/>
        <v>0.68059999999999998</v>
      </c>
      <c r="K126" s="20">
        <v>1.1391166666666666</v>
      </c>
      <c r="L126" s="20">
        <f t="shared" si="11"/>
        <v>87.787320584663561</v>
      </c>
      <c r="M126" s="21">
        <v>45</v>
      </c>
      <c r="N126" s="21">
        <v>0.1</v>
      </c>
      <c r="O126" s="21">
        <f t="shared" si="12"/>
        <v>450</v>
      </c>
      <c r="P126" s="19">
        <f t="shared" si="13"/>
        <v>29.999999999999996</v>
      </c>
      <c r="Q126" s="21">
        <f t="shared" si="14"/>
        <v>5020</v>
      </c>
      <c r="R126" s="22">
        <f t="shared" si="15"/>
        <v>1.9920318725099601E-2</v>
      </c>
      <c r="S126" s="23">
        <f t="shared" si="16"/>
        <v>0.9</v>
      </c>
      <c r="T126" s="20">
        <f t="shared" si="17"/>
        <v>14.46093251469228</v>
      </c>
      <c r="U126" s="10">
        <v>48.28968730980376</v>
      </c>
      <c r="V126" s="24">
        <f t="shared" si="18"/>
        <v>29.946212784352454</v>
      </c>
    </row>
    <row r="127" spans="1:22" x14ac:dyDescent="0.35">
      <c r="A127" s="7" t="s">
        <v>25</v>
      </c>
      <c r="B127" s="19">
        <v>5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28">
        <v>0.76890000000000003</v>
      </c>
      <c r="H127" s="20">
        <f t="shared" si="10"/>
        <v>0.75464166666666666</v>
      </c>
      <c r="I127" s="19">
        <v>8.8999999999999996E-2</v>
      </c>
      <c r="J127" s="19">
        <f t="shared" si="19"/>
        <v>0.67990000000000006</v>
      </c>
      <c r="K127" s="20">
        <v>1.1391166666666666</v>
      </c>
      <c r="L127" s="20">
        <f t="shared" si="11"/>
        <v>87.787320584663561</v>
      </c>
      <c r="M127" s="21">
        <v>45</v>
      </c>
      <c r="N127" s="19">
        <v>0.1</v>
      </c>
      <c r="O127" s="21">
        <f t="shared" si="12"/>
        <v>450</v>
      </c>
      <c r="P127" s="19">
        <f t="shared" si="13"/>
        <v>29.999999999999996</v>
      </c>
      <c r="Q127" s="21">
        <f t="shared" si="14"/>
        <v>5020</v>
      </c>
      <c r="R127" s="22">
        <f t="shared" si="15"/>
        <v>1.9920318725099601E-2</v>
      </c>
      <c r="S127" s="23">
        <f t="shared" si="16"/>
        <v>0.9</v>
      </c>
      <c r="T127" s="20">
        <f t="shared" si="17"/>
        <v>14.446059383983664</v>
      </c>
      <c r="U127" s="10">
        <v>48.28968730980376</v>
      </c>
      <c r="V127" s="24">
        <f t="shared" si="18"/>
        <v>29.915412976904555</v>
      </c>
    </row>
    <row r="128" spans="1:22" x14ac:dyDescent="0.35">
      <c r="A128" s="6" t="s">
        <v>25</v>
      </c>
      <c r="B128" s="21">
        <v>5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28">
        <v>0.74050000000000005</v>
      </c>
      <c r="H128" s="20">
        <f t="shared" si="10"/>
        <v>0.72624166666666667</v>
      </c>
      <c r="I128" s="19">
        <v>6.3899999999999998E-2</v>
      </c>
      <c r="J128" s="19">
        <f t="shared" si="19"/>
        <v>0.67660000000000009</v>
      </c>
      <c r="K128" s="20">
        <v>1.1391166666666666</v>
      </c>
      <c r="L128" s="20">
        <f t="shared" si="11"/>
        <v>87.787320584663561</v>
      </c>
      <c r="M128" s="21">
        <v>45</v>
      </c>
      <c r="N128" s="21">
        <v>0.1</v>
      </c>
      <c r="O128" s="21">
        <f t="shared" si="12"/>
        <v>450</v>
      </c>
      <c r="P128" s="19">
        <f t="shared" si="13"/>
        <v>29.999999999999996</v>
      </c>
      <c r="Q128" s="21">
        <f t="shared" si="14"/>
        <v>5070</v>
      </c>
      <c r="R128" s="22">
        <f t="shared" si="15"/>
        <v>1.9723865877712032E-2</v>
      </c>
      <c r="S128" s="23">
        <f t="shared" si="16"/>
        <v>0.9</v>
      </c>
      <c r="T128" s="20">
        <f t="shared" si="17"/>
        <v>14.234168608622051</v>
      </c>
      <c r="U128" s="10">
        <v>48.28968730980376</v>
      </c>
      <c r="V128" s="24">
        <f t="shared" si="18"/>
        <v>29.476622031744309</v>
      </c>
    </row>
    <row r="129" spans="1:22" x14ac:dyDescent="0.35">
      <c r="A129" s="7" t="s">
        <v>25</v>
      </c>
      <c r="B129" s="19">
        <v>5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28">
        <v>0.73950000000000005</v>
      </c>
      <c r="H129" s="20">
        <f t="shared" si="10"/>
        <v>0.72524166666666667</v>
      </c>
      <c r="I129" s="19">
        <v>6.83E-2</v>
      </c>
      <c r="J129" s="19">
        <f t="shared" si="19"/>
        <v>0.67120000000000002</v>
      </c>
      <c r="K129" s="20">
        <v>1.1391166666666666</v>
      </c>
      <c r="L129" s="20">
        <f t="shared" si="11"/>
        <v>87.787320584663561</v>
      </c>
      <c r="M129" s="21">
        <v>45</v>
      </c>
      <c r="N129" s="19">
        <v>0.1</v>
      </c>
      <c r="O129" s="21">
        <f t="shared" si="12"/>
        <v>450</v>
      </c>
      <c r="P129" s="19">
        <f t="shared" si="13"/>
        <v>29.999999999999996</v>
      </c>
      <c r="Q129" s="21">
        <f t="shared" si="14"/>
        <v>5070</v>
      </c>
      <c r="R129" s="22">
        <f t="shared" si="15"/>
        <v>1.9723865877712032E-2</v>
      </c>
      <c r="S129" s="23">
        <f t="shared" si="16"/>
        <v>0.9</v>
      </c>
      <c r="T129" s="20">
        <f t="shared" si="17"/>
        <v>14.120564543463077</v>
      </c>
      <c r="U129" s="10">
        <v>48.28968730980376</v>
      </c>
      <c r="V129" s="24">
        <f t="shared" si="18"/>
        <v>29.241366697763489</v>
      </c>
    </row>
    <row r="130" spans="1:22" x14ac:dyDescent="0.35">
      <c r="A130" s="6" t="s">
        <v>25</v>
      </c>
      <c r="B130" s="21">
        <v>5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28">
        <v>0.73870000000000002</v>
      </c>
      <c r="H130" s="20">
        <f t="shared" si="10"/>
        <v>0.72444166666666665</v>
      </c>
      <c r="I130" s="19">
        <v>6.2700000000000006E-2</v>
      </c>
      <c r="J130" s="19">
        <f t="shared" si="19"/>
        <v>0.67600000000000005</v>
      </c>
      <c r="K130" s="20">
        <v>1.1391166666666666</v>
      </c>
      <c r="L130" s="20">
        <f t="shared" si="11"/>
        <v>87.787320584663561</v>
      </c>
      <c r="M130" s="21">
        <v>45</v>
      </c>
      <c r="N130" s="21">
        <v>0.1</v>
      </c>
      <c r="O130" s="21">
        <f t="shared" si="12"/>
        <v>450</v>
      </c>
      <c r="P130" s="19">
        <f t="shared" si="13"/>
        <v>29.999999999999996</v>
      </c>
      <c r="Q130" s="21">
        <f t="shared" si="14"/>
        <v>5070</v>
      </c>
      <c r="R130" s="22">
        <f t="shared" si="15"/>
        <v>1.9723865877712032E-2</v>
      </c>
      <c r="S130" s="23">
        <f t="shared" si="16"/>
        <v>0.9</v>
      </c>
      <c r="T130" s="20">
        <f t="shared" si="17"/>
        <v>14.221545934715499</v>
      </c>
      <c r="U130" s="10">
        <v>48.28968730980376</v>
      </c>
      <c r="V130" s="24">
        <f t="shared" si="18"/>
        <v>29.450482550190888</v>
      </c>
    </row>
    <row r="131" spans="1:22" x14ac:dyDescent="0.35">
      <c r="A131" s="7" t="s">
        <v>25</v>
      </c>
      <c r="B131" s="19">
        <v>5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28">
        <v>0.76770000000000005</v>
      </c>
      <c r="H131" s="20">
        <f t="shared" ref="H131:H169" si="20">G131-F131</f>
        <v>0.75344166666666668</v>
      </c>
      <c r="I131" s="19">
        <v>7.3800000000000004E-2</v>
      </c>
      <c r="J131" s="19">
        <f t="shared" si="19"/>
        <v>0.69390000000000007</v>
      </c>
      <c r="K131" s="20">
        <v>1.1391166666666666</v>
      </c>
      <c r="L131" s="20">
        <f t="shared" ref="L131:L169" si="21">100/K131</f>
        <v>87.787320584663561</v>
      </c>
      <c r="M131" s="21">
        <v>45</v>
      </c>
      <c r="N131" s="19">
        <v>0.1</v>
      </c>
      <c r="O131" s="21">
        <f t="shared" ref="O131:O169" si="22">M131/N131</f>
        <v>450</v>
      </c>
      <c r="P131" s="19">
        <f t="shared" ref="P131:P169" si="23">(0.5/0.1)*(0.6/0.1)</f>
        <v>29.999999999999996</v>
      </c>
      <c r="Q131" s="21">
        <f t="shared" ref="Q131:Q169" si="24">E131*1000</f>
        <v>5070</v>
      </c>
      <c r="R131" s="22">
        <f t="shared" ref="R131:R169" si="25">100/Q131</f>
        <v>1.9723865877712032E-2</v>
      </c>
      <c r="S131" s="23">
        <f t="shared" ref="S131:S169" si="26">162/180</f>
        <v>0.9</v>
      </c>
      <c r="T131" s="20">
        <f t="shared" ref="T131:T169" si="27">J131*L131*O131*P131*R131*S131*(1/1000)</f>
        <v>14.598122372927637</v>
      </c>
      <c r="U131" s="10">
        <v>48.28968730980376</v>
      </c>
      <c r="V131" s="24">
        <f t="shared" ref="V131:V169" si="28">(T131/U131)*100</f>
        <v>30.230310416534689</v>
      </c>
    </row>
    <row r="132" spans="1:22" x14ac:dyDescent="0.35">
      <c r="A132" s="6" t="s">
        <v>25</v>
      </c>
      <c r="B132" s="21">
        <v>5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28">
        <v>0.76729999999999998</v>
      </c>
      <c r="H132" s="20">
        <f t="shared" si="20"/>
        <v>0.75304166666666661</v>
      </c>
      <c r="I132" s="19">
        <v>7.3499999999999996E-2</v>
      </c>
      <c r="J132" s="19">
        <f t="shared" si="19"/>
        <v>0.69379999999999997</v>
      </c>
      <c r="K132" s="20">
        <v>1.1391166666666666</v>
      </c>
      <c r="L132" s="20">
        <f t="shared" si="21"/>
        <v>87.787320584663561</v>
      </c>
      <c r="M132" s="21">
        <v>45</v>
      </c>
      <c r="N132" s="21">
        <v>0.1</v>
      </c>
      <c r="O132" s="21">
        <f t="shared" si="22"/>
        <v>450</v>
      </c>
      <c r="P132" s="19">
        <f t="shared" si="23"/>
        <v>29.999999999999996</v>
      </c>
      <c r="Q132" s="21">
        <f t="shared" si="24"/>
        <v>5070</v>
      </c>
      <c r="R132" s="22">
        <f t="shared" si="25"/>
        <v>1.9723865877712032E-2</v>
      </c>
      <c r="S132" s="23">
        <f t="shared" si="26"/>
        <v>0.9</v>
      </c>
      <c r="T132" s="20">
        <f t="shared" si="27"/>
        <v>14.596018593943208</v>
      </c>
      <c r="U132" s="10">
        <v>48.28968730980376</v>
      </c>
      <c r="V132" s="24">
        <f t="shared" si="28"/>
        <v>30.225953836275782</v>
      </c>
    </row>
    <row r="133" spans="1:22" x14ac:dyDescent="0.35">
      <c r="A133" s="7" t="s">
        <v>25</v>
      </c>
      <c r="B133" s="19">
        <v>5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28">
        <v>0.76659999999999995</v>
      </c>
      <c r="H133" s="20">
        <f t="shared" si="20"/>
        <v>0.75234166666666658</v>
      </c>
      <c r="I133" s="19">
        <v>7.3200000000000001E-2</v>
      </c>
      <c r="J133" s="19">
        <f t="shared" si="19"/>
        <v>0.69339999999999991</v>
      </c>
      <c r="K133" s="20">
        <v>1.1391166666666666</v>
      </c>
      <c r="L133" s="20">
        <f t="shared" si="21"/>
        <v>87.787320584663561</v>
      </c>
      <c r="M133" s="21">
        <v>45</v>
      </c>
      <c r="N133" s="19">
        <v>0.1</v>
      </c>
      <c r="O133" s="21">
        <f t="shared" si="22"/>
        <v>450</v>
      </c>
      <c r="P133" s="19">
        <f t="shared" si="23"/>
        <v>29.999999999999996</v>
      </c>
      <c r="Q133" s="21">
        <f t="shared" si="24"/>
        <v>5070</v>
      </c>
      <c r="R133" s="22">
        <f t="shared" si="25"/>
        <v>1.9723865877712032E-2</v>
      </c>
      <c r="S133" s="23">
        <f t="shared" si="26"/>
        <v>0.9</v>
      </c>
      <c r="T133" s="20">
        <f t="shared" si="27"/>
        <v>14.587603478005509</v>
      </c>
      <c r="U133" s="10">
        <v>48.28968730980376</v>
      </c>
      <c r="V133" s="24">
        <f t="shared" si="28"/>
        <v>30.208527515240171</v>
      </c>
    </row>
    <row r="134" spans="1:22" x14ac:dyDescent="0.35">
      <c r="A134" s="6" t="s">
        <v>25</v>
      </c>
      <c r="B134" s="21">
        <v>5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28">
        <v>0.62339999999999995</v>
      </c>
      <c r="H134" s="20">
        <f t="shared" si="20"/>
        <v>0.60914166666666658</v>
      </c>
      <c r="I134" s="19">
        <v>6.3299999999999995E-2</v>
      </c>
      <c r="J134" s="19">
        <f t="shared" ref="J134:J169" si="29">G134-I134</f>
        <v>0.56009999999999993</v>
      </c>
      <c r="K134" s="20">
        <v>1.1391166666666666</v>
      </c>
      <c r="L134" s="20">
        <f t="shared" si="21"/>
        <v>87.787320584663561</v>
      </c>
      <c r="M134" s="21">
        <v>45</v>
      </c>
      <c r="N134" s="21">
        <v>0.1</v>
      </c>
      <c r="O134" s="21">
        <f t="shared" si="22"/>
        <v>450</v>
      </c>
      <c r="P134" s="19">
        <f t="shared" si="23"/>
        <v>29.999999999999996</v>
      </c>
      <c r="Q134" s="21">
        <f t="shared" si="24"/>
        <v>5050</v>
      </c>
      <c r="R134" s="22">
        <f t="shared" si="25"/>
        <v>1.9801980198019802E-2</v>
      </c>
      <c r="S134" s="23">
        <f t="shared" si="26"/>
        <v>0.9</v>
      </c>
      <c r="T134" s="20">
        <f t="shared" si="27"/>
        <v>11.829932492129922</v>
      </c>
      <c r="U134" s="10">
        <v>48.28968730980376</v>
      </c>
      <c r="V134" s="24">
        <f t="shared" si="28"/>
        <v>24.497844469844416</v>
      </c>
    </row>
    <row r="135" spans="1:22" x14ac:dyDescent="0.35">
      <c r="A135" s="7" t="s">
        <v>25</v>
      </c>
      <c r="B135" s="19">
        <v>5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28">
        <v>0.62390000000000001</v>
      </c>
      <c r="H135" s="20">
        <f t="shared" si="20"/>
        <v>0.60964166666666664</v>
      </c>
      <c r="I135" s="19">
        <v>6.2300000000000001E-2</v>
      </c>
      <c r="J135" s="19">
        <f t="shared" si="29"/>
        <v>0.56159999999999999</v>
      </c>
      <c r="K135" s="20">
        <v>1.1391166666666666</v>
      </c>
      <c r="L135" s="20">
        <f t="shared" si="21"/>
        <v>87.787320584663561</v>
      </c>
      <c r="M135" s="21">
        <v>45</v>
      </c>
      <c r="N135" s="19">
        <v>0.1</v>
      </c>
      <c r="O135" s="21">
        <f t="shared" si="22"/>
        <v>450</v>
      </c>
      <c r="P135" s="19">
        <f t="shared" si="23"/>
        <v>29.999999999999996</v>
      </c>
      <c r="Q135" s="21">
        <f t="shared" si="24"/>
        <v>5050</v>
      </c>
      <c r="R135" s="22">
        <f t="shared" si="25"/>
        <v>1.9801980198019802E-2</v>
      </c>
      <c r="S135" s="23">
        <f t="shared" si="26"/>
        <v>0.9</v>
      </c>
      <c r="T135" s="20">
        <f t="shared" si="27"/>
        <v>11.861614153865675</v>
      </c>
      <c r="U135" s="10">
        <v>48.28968730980376</v>
      </c>
      <c r="V135" s="24">
        <f t="shared" si="28"/>
        <v>24.563451980476035</v>
      </c>
    </row>
    <row r="136" spans="1:22" x14ac:dyDescent="0.35">
      <c r="A136" s="6" t="s">
        <v>25</v>
      </c>
      <c r="B136" s="21">
        <v>5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28">
        <v>0.62339999999999995</v>
      </c>
      <c r="H136" s="20">
        <f t="shared" si="20"/>
        <v>0.60914166666666658</v>
      </c>
      <c r="I136" s="19">
        <v>6.25E-2</v>
      </c>
      <c r="J136" s="19">
        <f t="shared" si="29"/>
        <v>0.56089999999999995</v>
      </c>
      <c r="K136" s="20">
        <v>1.1391166666666666</v>
      </c>
      <c r="L136" s="20">
        <f t="shared" si="21"/>
        <v>87.787320584663561</v>
      </c>
      <c r="M136" s="21">
        <v>45</v>
      </c>
      <c r="N136" s="21">
        <v>0.1</v>
      </c>
      <c r="O136" s="21">
        <f t="shared" si="22"/>
        <v>450</v>
      </c>
      <c r="P136" s="19">
        <f t="shared" si="23"/>
        <v>29.999999999999996</v>
      </c>
      <c r="Q136" s="21">
        <f t="shared" si="24"/>
        <v>5050</v>
      </c>
      <c r="R136" s="22">
        <f t="shared" si="25"/>
        <v>1.9801980198019802E-2</v>
      </c>
      <c r="S136" s="23">
        <f t="shared" si="26"/>
        <v>0.9</v>
      </c>
      <c r="T136" s="20">
        <f t="shared" si="27"/>
        <v>11.846829378388991</v>
      </c>
      <c r="U136" s="10">
        <v>48.28968730980376</v>
      </c>
      <c r="V136" s="24">
        <f t="shared" si="28"/>
        <v>24.53283514218128</v>
      </c>
    </row>
    <row r="137" spans="1:22" x14ac:dyDescent="0.35">
      <c r="A137" s="7" t="s">
        <v>25</v>
      </c>
      <c r="B137" s="19">
        <v>5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28">
        <v>0.6472</v>
      </c>
      <c r="H137" s="20">
        <f t="shared" si="20"/>
        <v>0.63294166666666662</v>
      </c>
      <c r="I137" s="19">
        <v>7.8600000000000003E-2</v>
      </c>
      <c r="J137" s="19">
        <f t="shared" si="29"/>
        <v>0.56859999999999999</v>
      </c>
      <c r="K137" s="20">
        <v>1.1391166666666666</v>
      </c>
      <c r="L137" s="20">
        <f t="shared" si="21"/>
        <v>87.787320584663561</v>
      </c>
      <c r="M137" s="21">
        <v>45</v>
      </c>
      <c r="N137" s="19">
        <v>0.1</v>
      </c>
      <c r="O137" s="21">
        <f t="shared" si="22"/>
        <v>450</v>
      </c>
      <c r="P137" s="19">
        <f t="shared" si="23"/>
        <v>29.999999999999996</v>
      </c>
      <c r="Q137" s="21">
        <f t="shared" si="24"/>
        <v>5050</v>
      </c>
      <c r="R137" s="22">
        <f t="shared" si="25"/>
        <v>1.9801980198019802E-2</v>
      </c>
      <c r="S137" s="23">
        <f t="shared" si="26"/>
        <v>0.9</v>
      </c>
      <c r="T137" s="20">
        <f t="shared" si="27"/>
        <v>12.009461908632522</v>
      </c>
      <c r="U137" s="10">
        <v>48.28968730980376</v>
      </c>
      <c r="V137" s="24">
        <f t="shared" si="28"/>
        <v>24.869620363423568</v>
      </c>
    </row>
    <row r="138" spans="1:22" x14ac:dyDescent="0.35">
      <c r="A138" s="6" t="s">
        <v>25</v>
      </c>
      <c r="B138" s="21">
        <v>5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28">
        <v>0.64880000000000004</v>
      </c>
      <c r="H138" s="20">
        <f t="shared" si="20"/>
        <v>0.63454166666666667</v>
      </c>
      <c r="I138" s="19">
        <v>7.8899999999999998E-2</v>
      </c>
      <c r="J138" s="19">
        <f t="shared" si="29"/>
        <v>0.56990000000000007</v>
      </c>
      <c r="K138" s="20">
        <v>1.1391166666666666</v>
      </c>
      <c r="L138" s="20">
        <f t="shared" si="21"/>
        <v>87.787320584663561</v>
      </c>
      <c r="M138" s="21">
        <v>45</v>
      </c>
      <c r="N138" s="21">
        <v>0.1</v>
      </c>
      <c r="O138" s="21">
        <f t="shared" si="22"/>
        <v>450</v>
      </c>
      <c r="P138" s="19">
        <f t="shared" si="23"/>
        <v>29.999999999999996</v>
      </c>
      <c r="Q138" s="21">
        <f t="shared" si="24"/>
        <v>5050</v>
      </c>
      <c r="R138" s="22">
        <f t="shared" si="25"/>
        <v>1.9801980198019802E-2</v>
      </c>
      <c r="S138" s="23">
        <f t="shared" si="26"/>
        <v>0.9</v>
      </c>
      <c r="T138" s="20">
        <f t="shared" si="27"/>
        <v>12.03691934880351</v>
      </c>
      <c r="U138" s="10">
        <v>48.28968730980376</v>
      </c>
      <c r="V138" s="24">
        <f t="shared" si="28"/>
        <v>24.926480205970968</v>
      </c>
    </row>
    <row r="139" spans="1:22" x14ac:dyDescent="0.35">
      <c r="A139" s="7" t="s">
        <v>25</v>
      </c>
      <c r="B139" s="19">
        <v>5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28">
        <v>0.64900000000000002</v>
      </c>
      <c r="H139" s="20">
        <f t="shared" si="20"/>
        <v>0.63474166666666665</v>
      </c>
      <c r="I139" s="19">
        <v>7.9200000000000007E-2</v>
      </c>
      <c r="J139" s="19">
        <f t="shared" si="29"/>
        <v>0.56979999999999997</v>
      </c>
      <c r="K139" s="20">
        <v>1.1391166666666666</v>
      </c>
      <c r="L139" s="20">
        <f t="shared" si="21"/>
        <v>87.787320584663561</v>
      </c>
      <c r="M139" s="21">
        <v>45</v>
      </c>
      <c r="N139" s="19">
        <v>0.1</v>
      </c>
      <c r="O139" s="21">
        <f t="shared" si="22"/>
        <v>450</v>
      </c>
      <c r="P139" s="19">
        <f t="shared" si="23"/>
        <v>29.999999999999996</v>
      </c>
      <c r="Q139" s="21">
        <f t="shared" si="24"/>
        <v>5050</v>
      </c>
      <c r="R139" s="22">
        <f t="shared" si="25"/>
        <v>1.9801980198019802E-2</v>
      </c>
      <c r="S139" s="23">
        <f t="shared" si="26"/>
        <v>0.9</v>
      </c>
      <c r="T139" s="20">
        <f t="shared" si="27"/>
        <v>12.034807238021122</v>
      </c>
      <c r="U139" s="10">
        <v>48.28968730980376</v>
      </c>
      <c r="V139" s="24">
        <f t="shared" si="28"/>
        <v>24.922106371928855</v>
      </c>
    </row>
    <row r="140" spans="1:22" x14ac:dyDescent="0.35">
      <c r="A140" s="6" t="s">
        <v>25</v>
      </c>
      <c r="B140" s="21">
        <v>5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28">
        <v>0.61040000000000005</v>
      </c>
      <c r="H140" s="20">
        <f t="shared" si="20"/>
        <v>0.59614166666666668</v>
      </c>
      <c r="I140" s="19">
        <v>7.9799999999999996E-2</v>
      </c>
      <c r="J140" s="19">
        <f t="shared" si="29"/>
        <v>0.53060000000000007</v>
      </c>
      <c r="K140" s="20">
        <v>1.1391166666666666</v>
      </c>
      <c r="L140" s="20">
        <f t="shared" si="21"/>
        <v>87.787320584663561</v>
      </c>
      <c r="M140" s="21">
        <v>45</v>
      </c>
      <c r="N140" s="21">
        <v>0.1</v>
      </c>
      <c r="O140" s="21">
        <f t="shared" si="22"/>
        <v>450</v>
      </c>
      <c r="P140" s="19">
        <f t="shared" si="23"/>
        <v>29.999999999999996</v>
      </c>
      <c r="Q140" s="21">
        <f t="shared" si="24"/>
        <v>5040</v>
      </c>
      <c r="R140" s="22">
        <f t="shared" si="25"/>
        <v>1.984126984126984E-2</v>
      </c>
      <c r="S140" s="23">
        <f t="shared" si="26"/>
        <v>0.9</v>
      </c>
      <c r="T140" s="20">
        <f t="shared" si="27"/>
        <v>11.229095644285778</v>
      </c>
      <c r="U140" s="10">
        <v>48.28968730980376</v>
      </c>
      <c r="V140" s="24">
        <f t="shared" si="28"/>
        <v>23.253610180254881</v>
      </c>
    </row>
    <row r="141" spans="1:22" x14ac:dyDescent="0.35">
      <c r="A141" s="7" t="s">
        <v>25</v>
      </c>
      <c r="B141" s="19">
        <v>5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28">
        <v>0.6109</v>
      </c>
      <c r="H141" s="20">
        <f t="shared" si="20"/>
        <v>0.59664166666666663</v>
      </c>
      <c r="I141" s="19">
        <v>0.08</v>
      </c>
      <c r="J141" s="19">
        <f t="shared" si="29"/>
        <v>0.53090000000000004</v>
      </c>
      <c r="K141" s="20">
        <v>1.1391166666666666</v>
      </c>
      <c r="L141" s="20">
        <f t="shared" si="21"/>
        <v>87.787320584663561</v>
      </c>
      <c r="M141" s="21">
        <v>45</v>
      </c>
      <c r="N141" s="19">
        <v>0.1</v>
      </c>
      <c r="O141" s="21">
        <f t="shared" si="22"/>
        <v>450</v>
      </c>
      <c r="P141" s="19">
        <f t="shared" si="23"/>
        <v>29.999999999999996</v>
      </c>
      <c r="Q141" s="21">
        <f t="shared" si="24"/>
        <v>5040</v>
      </c>
      <c r="R141" s="22">
        <f t="shared" si="25"/>
        <v>1.984126984126984E-2</v>
      </c>
      <c r="S141" s="23">
        <f t="shared" si="26"/>
        <v>0.9</v>
      </c>
      <c r="T141" s="20">
        <f t="shared" si="27"/>
        <v>11.235444548720919</v>
      </c>
      <c r="U141" s="10">
        <v>48.28968730980376</v>
      </c>
      <c r="V141" s="24">
        <f t="shared" si="28"/>
        <v>23.266757717107648</v>
      </c>
    </row>
    <row r="142" spans="1:22" x14ac:dyDescent="0.35">
      <c r="A142" s="6" t="s">
        <v>25</v>
      </c>
      <c r="B142" s="21">
        <v>5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28">
        <v>0.61050000000000004</v>
      </c>
      <c r="H142" s="20">
        <f t="shared" si="20"/>
        <v>0.59624166666666667</v>
      </c>
      <c r="I142" s="19">
        <v>7.9699999999999993E-2</v>
      </c>
      <c r="J142" s="19">
        <f t="shared" si="29"/>
        <v>0.53080000000000005</v>
      </c>
      <c r="K142" s="20">
        <v>1.1391166666666666</v>
      </c>
      <c r="L142" s="20">
        <f t="shared" si="21"/>
        <v>87.787320584663561</v>
      </c>
      <c r="M142" s="21">
        <v>45</v>
      </c>
      <c r="N142" s="21">
        <v>0.1</v>
      </c>
      <c r="O142" s="21">
        <f t="shared" si="22"/>
        <v>450</v>
      </c>
      <c r="P142" s="19">
        <f t="shared" si="23"/>
        <v>29.999999999999996</v>
      </c>
      <c r="Q142" s="21">
        <f t="shared" si="24"/>
        <v>5040</v>
      </c>
      <c r="R142" s="22">
        <f t="shared" si="25"/>
        <v>1.984126984126984E-2</v>
      </c>
      <c r="S142" s="23">
        <f t="shared" si="26"/>
        <v>0.9</v>
      </c>
      <c r="T142" s="20">
        <f t="shared" si="27"/>
        <v>11.233328247242536</v>
      </c>
      <c r="U142" s="10">
        <v>48.28968730980376</v>
      </c>
      <c r="V142" s="24">
        <f t="shared" si="28"/>
        <v>23.262375204823389</v>
      </c>
    </row>
    <row r="143" spans="1:22" x14ac:dyDescent="0.35">
      <c r="A143" s="7" t="s">
        <v>25</v>
      </c>
      <c r="B143" s="19">
        <v>5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28">
        <v>0.64380000000000004</v>
      </c>
      <c r="H143" s="20">
        <f t="shared" si="20"/>
        <v>0.62954166666666667</v>
      </c>
      <c r="I143" s="19">
        <v>6.4199999999999993E-2</v>
      </c>
      <c r="J143" s="19">
        <f t="shared" si="29"/>
        <v>0.5796</v>
      </c>
      <c r="K143" s="20">
        <v>1.1391166666666666</v>
      </c>
      <c r="L143" s="20">
        <f t="shared" si="21"/>
        <v>87.787320584663561</v>
      </c>
      <c r="M143" s="21">
        <v>45</v>
      </c>
      <c r="N143" s="19">
        <v>0.1</v>
      </c>
      <c r="O143" s="21">
        <f t="shared" si="22"/>
        <v>450</v>
      </c>
      <c r="P143" s="19">
        <f t="shared" si="23"/>
        <v>29.999999999999996</v>
      </c>
      <c r="Q143" s="21">
        <f t="shared" si="24"/>
        <v>5040</v>
      </c>
      <c r="R143" s="22">
        <f t="shared" si="25"/>
        <v>1.984126984126984E-2</v>
      </c>
      <c r="S143" s="23">
        <f t="shared" si="26"/>
        <v>0.9</v>
      </c>
      <c r="T143" s="20">
        <f t="shared" si="27"/>
        <v>12.266083368692115</v>
      </c>
      <c r="U143" s="10">
        <v>48.28968730980376</v>
      </c>
      <c r="V143" s="24">
        <f t="shared" si="28"/>
        <v>25.40104119953963</v>
      </c>
    </row>
    <row r="144" spans="1:22" x14ac:dyDescent="0.35">
      <c r="A144" s="6" t="s">
        <v>25</v>
      </c>
      <c r="B144" s="21">
        <v>5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28">
        <v>0.64359999999999995</v>
      </c>
      <c r="H144" s="20">
        <f t="shared" si="20"/>
        <v>0.62934166666666658</v>
      </c>
      <c r="I144" s="19">
        <v>6.3600000000000004E-2</v>
      </c>
      <c r="J144" s="19">
        <f t="shared" si="29"/>
        <v>0.57999999999999996</v>
      </c>
      <c r="K144" s="20">
        <v>1.1391166666666666</v>
      </c>
      <c r="L144" s="20">
        <f t="shared" si="21"/>
        <v>87.787320584663561</v>
      </c>
      <c r="M144" s="21">
        <v>45</v>
      </c>
      <c r="N144" s="21">
        <v>0.1</v>
      </c>
      <c r="O144" s="21">
        <f t="shared" si="22"/>
        <v>450</v>
      </c>
      <c r="P144" s="19">
        <f t="shared" si="23"/>
        <v>29.999999999999996</v>
      </c>
      <c r="Q144" s="21">
        <f t="shared" si="24"/>
        <v>5040</v>
      </c>
      <c r="R144" s="22">
        <f t="shared" si="25"/>
        <v>1.984126984126984E-2</v>
      </c>
      <c r="S144" s="23">
        <f t="shared" si="26"/>
        <v>0.9</v>
      </c>
      <c r="T144" s="20">
        <f t="shared" si="27"/>
        <v>12.274548574605634</v>
      </c>
      <c r="U144" s="10">
        <v>48.28968730980376</v>
      </c>
      <c r="V144" s="24">
        <f t="shared" si="28"/>
        <v>25.418571248676646</v>
      </c>
    </row>
    <row r="145" spans="1:22" x14ac:dyDescent="0.35">
      <c r="A145" s="7" t="s">
        <v>25</v>
      </c>
      <c r="B145" s="19">
        <v>5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28">
        <v>0.64400000000000002</v>
      </c>
      <c r="H145" s="20">
        <f t="shared" si="20"/>
        <v>0.62974166666666664</v>
      </c>
      <c r="I145" s="19">
        <v>6.4399999999999999E-2</v>
      </c>
      <c r="J145" s="19">
        <f t="shared" si="29"/>
        <v>0.5796</v>
      </c>
      <c r="K145" s="20">
        <v>1.1391166666666666</v>
      </c>
      <c r="L145" s="20">
        <f t="shared" si="21"/>
        <v>87.787320584663561</v>
      </c>
      <c r="M145" s="21">
        <v>45</v>
      </c>
      <c r="N145" s="19">
        <v>0.1</v>
      </c>
      <c r="O145" s="21">
        <f t="shared" si="22"/>
        <v>450</v>
      </c>
      <c r="P145" s="19">
        <f t="shared" si="23"/>
        <v>29.999999999999996</v>
      </c>
      <c r="Q145" s="21">
        <f t="shared" si="24"/>
        <v>5040</v>
      </c>
      <c r="R145" s="22">
        <f t="shared" si="25"/>
        <v>1.984126984126984E-2</v>
      </c>
      <c r="S145" s="23">
        <f t="shared" si="26"/>
        <v>0.9</v>
      </c>
      <c r="T145" s="20">
        <f t="shared" si="27"/>
        <v>12.266083368692115</v>
      </c>
      <c r="U145" s="10">
        <v>48.28968730980376</v>
      </c>
      <c r="V145" s="24">
        <f t="shared" si="28"/>
        <v>25.40104119953963</v>
      </c>
    </row>
    <row r="146" spans="1:22" x14ac:dyDescent="0.35">
      <c r="A146" s="4" t="s">
        <v>26</v>
      </c>
      <c r="B146" s="14">
        <v>5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26">
        <v>0.71209999999999996</v>
      </c>
      <c r="H146" s="9">
        <f t="shared" si="20"/>
        <v>0.69784166666666658</v>
      </c>
      <c r="I146" s="13">
        <v>0.10340000000000001</v>
      </c>
      <c r="J146" s="13">
        <f t="shared" si="29"/>
        <v>0.60869999999999991</v>
      </c>
      <c r="K146" s="9">
        <v>1.1391166666666666</v>
      </c>
      <c r="L146" s="9">
        <f t="shared" si="21"/>
        <v>87.787320584663561</v>
      </c>
      <c r="M146" s="14">
        <v>45</v>
      </c>
      <c r="N146" s="14">
        <v>0.1</v>
      </c>
      <c r="O146" s="14">
        <f t="shared" si="22"/>
        <v>450</v>
      </c>
      <c r="P146" s="13">
        <f t="shared" si="23"/>
        <v>29.999999999999996</v>
      </c>
      <c r="Q146" s="14">
        <f t="shared" si="24"/>
        <v>5040</v>
      </c>
      <c r="R146" s="15">
        <f t="shared" si="25"/>
        <v>1.984126984126984E-2</v>
      </c>
      <c r="S146" s="16">
        <f t="shared" si="26"/>
        <v>0.9</v>
      </c>
      <c r="T146" s="9">
        <f t="shared" si="27"/>
        <v>12.881927098900773</v>
      </c>
      <c r="U146" s="11">
        <v>53.908958667539721</v>
      </c>
      <c r="V146" s="17">
        <f t="shared" si="28"/>
        <v>23.895707536004377</v>
      </c>
    </row>
    <row r="147" spans="1:22" x14ac:dyDescent="0.35">
      <c r="A147" s="5" t="s">
        <v>26</v>
      </c>
      <c r="B147" s="13">
        <v>5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26">
        <v>0.71189999999999998</v>
      </c>
      <c r="H147" s="9">
        <f t="shared" si="20"/>
        <v>0.6976416666666666</v>
      </c>
      <c r="I147" s="13">
        <v>0.1032</v>
      </c>
      <c r="J147" s="13">
        <f t="shared" si="29"/>
        <v>0.60870000000000002</v>
      </c>
      <c r="K147" s="9">
        <v>1.1391166666666666</v>
      </c>
      <c r="L147" s="9">
        <f t="shared" si="21"/>
        <v>87.787320584663561</v>
      </c>
      <c r="M147" s="14">
        <v>45</v>
      </c>
      <c r="N147" s="13">
        <v>0.1</v>
      </c>
      <c r="O147" s="14">
        <f t="shared" si="22"/>
        <v>450</v>
      </c>
      <c r="P147" s="13">
        <f t="shared" si="23"/>
        <v>29.999999999999996</v>
      </c>
      <c r="Q147" s="14">
        <f t="shared" si="24"/>
        <v>5040</v>
      </c>
      <c r="R147" s="15">
        <f t="shared" si="25"/>
        <v>1.984126984126984E-2</v>
      </c>
      <c r="S147" s="16">
        <f t="shared" si="26"/>
        <v>0.9</v>
      </c>
      <c r="T147" s="9">
        <f t="shared" si="27"/>
        <v>12.881927098900778</v>
      </c>
      <c r="U147" s="11">
        <v>53.908958667539721</v>
      </c>
      <c r="V147" s="17">
        <f t="shared" si="28"/>
        <v>23.895707536004384</v>
      </c>
    </row>
    <row r="148" spans="1:22" x14ac:dyDescent="0.35">
      <c r="A148" s="4" t="s">
        <v>26</v>
      </c>
      <c r="B148" s="14">
        <v>5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26">
        <v>0.71340000000000003</v>
      </c>
      <c r="H148" s="9">
        <f t="shared" si="20"/>
        <v>0.69914166666666666</v>
      </c>
      <c r="I148" s="13">
        <v>0.1032</v>
      </c>
      <c r="J148" s="13">
        <f t="shared" si="29"/>
        <v>0.61020000000000008</v>
      </c>
      <c r="K148" s="9">
        <v>1.1391166666666666</v>
      </c>
      <c r="L148" s="9">
        <f t="shared" si="21"/>
        <v>87.787320584663561</v>
      </c>
      <c r="M148" s="14">
        <v>45</v>
      </c>
      <c r="N148" s="14">
        <v>0.1</v>
      </c>
      <c r="O148" s="14">
        <f t="shared" si="22"/>
        <v>450</v>
      </c>
      <c r="P148" s="13">
        <f t="shared" si="23"/>
        <v>29.999999999999996</v>
      </c>
      <c r="Q148" s="14">
        <f t="shared" si="24"/>
        <v>5040</v>
      </c>
      <c r="R148" s="15">
        <f t="shared" si="25"/>
        <v>1.984126984126984E-2</v>
      </c>
      <c r="S148" s="16">
        <f t="shared" si="26"/>
        <v>0.9</v>
      </c>
      <c r="T148" s="9">
        <f t="shared" si="27"/>
        <v>12.913671621076485</v>
      </c>
      <c r="U148" s="11">
        <v>53.908958667539721</v>
      </c>
      <c r="V148" s="17">
        <f t="shared" si="28"/>
        <v>23.954592966107899</v>
      </c>
    </row>
    <row r="149" spans="1:22" x14ac:dyDescent="0.35">
      <c r="A149" s="5" t="s">
        <v>26</v>
      </c>
      <c r="B149" s="13">
        <v>5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26">
        <v>0.7651</v>
      </c>
      <c r="H149" s="9">
        <f t="shared" si="20"/>
        <v>0.75084166666666663</v>
      </c>
      <c r="I149" s="13">
        <v>0.10390000000000001</v>
      </c>
      <c r="J149" s="13">
        <f t="shared" si="29"/>
        <v>0.66120000000000001</v>
      </c>
      <c r="K149" s="9">
        <v>1.1391166666666666</v>
      </c>
      <c r="L149" s="9">
        <f t="shared" si="21"/>
        <v>87.787320584663561</v>
      </c>
      <c r="M149" s="14">
        <v>45</v>
      </c>
      <c r="N149" s="13">
        <v>0.1</v>
      </c>
      <c r="O149" s="14">
        <f t="shared" si="22"/>
        <v>450</v>
      </c>
      <c r="P149" s="13">
        <f t="shared" si="23"/>
        <v>29.999999999999996</v>
      </c>
      <c r="Q149" s="14">
        <f t="shared" si="24"/>
        <v>5040</v>
      </c>
      <c r="R149" s="15">
        <f t="shared" si="25"/>
        <v>1.984126984126984E-2</v>
      </c>
      <c r="S149" s="16">
        <f t="shared" si="26"/>
        <v>0.9</v>
      </c>
      <c r="T149" s="9">
        <f t="shared" si="27"/>
        <v>13.992985375050425</v>
      </c>
      <c r="U149" s="11">
        <v>53.908958667539721</v>
      </c>
      <c r="V149" s="17">
        <f t="shared" si="28"/>
        <v>25.956697589627236</v>
      </c>
    </row>
    <row r="150" spans="1:22" x14ac:dyDescent="0.35">
      <c r="A150" s="4" t="s">
        <v>26</v>
      </c>
      <c r="B150" s="14">
        <v>5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26">
        <v>0.76690000000000003</v>
      </c>
      <c r="H150" s="9">
        <f t="shared" si="20"/>
        <v>0.75264166666666665</v>
      </c>
      <c r="I150" s="13">
        <v>0.10290000000000001</v>
      </c>
      <c r="J150" s="13">
        <f t="shared" si="29"/>
        <v>0.66400000000000003</v>
      </c>
      <c r="K150" s="9">
        <v>1.1391166666666666</v>
      </c>
      <c r="L150" s="9">
        <f t="shared" si="21"/>
        <v>87.787320584663561</v>
      </c>
      <c r="M150" s="14">
        <v>45</v>
      </c>
      <c r="N150" s="14">
        <v>0.1</v>
      </c>
      <c r="O150" s="14">
        <f t="shared" si="22"/>
        <v>450</v>
      </c>
      <c r="P150" s="13">
        <f t="shared" si="23"/>
        <v>29.999999999999996</v>
      </c>
      <c r="Q150" s="14">
        <f t="shared" si="24"/>
        <v>5040</v>
      </c>
      <c r="R150" s="15">
        <f t="shared" si="25"/>
        <v>1.984126984126984E-2</v>
      </c>
      <c r="S150" s="16">
        <f t="shared" si="26"/>
        <v>0.9</v>
      </c>
      <c r="T150" s="9">
        <f t="shared" si="27"/>
        <v>14.052241816445072</v>
      </c>
      <c r="U150" s="11">
        <v>53.908958667539721</v>
      </c>
      <c r="V150" s="17">
        <f t="shared" si="28"/>
        <v>26.066617059153785</v>
      </c>
    </row>
    <row r="151" spans="1:22" x14ac:dyDescent="0.35">
      <c r="A151" s="5" t="s">
        <v>26</v>
      </c>
      <c r="B151" s="13">
        <v>5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26">
        <v>0.76549999999999996</v>
      </c>
      <c r="H151" s="9">
        <f t="shared" si="20"/>
        <v>0.75124166666666659</v>
      </c>
      <c r="I151" s="13">
        <v>0.10249999999999999</v>
      </c>
      <c r="J151" s="13">
        <f t="shared" si="29"/>
        <v>0.66299999999999992</v>
      </c>
      <c r="K151" s="9">
        <v>1.1391166666666666</v>
      </c>
      <c r="L151" s="9">
        <f t="shared" si="21"/>
        <v>87.787320584663561</v>
      </c>
      <c r="M151" s="14">
        <v>45</v>
      </c>
      <c r="N151" s="13">
        <v>0.1</v>
      </c>
      <c r="O151" s="14">
        <f t="shared" si="22"/>
        <v>450</v>
      </c>
      <c r="P151" s="13">
        <f t="shared" si="23"/>
        <v>29.999999999999996</v>
      </c>
      <c r="Q151" s="14">
        <f t="shared" si="24"/>
        <v>5040</v>
      </c>
      <c r="R151" s="15">
        <f t="shared" si="25"/>
        <v>1.984126984126984E-2</v>
      </c>
      <c r="S151" s="16">
        <f t="shared" si="26"/>
        <v>0.9</v>
      </c>
      <c r="T151" s="9">
        <f t="shared" si="27"/>
        <v>14.031078801661268</v>
      </c>
      <c r="U151" s="11">
        <v>53.908958667539721</v>
      </c>
      <c r="V151" s="17">
        <f t="shared" si="28"/>
        <v>26.027360105751441</v>
      </c>
    </row>
    <row r="152" spans="1:22" x14ac:dyDescent="0.35">
      <c r="A152" s="4" t="s">
        <v>26</v>
      </c>
      <c r="B152" s="14">
        <v>5</v>
      </c>
      <c r="C152" s="13">
        <v>1</v>
      </c>
      <c r="D152" s="13" t="s">
        <v>29</v>
      </c>
      <c r="E152" s="13">
        <v>5.05</v>
      </c>
      <c r="F152" s="11">
        <v>1.4258333333333333E-2</v>
      </c>
      <c r="G152" s="26">
        <v>0.73980000000000001</v>
      </c>
      <c r="H152" s="9">
        <f t="shared" si="20"/>
        <v>0.72554166666666664</v>
      </c>
      <c r="I152" s="13">
        <v>5.6599999999999998E-2</v>
      </c>
      <c r="J152" s="13">
        <f t="shared" si="29"/>
        <v>0.68320000000000003</v>
      </c>
      <c r="K152" s="9">
        <v>1.1391166666666666</v>
      </c>
      <c r="L152" s="9">
        <f t="shared" si="21"/>
        <v>87.787320584663561</v>
      </c>
      <c r="M152" s="14">
        <v>45</v>
      </c>
      <c r="N152" s="14">
        <v>0.1</v>
      </c>
      <c r="O152" s="14">
        <f t="shared" si="22"/>
        <v>450</v>
      </c>
      <c r="P152" s="13">
        <f t="shared" si="23"/>
        <v>29.999999999999996</v>
      </c>
      <c r="Q152" s="14">
        <f t="shared" si="24"/>
        <v>5050</v>
      </c>
      <c r="R152" s="15">
        <f t="shared" si="25"/>
        <v>1.9801980198019802E-2</v>
      </c>
      <c r="S152" s="16">
        <f t="shared" si="26"/>
        <v>0.9</v>
      </c>
      <c r="T152" s="9">
        <f t="shared" si="27"/>
        <v>14.429940865244001</v>
      </c>
      <c r="U152" s="11">
        <v>53.908958667539721</v>
      </c>
      <c r="V152" s="17">
        <f t="shared" si="28"/>
        <v>26.767240959400539</v>
      </c>
    </row>
    <row r="153" spans="1:22" x14ac:dyDescent="0.35">
      <c r="A153" s="5" t="s">
        <v>26</v>
      </c>
      <c r="B153" s="13">
        <v>5</v>
      </c>
      <c r="C153" s="13">
        <v>1</v>
      </c>
      <c r="D153" s="13" t="s">
        <v>29</v>
      </c>
      <c r="E153" s="13">
        <v>5.05</v>
      </c>
      <c r="F153" s="11">
        <v>1.4258333333333333E-2</v>
      </c>
      <c r="G153" s="26">
        <v>0.73970000000000002</v>
      </c>
      <c r="H153" s="9">
        <f t="shared" si="20"/>
        <v>0.72544166666666665</v>
      </c>
      <c r="I153" s="13">
        <v>5.62E-2</v>
      </c>
      <c r="J153" s="13">
        <f t="shared" si="29"/>
        <v>0.6835</v>
      </c>
      <c r="K153" s="9">
        <v>1.1391166666666666</v>
      </c>
      <c r="L153" s="9">
        <f t="shared" si="21"/>
        <v>87.787320584663561</v>
      </c>
      <c r="M153" s="14">
        <v>45</v>
      </c>
      <c r="N153" s="13">
        <v>0.1</v>
      </c>
      <c r="O153" s="14">
        <f t="shared" si="22"/>
        <v>450</v>
      </c>
      <c r="P153" s="13">
        <f t="shared" si="23"/>
        <v>29.999999999999996</v>
      </c>
      <c r="Q153" s="14">
        <f t="shared" si="24"/>
        <v>5050</v>
      </c>
      <c r="R153" s="15">
        <f t="shared" si="25"/>
        <v>1.9801980198019802E-2</v>
      </c>
      <c r="S153" s="16">
        <f t="shared" si="26"/>
        <v>0.9</v>
      </c>
      <c r="T153" s="9">
        <f t="shared" si="27"/>
        <v>14.436277197591151</v>
      </c>
      <c r="U153" s="11">
        <v>53.908958667539721</v>
      </c>
      <c r="V153" s="17">
        <f t="shared" si="28"/>
        <v>26.778994724458826</v>
      </c>
    </row>
    <row r="154" spans="1:22" x14ac:dyDescent="0.35">
      <c r="A154" s="4" t="s">
        <v>26</v>
      </c>
      <c r="B154" s="14">
        <v>5</v>
      </c>
      <c r="C154" s="13">
        <v>1</v>
      </c>
      <c r="D154" s="13" t="s">
        <v>29</v>
      </c>
      <c r="E154" s="13">
        <v>5.05</v>
      </c>
      <c r="F154" s="11">
        <v>1.4258333333333333E-2</v>
      </c>
      <c r="G154" s="26">
        <v>0.73860000000000003</v>
      </c>
      <c r="H154" s="9">
        <f t="shared" si="20"/>
        <v>0.72434166666666666</v>
      </c>
      <c r="I154" s="13">
        <v>5.6899999999999999E-2</v>
      </c>
      <c r="J154" s="13">
        <f t="shared" si="29"/>
        <v>0.68170000000000008</v>
      </c>
      <c r="K154" s="9">
        <v>1.1391166666666666</v>
      </c>
      <c r="L154" s="9">
        <f t="shared" si="21"/>
        <v>87.787320584663561</v>
      </c>
      <c r="M154" s="14">
        <v>45</v>
      </c>
      <c r="N154" s="14">
        <v>0.1</v>
      </c>
      <c r="O154" s="14">
        <f t="shared" si="22"/>
        <v>450</v>
      </c>
      <c r="P154" s="13">
        <f t="shared" si="23"/>
        <v>29.999999999999996</v>
      </c>
      <c r="Q154" s="14">
        <f t="shared" si="24"/>
        <v>5050</v>
      </c>
      <c r="R154" s="15">
        <f t="shared" si="25"/>
        <v>1.9801980198019802E-2</v>
      </c>
      <c r="S154" s="16">
        <f t="shared" si="26"/>
        <v>0.9</v>
      </c>
      <c r="T154" s="9">
        <f t="shared" si="27"/>
        <v>14.39825920350825</v>
      </c>
      <c r="U154" s="11">
        <v>53.908958667539721</v>
      </c>
      <c r="V154" s="17">
        <f t="shared" si="28"/>
        <v>26.708472134109119</v>
      </c>
    </row>
    <row r="155" spans="1:22" x14ac:dyDescent="0.35">
      <c r="A155" s="5" t="s">
        <v>26</v>
      </c>
      <c r="B155" s="13">
        <v>5</v>
      </c>
      <c r="C155" s="13">
        <v>1</v>
      </c>
      <c r="D155" s="13" t="s">
        <v>30</v>
      </c>
      <c r="E155" s="13">
        <v>5.05</v>
      </c>
      <c r="F155" s="11">
        <v>1.4258333333333333E-2</v>
      </c>
      <c r="G155" s="26">
        <v>0.76149999999999995</v>
      </c>
      <c r="H155" s="9">
        <f t="shared" si="20"/>
        <v>0.74724166666666658</v>
      </c>
      <c r="I155" s="13">
        <v>5.5E-2</v>
      </c>
      <c r="J155" s="13">
        <f t="shared" si="29"/>
        <v>0.70649999999999991</v>
      </c>
      <c r="K155" s="9">
        <v>1.1391166666666666</v>
      </c>
      <c r="L155" s="9">
        <f t="shared" si="21"/>
        <v>87.787320584663561</v>
      </c>
      <c r="M155" s="14">
        <v>45</v>
      </c>
      <c r="N155" s="13">
        <v>0.1</v>
      </c>
      <c r="O155" s="14">
        <f t="shared" si="22"/>
        <v>450</v>
      </c>
      <c r="P155" s="13">
        <f t="shared" si="23"/>
        <v>29.999999999999996</v>
      </c>
      <c r="Q155" s="14">
        <f t="shared" si="24"/>
        <v>5050</v>
      </c>
      <c r="R155" s="15">
        <f t="shared" si="25"/>
        <v>1.9801980198019802E-2</v>
      </c>
      <c r="S155" s="16">
        <f t="shared" si="26"/>
        <v>0.9</v>
      </c>
      <c r="T155" s="9">
        <f t="shared" si="27"/>
        <v>14.922062677539353</v>
      </c>
      <c r="U155" s="11">
        <v>53.908958667539721</v>
      </c>
      <c r="V155" s="17">
        <f t="shared" si="28"/>
        <v>27.680116712260659</v>
      </c>
    </row>
    <row r="156" spans="1:22" x14ac:dyDescent="0.35">
      <c r="A156" s="4" t="s">
        <v>26</v>
      </c>
      <c r="B156" s="14">
        <v>5</v>
      </c>
      <c r="C156" s="13">
        <v>1</v>
      </c>
      <c r="D156" s="13" t="s">
        <v>30</v>
      </c>
      <c r="E156" s="13">
        <v>5.05</v>
      </c>
      <c r="F156" s="11">
        <v>1.4258333333333333E-2</v>
      </c>
      <c r="G156" s="26">
        <v>0.76239999999999997</v>
      </c>
      <c r="H156" s="9">
        <f t="shared" si="20"/>
        <v>0.74814166666666659</v>
      </c>
      <c r="I156" s="13">
        <v>5.5E-2</v>
      </c>
      <c r="J156" s="13">
        <f t="shared" si="29"/>
        <v>0.70739999999999992</v>
      </c>
      <c r="K156" s="9">
        <v>1.1391166666666666</v>
      </c>
      <c r="L156" s="9">
        <f t="shared" si="21"/>
        <v>87.787320584663561</v>
      </c>
      <c r="M156" s="14">
        <v>45</v>
      </c>
      <c r="N156" s="14">
        <v>0.1</v>
      </c>
      <c r="O156" s="14">
        <f t="shared" si="22"/>
        <v>450</v>
      </c>
      <c r="P156" s="13">
        <f t="shared" si="23"/>
        <v>29.999999999999996</v>
      </c>
      <c r="Q156" s="14">
        <f t="shared" si="24"/>
        <v>5050</v>
      </c>
      <c r="R156" s="15">
        <f t="shared" si="25"/>
        <v>1.9801980198019802E-2</v>
      </c>
      <c r="S156" s="16">
        <f t="shared" si="26"/>
        <v>0.9</v>
      </c>
      <c r="T156" s="9">
        <f t="shared" si="27"/>
        <v>14.941071674580803</v>
      </c>
      <c r="U156" s="11">
        <v>53.908958667539721</v>
      </c>
      <c r="V156" s="17">
        <f t="shared" si="28"/>
        <v>27.715378007435511</v>
      </c>
    </row>
    <row r="157" spans="1:22" x14ac:dyDescent="0.35">
      <c r="A157" s="5" t="s">
        <v>26</v>
      </c>
      <c r="B157" s="13">
        <v>5</v>
      </c>
      <c r="C157" s="13">
        <v>1</v>
      </c>
      <c r="D157" s="13" t="s">
        <v>30</v>
      </c>
      <c r="E157" s="13">
        <v>5.05</v>
      </c>
      <c r="F157" s="11">
        <v>1.4258333333333333E-2</v>
      </c>
      <c r="G157" s="26">
        <v>0.76190000000000002</v>
      </c>
      <c r="H157" s="9">
        <f t="shared" si="20"/>
        <v>0.74764166666666665</v>
      </c>
      <c r="I157" s="13">
        <v>5.8999999999999997E-2</v>
      </c>
      <c r="J157" s="13">
        <f t="shared" si="29"/>
        <v>0.70290000000000008</v>
      </c>
      <c r="K157" s="9">
        <v>1.1391166666666666</v>
      </c>
      <c r="L157" s="9">
        <f t="shared" si="21"/>
        <v>87.787320584663561</v>
      </c>
      <c r="M157" s="14">
        <v>45</v>
      </c>
      <c r="N157" s="13">
        <v>0.1</v>
      </c>
      <c r="O157" s="14">
        <f t="shared" si="22"/>
        <v>450</v>
      </c>
      <c r="P157" s="13">
        <f t="shared" si="23"/>
        <v>29.999999999999996</v>
      </c>
      <c r="Q157" s="14">
        <f t="shared" si="24"/>
        <v>5050</v>
      </c>
      <c r="R157" s="15">
        <f t="shared" si="25"/>
        <v>1.9801980198019802E-2</v>
      </c>
      <c r="S157" s="16">
        <f t="shared" si="26"/>
        <v>0.9</v>
      </c>
      <c r="T157" s="9">
        <f t="shared" si="27"/>
        <v>14.84602668937355</v>
      </c>
      <c r="U157" s="11">
        <v>53.908958667539721</v>
      </c>
      <c r="V157" s="17">
        <f t="shared" si="28"/>
        <v>27.539071531561248</v>
      </c>
    </row>
    <row r="158" spans="1:22" x14ac:dyDescent="0.35">
      <c r="A158" s="4" t="s">
        <v>26</v>
      </c>
      <c r="B158" s="14">
        <v>5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26">
        <v>0.625</v>
      </c>
      <c r="H158" s="9">
        <f t="shared" si="20"/>
        <v>0.61074166666666663</v>
      </c>
      <c r="I158" s="13">
        <v>9.0499999999999997E-2</v>
      </c>
      <c r="J158" s="13">
        <f t="shared" si="29"/>
        <v>0.53449999999999998</v>
      </c>
      <c r="K158" s="9">
        <v>1.1391166666666666</v>
      </c>
      <c r="L158" s="9">
        <f t="shared" si="21"/>
        <v>87.787320584663561</v>
      </c>
      <c r="M158" s="14">
        <v>45</v>
      </c>
      <c r="N158" s="14">
        <v>0.1</v>
      </c>
      <c r="O158" s="14">
        <f t="shared" si="22"/>
        <v>450</v>
      </c>
      <c r="P158" s="13">
        <f t="shared" si="23"/>
        <v>29.999999999999996</v>
      </c>
      <c r="Q158" s="14">
        <f t="shared" si="24"/>
        <v>5050</v>
      </c>
      <c r="R158" s="15">
        <f t="shared" si="25"/>
        <v>1.9801980198019802E-2</v>
      </c>
      <c r="S158" s="16">
        <f t="shared" si="26"/>
        <v>0.9</v>
      </c>
      <c r="T158" s="9">
        <f t="shared" si="27"/>
        <v>11.289232131839752</v>
      </c>
      <c r="U158" s="11">
        <v>53.908958667539721</v>
      </c>
      <c r="V158" s="17">
        <f t="shared" si="28"/>
        <v>20.941291412177385</v>
      </c>
    </row>
    <row r="159" spans="1:22" x14ac:dyDescent="0.35">
      <c r="A159" s="5" t="s">
        <v>26</v>
      </c>
      <c r="B159" s="13">
        <v>5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26">
        <v>0.62539999999999996</v>
      </c>
      <c r="H159" s="9">
        <f t="shared" si="20"/>
        <v>0.61114166666666658</v>
      </c>
      <c r="I159" s="13">
        <v>8.9300000000000004E-2</v>
      </c>
      <c r="J159" s="13">
        <f t="shared" si="29"/>
        <v>0.53609999999999991</v>
      </c>
      <c r="K159" s="9">
        <v>1.1391166666666666</v>
      </c>
      <c r="L159" s="9">
        <f t="shared" si="21"/>
        <v>87.787320584663561</v>
      </c>
      <c r="M159" s="14">
        <v>45</v>
      </c>
      <c r="N159" s="13">
        <v>0.1</v>
      </c>
      <c r="O159" s="14">
        <f t="shared" si="22"/>
        <v>450</v>
      </c>
      <c r="P159" s="13">
        <f t="shared" si="23"/>
        <v>29.999999999999996</v>
      </c>
      <c r="Q159" s="14">
        <f t="shared" si="24"/>
        <v>5050</v>
      </c>
      <c r="R159" s="15">
        <f t="shared" si="25"/>
        <v>1.9801980198019802E-2</v>
      </c>
      <c r="S159" s="16">
        <f t="shared" si="26"/>
        <v>0.9</v>
      </c>
      <c r="T159" s="9">
        <f t="shared" si="27"/>
        <v>11.323025904357884</v>
      </c>
      <c r="U159" s="11">
        <v>53.908958667539721</v>
      </c>
      <c r="V159" s="17">
        <f t="shared" si="28"/>
        <v>21.003978159154897</v>
      </c>
    </row>
    <row r="160" spans="1:22" x14ac:dyDescent="0.35">
      <c r="A160" s="4" t="s">
        <v>26</v>
      </c>
      <c r="B160" s="14">
        <v>5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26">
        <v>0.62519999999999998</v>
      </c>
      <c r="H160" s="9">
        <f t="shared" si="20"/>
        <v>0.61094166666666661</v>
      </c>
      <c r="I160" s="13">
        <v>8.9800000000000005E-2</v>
      </c>
      <c r="J160" s="13">
        <f t="shared" si="29"/>
        <v>0.53539999999999999</v>
      </c>
      <c r="K160" s="9">
        <v>1.1391166666666666</v>
      </c>
      <c r="L160" s="9">
        <f t="shared" si="21"/>
        <v>87.787320584663561</v>
      </c>
      <c r="M160" s="14">
        <v>45</v>
      </c>
      <c r="N160" s="14">
        <v>0.1</v>
      </c>
      <c r="O160" s="14">
        <f t="shared" si="22"/>
        <v>450</v>
      </c>
      <c r="P160" s="13">
        <f t="shared" si="23"/>
        <v>29.999999999999996</v>
      </c>
      <c r="Q160" s="14">
        <f t="shared" si="24"/>
        <v>5050</v>
      </c>
      <c r="R160" s="15">
        <f t="shared" si="25"/>
        <v>1.9801980198019802E-2</v>
      </c>
      <c r="S160" s="16">
        <f t="shared" si="26"/>
        <v>0.9</v>
      </c>
      <c r="T160" s="9">
        <f t="shared" si="27"/>
        <v>11.3082411288812</v>
      </c>
      <c r="U160" s="11">
        <v>53.908958667539721</v>
      </c>
      <c r="V160" s="17">
        <f t="shared" si="28"/>
        <v>20.976552707352234</v>
      </c>
    </row>
    <row r="161" spans="1:22" x14ac:dyDescent="0.35">
      <c r="A161" s="5" t="s">
        <v>26</v>
      </c>
      <c r="B161" s="13">
        <v>5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26">
        <v>0.65</v>
      </c>
      <c r="H161" s="9">
        <f t="shared" si="20"/>
        <v>0.63574166666666665</v>
      </c>
      <c r="I161" s="13">
        <v>9.0200000000000002E-2</v>
      </c>
      <c r="J161" s="13">
        <f t="shared" si="29"/>
        <v>0.55980000000000008</v>
      </c>
      <c r="K161" s="9">
        <v>1.1391166666666666</v>
      </c>
      <c r="L161" s="9">
        <f t="shared" si="21"/>
        <v>87.787320584663561</v>
      </c>
      <c r="M161" s="14">
        <v>45</v>
      </c>
      <c r="N161" s="13">
        <v>0.1</v>
      </c>
      <c r="O161" s="14">
        <f t="shared" si="22"/>
        <v>450</v>
      </c>
      <c r="P161" s="13">
        <f t="shared" si="23"/>
        <v>29.999999999999996</v>
      </c>
      <c r="Q161" s="14">
        <f t="shared" si="24"/>
        <v>5050</v>
      </c>
      <c r="R161" s="15">
        <f t="shared" si="25"/>
        <v>1.9801980198019802E-2</v>
      </c>
      <c r="S161" s="16">
        <f t="shared" si="26"/>
        <v>0.9</v>
      </c>
      <c r="T161" s="9">
        <f t="shared" si="27"/>
        <v>11.823596159782776</v>
      </c>
      <c r="U161" s="11">
        <v>53.908958667539721</v>
      </c>
      <c r="V161" s="17">
        <f t="shared" si="28"/>
        <v>21.932525598759405</v>
      </c>
    </row>
    <row r="162" spans="1:22" x14ac:dyDescent="0.35">
      <c r="A162" s="4" t="s">
        <v>26</v>
      </c>
      <c r="B162" s="14">
        <v>5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26">
        <v>0.65090000000000003</v>
      </c>
      <c r="H162" s="9">
        <f t="shared" si="20"/>
        <v>0.63664166666666666</v>
      </c>
      <c r="I162" s="13">
        <v>0.09</v>
      </c>
      <c r="J162" s="13">
        <f t="shared" si="29"/>
        <v>0.56090000000000007</v>
      </c>
      <c r="K162" s="9">
        <v>1.1391166666666666</v>
      </c>
      <c r="L162" s="9">
        <f t="shared" si="21"/>
        <v>87.787320584663561</v>
      </c>
      <c r="M162" s="14">
        <v>45</v>
      </c>
      <c r="N162" s="14">
        <v>0.1</v>
      </c>
      <c r="O162" s="14">
        <f t="shared" si="22"/>
        <v>450</v>
      </c>
      <c r="P162" s="13">
        <f t="shared" si="23"/>
        <v>29.999999999999996</v>
      </c>
      <c r="Q162" s="14">
        <f t="shared" si="24"/>
        <v>5050</v>
      </c>
      <c r="R162" s="15">
        <f t="shared" si="25"/>
        <v>1.9801980198019802E-2</v>
      </c>
      <c r="S162" s="16">
        <f t="shared" si="26"/>
        <v>0.9</v>
      </c>
      <c r="T162" s="9">
        <f t="shared" si="27"/>
        <v>11.846829378388993</v>
      </c>
      <c r="U162" s="11">
        <v>53.908958667539721</v>
      </c>
      <c r="V162" s="17">
        <f t="shared" si="28"/>
        <v>21.975622737306445</v>
      </c>
    </row>
    <row r="163" spans="1:22" x14ac:dyDescent="0.35">
      <c r="A163" s="5" t="s">
        <v>26</v>
      </c>
      <c r="B163" s="13">
        <v>5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26">
        <v>0.65059999999999996</v>
      </c>
      <c r="H163" s="9">
        <f t="shared" si="20"/>
        <v>0.63634166666666658</v>
      </c>
      <c r="I163" s="13">
        <v>8.9899999999999994E-2</v>
      </c>
      <c r="J163" s="13">
        <f t="shared" si="29"/>
        <v>0.56069999999999998</v>
      </c>
      <c r="K163" s="9">
        <v>1.1391166666666666</v>
      </c>
      <c r="L163" s="9">
        <f t="shared" si="21"/>
        <v>87.787320584663561</v>
      </c>
      <c r="M163" s="14">
        <v>45</v>
      </c>
      <c r="N163" s="13">
        <v>0.1</v>
      </c>
      <c r="O163" s="14">
        <f t="shared" si="22"/>
        <v>450</v>
      </c>
      <c r="P163" s="13">
        <f t="shared" si="23"/>
        <v>29.999999999999996</v>
      </c>
      <c r="Q163" s="14">
        <f t="shared" si="24"/>
        <v>5050</v>
      </c>
      <c r="R163" s="15">
        <f t="shared" si="25"/>
        <v>1.9801980198019802E-2</v>
      </c>
      <c r="S163" s="16">
        <f t="shared" si="26"/>
        <v>0.9</v>
      </c>
      <c r="T163" s="9">
        <f t="shared" si="27"/>
        <v>11.842605156824225</v>
      </c>
      <c r="U163" s="11">
        <v>53.908958667539721</v>
      </c>
      <c r="V163" s="17">
        <f t="shared" si="28"/>
        <v>21.967786893934253</v>
      </c>
    </row>
    <row r="164" spans="1:22" x14ac:dyDescent="0.35">
      <c r="A164" s="4" t="s">
        <v>26</v>
      </c>
      <c r="B164" s="14">
        <v>5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26">
        <v>0.69330000000000003</v>
      </c>
      <c r="H164" s="9">
        <f t="shared" si="20"/>
        <v>0.67904166666666665</v>
      </c>
      <c r="I164" s="13">
        <v>0.1178</v>
      </c>
      <c r="J164" s="13">
        <f t="shared" si="29"/>
        <v>0.57550000000000001</v>
      </c>
      <c r="K164" s="9">
        <v>1.1391166666666666</v>
      </c>
      <c r="L164" s="9">
        <f t="shared" si="21"/>
        <v>87.787320584663561</v>
      </c>
      <c r="M164" s="14">
        <v>45</v>
      </c>
      <c r="N164" s="14">
        <v>0.1</v>
      </c>
      <c r="O164" s="14">
        <f t="shared" si="22"/>
        <v>450</v>
      </c>
      <c r="P164" s="13">
        <f t="shared" si="23"/>
        <v>29.999999999999996</v>
      </c>
      <c r="Q164" s="14">
        <f t="shared" si="24"/>
        <v>5080</v>
      </c>
      <c r="R164" s="15">
        <f t="shared" si="25"/>
        <v>1.968503937007874E-2</v>
      </c>
      <c r="S164" s="16">
        <f t="shared" si="26"/>
        <v>0.9</v>
      </c>
      <c r="T164" s="9">
        <f t="shared" si="27"/>
        <v>12.083414889904679</v>
      </c>
      <c r="U164" s="11">
        <v>53.908958667539721</v>
      </c>
      <c r="V164" s="17">
        <f t="shared" si="28"/>
        <v>22.41448395325893</v>
      </c>
    </row>
    <row r="165" spans="1:22" x14ac:dyDescent="0.35">
      <c r="A165" s="5" t="s">
        <v>26</v>
      </c>
      <c r="B165" s="13">
        <v>5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26">
        <v>0.69120000000000004</v>
      </c>
      <c r="H165" s="9">
        <f t="shared" si="20"/>
        <v>0.67694166666666666</v>
      </c>
      <c r="I165" s="13">
        <v>0.1183</v>
      </c>
      <c r="J165" s="13">
        <f t="shared" si="29"/>
        <v>0.57290000000000008</v>
      </c>
      <c r="K165" s="9">
        <v>1.1391166666666666</v>
      </c>
      <c r="L165" s="9">
        <f t="shared" si="21"/>
        <v>87.787320584663561</v>
      </c>
      <c r="M165" s="14">
        <v>45</v>
      </c>
      <c r="N165" s="13">
        <v>0.1</v>
      </c>
      <c r="O165" s="14">
        <f t="shared" si="22"/>
        <v>450</v>
      </c>
      <c r="P165" s="13">
        <f t="shared" si="23"/>
        <v>29.999999999999996</v>
      </c>
      <c r="Q165" s="14">
        <f t="shared" si="24"/>
        <v>5080</v>
      </c>
      <c r="R165" s="15">
        <f t="shared" si="25"/>
        <v>1.968503937007874E-2</v>
      </c>
      <c r="S165" s="16">
        <f t="shared" si="26"/>
        <v>0.9</v>
      </c>
      <c r="T165" s="9">
        <f t="shared" si="27"/>
        <v>12.028824310037168</v>
      </c>
      <c r="U165" s="11">
        <v>53.908958667539721</v>
      </c>
      <c r="V165" s="17">
        <f t="shared" si="28"/>
        <v>22.313219560073048</v>
      </c>
    </row>
    <row r="166" spans="1:22" x14ac:dyDescent="0.35">
      <c r="A166" s="4" t="s">
        <v>26</v>
      </c>
      <c r="B166" s="14">
        <v>5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26">
        <v>0.68789999999999996</v>
      </c>
      <c r="H166" s="9">
        <f t="shared" si="20"/>
        <v>0.67364166666666658</v>
      </c>
      <c r="I166" s="13">
        <v>0.1181</v>
      </c>
      <c r="J166" s="13">
        <f t="shared" si="29"/>
        <v>0.56979999999999997</v>
      </c>
      <c r="K166" s="9">
        <v>1.1391166666666666</v>
      </c>
      <c r="L166" s="9">
        <f t="shared" si="21"/>
        <v>87.787320584663561</v>
      </c>
      <c r="M166" s="14">
        <v>45</v>
      </c>
      <c r="N166" s="14">
        <v>0.1</v>
      </c>
      <c r="O166" s="14">
        <f t="shared" si="22"/>
        <v>450</v>
      </c>
      <c r="P166" s="13">
        <f t="shared" si="23"/>
        <v>29.999999999999996</v>
      </c>
      <c r="Q166" s="14">
        <f t="shared" si="24"/>
        <v>5080</v>
      </c>
      <c r="R166" s="15">
        <f t="shared" si="25"/>
        <v>1.968503937007874E-2</v>
      </c>
      <c r="S166" s="16">
        <f t="shared" si="26"/>
        <v>0.9</v>
      </c>
      <c r="T166" s="9">
        <f t="shared" si="27"/>
        <v>11.963735541733596</v>
      </c>
      <c r="U166" s="11">
        <v>53.908958667539721</v>
      </c>
      <c r="V166" s="17">
        <f t="shared" si="28"/>
        <v>22.19248124512065</v>
      </c>
    </row>
    <row r="167" spans="1:22" x14ac:dyDescent="0.35">
      <c r="A167" s="5" t="s">
        <v>26</v>
      </c>
      <c r="B167" s="13">
        <v>5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26">
        <v>0.71109999999999995</v>
      </c>
      <c r="H167" s="9">
        <f t="shared" si="20"/>
        <v>0.69684166666666658</v>
      </c>
      <c r="I167" s="13">
        <v>0.11550000000000001</v>
      </c>
      <c r="J167" s="13">
        <f t="shared" si="29"/>
        <v>0.59559999999999991</v>
      </c>
      <c r="K167" s="9">
        <v>1.1391166666666666</v>
      </c>
      <c r="L167" s="9">
        <f t="shared" si="21"/>
        <v>87.787320584663561</v>
      </c>
      <c r="M167" s="14">
        <v>45</v>
      </c>
      <c r="N167" s="13">
        <v>0.1</v>
      </c>
      <c r="O167" s="14">
        <f t="shared" si="22"/>
        <v>450</v>
      </c>
      <c r="P167" s="13">
        <f t="shared" si="23"/>
        <v>29.999999999999996</v>
      </c>
      <c r="Q167" s="14">
        <f t="shared" si="24"/>
        <v>5080</v>
      </c>
      <c r="R167" s="15">
        <f t="shared" si="25"/>
        <v>1.968503937007874E-2</v>
      </c>
      <c r="S167" s="16">
        <f t="shared" si="26"/>
        <v>0.9</v>
      </c>
      <c r="T167" s="9">
        <f t="shared" si="27"/>
        <v>12.505442065034273</v>
      </c>
      <c r="U167" s="11">
        <v>53.908958667539721</v>
      </c>
      <c r="V167" s="17">
        <f t="shared" si="28"/>
        <v>23.19733560827283</v>
      </c>
    </row>
    <row r="168" spans="1:22" x14ac:dyDescent="0.35">
      <c r="A168" s="4" t="s">
        <v>26</v>
      </c>
      <c r="B168" s="14">
        <v>5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26">
        <v>0.71179999999999999</v>
      </c>
      <c r="H168" s="9">
        <f t="shared" si="20"/>
        <v>0.69754166666666662</v>
      </c>
      <c r="I168" s="13">
        <v>0.1148</v>
      </c>
      <c r="J168" s="13">
        <f t="shared" si="29"/>
        <v>0.59699999999999998</v>
      </c>
      <c r="K168" s="9">
        <v>1.1391166666666666</v>
      </c>
      <c r="L168" s="9">
        <f t="shared" si="21"/>
        <v>87.787320584663561</v>
      </c>
      <c r="M168" s="14">
        <v>45</v>
      </c>
      <c r="N168" s="14">
        <v>0.1</v>
      </c>
      <c r="O168" s="14">
        <f t="shared" si="22"/>
        <v>450</v>
      </c>
      <c r="P168" s="13">
        <f t="shared" si="23"/>
        <v>29.999999999999996</v>
      </c>
      <c r="Q168" s="14">
        <f t="shared" si="24"/>
        <v>5080</v>
      </c>
      <c r="R168" s="15">
        <f t="shared" si="25"/>
        <v>1.968503937007874E-2</v>
      </c>
      <c r="S168" s="16">
        <f t="shared" si="26"/>
        <v>0.9</v>
      </c>
      <c r="T168" s="9">
        <f t="shared" si="27"/>
        <v>12.534836992655242</v>
      </c>
      <c r="U168" s="11">
        <v>53.908958667539721</v>
      </c>
      <c r="V168" s="17">
        <f t="shared" si="28"/>
        <v>23.251862589219073</v>
      </c>
    </row>
    <row r="169" spans="1:22" x14ac:dyDescent="0.35">
      <c r="A169" s="5" t="s">
        <v>26</v>
      </c>
      <c r="B169" s="13">
        <v>5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26">
        <v>0.71120000000000005</v>
      </c>
      <c r="H169" s="9">
        <f t="shared" si="20"/>
        <v>0.69694166666666668</v>
      </c>
      <c r="I169" s="13">
        <v>0.1144</v>
      </c>
      <c r="J169" s="13">
        <f t="shared" si="29"/>
        <v>0.5968</v>
      </c>
      <c r="K169" s="9">
        <v>1.1391166666666666</v>
      </c>
      <c r="L169" s="9">
        <f t="shared" si="21"/>
        <v>87.787320584663561</v>
      </c>
      <c r="M169" s="14">
        <v>45</v>
      </c>
      <c r="N169" s="13">
        <v>0.1</v>
      </c>
      <c r="O169" s="14">
        <f t="shared" si="22"/>
        <v>450</v>
      </c>
      <c r="P169" s="13">
        <f t="shared" si="23"/>
        <v>29.999999999999996</v>
      </c>
      <c r="Q169" s="14">
        <f t="shared" si="24"/>
        <v>5080</v>
      </c>
      <c r="R169" s="15">
        <f t="shared" si="25"/>
        <v>1.968503937007874E-2</v>
      </c>
      <c r="S169" s="16">
        <f t="shared" si="26"/>
        <v>0.9</v>
      </c>
      <c r="T169" s="9">
        <f t="shared" si="27"/>
        <v>12.530637717280817</v>
      </c>
      <c r="U169" s="11">
        <v>53.908958667539721</v>
      </c>
      <c r="V169" s="17">
        <f t="shared" si="28"/>
        <v>23.244073020512467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A356B-774C-4E3B-B333-052BC3CA493A}">
  <sheetPr codeName="Foglio7"/>
  <dimension ref="A1:AE169"/>
  <sheetViews>
    <sheetView topLeftCell="A77" zoomScale="80" zoomScaleNormal="80" workbookViewId="0">
      <pane xSplit="1" topLeftCell="S1" activePane="topRight" state="frozen"/>
      <selection pane="topRight" activeCell="AA95" sqref="AA95"/>
    </sheetView>
  </sheetViews>
  <sheetFormatPr defaultRowHeight="14.5" x14ac:dyDescent="0.35"/>
  <cols>
    <col min="1" max="1" width="9.26953125" style="3" bestFit="1" customWidth="1"/>
    <col min="2" max="3" width="9.26953125" style="12" customWidth="1"/>
    <col min="4" max="4" width="10.08984375" style="12" bestFit="1" customWidth="1"/>
    <col min="5" max="5" width="10.08984375" style="12" customWidth="1"/>
    <col min="6" max="6" width="14.1796875" style="12" bestFit="1" customWidth="1"/>
    <col min="7" max="7" width="16.453125" style="12" bestFit="1" customWidth="1"/>
    <col min="8" max="8" width="21.26953125" style="12" bestFit="1" customWidth="1"/>
    <col min="9" max="9" width="12.08984375" style="12" bestFit="1" customWidth="1"/>
    <col min="10" max="10" width="29" style="12" bestFit="1" customWidth="1"/>
    <col min="11" max="11" width="15.54296875" style="12" bestFit="1" customWidth="1"/>
    <col min="12" max="12" width="21.36328125" style="12" bestFit="1" customWidth="1"/>
    <col min="13" max="13" width="20.81640625" style="12" bestFit="1" customWidth="1"/>
    <col min="14" max="14" width="19.6328125" style="12" bestFit="1" customWidth="1"/>
    <col min="15" max="15" width="21.26953125" style="12" bestFit="1" customWidth="1"/>
    <col min="16" max="16" width="8.54296875" style="12" bestFit="1" customWidth="1"/>
    <col min="17" max="17" width="18.08984375" style="12" bestFit="1" customWidth="1"/>
    <col min="18" max="18" width="17.36328125" style="12" bestFit="1" customWidth="1"/>
    <col min="19" max="19" width="10.26953125" style="12" bestFit="1" customWidth="1"/>
    <col min="20" max="20" width="11.54296875" style="12" bestFit="1" customWidth="1"/>
    <col min="21" max="21" width="15.1796875" style="12" bestFit="1" customWidth="1"/>
    <col min="22" max="23" width="8.7265625" style="12"/>
    <col min="24" max="24" width="16.6328125" style="12" bestFit="1" customWidth="1"/>
    <col min="25" max="16384" width="8.7265625" style="12"/>
  </cols>
  <sheetData>
    <row r="1" spans="1:31" s="3" customFormat="1" x14ac:dyDescent="0.35">
      <c r="A1" s="3" t="s">
        <v>0</v>
      </c>
      <c r="B1" s="3" t="s">
        <v>35</v>
      </c>
      <c r="C1" s="3" t="s">
        <v>22</v>
      </c>
      <c r="D1" s="3" t="s">
        <v>1</v>
      </c>
      <c r="E1" s="3" t="s">
        <v>34</v>
      </c>
      <c r="F1" s="3" t="s">
        <v>17</v>
      </c>
      <c r="G1" s="8" t="s">
        <v>18</v>
      </c>
      <c r="H1" s="3" t="s">
        <v>2</v>
      </c>
      <c r="I1" s="55" t="s">
        <v>3</v>
      </c>
      <c r="J1" s="3" t="s">
        <v>19</v>
      </c>
      <c r="K1" s="3" t="s">
        <v>20</v>
      </c>
      <c r="L1" s="3" t="s">
        <v>21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56" t="s">
        <v>11</v>
      </c>
      <c r="U1" s="8" t="s">
        <v>12</v>
      </c>
      <c r="V1" s="57" t="s">
        <v>13</v>
      </c>
      <c r="X1" s="57" t="s">
        <v>55</v>
      </c>
      <c r="Y1" s="12"/>
      <c r="Z1" s="12"/>
    </row>
    <row r="2" spans="1:31" x14ac:dyDescent="0.35">
      <c r="A2" s="5" t="s">
        <v>14</v>
      </c>
      <c r="B2" s="13">
        <v>6</v>
      </c>
      <c r="C2" s="13">
        <v>1</v>
      </c>
      <c r="D2" s="13" t="s">
        <v>27</v>
      </c>
      <c r="E2" s="13">
        <v>5.09</v>
      </c>
      <c r="F2" s="11">
        <v>1.4258333333333333E-2</v>
      </c>
      <c r="G2" s="26">
        <v>0.69510000000000005</v>
      </c>
      <c r="H2" s="11">
        <f>G2-F2</f>
        <v>0.68084166666666668</v>
      </c>
      <c r="I2" s="13">
        <v>1.4800000000000001E-2</v>
      </c>
      <c r="J2" s="13">
        <f>G2-I2</f>
        <v>0.68030000000000002</v>
      </c>
      <c r="K2" s="11">
        <v>1.1391166666666666</v>
      </c>
      <c r="L2" s="11">
        <f>100/K2</f>
        <v>87.787320584663561</v>
      </c>
      <c r="M2" s="13">
        <v>45</v>
      </c>
      <c r="N2" s="13">
        <v>0.1</v>
      </c>
      <c r="O2" s="13">
        <f>M2/N2</f>
        <v>450</v>
      </c>
      <c r="P2" s="13">
        <f>(0.5/0.1)*(0.6/0.1)</f>
        <v>29.999999999999996</v>
      </c>
      <c r="Q2" s="13">
        <f>E2*1000</f>
        <v>5090</v>
      </c>
      <c r="R2" s="38">
        <f>100/Q2</f>
        <v>1.9646365422396856E-2</v>
      </c>
      <c r="S2" s="39">
        <f>162/180</f>
        <v>0.9</v>
      </c>
      <c r="T2" s="11">
        <f>J2*L2*O2*P2*R2*S2*(1/1000)</f>
        <v>14.255772641532836</v>
      </c>
      <c r="U2" s="11">
        <v>61.239435052517656</v>
      </c>
      <c r="V2" s="40">
        <f>(T2/U2)*100</f>
        <v>23.278746169535015</v>
      </c>
      <c r="X2" s="18" t="s">
        <v>40</v>
      </c>
      <c r="Y2" s="57" t="s">
        <v>31</v>
      </c>
      <c r="Z2" s="57" t="s">
        <v>32</v>
      </c>
    </row>
    <row r="3" spans="1:31" x14ac:dyDescent="0.35">
      <c r="A3" s="5" t="s">
        <v>14</v>
      </c>
      <c r="B3" s="13">
        <v>6</v>
      </c>
      <c r="C3" s="13">
        <v>1</v>
      </c>
      <c r="D3" s="13" t="s">
        <v>27</v>
      </c>
      <c r="E3" s="13">
        <v>5.09</v>
      </c>
      <c r="F3" s="11">
        <v>1.4258333333333333E-2</v>
      </c>
      <c r="G3" s="26">
        <v>0.69540000000000002</v>
      </c>
      <c r="H3" s="9">
        <f t="shared" ref="H3:H66" si="0">G3-F3</f>
        <v>0.68114166666666665</v>
      </c>
      <c r="I3" s="13">
        <v>1.4500000000000001E-2</v>
      </c>
      <c r="J3" s="13">
        <f>G3-I3</f>
        <v>0.68090000000000006</v>
      </c>
      <c r="K3" s="9">
        <v>1.1391166666666666</v>
      </c>
      <c r="L3" s="9">
        <f t="shared" ref="L3:L66" si="1">100/K3</f>
        <v>87.787320584663561</v>
      </c>
      <c r="M3" s="14">
        <v>45</v>
      </c>
      <c r="N3" s="13">
        <v>0.1</v>
      </c>
      <c r="O3" s="14">
        <f t="shared" ref="O3:O66" si="2">M3/N3</f>
        <v>450</v>
      </c>
      <c r="P3" s="13">
        <f t="shared" ref="P3:P66" si="3">(0.5/0.1)*(0.6/0.1)</f>
        <v>29.999999999999996</v>
      </c>
      <c r="Q3" s="14">
        <f t="shared" ref="Q3:Q66" si="4">E3*1000</f>
        <v>5090</v>
      </c>
      <c r="R3" s="15">
        <f t="shared" ref="R3:R66" si="5">100/Q3</f>
        <v>1.9646365422396856E-2</v>
      </c>
      <c r="S3" s="16">
        <f t="shared" ref="S3:S66" si="6">162/180</f>
        <v>0.9</v>
      </c>
      <c r="T3" s="9">
        <f t="shared" ref="T3:T66" si="7">J3*L3*O3*P3*R3*S3*(1/1000)</f>
        <v>14.268345717506552</v>
      </c>
      <c r="U3" s="9">
        <v>61.239435052517656</v>
      </c>
      <c r="V3" s="17">
        <f t="shared" ref="V3:V66" si="8">(T3/U3)*100</f>
        <v>23.299277181885035</v>
      </c>
      <c r="X3" s="12">
        <v>1</v>
      </c>
      <c r="Y3" s="25">
        <f>AVERAGE(V2:V13,V20:V25)</f>
        <v>21.382203944408843</v>
      </c>
      <c r="Z3" s="12">
        <f>STDEV(V2:V13,V20:V25)</f>
        <v>1.8501157790238765</v>
      </c>
      <c r="AD3" s="3" t="s">
        <v>109</v>
      </c>
      <c r="AE3" s="3" t="s">
        <v>104</v>
      </c>
    </row>
    <row r="4" spans="1:31" x14ac:dyDescent="0.35">
      <c r="A4" s="4" t="s">
        <v>14</v>
      </c>
      <c r="B4" s="14">
        <v>6</v>
      </c>
      <c r="C4" s="13">
        <v>1</v>
      </c>
      <c r="D4" s="13" t="s">
        <v>27</v>
      </c>
      <c r="E4" s="13">
        <v>5.09</v>
      </c>
      <c r="F4" s="11">
        <v>1.4258333333333333E-2</v>
      </c>
      <c r="G4" s="26">
        <v>0.69550000000000001</v>
      </c>
      <c r="H4" s="9">
        <f t="shared" si="0"/>
        <v>0.68124166666666663</v>
      </c>
      <c r="I4" s="14">
        <v>1.5100000000000001E-2</v>
      </c>
      <c r="J4" s="14">
        <f>G4-I4</f>
        <v>0.6804</v>
      </c>
      <c r="K4" s="9">
        <v>1.1391166666666666</v>
      </c>
      <c r="L4" s="9">
        <f t="shared" si="1"/>
        <v>87.787320584663561</v>
      </c>
      <c r="M4" s="14">
        <v>45</v>
      </c>
      <c r="N4" s="14">
        <v>0.1</v>
      </c>
      <c r="O4" s="14">
        <f t="shared" si="2"/>
        <v>450</v>
      </c>
      <c r="P4" s="14">
        <f t="shared" si="3"/>
        <v>29.999999999999996</v>
      </c>
      <c r="Q4" s="14">
        <f t="shared" si="4"/>
        <v>5090</v>
      </c>
      <c r="R4" s="15">
        <f t="shared" si="5"/>
        <v>1.9646365422396856E-2</v>
      </c>
      <c r="S4" s="16">
        <f t="shared" si="6"/>
        <v>0.9</v>
      </c>
      <c r="T4" s="9">
        <f t="shared" si="7"/>
        <v>14.257868154195123</v>
      </c>
      <c r="U4" s="9">
        <v>61.239435052517699</v>
      </c>
      <c r="V4" s="17">
        <f t="shared" si="8"/>
        <v>23.282168004926667</v>
      </c>
      <c r="X4" s="12">
        <v>3</v>
      </c>
      <c r="Y4" s="25">
        <f>AVERAGE(V26:V49)</f>
        <v>24.335228774841671</v>
      </c>
      <c r="Z4" s="12">
        <f>STDEV(V26:V49)</f>
        <v>1.9917083043870227</v>
      </c>
      <c r="AD4" s="4" t="s">
        <v>14</v>
      </c>
      <c r="AE4" s="40">
        <v>23.278746169535015</v>
      </c>
    </row>
    <row r="5" spans="1:31" x14ac:dyDescent="0.35">
      <c r="A5" s="5" t="s">
        <v>14</v>
      </c>
      <c r="B5" s="13">
        <v>6</v>
      </c>
      <c r="C5" s="13">
        <v>1</v>
      </c>
      <c r="D5" s="13" t="s">
        <v>28</v>
      </c>
      <c r="E5" s="13">
        <v>5.09</v>
      </c>
      <c r="F5" s="11">
        <v>1.4258333333333333E-2</v>
      </c>
      <c r="G5" s="26">
        <v>0.70179999999999998</v>
      </c>
      <c r="H5" s="9">
        <f t="shared" si="0"/>
        <v>0.68754166666666661</v>
      </c>
      <c r="I5" s="13">
        <v>2.8899999999999999E-2</v>
      </c>
      <c r="J5" s="13">
        <f>G5-I5</f>
        <v>0.67289999999999994</v>
      </c>
      <c r="K5" s="9">
        <v>1.1391166666666666</v>
      </c>
      <c r="L5" s="9">
        <f t="shared" si="1"/>
        <v>87.787320584663561</v>
      </c>
      <c r="M5" s="14">
        <v>45</v>
      </c>
      <c r="N5" s="13">
        <v>0.1</v>
      </c>
      <c r="O5" s="14">
        <f t="shared" si="2"/>
        <v>450</v>
      </c>
      <c r="P5" s="13">
        <f t="shared" si="3"/>
        <v>29.999999999999996</v>
      </c>
      <c r="Q5" s="14">
        <f t="shared" si="4"/>
        <v>5090</v>
      </c>
      <c r="R5" s="15">
        <f t="shared" si="5"/>
        <v>1.9646365422396856E-2</v>
      </c>
      <c r="S5" s="16">
        <f t="shared" si="6"/>
        <v>0.9</v>
      </c>
      <c r="T5" s="9">
        <f t="shared" si="7"/>
        <v>14.100704704523658</v>
      </c>
      <c r="U5" s="9">
        <v>61.239435052517699</v>
      </c>
      <c r="V5" s="17">
        <f t="shared" si="8"/>
        <v>23.025530350551371</v>
      </c>
      <c r="X5" s="12">
        <v>4</v>
      </c>
      <c r="Y5" s="25">
        <f>AVERAGE(V50:V73)</f>
        <v>19.015610571971219</v>
      </c>
      <c r="Z5" s="12">
        <f>STDEV(V50:V73)</f>
        <v>1.5622390011438114</v>
      </c>
      <c r="AD5" s="5" t="s">
        <v>14</v>
      </c>
      <c r="AE5" s="17">
        <v>23.299277181885035</v>
      </c>
    </row>
    <row r="6" spans="1:31" x14ac:dyDescent="0.35">
      <c r="A6" s="4" t="s">
        <v>14</v>
      </c>
      <c r="B6" s="14">
        <v>6</v>
      </c>
      <c r="C6" s="13">
        <v>1</v>
      </c>
      <c r="D6" s="13" t="s">
        <v>28</v>
      </c>
      <c r="E6" s="13">
        <v>5.09</v>
      </c>
      <c r="F6" s="11">
        <v>1.4258333333333333E-2</v>
      </c>
      <c r="G6" s="26">
        <v>0.70169999999999999</v>
      </c>
      <c r="H6" s="9">
        <f t="shared" si="0"/>
        <v>0.68744166666666662</v>
      </c>
      <c r="I6" s="14">
        <v>2.8299999999999999E-2</v>
      </c>
      <c r="J6" s="14">
        <f t="shared" ref="J6:J69" si="9">G6-I6</f>
        <v>0.6734</v>
      </c>
      <c r="K6" s="9">
        <v>1.1391166666666666</v>
      </c>
      <c r="L6" s="9">
        <f t="shared" si="1"/>
        <v>87.787320584663561</v>
      </c>
      <c r="M6" s="14">
        <v>45</v>
      </c>
      <c r="N6" s="14">
        <v>0.1</v>
      </c>
      <c r="O6" s="14">
        <f t="shared" si="2"/>
        <v>450</v>
      </c>
      <c r="P6" s="14">
        <f t="shared" si="3"/>
        <v>29.999999999999996</v>
      </c>
      <c r="Q6" s="14">
        <f t="shared" si="4"/>
        <v>5090</v>
      </c>
      <c r="R6" s="15">
        <f t="shared" si="5"/>
        <v>1.9646365422396856E-2</v>
      </c>
      <c r="S6" s="16">
        <f t="shared" si="6"/>
        <v>0.9</v>
      </c>
      <c r="T6" s="9">
        <f t="shared" si="7"/>
        <v>14.111182267835089</v>
      </c>
      <c r="U6" s="9">
        <v>61.239435052517699</v>
      </c>
      <c r="V6" s="17">
        <f t="shared" si="8"/>
        <v>23.042639527509724</v>
      </c>
      <c r="X6" s="12">
        <v>5</v>
      </c>
      <c r="Y6" s="25">
        <f>AVERAGE(V74:V97)</f>
        <v>18.15030880538308</v>
      </c>
      <c r="Z6" s="12">
        <f>STDEV(V74:V97)</f>
        <v>1.289921962314637</v>
      </c>
      <c r="AD6" s="4" t="s">
        <v>14</v>
      </c>
      <c r="AE6" s="17">
        <v>23.282168004926667</v>
      </c>
    </row>
    <row r="7" spans="1:31" x14ac:dyDescent="0.35">
      <c r="A7" s="5" t="s">
        <v>14</v>
      </c>
      <c r="B7" s="13">
        <v>6</v>
      </c>
      <c r="C7" s="13">
        <v>1</v>
      </c>
      <c r="D7" s="13" t="s">
        <v>28</v>
      </c>
      <c r="E7" s="13">
        <v>5.09</v>
      </c>
      <c r="F7" s="11">
        <v>1.4258333333333333E-2</v>
      </c>
      <c r="G7" s="26">
        <v>0.70140000000000002</v>
      </c>
      <c r="H7" s="9">
        <f t="shared" si="0"/>
        <v>0.68714166666666665</v>
      </c>
      <c r="I7" s="13">
        <v>2.86E-2</v>
      </c>
      <c r="J7" s="13">
        <f t="shared" si="9"/>
        <v>0.67280000000000006</v>
      </c>
      <c r="K7" s="9">
        <v>1.1391166666666666</v>
      </c>
      <c r="L7" s="9">
        <f t="shared" si="1"/>
        <v>87.787320584663561</v>
      </c>
      <c r="M7" s="14">
        <v>45</v>
      </c>
      <c r="N7" s="13">
        <v>0.1</v>
      </c>
      <c r="O7" s="14">
        <f t="shared" si="2"/>
        <v>450</v>
      </c>
      <c r="P7" s="13">
        <f t="shared" si="3"/>
        <v>29.999999999999996</v>
      </c>
      <c r="Q7" s="14">
        <f t="shared" si="4"/>
        <v>5090</v>
      </c>
      <c r="R7" s="15">
        <f t="shared" si="5"/>
        <v>1.9646365422396856E-2</v>
      </c>
      <c r="S7" s="16">
        <f t="shared" si="6"/>
        <v>0.9</v>
      </c>
      <c r="T7" s="9">
        <f t="shared" si="7"/>
        <v>14.098609191861375</v>
      </c>
      <c r="U7" s="9">
        <v>61.239435052517699</v>
      </c>
      <c r="V7" s="17">
        <f t="shared" si="8"/>
        <v>23.022108515159704</v>
      </c>
      <c r="X7" s="12">
        <v>9</v>
      </c>
      <c r="Y7" s="25">
        <f>AVERAGE(V98:V121)</f>
        <v>23.934550248845955</v>
      </c>
      <c r="Z7" s="12">
        <f>STDEV(V98:V121)</f>
        <v>0.72362795598136775</v>
      </c>
      <c r="AD7" s="5" t="s">
        <v>14</v>
      </c>
      <c r="AE7" s="17">
        <v>23.025530350551371</v>
      </c>
    </row>
    <row r="8" spans="1:31" x14ac:dyDescent="0.35">
      <c r="A8" s="4" t="s">
        <v>14</v>
      </c>
      <c r="B8" s="14">
        <v>6</v>
      </c>
      <c r="C8" s="13">
        <v>1</v>
      </c>
      <c r="D8" s="13" t="s">
        <v>29</v>
      </c>
      <c r="E8" s="13">
        <v>5.0599999999999996</v>
      </c>
      <c r="F8" s="11">
        <v>1.4258333333333333E-2</v>
      </c>
      <c r="G8" s="26">
        <v>0.65039999999999998</v>
      </c>
      <c r="H8" s="9">
        <f t="shared" si="0"/>
        <v>0.63614166666666661</v>
      </c>
      <c r="I8" s="14">
        <v>2.4899999999999999E-2</v>
      </c>
      <c r="J8" s="14">
        <f t="shared" si="9"/>
        <v>0.62549999999999994</v>
      </c>
      <c r="K8" s="9">
        <v>1.1391166666666666</v>
      </c>
      <c r="L8" s="9">
        <f t="shared" si="1"/>
        <v>87.787320584663561</v>
      </c>
      <c r="M8" s="14">
        <v>45</v>
      </c>
      <c r="N8" s="14">
        <v>0.1</v>
      </c>
      <c r="O8" s="14">
        <f t="shared" si="2"/>
        <v>450</v>
      </c>
      <c r="P8" s="14">
        <f t="shared" si="3"/>
        <v>29.999999999999996</v>
      </c>
      <c r="Q8" s="14">
        <f t="shared" si="4"/>
        <v>5060</v>
      </c>
      <c r="R8" s="15">
        <f t="shared" si="5"/>
        <v>1.9762845849802372E-2</v>
      </c>
      <c r="S8" s="16">
        <f t="shared" si="6"/>
        <v>0.9</v>
      </c>
      <c r="T8" s="9">
        <f t="shared" si="7"/>
        <v>13.185143748267601</v>
      </c>
      <c r="U8" s="9">
        <v>61.239435052517699</v>
      </c>
      <c r="V8" s="17">
        <f t="shared" si="8"/>
        <v>21.530479072774412</v>
      </c>
      <c r="X8" s="12">
        <v>12</v>
      </c>
      <c r="Y8" s="25">
        <f>AVERAGE(V122:V145)</f>
        <v>28.833381096482128</v>
      </c>
      <c r="Z8" s="12">
        <f>STDEV(V122:V145)</f>
        <v>1.9754833804825782</v>
      </c>
      <c r="AD8" s="4" t="s">
        <v>14</v>
      </c>
      <c r="AE8" s="17">
        <v>23.042639527509724</v>
      </c>
    </row>
    <row r="9" spans="1:31" x14ac:dyDescent="0.35">
      <c r="A9" s="5" t="s">
        <v>14</v>
      </c>
      <c r="B9" s="13">
        <v>6</v>
      </c>
      <c r="C9" s="13">
        <v>1</v>
      </c>
      <c r="D9" s="13" t="s">
        <v>29</v>
      </c>
      <c r="E9" s="13">
        <v>5.0599999999999996</v>
      </c>
      <c r="F9" s="11">
        <v>1.4258333333333333E-2</v>
      </c>
      <c r="G9" s="26">
        <v>0.65069999999999995</v>
      </c>
      <c r="H9" s="9">
        <f t="shared" si="0"/>
        <v>0.63644166666666657</v>
      </c>
      <c r="I9" s="13">
        <v>2.4299999999999999E-2</v>
      </c>
      <c r="J9" s="13">
        <f t="shared" si="9"/>
        <v>0.62639999999999996</v>
      </c>
      <c r="K9" s="9">
        <v>1.1391166666666666</v>
      </c>
      <c r="L9" s="9">
        <f t="shared" si="1"/>
        <v>87.787320584663561</v>
      </c>
      <c r="M9" s="14">
        <v>45</v>
      </c>
      <c r="N9" s="13">
        <v>0.1</v>
      </c>
      <c r="O9" s="14">
        <f t="shared" si="2"/>
        <v>450</v>
      </c>
      <c r="P9" s="13">
        <f t="shared" si="3"/>
        <v>29.999999999999996</v>
      </c>
      <c r="Q9" s="14">
        <f t="shared" si="4"/>
        <v>5060</v>
      </c>
      <c r="R9" s="15">
        <f t="shared" si="5"/>
        <v>1.9762845849802372E-2</v>
      </c>
      <c r="S9" s="16">
        <f t="shared" si="6"/>
        <v>0.9</v>
      </c>
      <c r="T9" s="9">
        <f t="shared" si="7"/>
        <v>13.204115178121224</v>
      </c>
      <c r="U9" s="9">
        <v>61.239435052517699</v>
      </c>
      <c r="V9" s="17">
        <f t="shared" si="8"/>
        <v>21.561458179353945</v>
      </c>
      <c r="X9" s="12">
        <v>18</v>
      </c>
      <c r="Y9" s="25">
        <f>AVERAGE(V146:V169)</f>
        <v>25.855100242775283</v>
      </c>
      <c r="Z9" s="12">
        <f>STDEV(V146:V169)</f>
        <v>2.0436010013590304</v>
      </c>
      <c r="AD9" s="5" t="s">
        <v>14</v>
      </c>
      <c r="AE9" s="17">
        <v>23.022108515159704</v>
      </c>
    </row>
    <row r="10" spans="1:31" x14ac:dyDescent="0.35">
      <c r="A10" s="4" t="s">
        <v>14</v>
      </c>
      <c r="B10" s="14">
        <v>6</v>
      </c>
      <c r="C10" s="13">
        <v>1</v>
      </c>
      <c r="D10" s="13" t="s">
        <v>29</v>
      </c>
      <c r="E10" s="13">
        <v>5.0599999999999996</v>
      </c>
      <c r="F10" s="11">
        <v>1.4258333333333333E-2</v>
      </c>
      <c r="G10" s="26">
        <v>0.64990000000000003</v>
      </c>
      <c r="H10" s="9">
        <f t="shared" si="0"/>
        <v>0.63564166666666666</v>
      </c>
      <c r="I10" s="14">
        <v>2.53E-2</v>
      </c>
      <c r="J10" s="14">
        <f t="shared" si="9"/>
        <v>0.62460000000000004</v>
      </c>
      <c r="K10" s="9">
        <v>1.1391166666666666</v>
      </c>
      <c r="L10" s="9">
        <f t="shared" si="1"/>
        <v>87.787320584663561</v>
      </c>
      <c r="M10" s="14">
        <v>45</v>
      </c>
      <c r="N10" s="14">
        <v>0.1</v>
      </c>
      <c r="O10" s="14">
        <f t="shared" si="2"/>
        <v>450</v>
      </c>
      <c r="P10" s="14">
        <f t="shared" si="3"/>
        <v>29.999999999999996</v>
      </c>
      <c r="Q10" s="14">
        <f t="shared" si="4"/>
        <v>5060</v>
      </c>
      <c r="R10" s="15">
        <f t="shared" si="5"/>
        <v>1.9762845849802372E-2</v>
      </c>
      <c r="S10" s="16">
        <f t="shared" si="6"/>
        <v>0.9</v>
      </c>
      <c r="T10" s="9">
        <f t="shared" si="7"/>
        <v>13.166172318413981</v>
      </c>
      <c r="U10" s="9">
        <v>61.239435052517699</v>
      </c>
      <c r="V10" s="17">
        <f t="shared" si="8"/>
        <v>21.499499966194886</v>
      </c>
      <c r="AD10" s="4" t="s">
        <v>14</v>
      </c>
      <c r="AE10" s="17">
        <v>21.530479072774412</v>
      </c>
    </row>
    <row r="11" spans="1:31" x14ac:dyDescent="0.35">
      <c r="A11" s="5" t="s">
        <v>14</v>
      </c>
      <c r="B11" s="13">
        <v>6</v>
      </c>
      <c r="C11" s="13">
        <v>1</v>
      </c>
      <c r="D11" s="13" t="s">
        <v>30</v>
      </c>
      <c r="E11" s="13">
        <v>5.0599999999999996</v>
      </c>
      <c r="F11" s="11">
        <v>1.4258333333333333E-2</v>
      </c>
      <c r="G11" s="26">
        <v>0.68379999999999996</v>
      </c>
      <c r="H11" s="9">
        <f t="shared" si="0"/>
        <v>0.66954166666666659</v>
      </c>
      <c r="I11" s="13">
        <v>2.9399999999999999E-2</v>
      </c>
      <c r="J11" s="13">
        <f t="shared" si="9"/>
        <v>0.65439999999999998</v>
      </c>
      <c r="K11" s="9">
        <v>1.1391166666666666</v>
      </c>
      <c r="L11" s="9">
        <f t="shared" si="1"/>
        <v>87.787320584663561</v>
      </c>
      <c r="M11" s="14">
        <v>45</v>
      </c>
      <c r="N11" s="13">
        <v>0.1</v>
      </c>
      <c r="O11" s="14">
        <f t="shared" si="2"/>
        <v>450</v>
      </c>
      <c r="P11" s="13">
        <f t="shared" si="3"/>
        <v>29.999999999999996</v>
      </c>
      <c r="Q11" s="14">
        <f t="shared" si="4"/>
        <v>5060</v>
      </c>
      <c r="R11" s="15">
        <f t="shared" si="5"/>
        <v>1.9762845849802372E-2</v>
      </c>
      <c r="S11" s="16">
        <f t="shared" si="6"/>
        <v>0.9</v>
      </c>
      <c r="T11" s="9">
        <f t="shared" si="7"/>
        <v>13.794337440233923</v>
      </c>
      <c r="U11" s="9">
        <v>61.239435052517699</v>
      </c>
      <c r="V11" s="17">
        <f t="shared" si="8"/>
        <v>22.525252606272701</v>
      </c>
      <c r="AD11" s="5" t="s">
        <v>14</v>
      </c>
      <c r="AE11" s="17">
        <v>21.561458179353945</v>
      </c>
    </row>
    <row r="12" spans="1:31" x14ac:dyDescent="0.35">
      <c r="A12" s="4" t="s">
        <v>14</v>
      </c>
      <c r="B12" s="14">
        <v>6</v>
      </c>
      <c r="C12" s="13">
        <v>1</v>
      </c>
      <c r="D12" s="13" t="s">
        <v>30</v>
      </c>
      <c r="E12" s="13">
        <v>5.0599999999999996</v>
      </c>
      <c r="F12" s="11">
        <v>1.4258333333333333E-2</v>
      </c>
      <c r="G12" s="26">
        <v>0.68400000000000005</v>
      </c>
      <c r="H12" s="9">
        <f t="shared" si="0"/>
        <v>0.66974166666666668</v>
      </c>
      <c r="I12" s="14">
        <v>3.0099999999999998E-2</v>
      </c>
      <c r="J12" s="14">
        <f t="shared" si="9"/>
        <v>0.65390000000000004</v>
      </c>
      <c r="K12" s="9">
        <v>1.1391166666666666</v>
      </c>
      <c r="L12" s="9">
        <f t="shared" si="1"/>
        <v>87.787320584663561</v>
      </c>
      <c r="M12" s="14">
        <v>45</v>
      </c>
      <c r="N12" s="14">
        <v>0.1</v>
      </c>
      <c r="O12" s="14">
        <f t="shared" si="2"/>
        <v>450</v>
      </c>
      <c r="P12" s="14">
        <f t="shared" si="3"/>
        <v>29.999999999999996</v>
      </c>
      <c r="Q12" s="14">
        <f t="shared" si="4"/>
        <v>5060</v>
      </c>
      <c r="R12" s="15">
        <f t="shared" si="5"/>
        <v>1.9762845849802372E-2</v>
      </c>
      <c r="S12" s="16">
        <f t="shared" si="6"/>
        <v>0.9</v>
      </c>
      <c r="T12" s="9">
        <f t="shared" si="7"/>
        <v>13.783797756981912</v>
      </c>
      <c r="U12" s="9">
        <v>61.239435052517699</v>
      </c>
      <c r="V12" s="17">
        <f t="shared" si="8"/>
        <v>22.5080419915063</v>
      </c>
      <c r="X12" s="56" t="s">
        <v>56</v>
      </c>
      <c r="AD12" s="4" t="s">
        <v>14</v>
      </c>
      <c r="AE12" s="17">
        <v>21.499499966194886</v>
      </c>
    </row>
    <row r="13" spans="1:31" x14ac:dyDescent="0.35">
      <c r="A13" s="5" t="s">
        <v>14</v>
      </c>
      <c r="B13" s="13">
        <v>6</v>
      </c>
      <c r="C13" s="13">
        <v>1</v>
      </c>
      <c r="D13" s="13" t="s">
        <v>30</v>
      </c>
      <c r="E13" s="13">
        <v>5.0599999999999996</v>
      </c>
      <c r="F13" s="11">
        <v>1.4258333333333333E-2</v>
      </c>
      <c r="G13" s="26">
        <v>0.68469999999999998</v>
      </c>
      <c r="H13" s="9">
        <f t="shared" si="0"/>
        <v>0.6704416666666666</v>
      </c>
      <c r="I13" s="13">
        <v>2.9899999999999999E-2</v>
      </c>
      <c r="J13" s="13">
        <f t="shared" si="9"/>
        <v>0.65479999999999994</v>
      </c>
      <c r="K13" s="9">
        <v>1.1391166666666666</v>
      </c>
      <c r="L13" s="9">
        <f t="shared" si="1"/>
        <v>87.787320584663561</v>
      </c>
      <c r="M13" s="14">
        <v>45</v>
      </c>
      <c r="N13" s="13">
        <v>0.1</v>
      </c>
      <c r="O13" s="14">
        <f t="shared" si="2"/>
        <v>450</v>
      </c>
      <c r="P13" s="13">
        <f t="shared" si="3"/>
        <v>29.999999999999996</v>
      </c>
      <c r="Q13" s="14">
        <f t="shared" si="4"/>
        <v>5060</v>
      </c>
      <c r="R13" s="15">
        <f t="shared" si="5"/>
        <v>1.9762845849802372E-2</v>
      </c>
      <c r="S13" s="16">
        <f t="shared" si="6"/>
        <v>0.9</v>
      </c>
      <c r="T13" s="9">
        <f t="shared" si="7"/>
        <v>13.802769186835533</v>
      </c>
      <c r="U13" s="9">
        <v>61.239435052517699</v>
      </c>
      <c r="V13" s="17">
        <f t="shared" si="8"/>
        <v>22.539021098085829</v>
      </c>
      <c r="X13" s="18" t="s">
        <v>40</v>
      </c>
      <c r="Y13" s="56" t="s">
        <v>31</v>
      </c>
      <c r="Z13" s="56" t="s">
        <v>32</v>
      </c>
      <c r="AD13" s="5" t="s">
        <v>14</v>
      </c>
      <c r="AE13" s="17">
        <v>22.525252606272701</v>
      </c>
    </row>
    <row r="14" spans="1:31" x14ac:dyDescent="0.35">
      <c r="A14" s="4" t="s">
        <v>14</v>
      </c>
      <c r="B14" s="14">
        <v>6</v>
      </c>
      <c r="C14" s="13">
        <v>2</v>
      </c>
      <c r="D14" s="13" t="s">
        <v>27</v>
      </c>
      <c r="E14" s="13">
        <v>5.03</v>
      </c>
      <c r="F14" s="11">
        <v>1.4258333333333333E-2</v>
      </c>
      <c r="G14" s="26">
        <v>0.64349999999999996</v>
      </c>
      <c r="H14" s="9">
        <f t="shared" si="0"/>
        <v>0.62924166666666659</v>
      </c>
      <c r="I14" s="14">
        <v>4.19E-2</v>
      </c>
      <c r="J14" s="14">
        <f t="shared" si="9"/>
        <v>0.60159999999999991</v>
      </c>
      <c r="K14" s="9">
        <v>1.1391166666666666</v>
      </c>
      <c r="L14" s="9">
        <f t="shared" si="1"/>
        <v>87.787320584663561</v>
      </c>
      <c r="M14" s="14">
        <v>45</v>
      </c>
      <c r="N14" s="14">
        <v>0.1</v>
      </c>
      <c r="O14" s="14">
        <f t="shared" si="2"/>
        <v>450</v>
      </c>
      <c r="P14" s="14">
        <f t="shared" si="3"/>
        <v>29.999999999999996</v>
      </c>
      <c r="Q14" s="14">
        <f t="shared" si="4"/>
        <v>5030</v>
      </c>
      <c r="R14" s="15">
        <f t="shared" si="5"/>
        <v>1.9880715705765408E-2</v>
      </c>
      <c r="S14" s="16">
        <f t="shared" si="6"/>
        <v>0.9</v>
      </c>
      <c r="T14" s="9">
        <f t="shared" si="7"/>
        <v>12.756981164500264</v>
      </c>
      <c r="U14" s="9">
        <v>61.239435052517699</v>
      </c>
      <c r="V14" s="17">
        <f t="shared" si="8"/>
        <v>20.831317522051169</v>
      </c>
      <c r="X14" s="12">
        <v>1</v>
      </c>
      <c r="Y14" s="25">
        <f>AVERAGE(T2:T25)</f>
        <v>13.074146356449736</v>
      </c>
      <c r="Z14" s="12">
        <f>STDEV(T2:T25)</f>
        <v>0.98174533076484627</v>
      </c>
      <c r="AD14" s="4" t="s">
        <v>14</v>
      </c>
      <c r="AE14" s="17">
        <v>22.5080419915063</v>
      </c>
    </row>
    <row r="15" spans="1:31" x14ac:dyDescent="0.35">
      <c r="A15" s="5" t="s">
        <v>14</v>
      </c>
      <c r="B15" s="13">
        <v>6</v>
      </c>
      <c r="C15" s="13">
        <v>2</v>
      </c>
      <c r="D15" s="13" t="s">
        <v>27</v>
      </c>
      <c r="E15" s="13">
        <v>5.03</v>
      </c>
      <c r="F15" s="11">
        <v>1.4258333333333333E-2</v>
      </c>
      <c r="G15" s="26">
        <v>0.64500000000000002</v>
      </c>
      <c r="H15" s="9">
        <f t="shared" si="0"/>
        <v>0.63074166666666664</v>
      </c>
      <c r="I15" s="13">
        <v>4.1599999999999998E-2</v>
      </c>
      <c r="J15" s="13">
        <f t="shared" si="9"/>
        <v>0.60340000000000005</v>
      </c>
      <c r="K15" s="9">
        <v>1.1391166666666666</v>
      </c>
      <c r="L15" s="9">
        <f t="shared" si="1"/>
        <v>87.787320584663561</v>
      </c>
      <c r="M15" s="14">
        <v>45</v>
      </c>
      <c r="N15" s="13">
        <v>0.1</v>
      </c>
      <c r="O15" s="14">
        <f t="shared" si="2"/>
        <v>450</v>
      </c>
      <c r="P15" s="13">
        <f t="shared" si="3"/>
        <v>29.999999999999996</v>
      </c>
      <c r="Q15" s="14">
        <f t="shared" si="4"/>
        <v>5030</v>
      </c>
      <c r="R15" s="15">
        <f t="shared" si="5"/>
        <v>1.9880715705765408E-2</v>
      </c>
      <c r="S15" s="16">
        <f t="shared" si="6"/>
        <v>0.9</v>
      </c>
      <c r="T15" s="9">
        <f t="shared" si="7"/>
        <v>12.795150323569578</v>
      </c>
      <c r="U15" s="9">
        <v>61.239435052517699</v>
      </c>
      <c r="V15" s="17">
        <f t="shared" si="8"/>
        <v>20.893645267296662</v>
      </c>
      <c r="X15" s="12">
        <v>3</v>
      </c>
      <c r="Y15" s="25">
        <f>AVERAGE(T26:T49)</f>
        <v>14.028299296873485</v>
      </c>
      <c r="Z15" s="12">
        <f>STDEV(T26:T49)</f>
        <v>1.148141259099025</v>
      </c>
      <c r="AD15" s="5" t="s">
        <v>14</v>
      </c>
      <c r="AE15" s="17">
        <v>22.539021098085829</v>
      </c>
    </row>
    <row r="16" spans="1:31" x14ac:dyDescent="0.35">
      <c r="A16" s="4" t="s">
        <v>14</v>
      </c>
      <c r="B16" s="14">
        <v>6</v>
      </c>
      <c r="C16" s="13">
        <v>2</v>
      </c>
      <c r="D16" s="13" t="s">
        <v>27</v>
      </c>
      <c r="E16" s="13">
        <v>5.03</v>
      </c>
      <c r="F16" s="11">
        <v>1.4258333333333333E-2</v>
      </c>
      <c r="G16" s="26">
        <v>0.64529999999999998</v>
      </c>
      <c r="H16" s="9">
        <f t="shared" si="0"/>
        <v>0.63104166666666661</v>
      </c>
      <c r="I16" s="14">
        <v>4.1599999999999998E-2</v>
      </c>
      <c r="J16" s="14">
        <f t="shared" si="9"/>
        <v>0.60370000000000001</v>
      </c>
      <c r="K16" s="9">
        <v>1.1391166666666666</v>
      </c>
      <c r="L16" s="9">
        <f t="shared" si="1"/>
        <v>87.787320584663561</v>
      </c>
      <c r="M16" s="14">
        <v>45</v>
      </c>
      <c r="N16" s="14">
        <v>0.1</v>
      </c>
      <c r="O16" s="14">
        <f t="shared" si="2"/>
        <v>450</v>
      </c>
      <c r="P16" s="14">
        <f t="shared" si="3"/>
        <v>29.999999999999996</v>
      </c>
      <c r="Q16" s="14">
        <f t="shared" si="4"/>
        <v>5030</v>
      </c>
      <c r="R16" s="15">
        <f t="shared" si="5"/>
        <v>1.9880715705765408E-2</v>
      </c>
      <c r="S16" s="16">
        <f t="shared" si="6"/>
        <v>0.9</v>
      </c>
      <c r="T16" s="9">
        <f t="shared" si="7"/>
        <v>12.801511850081132</v>
      </c>
      <c r="U16" s="9">
        <v>61.239435052517699</v>
      </c>
      <c r="V16" s="17">
        <f t="shared" si="8"/>
        <v>20.904033224837583</v>
      </c>
      <c r="X16" s="12">
        <v>4</v>
      </c>
      <c r="Y16" s="25">
        <f>AVERAGE(T50:T73)</f>
        <v>10.932552142858464</v>
      </c>
      <c r="Z16" s="12">
        <f>STDEV(T50:T73)</f>
        <v>0.8981704413313164</v>
      </c>
      <c r="AD16" s="4" t="s">
        <v>14</v>
      </c>
      <c r="AE16" s="17">
        <v>20.831317522051169</v>
      </c>
    </row>
    <row r="17" spans="1:31" x14ac:dyDescent="0.35">
      <c r="A17" s="5" t="s">
        <v>14</v>
      </c>
      <c r="B17" s="13">
        <v>6</v>
      </c>
      <c r="C17" s="13">
        <v>2</v>
      </c>
      <c r="D17" s="13" t="s">
        <v>28</v>
      </c>
      <c r="E17" s="13">
        <v>5.03</v>
      </c>
      <c r="F17" s="11">
        <v>1.4258333333333333E-2</v>
      </c>
      <c r="G17" s="26">
        <v>0.67020000000000002</v>
      </c>
      <c r="H17" s="9">
        <f t="shared" si="0"/>
        <v>0.65594166666666665</v>
      </c>
      <c r="I17" s="13">
        <v>4.58E-2</v>
      </c>
      <c r="J17" s="13">
        <f t="shared" si="9"/>
        <v>0.62440000000000007</v>
      </c>
      <c r="K17" s="9">
        <v>1.1391166666666666</v>
      </c>
      <c r="L17" s="9">
        <f t="shared" si="1"/>
        <v>87.787320584663561</v>
      </c>
      <c r="M17" s="14">
        <v>45</v>
      </c>
      <c r="N17" s="13">
        <v>0.1</v>
      </c>
      <c r="O17" s="14">
        <f t="shared" si="2"/>
        <v>450</v>
      </c>
      <c r="P17" s="13">
        <f t="shared" si="3"/>
        <v>29.999999999999996</v>
      </c>
      <c r="Q17" s="14">
        <f t="shared" si="4"/>
        <v>5030</v>
      </c>
      <c r="R17" s="15">
        <f t="shared" si="5"/>
        <v>1.9880715705765408E-2</v>
      </c>
      <c r="S17" s="16">
        <f t="shared" si="6"/>
        <v>0.9</v>
      </c>
      <c r="T17" s="9">
        <f t="shared" si="7"/>
        <v>13.240457179378266</v>
      </c>
      <c r="U17" s="9">
        <v>61.239435052517699</v>
      </c>
      <c r="V17" s="17">
        <f t="shared" si="8"/>
        <v>21.620802295160821</v>
      </c>
      <c r="X17" s="12">
        <v>5</v>
      </c>
      <c r="Y17" s="25">
        <f>AVERAGE(T74:T97)</f>
        <v>11.42478621935912</v>
      </c>
      <c r="Z17" s="12">
        <f>STDEV(T74:T97)</f>
        <v>0.81194666256753534</v>
      </c>
      <c r="AD17" s="5" t="s">
        <v>14</v>
      </c>
      <c r="AE17" s="17">
        <v>20.893645267296662</v>
      </c>
    </row>
    <row r="18" spans="1:31" x14ac:dyDescent="0.35">
      <c r="A18" s="4" t="s">
        <v>14</v>
      </c>
      <c r="B18" s="14">
        <v>6</v>
      </c>
      <c r="C18" s="13">
        <v>2</v>
      </c>
      <c r="D18" s="13" t="s">
        <v>28</v>
      </c>
      <c r="E18" s="13">
        <v>5.03</v>
      </c>
      <c r="F18" s="11">
        <v>1.4258333333333333E-2</v>
      </c>
      <c r="G18" s="26">
        <v>0.67059999999999997</v>
      </c>
      <c r="H18" s="9">
        <f t="shared" si="0"/>
        <v>0.6563416666666666</v>
      </c>
      <c r="I18" s="14">
        <v>4.6100000000000002E-2</v>
      </c>
      <c r="J18" s="14">
        <f t="shared" si="9"/>
        <v>0.62449999999999994</v>
      </c>
      <c r="K18" s="9">
        <v>1.1391166666666666</v>
      </c>
      <c r="L18" s="9">
        <f t="shared" si="1"/>
        <v>87.787320584663561</v>
      </c>
      <c r="M18" s="14">
        <v>45</v>
      </c>
      <c r="N18" s="14">
        <v>0.1</v>
      </c>
      <c r="O18" s="14">
        <f t="shared" si="2"/>
        <v>450</v>
      </c>
      <c r="P18" s="14">
        <f t="shared" si="3"/>
        <v>29.999999999999996</v>
      </c>
      <c r="Q18" s="14">
        <f t="shared" si="4"/>
        <v>5030</v>
      </c>
      <c r="R18" s="15">
        <f t="shared" si="5"/>
        <v>1.9880715705765408E-2</v>
      </c>
      <c r="S18" s="16">
        <f t="shared" si="6"/>
        <v>0.9</v>
      </c>
      <c r="T18" s="9">
        <f t="shared" si="7"/>
        <v>13.242577688215446</v>
      </c>
      <c r="U18" s="9">
        <v>61.239435052517699</v>
      </c>
      <c r="V18" s="17">
        <f t="shared" si="8"/>
        <v>21.624264947674451</v>
      </c>
      <c r="X18" s="12">
        <v>9</v>
      </c>
      <c r="Y18" s="25">
        <f>AVERAGE(T98:T121)</f>
        <v>11.351295176208636</v>
      </c>
      <c r="Z18" s="12">
        <f>STDEV(T98:T121)</f>
        <v>0.34319067794044195</v>
      </c>
      <c r="AD18" s="4" t="s">
        <v>14</v>
      </c>
      <c r="AE18" s="17">
        <v>20.904033224837583</v>
      </c>
    </row>
    <row r="19" spans="1:31" x14ac:dyDescent="0.35">
      <c r="A19" s="5" t="s">
        <v>14</v>
      </c>
      <c r="B19" s="13">
        <v>6</v>
      </c>
      <c r="C19" s="13">
        <v>2</v>
      </c>
      <c r="D19" s="13" t="s">
        <v>28</v>
      </c>
      <c r="E19" s="13">
        <v>5.03</v>
      </c>
      <c r="F19" s="11">
        <v>1.4258333333333333E-2</v>
      </c>
      <c r="G19" s="26">
        <v>0.6704</v>
      </c>
      <c r="H19" s="9">
        <f t="shared" si="0"/>
        <v>0.65614166666666662</v>
      </c>
      <c r="I19" s="13">
        <v>4.58E-2</v>
      </c>
      <c r="J19" s="13">
        <f t="shared" si="9"/>
        <v>0.62460000000000004</v>
      </c>
      <c r="K19" s="9">
        <v>1.1391166666666666</v>
      </c>
      <c r="L19" s="9">
        <f t="shared" si="1"/>
        <v>87.787320584663561</v>
      </c>
      <c r="M19" s="14">
        <v>45</v>
      </c>
      <c r="N19" s="13">
        <v>0.1</v>
      </c>
      <c r="O19" s="14">
        <f t="shared" si="2"/>
        <v>450</v>
      </c>
      <c r="P19" s="13">
        <f t="shared" si="3"/>
        <v>29.999999999999996</v>
      </c>
      <c r="Q19" s="14">
        <f t="shared" si="4"/>
        <v>5030</v>
      </c>
      <c r="R19" s="15">
        <f t="shared" si="5"/>
        <v>1.9880715705765408E-2</v>
      </c>
      <c r="S19" s="16">
        <f t="shared" si="6"/>
        <v>0.9</v>
      </c>
      <c r="T19" s="9">
        <f t="shared" si="7"/>
        <v>13.244698197052632</v>
      </c>
      <c r="U19" s="9">
        <v>61.239435052517699</v>
      </c>
      <c r="V19" s="17">
        <f t="shared" si="8"/>
        <v>21.627727600188091</v>
      </c>
      <c r="X19" s="12">
        <v>12</v>
      </c>
      <c r="Y19" s="25">
        <f>AVERAGE(T122:T145)</f>
        <v>13.923549572335284</v>
      </c>
      <c r="Z19" s="12">
        <f>STDEV(T122:T145)</f>
        <v>0.95395474729217766</v>
      </c>
      <c r="AD19" s="5" t="s">
        <v>14</v>
      </c>
      <c r="AE19" s="17">
        <v>21.620802295160821</v>
      </c>
    </row>
    <row r="20" spans="1:31" x14ac:dyDescent="0.35">
      <c r="A20" s="4" t="s">
        <v>14</v>
      </c>
      <c r="B20" s="14">
        <v>6</v>
      </c>
      <c r="C20" s="13">
        <v>2</v>
      </c>
      <c r="D20" s="13" t="s">
        <v>29</v>
      </c>
      <c r="E20" s="13">
        <v>5.03</v>
      </c>
      <c r="F20" s="11">
        <v>1.4258333333333333E-2</v>
      </c>
      <c r="G20" s="26">
        <v>0.57630000000000003</v>
      </c>
      <c r="H20" s="9">
        <f t="shared" si="0"/>
        <v>0.56204166666666666</v>
      </c>
      <c r="I20" s="14">
        <v>2.8500000000000001E-2</v>
      </c>
      <c r="J20" s="14">
        <f t="shared" si="9"/>
        <v>0.54780000000000006</v>
      </c>
      <c r="K20" s="9">
        <v>1.1391166666666666</v>
      </c>
      <c r="L20" s="9">
        <f t="shared" si="1"/>
        <v>87.787320584663561</v>
      </c>
      <c r="M20" s="14">
        <v>45</v>
      </c>
      <c r="N20" s="14">
        <v>0.1</v>
      </c>
      <c r="O20" s="14">
        <f t="shared" si="2"/>
        <v>450</v>
      </c>
      <c r="P20" s="14">
        <f t="shared" si="3"/>
        <v>29.999999999999996</v>
      </c>
      <c r="Q20" s="14">
        <f t="shared" si="4"/>
        <v>5030</v>
      </c>
      <c r="R20" s="15">
        <f t="shared" si="5"/>
        <v>1.9880715705765408E-2</v>
      </c>
      <c r="S20" s="16">
        <f t="shared" si="6"/>
        <v>0.9</v>
      </c>
      <c r="T20" s="9">
        <f t="shared" si="7"/>
        <v>11.616147410095152</v>
      </c>
      <c r="U20" s="9">
        <v>61.239435052517699</v>
      </c>
      <c r="V20" s="17">
        <f t="shared" si="8"/>
        <v>18.968410469713476</v>
      </c>
      <c r="X20" s="12">
        <v>18</v>
      </c>
      <c r="Y20" s="25">
        <f>AVERAGE(T146:T169)</f>
        <v>13.93821530332869</v>
      </c>
      <c r="Z20" s="12">
        <f>STDEV(T146:T169)</f>
        <v>1.1016840191520676</v>
      </c>
      <c r="AD20" s="4" t="s">
        <v>14</v>
      </c>
      <c r="AE20" s="17">
        <v>21.624264947674451</v>
      </c>
    </row>
    <row r="21" spans="1:31" x14ac:dyDescent="0.35">
      <c r="A21" s="5" t="s">
        <v>14</v>
      </c>
      <c r="B21" s="13">
        <v>6</v>
      </c>
      <c r="C21" s="13">
        <v>2</v>
      </c>
      <c r="D21" s="13" t="s">
        <v>29</v>
      </c>
      <c r="E21" s="13">
        <v>5.03</v>
      </c>
      <c r="F21" s="11">
        <v>1.4258333333333333E-2</v>
      </c>
      <c r="G21" s="26">
        <v>0.57530000000000003</v>
      </c>
      <c r="H21" s="9">
        <f t="shared" si="0"/>
        <v>0.56104166666666666</v>
      </c>
      <c r="I21" s="13">
        <v>2.7900000000000001E-2</v>
      </c>
      <c r="J21" s="13">
        <f t="shared" si="9"/>
        <v>0.5474</v>
      </c>
      <c r="K21" s="9">
        <v>1.1391166666666666</v>
      </c>
      <c r="L21" s="9">
        <f t="shared" si="1"/>
        <v>87.787320584663561</v>
      </c>
      <c r="M21" s="14">
        <v>45</v>
      </c>
      <c r="N21" s="13">
        <v>0.1</v>
      </c>
      <c r="O21" s="14">
        <f t="shared" si="2"/>
        <v>450</v>
      </c>
      <c r="P21" s="13">
        <f t="shared" si="3"/>
        <v>29.999999999999996</v>
      </c>
      <c r="Q21" s="14">
        <f t="shared" si="4"/>
        <v>5030</v>
      </c>
      <c r="R21" s="15">
        <f t="shared" si="5"/>
        <v>1.9880715705765408E-2</v>
      </c>
      <c r="S21" s="16">
        <f t="shared" si="6"/>
        <v>0.9</v>
      </c>
      <c r="T21" s="9">
        <f t="shared" si="7"/>
        <v>11.607665374746416</v>
      </c>
      <c r="U21" s="9">
        <v>61.239435052517699</v>
      </c>
      <c r="V21" s="17">
        <f t="shared" si="8"/>
        <v>18.954559859658922</v>
      </c>
      <c r="AD21" s="5" t="s">
        <v>14</v>
      </c>
      <c r="AE21" s="17">
        <v>21.627727600188091</v>
      </c>
    </row>
    <row r="22" spans="1:31" x14ac:dyDescent="0.35">
      <c r="A22" s="4" t="s">
        <v>14</v>
      </c>
      <c r="B22" s="14">
        <v>6</v>
      </c>
      <c r="C22" s="13">
        <v>2</v>
      </c>
      <c r="D22" s="13" t="s">
        <v>29</v>
      </c>
      <c r="E22" s="13">
        <v>5.03</v>
      </c>
      <c r="F22" s="11">
        <v>1.4258333333333333E-2</v>
      </c>
      <c r="G22" s="26">
        <v>0.57620000000000005</v>
      </c>
      <c r="H22" s="9">
        <f t="shared" si="0"/>
        <v>0.56194166666666667</v>
      </c>
      <c r="I22" s="13">
        <v>2.7199999999999998E-2</v>
      </c>
      <c r="J22" s="13">
        <f t="shared" si="9"/>
        <v>0.54900000000000004</v>
      </c>
      <c r="K22" s="9">
        <v>1.1391166666666666</v>
      </c>
      <c r="L22" s="9">
        <f t="shared" si="1"/>
        <v>87.787320584663561</v>
      </c>
      <c r="M22" s="14">
        <v>45</v>
      </c>
      <c r="N22" s="14">
        <v>0.1</v>
      </c>
      <c r="O22" s="14">
        <f t="shared" si="2"/>
        <v>450</v>
      </c>
      <c r="P22" s="13">
        <f t="shared" si="3"/>
        <v>29.999999999999996</v>
      </c>
      <c r="Q22" s="14">
        <f t="shared" si="4"/>
        <v>5030</v>
      </c>
      <c r="R22" s="15">
        <f t="shared" si="5"/>
        <v>1.9880715705765408E-2</v>
      </c>
      <c r="S22" s="16">
        <f t="shared" si="6"/>
        <v>0.9</v>
      </c>
      <c r="T22" s="9">
        <f t="shared" si="7"/>
        <v>11.641593516141365</v>
      </c>
      <c r="U22" s="9">
        <v>61.239435052517699</v>
      </c>
      <c r="V22" s="17">
        <f t="shared" si="8"/>
        <v>19.009962299877145</v>
      </c>
      <c r="AD22" s="4" t="s">
        <v>14</v>
      </c>
      <c r="AE22" s="17">
        <v>18.968410469713476</v>
      </c>
    </row>
    <row r="23" spans="1:31" x14ac:dyDescent="0.35">
      <c r="A23" s="5" t="s">
        <v>14</v>
      </c>
      <c r="B23" s="13">
        <v>6</v>
      </c>
      <c r="C23" s="13">
        <v>2</v>
      </c>
      <c r="D23" s="13" t="s">
        <v>30</v>
      </c>
      <c r="E23" s="13">
        <v>5.03</v>
      </c>
      <c r="F23" s="11">
        <v>1.4258333333333333E-2</v>
      </c>
      <c r="G23" s="26">
        <v>0.59</v>
      </c>
      <c r="H23" s="9">
        <f t="shared" si="0"/>
        <v>0.5757416666666666</v>
      </c>
      <c r="I23" s="13">
        <v>4.3799999999999999E-2</v>
      </c>
      <c r="J23" s="13">
        <f t="shared" si="9"/>
        <v>0.54620000000000002</v>
      </c>
      <c r="K23" s="9">
        <v>1.1391166666666666</v>
      </c>
      <c r="L23" s="9">
        <f t="shared" si="1"/>
        <v>87.787320584663561</v>
      </c>
      <c r="M23" s="14">
        <v>45</v>
      </c>
      <c r="N23" s="13">
        <v>0.1</v>
      </c>
      <c r="O23" s="14">
        <f t="shared" si="2"/>
        <v>450</v>
      </c>
      <c r="P23" s="13">
        <f t="shared" si="3"/>
        <v>29.999999999999996</v>
      </c>
      <c r="Q23" s="14">
        <f t="shared" si="4"/>
        <v>5030</v>
      </c>
      <c r="R23" s="15">
        <f t="shared" si="5"/>
        <v>1.9880715705765408E-2</v>
      </c>
      <c r="S23" s="16">
        <f t="shared" si="6"/>
        <v>0.9</v>
      </c>
      <c r="T23" s="9">
        <f t="shared" si="7"/>
        <v>11.582219268700209</v>
      </c>
      <c r="U23" s="9">
        <v>61.239435052517699</v>
      </c>
      <c r="V23" s="17">
        <f t="shared" si="8"/>
        <v>18.913008029495263</v>
      </c>
      <c r="AD23" s="5" t="s">
        <v>14</v>
      </c>
      <c r="AE23" s="17">
        <v>18.954559859658922</v>
      </c>
    </row>
    <row r="24" spans="1:31" x14ac:dyDescent="0.35">
      <c r="A24" s="4" t="s">
        <v>14</v>
      </c>
      <c r="B24" s="14">
        <v>6</v>
      </c>
      <c r="C24" s="13">
        <v>2</v>
      </c>
      <c r="D24" s="13" t="s">
        <v>30</v>
      </c>
      <c r="E24" s="13">
        <v>5.03</v>
      </c>
      <c r="F24" s="11">
        <v>1.4258333333333333E-2</v>
      </c>
      <c r="G24" s="26">
        <v>0.59050000000000002</v>
      </c>
      <c r="H24" s="9">
        <f t="shared" si="0"/>
        <v>0.57624166666666665</v>
      </c>
      <c r="I24" s="13">
        <v>4.2999999999999997E-2</v>
      </c>
      <c r="J24" s="13">
        <f t="shared" si="9"/>
        <v>0.54749999999999999</v>
      </c>
      <c r="K24" s="9">
        <v>1.1391166666666666</v>
      </c>
      <c r="L24" s="9">
        <f t="shared" si="1"/>
        <v>87.787320584663561</v>
      </c>
      <c r="M24" s="14">
        <v>45</v>
      </c>
      <c r="N24" s="14">
        <v>0.1</v>
      </c>
      <c r="O24" s="14">
        <f t="shared" si="2"/>
        <v>450</v>
      </c>
      <c r="P24" s="13">
        <f t="shared" si="3"/>
        <v>29.999999999999996</v>
      </c>
      <c r="Q24" s="14">
        <f t="shared" si="4"/>
        <v>5030</v>
      </c>
      <c r="R24" s="15">
        <f t="shared" si="5"/>
        <v>1.9880715705765408E-2</v>
      </c>
      <c r="S24" s="16">
        <f t="shared" si="6"/>
        <v>0.9</v>
      </c>
      <c r="T24" s="9">
        <f t="shared" si="7"/>
        <v>11.6097858835836</v>
      </c>
      <c r="U24" s="9">
        <v>61.239435052517699</v>
      </c>
      <c r="V24" s="17">
        <f t="shared" si="8"/>
        <v>18.958022512172562</v>
      </c>
      <c r="AD24" s="4" t="s">
        <v>14</v>
      </c>
      <c r="AE24" s="17">
        <v>19.009962299877145</v>
      </c>
    </row>
    <row r="25" spans="1:31" x14ac:dyDescent="0.35">
      <c r="A25" s="5" t="s">
        <v>14</v>
      </c>
      <c r="B25" s="13">
        <v>6</v>
      </c>
      <c r="C25" s="13">
        <v>2</v>
      </c>
      <c r="D25" s="13" t="s">
        <v>30</v>
      </c>
      <c r="E25" s="13">
        <v>5.03</v>
      </c>
      <c r="F25" s="11">
        <v>1.4258333333333333E-2</v>
      </c>
      <c r="G25" s="26">
        <v>0.59060000000000001</v>
      </c>
      <c r="H25" s="9">
        <f t="shared" si="0"/>
        <v>0.57634166666666664</v>
      </c>
      <c r="I25" s="13">
        <v>4.2999999999999997E-2</v>
      </c>
      <c r="J25" s="13">
        <f t="shared" si="9"/>
        <v>0.54759999999999998</v>
      </c>
      <c r="K25" s="9">
        <v>1.1391166666666666</v>
      </c>
      <c r="L25" s="9">
        <f t="shared" si="1"/>
        <v>87.787320584663561</v>
      </c>
      <c r="M25" s="14">
        <v>45</v>
      </c>
      <c r="N25" s="13">
        <v>0.1</v>
      </c>
      <c r="O25" s="14">
        <f t="shared" si="2"/>
        <v>450</v>
      </c>
      <c r="P25" s="13">
        <f t="shared" si="3"/>
        <v>29.999999999999996</v>
      </c>
      <c r="Q25" s="14">
        <f t="shared" si="4"/>
        <v>5030</v>
      </c>
      <c r="R25" s="15">
        <f t="shared" si="5"/>
        <v>1.9880715705765408E-2</v>
      </c>
      <c r="S25" s="16">
        <f t="shared" si="6"/>
        <v>0.9</v>
      </c>
      <c r="T25" s="9">
        <f t="shared" si="7"/>
        <v>11.611906392420785</v>
      </c>
      <c r="U25" s="9">
        <v>61.239435052517699</v>
      </c>
      <c r="V25" s="17">
        <f t="shared" si="8"/>
        <v>18.961485164686202</v>
      </c>
      <c r="AD25" s="5" t="s">
        <v>14</v>
      </c>
      <c r="AE25" s="17">
        <v>18.913008029495263</v>
      </c>
    </row>
    <row r="26" spans="1:31" x14ac:dyDescent="0.35">
      <c r="A26" s="6" t="s">
        <v>15</v>
      </c>
      <c r="B26" s="21">
        <v>6</v>
      </c>
      <c r="C26" s="19">
        <v>1</v>
      </c>
      <c r="D26" s="19" t="s">
        <v>27</v>
      </c>
      <c r="E26" s="19">
        <v>5.04</v>
      </c>
      <c r="F26" s="10">
        <v>1.4258333333333333E-2</v>
      </c>
      <c r="G26" s="28">
        <v>0.72509999999999997</v>
      </c>
      <c r="H26" s="20">
        <f t="shared" si="0"/>
        <v>0.71084166666666659</v>
      </c>
      <c r="I26" s="19">
        <v>0.1095</v>
      </c>
      <c r="J26" s="19">
        <f t="shared" si="9"/>
        <v>0.61559999999999993</v>
      </c>
      <c r="K26" s="20">
        <v>1.1391166666666666</v>
      </c>
      <c r="L26" s="20">
        <f t="shared" si="1"/>
        <v>87.787320584663561</v>
      </c>
      <c r="M26" s="21">
        <v>45</v>
      </c>
      <c r="N26" s="21">
        <v>0.1</v>
      </c>
      <c r="O26" s="21">
        <f t="shared" si="2"/>
        <v>450</v>
      </c>
      <c r="P26" s="19">
        <f t="shared" si="3"/>
        <v>29.999999999999996</v>
      </c>
      <c r="Q26" s="21">
        <f t="shared" si="4"/>
        <v>5040</v>
      </c>
      <c r="R26" s="22">
        <f t="shared" si="5"/>
        <v>1.984126984126984E-2</v>
      </c>
      <c r="S26" s="23">
        <f t="shared" si="6"/>
        <v>0.9</v>
      </c>
      <c r="T26" s="20">
        <f t="shared" si="7"/>
        <v>13.027951900909015</v>
      </c>
      <c r="U26" s="10">
        <v>57.64605472448352</v>
      </c>
      <c r="V26" s="24">
        <f t="shared" si="8"/>
        <v>22.599902045639496</v>
      </c>
      <c r="AD26" s="4" t="s">
        <v>14</v>
      </c>
      <c r="AE26" s="17">
        <v>18.958022512172562</v>
      </c>
    </row>
    <row r="27" spans="1:31" x14ac:dyDescent="0.35">
      <c r="A27" s="7" t="s">
        <v>15</v>
      </c>
      <c r="B27" s="19">
        <v>6</v>
      </c>
      <c r="C27" s="19">
        <v>1</v>
      </c>
      <c r="D27" s="19" t="s">
        <v>27</v>
      </c>
      <c r="E27" s="19">
        <v>5.04</v>
      </c>
      <c r="F27" s="10">
        <v>1.4258333333333333E-2</v>
      </c>
      <c r="G27" s="28">
        <v>0.72409999999999997</v>
      </c>
      <c r="H27" s="20">
        <f t="shared" si="0"/>
        <v>0.70984166666666659</v>
      </c>
      <c r="I27" s="19">
        <v>0.109</v>
      </c>
      <c r="J27" s="19">
        <f t="shared" si="9"/>
        <v>0.61509999999999998</v>
      </c>
      <c r="K27" s="20">
        <v>1.1391166666666666</v>
      </c>
      <c r="L27" s="20">
        <f t="shared" si="1"/>
        <v>87.787320584663561</v>
      </c>
      <c r="M27" s="21">
        <v>45</v>
      </c>
      <c r="N27" s="19">
        <v>0.1</v>
      </c>
      <c r="O27" s="21">
        <f t="shared" si="2"/>
        <v>450</v>
      </c>
      <c r="P27" s="19">
        <f t="shared" si="3"/>
        <v>29.999999999999996</v>
      </c>
      <c r="Q27" s="21">
        <f t="shared" si="4"/>
        <v>5040</v>
      </c>
      <c r="R27" s="22">
        <f t="shared" si="5"/>
        <v>1.984126984126984E-2</v>
      </c>
      <c r="S27" s="23">
        <f t="shared" si="6"/>
        <v>0.9</v>
      </c>
      <c r="T27" s="20">
        <f t="shared" si="7"/>
        <v>13.017370393517114</v>
      </c>
      <c r="U27" s="10">
        <v>57.64605472448352</v>
      </c>
      <c r="V27" s="24">
        <f t="shared" si="8"/>
        <v>22.581546049825953</v>
      </c>
      <c r="AD27" s="5" t="s">
        <v>14</v>
      </c>
      <c r="AE27" s="17">
        <v>18.961485164686202</v>
      </c>
    </row>
    <row r="28" spans="1:31" x14ac:dyDescent="0.35">
      <c r="A28" s="6" t="s">
        <v>15</v>
      </c>
      <c r="B28" s="21">
        <v>6</v>
      </c>
      <c r="C28" s="19">
        <v>1</v>
      </c>
      <c r="D28" s="19" t="s">
        <v>27</v>
      </c>
      <c r="E28" s="19">
        <v>5.04</v>
      </c>
      <c r="F28" s="10">
        <v>1.4258333333333333E-2</v>
      </c>
      <c r="G28" s="28">
        <v>0.72509999999999997</v>
      </c>
      <c r="H28" s="20">
        <f t="shared" si="0"/>
        <v>0.71084166666666659</v>
      </c>
      <c r="I28" s="19">
        <v>0.1084</v>
      </c>
      <c r="J28" s="19">
        <f t="shared" si="9"/>
        <v>0.61670000000000003</v>
      </c>
      <c r="K28" s="20">
        <v>1.1391166666666666</v>
      </c>
      <c r="L28" s="20">
        <f t="shared" si="1"/>
        <v>87.787320584663561</v>
      </c>
      <c r="M28" s="21">
        <v>45</v>
      </c>
      <c r="N28" s="21">
        <v>0.1</v>
      </c>
      <c r="O28" s="21">
        <f t="shared" si="2"/>
        <v>450</v>
      </c>
      <c r="P28" s="19">
        <f t="shared" si="3"/>
        <v>29.999999999999996</v>
      </c>
      <c r="Q28" s="21">
        <f t="shared" si="4"/>
        <v>5040</v>
      </c>
      <c r="R28" s="22">
        <f t="shared" si="5"/>
        <v>1.984126984126984E-2</v>
      </c>
      <c r="S28" s="23">
        <f t="shared" si="6"/>
        <v>0.9</v>
      </c>
      <c r="T28" s="20">
        <f t="shared" si="7"/>
        <v>13.0512312171712</v>
      </c>
      <c r="U28" s="10">
        <v>57.646054724483498</v>
      </c>
      <c r="V28" s="24">
        <f t="shared" si="8"/>
        <v>22.640285236429314</v>
      </c>
      <c r="AD28" s="6" t="s">
        <v>15</v>
      </c>
      <c r="AE28" s="24">
        <v>22.599902045639496</v>
      </c>
    </row>
    <row r="29" spans="1:31" x14ac:dyDescent="0.35">
      <c r="A29" s="7" t="s">
        <v>15</v>
      </c>
      <c r="B29" s="19">
        <v>6</v>
      </c>
      <c r="C29" s="19">
        <v>1</v>
      </c>
      <c r="D29" s="19" t="s">
        <v>28</v>
      </c>
      <c r="E29" s="19">
        <v>5.04</v>
      </c>
      <c r="F29" s="10">
        <v>1.4258333333333333E-2</v>
      </c>
      <c r="G29" s="28">
        <v>0.74229999999999996</v>
      </c>
      <c r="H29" s="20">
        <f t="shared" si="0"/>
        <v>0.72804166666666659</v>
      </c>
      <c r="I29" s="19">
        <v>0.11020000000000001</v>
      </c>
      <c r="J29" s="19">
        <f t="shared" si="9"/>
        <v>0.6321</v>
      </c>
      <c r="K29" s="20">
        <v>1.1391166666666666</v>
      </c>
      <c r="L29" s="20">
        <f t="shared" si="1"/>
        <v>87.787320584663561</v>
      </c>
      <c r="M29" s="21">
        <v>45</v>
      </c>
      <c r="N29" s="19">
        <v>0.1</v>
      </c>
      <c r="O29" s="21">
        <f t="shared" si="2"/>
        <v>450</v>
      </c>
      <c r="P29" s="19">
        <f t="shared" si="3"/>
        <v>29.999999999999996</v>
      </c>
      <c r="Q29" s="21">
        <f t="shared" si="4"/>
        <v>5040</v>
      </c>
      <c r="R29" s="22">
        <f t="shared" si="5"/>
        <v>1.984126984126984E-2</v>
      </c>
      <c r="S29" s="23">
        <f t="shared" si="6"/>
        <v>0.9</v>
      </c>
      <c r="T29" s="20">
        <f t="shared" si="7"/>
        <v>13.37714164484176</v>
      </c>
      <c r="U29" s="10">
        <v>57.646054724483498</v>
      </c>
      <c r="V29" s="24">
        <f t="shared" si="8"/>
        <v>23.205649907486567</v>
      </c>
      <c r="AD29" s="7" t="s">
        <v>15</v>
      </c>
      <c r="AE29" s="24">
        <v>22.581546049825953</v>
      </c>
    </row>
    <row r="30" spans="1:31" x14ac:dyDescent="0.35">
      <c r="A30" s="6" t="s">
        <v>15</v>
      </c>
      <c r="B30" s="21">
        <v>6</v>
      </c>
      <c r="C30" s="19">
        <v>1</v>
      </c>
      <c r="D30" s="19" t="s">
        <v>28</v>
      </c>
      <c r="E30" s="19">
        <v>5.04</v>
      </c>
      <c r="F30" s="10">
        <v>1.4258333333333333E-2</v>
      </c>
      <c r="G30" s="28">
        <v>0.74219999999999997</v>
      </c>
      <c r="H30" s="20">
        <f t="shared" si="0"/>
        <v>0.7279416666666666</v>
      </c>
      <c r="I30" s="19">
        <v>0.1106</v>
      </c>
      <c r="J30" s="19">
        <f t="shared" si="9"/>
        <v>0.63159999999999994</v>
      </c>
      <c r="K30" s="20">
        <v>1.1391166666666666</v>
      </c>
      <c r="L30" s="20">
        <f t="shared" si="1"/>
        <v>87.787320584663561</v>
      </c>
      <c r="M30" s="21">
        <v>45</v>
      </c>
      <c r="N30" s="21">
        <v>0.1</v>
      </c>
      <c r="O30" s="21">
        <f t="shared" si="2"/>
        <v>450</v>
      </c>
      <c r="P30" s="19">
        <f t="shared" si="3"/>
        <v>29.999999999999996</v>
      </c>
      <c r="Q30" s="21">
        <f t="shared" si="4"/>
        <v>5040</v>
      </c>
      <c r="R30" s="22">
        <f t="shared" si="5"/>
        <v>1.984126984126984E-2</v>
      </c>
      <c r="S30" s="23">
        <f t="shared" si="6"/>
        <v>0.9</v>
      </c>
      <c r="T30" s="20">
        <f t="shared" si="7"/>
        <v>13.366560137449861</v>
      </c>
      <c r="U30" s="10">
        <v>57.646054724483498</v>
      </c>
      <c r="V30" s="24">
        <f t="shared" si="8"/>
        <v>23.187293911673024</v>
      </c>
      <c r="AD30" s="6" t="s">
        <v>15</v>
      </c>
      <c r="AE30" s="24">
        <v>22.640285236429314</v>
      </c>
    </row>
    <row r="31" spans="1:31" x14ac:dyDescent="0.35">
      <c r="A31" s="7" t="s">
        <v>15</v>
      </c>
      <c r="B31" s="19">
        <v>6</v>
      </c>
      <c r="C31" s="19">
        <v>1</v>
      </c>
      <c r="D31" s="19" t="s">
        <v>28</v>
      </c>
      <c r="E31" s="19">
        <v>5.04</v>
      </c>
      <c r="F31" s="10">
        <v>1.4258333333333333E-2</v>
      </c>
      <c r="G31" s="28">
        <v>0.74170000000000003</v>
      </c>
      <c r="H31" s="20">
        <f t="shared" si="0"/>
        <v>0.72744166666666665</v>
      </c>
      <c r="I31" s="19">
        <v>0.11070000000000001</v>
      </c>
      <c r="J31" s="19">
        <f t="shared" si="9"/>
        <v>0.63100000000000001</v>
      </c>
      <c r="K31" s="20">
        <v>1.1391166666666666</v>
      </c>
      <c r="L31" s="20">
        <f t="shared" si="1"/>
        <v>87.787320584663561</v>
      </c>
      <c r="M31" s="21">
        <v>45</v>
      </c>
      <c r="N31" s="19">
        <v>0.1</v>
      </c>
      <c r="O31" s="21">
        <f t="shared" si="2"/>
        <v>450</v>
      </c>
      <c r="P31" s="19">
        <f t="shared" si="3"/>
        <v>29.999999999999996</v>
      </c>
      <c r="Q31" s="21">
        <f t="shared" si="4"/>
        <v>5040</v>
      </c>
      <c r="R31" s="22">
        <f t="shared" si="5"/>
        <v>1.984126984126984E-2</v>
      </c>
      <c r="S31" s="23">
        <f t="shared" si="6"/>
        <v>0.9</v>
      </c>
      <c r="T31" s="20">
        <f t="shared" si="7"/>
        <v>13.353862328579579</v>
      </c>
      <c r="U31" s="10">
        <v>57.646054724483498</v>
      </c>
      <c r="V31" s="24">
        <f t="shared" si="8"/>
        <v>23.165266716696763</v>
      </c>
      <c r="AD31" s="7" t="s">
        <v>15</v>
      </c>
      <c r="AE31" s="24">
        <v>23.205649907486567</v>
      </c>
    </row>
    <row r="32" spans="1:31" x14ac:dyDescent="0.35">
      <c r="A32" s="6" t="s">
        <v>15</v>
      </c>
      <c r="B32" s="21">
        <v>6</v>
      </c>
      <c r="C32" s="19">
        <v>1</v>
      </c>
      <c r="D32" s="19" t="s">
        <v>29</v>
      </c>
      <c r="E32" s="19">
        <v>5.03</v>
      </c>
      <c r="F32" s="10">
        <v>1.4258333333333333E-2</v>
      </c>
      <c r="G32" s="28">
        <v>0.68989999999999996</v>
      </c>
      <c r="H32" s="20">
        <f t="shared" si="0"/>
        <v>0.67564166666666658</v>
      </c>
      <c r="I32" s="19">
        <v>0.1129</v>
      </c>
      <c r="J32" s="19">
        <f t="shared" si="9"/>
        <v>0.57699999999999996</v>
      </c>
      <c r="K32" s="20">
        <v>1.1391166666666666</v>
      </c>
      <c r="L32" s="20">
        <f t="shared" si="1"/>
        <v>87.787320584663561</v>
      </c>
      <c r="M32" s="21">
        <v>45</v>
      </c>
      <c r="N32" s="21">
        <v>0.1</v>
      </c>
      <c r="O32" s="21">
        <f t="shared" si="2"/>
        <v>450</v>
      </c>
      <c r="P32" s="19">
        <f t="shared" si="3"/>
        <v>29.999999999999996</v>
      </c>
      <c r="Q32" s="21">
        <f t="shared" si="4"/>
        <v>5030</v>
      </c>
      <c r="R32" s="22">
        <f t="shared" si="5"/>
        <v>1.9880715705765408E-2</v>
      </c>
      <c r="S32" s="23">
        <f t="shared" si="6"/>
        <v>0.9</v>
      </c>
      <c r="T32" s="20">
        <f t="shared" si="7"/>
        <v>12.235335990552946</v>
      </c>
      <c r="U32" s="10">
        <v>57.646054724483498</v>
      </c>
      <c r="V32" s="24">
        <f t="shared" si="8"/>
        <v>21.224932129407879</v>
      </c>
      <c r="AD32" s="6" t="s">
        <v>15</v>
      </c>
      <c r="AE32" s="24">
        <v>23.187293911673024</v>
      </c>
    </row>
    <row r="33" spans="1:31" x14ac:dyDescent="0.35">
      <c r="A33" s="7" t="s">
        <v>15</v>
      </c>
      <c r="B33" s="19">
        <v>6</v>
      </c>
      <c r="C33" s="19">
        <v>1</v>
      </c>
      <c r="D33" s="19" t="s">
        <v>29</v>
      </c>
      <c r="E33" s="19">
        <v>5.03</v>
      </c>
      <c r="F33" s="10">
        <v>1.4258333333333333E-2</v>
      </c>
      <c r="G33" s="28">
        <v>0.69069999999999998</v>
      </c>
      <c r="H33" s="20">
        <f t="shared" si="0"/>
        <v>0.67644166666666661</v>
      </c>
      <c r="I33" s="19">
        <v>0.1125</v>
      </c>
      <c r="J33" s="19">
        <f t="shared" si="9"/>
        <v>0.57819999999999994</v>
      </c>
      <c r="K33" s="20">
        <v>1.1391166666666666</v>
      </c>
      <c r="L33" s="20">
        <f t="shared" si="1"/>
        <v>87.787320584663561</v>
      </c>
      <c r="M33" s="21">
        <v>45</v>
      </c>
      <c r="N33" s="19">
        <v>0.1</v>
      </c>
      <c r="O33" s="21">
        <f t="shared" si="2"/>
        <v>450</v>
      </c>
      <c r="P33" s="19">
        <f t="shared" si="3"/>
        <v>29.999999999999996</v>
      </c>
      <c r="Q33" s="21">
        <f t="shared" si="4"/>
        <v>5030</v>
      </c>
      <c r="R33" s="22">
        <f t="shared" si="5"/>
        <v>1.9880715705765408E-2</v>
      </c>
      <c r="S33" s="23">
        <f t="shared" si="6"/>
        <v>0.9</v>
      </c>
      <c r="T33" s="20">
        <f t="shared" si="7"/>
        <v>12.260782096599154</v>
      </c>
      <c r="U33" s="10">
        <v>57.646054724483498</v>
      </c>
      <c r="V33" s="24">
        <f t="shared" si="8"/>
        <v>21.269074102640612</v>
      </c>
      <c r="AD33" s="7" t="s">
        <v>15</v>
      </c>
      <c r="AE33" s="24">
        <v>23.165266716696763</v>
      </c>
    </row>
    <row r="34" spans="1:31" x14ac:dyDescent="0.35">
      <c r="A34" s="6" t="s">
        <v>15</v>
      </c>
      <c r="B34" s="21">
        <v>6</v>
      </c>
      <c r="C34" s="19">
        <v>1</v>
      </c>
      <c r="D34" s="19" t="s">
        <v>29</v>
      </c>
      <c r="E34" s="19">
        <v>5.03</v>
      </c>
      <c r="F34" s="10">
        <v>1.4258333333333333E-2</v>
      </c>
      <c r="G34" s="28">
        <v>0.69059999999999999</v>
      </c>
      <c r="H34" s="20">
        <f t="shared" si="0"/>
        <v>0.67634166666666662</v>
      </c>
      <c r="I34" s="19">
        <v>0.1124</v>
      </c>
      <c r="J34" s="19">
        <f t="shared" si="9"/>
        <v>0.57820000000000005</v>
      </c>
      <c r="K34" s="20">
        <v>1.1391166666666666</v>
      </c>
      <c r="L34" s="20">
        <f t="shared" si="1"/>
        <v>87.787320584663561</v>
      </c>
      <c r="M34" s="21">
        <v>45</v>
      </c>
      <c r="N34" s="21">
        <v>0.1</v>
      </c>
      <c r="O34" s="21">
        <f t="shared" si="2"/>
        <v>450</v>
      </c>
      <c r="P34" s="19">
        <f t="shared" si="3"/>
        <v>29.999999999999996</v>
      </c>
      <c r="Q34" s="21">
        <f t="shared" si="4"/>
        <v>5030</v>
      </c>
      <c r="R34" s="22">
        <f t="shared" si="5"/>
        <v>1.9880715705765408E-2</v>
      </c>
      <c r="S34" s="23">
        <f t="shared" si="6"/>
        <v>0.9</v>
      </c>
      <c r="T34" s="20">
        <f t="shared" si="7"/>
        <v>12.260782096599158</v>
      </c>
      <c r="U34" s="10">
        <v>57.646054724483498</v>
      </c>
      <c r="V34" s="24">
        <f t="shared" si="8"/>
        <v>21.269074102640616</v>
      </c>
      <c r="AD34" s="6" t="s">
        <v>15</v>
      </c>
      <c r="AE34" s="24">
        <v>21.224932129407879</v>
      </c>
    </row>
    <row r="35" spans="1:31" x14ac:dyDescent="0.35">
      <c r="A35" s="7" t="s">
        <v>15</v>
      </c>
      <c r="B35" s="19">
        <v>6</v>
      </c>
      <c r="C35" s="19">
        <v>1</v>
      </c>
      <c r="D35" s="19" t="s">
        <v>30</v>
      </c>
      <c r="E35" s="19">
        <v>5.03</v>
      </c>
      <c r="F35" s="10">
        <v>1.4258333333333333E-2</v>
      </c>
      <c r="G35" s="28">
        <v>0.73470000000000002</v>
      </c>
      <c r="H35" s="20">
        <f t="shared" si="0"/>
        <v>0.72044166666666665</v>
      </c>
      <c r="I35" s="19">
        <v>0.1066</v>
      </c>
      <c r="J35" s="19">
        <f t="shared" si="9"/>
        <v>0.62809999999999999</v>
      </c>
      <c r="K35" s="20">
        <v>1.1391166666666666</v>
      </c>
      <c r="L35" s="20">
        <f t="shared" si="1"/>
        <v>87.787320584663561</v>
      </c>
      <c r="M35" s="21">
        <v>45</v>
      </c>
      <c r="N35" s="19">
        <v>0.1</v>
      </c>
      <c r="O35" s="21">
        <f t="shared" si="2"/>
        <v>450</v>
      </c>
      <c r="P35" s="19">
        <f t="shared" si="3"/>
        <v>29.999999999999996</v>
      </c>
      <c r="Q35" s="21">
        <f t="shared" si="4"/>
        <v>5030</v>
      </c>
      <c r="R35" s="22">
        <f t="shared" si="5"/>
        <v>1.9880715705765408E-2</v>
      </c>
      <c r="S35" s="23">
        <f t="shared" si="6"/>
        <v>0.9</v>
      </c>
      <c r="T35" s="20">
        <f t="shared" si="7"/>
        <v>13.318916006354081</v>
      </c>
      <c r="U35" s="10">
        <v>57.646054724483498</v>
      </c>
      <c r="V35" s="24">
        <f t="shared" si="8"/>
        <v>23.10464448956861</v>
      </c>
      <c r="AD35" s="7" t="s">
        <v>15</v>
      </c>
      <c r="AE35" s="24">
        <v>21.269074102640612</v>
      </c>
    </row>
    <row r="36" spans="1:31" x14ac:dyDescent="0.35">
      <c r="A36" s="6" t="s">
        <v>15</v>
      </c>
      <c r="B36" s="21">
        <v>6</v>
      </c>
      <c r="C36" s="19">
        <v>1</v>
      </c>
      <c r="D36" s="19" t="s">
        <v>30</v>
      </c>
      <c r="E36" s="19">
        <v>5.03</v>
      </c>
      <c r="F36" s="10">
        <v>1.4258333333333333E-2</v>
      </c>
      <c r="G36" s="28">
        <v>0.73519999999999996</v>
      </c>
      <c r="H36" s="20">
        <f t="shared" si="0"/>
        <v>0.72094166666666659</v>
      </c>
      <c r="I36" s="19">
        <v>0.1071</v>
      </c>
      <c r="J36" s="19">
        <f t="shared" si="9"/>
        <v>0.62809999999999999</v>
      </c>
      <c r="K36" s="20">
        <v>1.1391166666666666</v>
      </c>
      <c r="L36" s="20">
        <f t="shared" si="1"/>
        <v>87.787320584663561</v>
      </c>
      <c r="M36" s="21">
        <v>45</v>
      </c>
      <c r="N36" s="21">
        <v>0.1</v>
      </c>
      <c r="O36" s="21">
        <f t="shared" si="2"/>
        <v>450</v>
      </c>
      <c r="P36" s="19">
        <f t="shared" si="3"/>
        <v>29.999999999999996</v>
      </c>
      <c r="Q36" s="21">
        <f t="shared" si="4"/>
        <v>5030</v>
      </c>
      <c r="R36" s="22">
        <f t="shared" si="5"/>
        <v>1.9880715705765408E-2</v>
      </c>
      <c r="S36" s="23">
        <f t="shared" si="6"/>
        <v>0.9</v>
      </c>
      <c r="T36" s="20">
        <f t="shared" si="7"/>
        <v>13.318916006354081</v>
      </c>
      <c r="U36" s="10">
        <v>57.646054724483498</v>
      </c>
      <c r="V36" s="24">
        <f t="shared" si="8"/>
        <v>23.10464448956861</v>
      </c>
      <c r="AD36" s="6" t="s">
        <v>15</v>
      </c>
      <c r="AE36" s="24">
        <v>21.269074102640616</v>
      </c>
    </row>
    <row r="37" spans="1:31" x14ac:dyDescent="0.35">
      <c r="A37" s="7" t="s">
        <v>15</v>
      </c>
      <c r="B37" s="19">
        <v>6</v>
      </c>
      <c r="C37" s="19">
        <v>1</v>
      </c>
      <c r="D37" s="19" t="s">
        <v>30</v>
      </c>
      <c r="E37" s="19">
        <v>5.03</v>
      </c>
      <c r="F37" s="10">
        <v>1.4258333333333333E-2</v>
      </c>
      <c r="G37" s="28">
        <v>0.73499999999999999</v>
      </c>
      <c r="H37" s="20">
        <f t="shared" si="0"/>
        <v>0.72074166666666661</v>
      </c>
      <c r="I37" s="19">
        <v>0.1062</v>
      </c>
      <c r="J37" s="19">
        <f t="shared" si="9"/>
        <v>0.62880000000000003</v>
      </c>
      <c r="K37" s="20">
        <v>1.1391166666666666</v>
      </c>
      <c r="L37" s="20">
        <f t="shared" si="1"/>
        <v>87.787320584663561</v>
      </c>
      <c r="M37" s="21">
        <v>45</v>
      </c>
      <c r="N37" s="19">
        <v>0.1</v>
      </c>
      <c r="O37" s="21">
        <f t="shared" si="2"/>
        <v>450</v>
      </c>
      <c r="P37" s="19">
        <f t="shared" si="3"/>
        <v>29.999999999999996</v>
      </c>
      <c r="Q37" s="21">
        <f t="shared" si="4"/>
        <v>5030</v>
      </c>
      <c r="R37" s="22">
        <f t="shared" si="5"/>
        <v>1.9880715705765408E-2</v>
      </c>
      <c r="S37" s="23">
        <f t="shared" si="6"/>
        <v>0.9</v>
      </c>
      <c r="T37" s="20">
        <f t="shared" si="7"/>
        <v>13.333759568214367</v>
      </c>
      <c r="U37" s="10">
        <v>57.646054724483498</v>
      </c>
      <c r="V37" s="24">
        <f t="shared" si="8"/>
        <v>23.130393973954366</v>
      </c>
      <c r="AD37" s="7" t="s">
        <v>15</v>
      </c>
      <c r="AE37" s="24">
        <v>23.10464448956861</v>
      </c>
    </row>
    <row r="38" spans="1:31" x14ac:dyDescent="0.35">
      <c r="A38" s="6" t="s">
        <v>15</v>
      </c>
      <c r="B38" s="21">
        <v>6</v>
      </c>
      <c r="C38" s="19">
        <v>2</v>
      </c>
      <c r="D38" s="19" t="s">
        <v>27</v>
      </c>
      <c r="E38" s="19">
        <v>5.0599999999999996</v>
      </c>
      <c r="F38" s="10">
        <v>1.4258333333333333E-2</v>
      </c>
      <c r="G38" s="28">
        <v>0.85499999999999998</v>
      </c>
      <c r="H38" s="20">
        <f t="shared" si="0"/>
        <v>0.84074166666666661</v>
      </c>
      <c r="I38" s="19">
        <v>0.1061</v>
      </c>
      <c r="J38" s="19">
        <f t="shared" si="9"/>
        <v>0.74890000000000001</v>
      </c>
      <c r="K38" s="20">
        <v>1.1391166666666666</v>
      </c>
      <c r="L38" s="20">
        <f t="shared" si="1"/>
        <v>87.787320584663561</v>
      </c>
      <c r="M38" s="21">
        <v>45</v>
      </c>
      <c r="N38" s="21">
        <v>0.1</v>
      </c>
      <c r="O38" s="21">
        <f t="shared" si="2"/>
        <v>450</v>
      </c>
      <c r="P38" s="19">
        <f t="shared" si="3"/>
        <v>29.999999999999996</v>
      </c>
      <c r="Q38" s="21">
        <f t="shared" si="4"/>
        <v>5060</v>
      </c>
      <c r="R38" s="22">
        <f t="shared" si="5"/>
        <v>1.9762845849802372E-2</v>
      </c>
      <c r="S38" s="23">
        <f t="shared" si="6"/>
        <v>0.9</v>
      </c>
      <c r="T38" s="20">
        <f t="shared" si="7"/>
        <v>15.786337574864282</v>
      </c>
      <c r="U38" s="10">
        <v>57.646054724483498</v>
      </c>
      <c r="V38" s="24">
        <f t="shared" si="8"/>
        <v>27.384940132181313</v>
      </c>
      <c r="AD38" s="6" t="s">
        <v>15</v>
      </c>
      <c r="AE38" s="24">
        <v>23.10464448956861</v>
      </c>
    </row>
    <row r="39" spans="1:31" x14ac:dyDescent="0.35">
      <c r="A39" s="7" t="s">
        <v>15</v>
      </c>
      <c r="B39" s="19">
        <v>6</v>
      </c>
      <c r="C39" s="19">
        <v>2</v>
      </c>
      <c r="D39" s="19" t="s">
        <v>27</v>
      </c>
      <c r="E39" s="19">
        <v>5.0599999999999996</v>
      </c>
      <c r="F39" s="10">
        <v>1.4258333333333333E-2</v>
      </c>
      <c r="G39" s="28">
        <v>0.85429999999999995</v>
      </c>
      <c r="H39" s="20">
        <f t="shared" si="0"/>
        <v>0.84004166666666658</v>
      </c>
      <c r="I39" s="19">
        <v>0.10639999999999999</v>
      </c>
      <c r="J39" s="19">
        <f t="shared" si="9"/>
        <v>0.74790000000000001</v>
      </c>
      <c r="K39" s="20">
        <v>1.1391166666666666</v>
      </c>
      <c r="L39" s="20">
        <f t="shared" si="1"/>
        <v>87.787320584663561</v>
      </c>
      <c r="M39" s="21">
        <v>45</v>
      </c>
      <c r="N39" s="19">
        <v>0.1</v>
      </c>
      <c r="O39" s="21">
        <f t="shared" si="2"/>
        <v>450</v>
      </c>
      <c r="P39" s="19">
        <f t="shared" si="3"/>
        <v>29.999999999999996</v>
      </c>
      <c r="Q39" s="21">
        <f t="shared" si="4"/>
        <v>5060</v>
      </c>
      <c r="R39" s="22">
        <f t="shared" si="5"/>
        <v>1.9762845849802372E-2</v>
      </c>
      <c r="S39" s="23">
        <f t="shared" si="6"/>
        <v>0.9</v>
      </c>
      <c r="T39" s="20">
        <f t="shared" si="7"/>
        <v>15.765258208360258</v>
      </c>
      <c r="U39" s="10">
        <v>57.646054724483498</v>
      </c>
      <c r="V39" s="24">
        <f t="shared" si="8"/>
        <v>27.348373247240492</v>
      </c>
      <c r="AD39" s="7" t="s">
        <v>15</v>
      </c>
      <c r="AE39" s="24">
        <v>23.130393973954366</v>
      </c>
    </row>
    <row r="40" spans="1:31" x14ac:dyDescent="0.35">
      <c r="A40" s="6" t="s">
        <v>15</v>
      </c>
      <c r="B40" s="21">
        <v>6</v>
      </c>
      <c r="C40" s="19">
        <v>2</v>
      </c>
      <c r="D40" s="19" t="s">
        <v>27</v>
      </c>
      <c r="E40" s="19">
        <v>5.0599999999999996</v>
      </c>
      <c r="F40" s="10">
        <v>1.4258333333333333E-2</v>
      </c>
      <c r="G40" s="28">
        <v>0.85609999999999997</v>
      </c>
      <c r="H40" s="20">
        <f t="shared" si="0"/>
        <v>0.8418416666666666</v>
      </c>
      <c r="I40" s="19">
        <v>0.1061</v>
      </c>
      <c r="J40" s="19">
        <f t="shared" si="9"/>
        <v>0.75</v>
      </c>
      <c r="K40" s="20">
        <v>1.1391166666666666</v>
      </c>
      <c r="L40" s="20">
        <f t="shared" si="1"/>
        <v>87.787320584663561</v>
      </c>
      <c r="M40" s="21">
        <v>45</v>
      </c>
      <c r="N40" s="21">
        <v>0.1</v>
      </c>
      <c r="O40" s="21">
        <f t="shared" si="2"/>
        <v>450</v>
      </c>
      <c r="P40" s="19">
        <f t="shared" si="3"/>
        <v>29.999999999999996</v>
      </c>
      <c r="Q40" s="21">
        <f t="shared" si="4"/>
        <v>5060</v>
      </c>
      <c r="R40" s="22">
        <f t="shared" si="5"/>
        <v>1.9762845849802372E-2</v>
      </c>
      <c r="S40" s="23">
        <f t="shared" si="6"/>
        <v>0.9</v>
      </c>
      <c r="T40" s="20">
        <f t="shared" si="7"/>
        <v>15.809524878018708</v>
      </c>
      <c r="U40" s="10">
        <v>57.646054724483498</v>
      </c>
      <c r="V40" s="24">
        <f t="shared" si="8"/>
        <v>27.425163705616214</v>
      </c>
      <c r="AD40" s="6" t="s">
        <v>15</v>
      </c>
      <c r="AE40" s="24">
        <v>27.384940132181313</v>
      </c>
    </row>
    <row r="41" spans="1:31" x14ac:dyDescent="0.35">
      <c r="A41" s="7" t="s">
        <v>15</v>
      </c>
      <c r="B41" s="19">
        <v>6</v>
      </c>
      <c r="C41" s="19">
        <v>2</v>
      </c>
      <c r="D41" s="19" t="s">
        <v>28</v>
      </c>
      <c r="E41" s="19">
        <v>5.0599999999999996</v>
      </c>
      <c r="F41" s="10">
        <v>1.4258333333333333E-2</v>
      </c>
      <c r="G41" s="28">
        <v>0.79310000000000003</v>
      </c>
      <c r="H41" s="20">
        <f t="shared" si="0"/>
        <v>0.77884166666666665</v>
      </c>
      <c r="I41" s="19">
        <v>9.3200000000000005E-2</v>
      </c>
      <c r="J41" s="19">
        <f t="shared" si="9"/>
        <v>0.69989999999999997</v>
      </c>
      <c r="K41" s="20">
        <v>1.1391166666666666</v>
      </c>
      <c r="L41" s="20">
        <f t="shared" si="1"/>
        <v>87.787320584663561</v>
      </c>
      <c r="M41" s="21">
        <v>45</v>
      </c>
      <c r="N41" s="19">
        <v>0.1</v>
      </c>
      <c r="O41" s="21">
        <f t="shared" si="2"/>
        <v>450</v>
      </c>
      <c r="P41" s="19">
        <f t="shared" si="3"/>
        <v>29.999999999999996</v>
      </c>
      <c r="Q41" s="21">
        <f t="shared" si="4"/>
        <v>5060</v>
      </c>
      <c r="R41" s="22">
        <f t="shared" si="5"/>
        <v>1.9762845849802372E-2</v>
      </c>
      <c r="S41" s="23">
        <f t="shared" si="6"/>
        <v>0.9</v>
      </c>
      <c r="T41" s="20">
        <f t="shared" si="7"/>
        <v>14.753448616167059</v>
      </c>
      <c r="U41" s="10">
        <v>57.646054724483498</v>
      </c>
      <c r="V41" s="24">
        <f t="shared" si="8"/>
        <v>25.593162770081051</v>
      </c>
      <c r="AD41" s="7" t="s">
        <v>15</v>
      </c>
      <c r="AE41" s="24">
        <v>27.348373247240492</v>
      </c>
    </row>
    <row r="42" spans="1:31" x14ac:dyDescent="0.35">
      <c r="A42" s="6" t="s">
        <v>15</v>
      </c>
      <c r="B42" s="21">
        <v>6</v>
      </c>
      <c r="C42" s="19">
        <v>2</v>
      </c>
      <c r="D42" s="19" t="s">
        <v>28</v>
      </c>
      <c r="E42" s="19">
        <v>5.0599999999999996</v>
      </c>
      <c r="F42" s="10">
        <v>1.4258333333333333E-2</v>
      </c>
      <c r="G42" s="28">
        <v>0.7944</v>
      </c>
      <c r="H42" s="20">
        <f t="shared" si="0"/>
        <v>0.78014166666666662</v>
      </c>
      <c r="I42" s="19">
        <v>9.2299999999999993E-2</v>
      </c>
      <c r="J42" s="19">
        <f t="shared" si="9"/>
        <v>0.70209999999999995</v>
      </c>
      <c r="K42" s="20">
        <v>1.1391166666666666</v>
      </c>
      <c r="L42" s="20">
        <f t="shared" si="1"/>
        <v>87.787320584663561</v>
      </c>
      <c r="M42" s="21">
        <v>45</v>
      </c>
      <c r="N42" s="21">
        <v>0.1</v>
      </c>
      <c r="O42" s="21">
        <f t="shared" si="2"/>
        <v>450</v>
      </c>
      <c r="P42" s="19">
        <f t="shared" si="3"/>
        <v>29.999999999999996</v>
      </c>
      <c r="Q42" s="21">
        <f t="shared" si="4"/>
        <v>5060</v>
      </c>
      <c r="R42" s="22">
        <f t="shared" si="5"/>
        <v>1.9762845849802372E-2</v>
      </c>
      <c r="S42" s="23">
        <f t="shared" si="6"/>
        <v>0.9</v>
      </c>
      <c r="T42" s="20">
        <f t="shared" si="7"/>
        <v>14.799823222475913</v>
      </c>
      <c r="U42" s="10">
        <v>57.646054724483498</v>
      </c>
      <c r="V42" s="24">
        <f t="shared" si="8"/>
        <v>25.673609916950856</v>
      </c>
      <c r="AD42" s="6" t="s">
        <v>15</v>
      </c>
      <c r="AE42" s="24">
        <v>27.425163705616214</v>
      </c>
    </row>
    <row r="43" spans="1:31" x14ac:dyDescent="0.35">
      <c r="A43" s="7" t="s">
        <v>15</v>
      </c>
      <c r="B43" s="19">
        <v>6</v>
      </c>
      <c r="C43" s="19">
        <v>2</v>
      </c>
      <c r="D43" s="19" t="s">
        <v>28</v>
      </c>
      <c r="E43" s="19">
        <v>5.0599999999999996</v>
      </c>
      <c r="F43" s="10">
        <v>1.4258333333333333E-2</v>
      </c>
      <c r="G43" s="28">
        <v>0.79379999999999995</v>
      </c>
      <c r="H43" s="20">
        <f t="shared" si="0"/>
        <v>0.77954166666666658</v>
      </c>
      <c r="I43" s="19">
        <v>9.1499999999999998E-2</v>
      </c>
      <c r="J43" s="19">
        <f t="shared" si="9"/>
        <v>0.70229999999999992</v>
      </c>
      <c r="K43" s="20">
        <v>1.1391166666666666</v>
      </c>
      <c r="L43" s="20">
        <f t="shared" si="1"/>
        <v>87.787320584663561</v>
      </c>
      <c r="M43" s="21">
        <v>45</v>
      </c>
      <c r="N43" s="19">
        <v>0.1</v>
      </c>
      <c r="O43" s="21">
        <f t="shared" si="2"/>
        <v>450</v>
      </c>
      <c r="P43" s="19">
        <f t="shared" si="3"/>
        <v>29.999999999999996</v>
      </c>
      <c r="Q43" s="21">
        <f t="shared" si="4"/>
        <v>5060</v>
      </c>
      <c r="R43" s="22">
        <f t="shared" si="5"/>
        <v>1.9762845849802372E-2</v>
      </c>
      <c r="S43" s="23">
        <f t="shared" si="6"/>
        <v>0.9</v>
      </c>
      <c r="T43" s="20">
        <f t="shared" si="7"/>
        <v>14.804039095776718</v>
      </c>
      <c r="U43" s="10">
        <v>57.646054724483498</v>
      </c>
      <c r="V43" s="24">
        <f t="shared" si="8"/>
        <v>25.680923293939017</v>
      </c>
      <c r="AD43" s="7" t="s">
        <v>15</v>
      </c>
      <c r="AE43" s="24">
        <v>25.593162770081051</v>
      </c>
    </row>
    <row r="44" spans="1:31" x14ac:dyDescent="0.35">
      <c r="A44" s="6" t="s">
        <v>15</v>
      </c>
      <c r="B44" s="21">
        <v>6</v>
      </c>
      <c r="C44" s="19">
        <v>2</v>
      </c>
      <c r="D44" s="19" t="s">
        <v>29</v>
      </c>
      <c r="E44" s="19">
        <v>5.05</v>
      </c>
      <c r="F44" s="10">
        <v>1.4258333333333333E-2</v>
      </c>
      <c r="G44" s="28">
        <v>0.78539999999999999</v>
      </c>
      <c r="H44" s="20">
        <f t="shared" si="0"/>
        <v>0.77114166666666661</v>
      </c>
      <c r="I44" s="19">
        <v>7.5600000000000001E-2</v>
      </c>
      <c r="J44" s="19">
        <f t="shared" si="9"/>
        <v>0.70979999999999999</v>
      </c>
      <c r="K44" s="20">
        <v>1.1391166666666666</v>
      </c>
      <c r="L44" s="20">
        <f t="shared" si="1"/>
        <v>87.787320584663561</v>
      </c>
      <c r="M44" s="21">
        <v>45</v>
      </c>
      <c r="N44" s="21">
        <v>0.1</v>
      </c>
      <c r="O44" s="21">
        <f t="shared" si="2"/>
        <v>450</v>
      </c>
      <c r="P44" s="19">
        <f t="shared" si="3"/>
        <v>29.999999999999996</v>
      </c>
      <c r="Q44" s="21">
        <f t="shared" si="4"/>
        <v>5050</v>
      </c>
      <c r="R44" s="22">
        <f t="shared" si="5"/>
        <v>1.9801980198019802E-2</v>
      </c>
      <c r="S44" s="23">
        <f t="shared" si="6"/>
        <v>0.9</v>
      </c>
      <c r="T44" s="20">
        <f t="shared" si="7"/>
        <v>14.991762333358007</v>
      </c>
      <c r="U44" s="10">
        <v>57.646054724483498</v>
      </c>
      <c r="V44" s="24">
        <f t="shared" si="8"/>
        <v>26.006571316997153</v>
      </c>
      <c r="AD44" s="6" t="s">
        <v>15</v>
      </c>
      <c r="AE44" s="24">
        <v>25.673609916950856</v>
      </c>
    </row>
    <row r="45" spans="1:31" x14ac:dyDescent="0.35">
      <c r="A45" s="7" t="s">
        <v>15</v>
      </c>
      <c r="B45" s="19">
        <v>6</v>
      </c>
      <c r="C45" s="19">
        <v>2</v>
      </c>
      <c r="D45" s="19" t="s">
        <v>29</v>
      </c>
      <c r="E45" s="19">
        <v>5.05</v>
      </c>
      <c r="F45" s="10">
        <v>1.4258333333333333E-2</v>
      </c>
      <c r="G45" s="28">
        <v>0.78449999999999998</v>
      </c>
      <c r="H45" s="20">
        <f t="shared" si="0"/>
        <v>0.7702416666666666</v>
      </c>
      <c r="I45" s="19">
        <v>7.5999999999999998E-2</v>
      </c>
      <c r="J45" s="19">
        <f t="shared" si="9"/>
        <v>0.70850000000000002</v>
      </c>
      <c r="K45" s="20">
        <v>1.1391166666666666</v>
      </c>
      <c r="L45" s="20">
        <f t="shared" si="1"/>
        <v>87.787320584663561</v>
      </c>
      <c r="M45" s="21">
        <v>45</v>
      </c>
      <c r="N45" s="19">
        <v>0.1</v>
      </c>
      <c r="O45" s="21">
        <f t="shared" si="2"/>
        <v>450</v>
      </c>
      <c r="P45" s="19">
        <f t="shared" si="3"/>
        <v>29.999999999999996</v>
      </c>
      <c r="Q45" s="21">
        <f t="shared" si="4"/>
        <v>5050</v>
      </c>
      <c r="R45" s="22">
        <f t="shared" si="5"/>
        <v>1.9801980198019802E-2</v>
      </c>
      <c r="S45" s="23">
        <f t="shared" si="6"/>
        <v>0.9</v>
      </c>
      <c r="T45" s="20">
        <f t="shared" si="7"/>
        <v>14.964304893187025</v>
      </c>
      <c r="U45" s="10">
        <v>57.646054724483498</v>
      </c>
      <c r="V45" s="24">
        <f t="shared" si="8"/>
        <v>25.958940233998995</v>
      </c>
      <c r="AD45" s="7" t="s">
        <v>15</v>
      </c>
      <c r="AE45" s="24">
        <v>25.680923293939017</v>
      </c>
    </row>
    <row r="46" spans="1:31" x14ac:dyDescent="0.35">
      <c r="A46" s="6" t="s">
        <v>15</v>
      </c>
      <c r="B46" s="21">
        <v>6</v>
      </c>
      <c r="C46" s="19">
        <v>2</v>
      </c>
      <c r="D46" s="19" t="s">
        <v>29</v>
      </c>
      <c r="E46" s="19">
        <v>5.05</v>
      </c>
      <c r="F46" s="10">
        <v>1.4258333333333333E-2</v>
      </c>
      <c r="G46" s="28">
        <v>0.7853</v>
      </c>
      <c r="H46" s="20">
        <f t="shared" si="0"/>
        <v>0.77104166666666663</v>
      </c>
      <c r="I46" s="19">
        <v>7.5800000000000006E-2</v>
      </c>
      <c r="J46" s="19">
        <f t="shared" si="9"/>
        <v>0.70950000000000002</v>
      </c>
      <c r="K46" s="20">
        <v>1.1391166666666666</v>
      </c>
      <c r="L46" s="20">
        <f t="shared" si="1"/>
        <v>87.787320584663561</v>
      </c>
      <c r="M46" s="21">
        <v>45</v>
      </c>
      <c r="N46" s="21">
        <v>0.1</v>
      </c>
      <c r="O46" s="21">
        <f t="shared" si="2"/>
        <v>450</v>
      </c>
      <c r="P46" s="19">
        <f t="shared" si="3"/>
        <v>29.999999999999996</v>
      </c>
      <c r="Q46" s="21">
        <f t="shared" si="4"/>
        <v>5050</v>
      </c>
      <c r="R46" s="22">
        <f t="shared" si="5"/>
        <v>1.9801980198019802E-2</v>
      </c>
      <c r="S46" s="23">
        <f t="shared" si="6"/>
        <v>0.9</v>
      </c>
      <c r="T46" s="20">
        <f t="shared" si="7"/>
        <v>14.985426001010859</v>
      </c>
      <c r="U46" s="10">
        <v>57.646054724483498</v>
      </c>
      <c r="V46" s="24">
        <f t="shared" si="8"/>
        <v>25.995579528612968</v>
      </c>
      <c r="AD46" s="6" t="s">
        <v>15</v>
      </c>
      <c r="AE46" s="24">
        <v>26.006571316997153</v>
      </c>
    </row>
    <row r="47" spans="1:31" x14ac:dyDescent="0.35">
      <c r="A47" s="7" t="s">
        <v>15</v>
      </c>
      <c r="B47" s="19">
        <v>6</v>
      </c>
      <c r="C47" s="19">
        <v>2</v>
      </c>
      <c r="D47" s="19" t="s">
        <v>30</v>
      </c>
      <c r="E47" s="19">
        <v>5.05</v>
      </c>
      <c r="F47" s="10">
        <v>1.4258333333333333E-2</v>
      </c>
      <c r="G47" s="28">
        <v>0.79359999999999997</v>
      </c>
      <c r="H47" s="20">
        <f t="shared" si="0"/>
        <v>0.7793416666666666</v>
      </c>
      <c r="I47" s="19">
        <v>9.69E-2</v>
      </c>
      <c r="J47" s="19">
        <f t="shared" si="9"/>
        <v>0.69669999999999999</v>
      </c>
      <c r="K47" s="20">
        <v>1.1391166666666666</v>
      </c>
      <c r="L47" s="20">
        <f t="shared" si="1"/>
        <v>87.787320584663561</v>
      </c>
      <c r="M47" s="21">
        <v>45</v>
      </c>
      <c r="N47" s="19">
        <v>0.1</v>
      </c>
      <c r="O47" s="21">
        <f t="shared" si="2"/>
        <v>450</v>
      </c>
      <c r="P47" s="19">
        <f t="shared" si="3"/>
        <v>29.999999999999996</v>
      </c>
      <c r="Q47" s="21">
        <f t="shared" si="4"/>
        <v>5050</v>
      </c>
      <c r="R47" s="22">
        <f t="shared" si="5"/>
        <v>1.9801980198019802E-2</v>
      </c>
      <c r="S47" s="23">
        <f t="shared" si="6"/>
        <v>0.9</v>
      </c>
      <c r="T47" s="20">
        <f t="shared" si="7"/>
        <v>14.715075820865771</v>
      </c>
      <c r="U47" s="10">
        <v>57.646054724483498</v>
      </c>
      <c r="V47" s="24">
        <f t="shared" si="8"/>
        <v>25.526596557554122</v>
      </c>
      <c r="AD47" s="7" t="s">
        <v>15</v>
      </c>
      <c r="AE47" s="24">
        <v>25.958940233998995</v>
      </c>
    </row>
    <row r="48" spans="1:31" x14ac:dyDescent="0.35">
      <c r="A48" s="6" t="s">
        <v>15</v>
      </c>
      <c r="B48" s="21">
        <v>6</v>
      </c>
      <c r="C48" s="19">
        <v>2</v>
      </c>
      <c r="D48" s="19" t="s">
        <v>30</v>
      </c>
      <c r="E48" s="19">
        <v>5.05</v>
      </c>
      <c r="F48" s="10">
        <v>1.4258333333333333E-2</v>
      </c>
      <c r="G48" s="28">
        <v>0.79279999999999995</v>
      </c>
      <c r="H48" s="20">
        <f t="shared" si="0"/>
        <v>0.77854166666666658</v>
      </c>
      <c r="I48" s="19">
        <v>9.69E-2</v>
      </c>
      <c r="J48" s="19">
        <f t="shared" si="9"/>
        <v>0.69589999999999996</v>
      </c>
      <c r="K48" s="20">
        <v>1.1391166666666666</v>
      </c>
      <c r="L48" s="20">
        <f t="shared" si="1"/>
        <v>87.787320584663561</v>
      </c>
      <c r="M48" s="21">
        <v>45</v>
      </c>
      <c r="N48" s="21">
        <v>0.1</v>
      </c>
      <c r="O48" s="21">
        <f t="shared" si="2"/>
        <v>450</v>
      </c>
      <c r="P48" s="19">
        <f t="shared" si="3"/>
        <v>29.999999999999996</v>
      </c>
      <c r="Q48" s="21">
        <f t="shared" si="4"/>
        <v>5050</v>
      </c>
      <c r="R48" s="22">
        <f t="shared" si="5"/>
        <v>1.9801980198019802E-2</v>
      </c>
      <c r="S48" s="23">
        <f t="shared" si="6"/>
        <v>0.9</v>
      </c>
      <c r="T48" s="20">
        <f t="shared" si="7"/>
        <v>14.698178934606702</v>
      </c>
      <c r="U48" s="10">
        <v>57.646054724483498</v>
      </c>
      <c r="V48" s="24">
        <f t="shared" si="8"/>
        <v>25.497285121862944</v>
      </c>
      <c r="AD48" s="6" t="s">
        <v>15</v>
      </c>
      <c r="AE48" s="24">
        <v>25.995579528612968</v>
      </c>
    </row>
    <row r="49" spans="1:31" x14ac:dyDescent="0.35">
      <c r="A49" s="7" t="s">
        <v>15</v>
      </c>
      <c r="B49" s="19">
        <v>6</v>
      </c>
      <c r="C49" s="19">
        <v>2</v>
      </c>
      <c r="D49" s="19" t="s">
        <v>30</v>
      </c>
      <c r="E49" s="19">
        <v>5.05</v>
      </c>
      <c r="F49" s="10">
        <v>1.4258333333333333E-2</v>
      </c>
      <c r="G49" s="28">
        <v>0.79290000000000005</v>
      </c>
      <c r="H49" s="20">
        <f t="shared" si="0"/>
        <v>0.77864166666666668</v>
      </c>
      <c r="I49" s="19">
        <v>9.7699999999999995E-2</v>
      </c>
      <c r="J49" s="19">
        <f t="shared" si="9"/>
        <v>0.69520000000000004</v>
      </c>
      <c r="K49" s="20">
        <v>1.1391166666666666</v>
      </c>
      <c r="L49" s="20">
        <f t="shared" si="1"/>
        <v>87.787320584663561</v>
      </c>
      <c r="M49" s="21">
        <v>45</v>
      </c>
      <c r="N49" s="19">
        <v>0.1</v>
      </c>
      <c r="O49" s="21">
        <f t="shared" si="2"/>
        <v>450</v>
      </c>
      <c r="P49" s="19">
        <f t="shared" si="3"/>
        <v>29.999999999999996</v>
      </c>
      <c r="Q49" s="21">
        <f t="shared" si="4"/>
        <v>5050</v>
      </c>
      <c r="R49" s="22">
        <f t="shared" si="5"/>
        <v>1.9801980198019802E-2</v>
      </c>
      <c r="S49" s="23">
        <f t="shared" si="6"/>
        <v>0.9</v>
      </c>
      <c r="T49" s="20">
        <f t="shared" si="7"/>
        <v>14.683394159130019</v>
      </c>
      <c r="U49" s="10">
        <v>57.646054724483498</v>
      </c>
      <c r="V49" s="24">
        <f t="shared" si="8"/>
        <v>25.471637615633171</v>
      </c>
      <c r="AD49" s="7" t="s">
        <v>15</v>
      </c>
      <c r="AE49" s="24">
        <v>25.526596557554122</v>
      </c>
    </row>
    <row r="50" spans="1:31" x14ac:dyDescent="0.35">
      <c r="A50" s="4" t="s">
        <v>16</v>
      </c>
      <c r="B50" s="14">
        <v>6</v>
      </c>
      <c r="C50" s="13">
        <v>1</v>
      </c>
      <c r="D50" s="13" t="s">
        <v>27</v>
      </c>
      <c r="E50" s="13">
        <v>5.05</v>
      </c>
      <c r="F50" s="11">
        <v>1.4258333333333333E-2</v>
      </c>
      <c r="G50" s="26">
        <v>0.57630000000000003</v>
      </c>
      <c r="H50" s="9">
        <f t="shared" si="0"/>
        <v>0.56204166666666666</v>
      </c>
      <c r="I50" s="13">
        <v>8.6599999999999996E-2</v>
      </c>
      <c r="J50" s="13">
        <f t="shared" si="9"/>
        <v>0.48970000000000002</v>
      </c>
      <c r="K50" s="9">
        <v>1.1391166666666666</v>
      </c>
      <c r="L50" s="9">
        <f t="shared" si="1"/>
        <v>87.787320584663561</v>
      </c>
      <c r="M50" s="14">
        <v>45</v>
      </c>
      <c r="N50" s="14">
        <v>0.1</v>
      </c>
      <c r="O50" s="14">
        <f t="shared" si="2"/>
        <v>450</v>
      </c>
      <c r="P50" s="13">
        <f t="shared" si="3"/>
        <v>29.999999999999996</v>
      </c>
      <c r="Q50" s="14">
        <f t="shared" si="4"/>
        <v>5050</v>
      </c>
      <c r="R50" s="15">
        <f t="shared" si="5"/>
        <v>1.9801980198019802E-2</v>
      </c>
      <c r="S50" s="16">
        <f t="shared" si="6"/>
        <v>0.9</v>
      </c>
      <c r="T50" s="9">
        <f t="shared" si="7"/>
        <v>10.343006501331947</v>
      </c>
      <c r="U50" s="11">
        <v>57.492511752280613</v>
      </c>
      <c r="V50" s="17">
        <f t="shared" si="8"/>
        <v>17.990180261904563</v>
      </c>
      <c r="AD50" s="6" t="s">
        <v>15</v>
      </c>
      <c r="AE50" s="24">
        <v>25.497285121862944</v>
      </c>
    </row>
    <row r="51" spans="1:31" x14ac:dyDescent="0.35">
      <c r="A51" s="5" t="s">
        <v>16</v>
      </c>
      <c r="B51" s="13">
        <v>6</v>
      </c>
      <c r="C51" s="13">
        <v>1</v>
      </c>
      <c r="D51" s="13" t="s">
        <v>27</v>
      </c>
      <c r="E51" s="13">
        <v>5.05</v>
      </c>
      <c r="F51" s="11">
        <v>1.4258333333333333E-2</v>
      </c>
      <c r="G51" s="26">
        <v>0.57709999999999995</v>
      </c>
      <c r="H51" s="9">
        <f t="shared" si="0"/>
        <v>0.56284166666666657</v>
      </c>
      <c r="I51" s="13">
        <v>8.7300000000000003E-2</v>
      </c>
      <c r="J51" s="13">
        <f t="shared" si="9"/>
        <v>0.48979999999999996</v>
      </c>
      <c r="K51" s="9">
        <v>1.1391166666666666</v>
      </c>
      <c r="L51" s="9">
        <f t="shared" si="1"/>
        <v>87.787320584663561</v>
      </c>
      <c r="M51" s="14">
        <v>45</v>
      </c>
      <c r="N51" s="13">
        <v>0.1</v>
      </c>
      <c r="O51" s="14">
        <f t="shared" si="2"/>
        <v>450</v>
      </c>
      <c r="P51" s="13">
        <f t="shared" si="3"/>
        <v>29.999999999999996</v>
      </c>
      <c r="Q51" s="14">
        <f t="shared" si="4"/>
        <v>5050</v>
      </c>
      <c r="R51" s="15">
        <f t="shared" si="5"/>
        <v>1.9801980198019802E-2</v>
      </c>
      <c r="S51" s="16">
        <f t="shared" si="6"/>
        <v>0.9</v>
      </c>
      <c r="T51" s="9">
        <f t="shared" si="7"/>
        <v>10.345118612114334</v>
      </c>
      <c r="U51" s="11">
        <v>57.492511752280613</v>
      </c>
      <c r="V51" s="17">
        <f t="shared" si="8"/>
        <v>17.993853976477141</v>
      </c>
      <c r="AD51" s="7" t="s">
        <v>15</v>
      </c>
      <c r="AE51" s="24">
        <v>25.471637615633171</v>
      </c>
    </row>
    <row r="52" spans="1:31" x14ac:dyDescent="0.35">
      <c r="A52" s="4" t="s">
        <v>16</v>
      </c>
      <c r="B52" s="14">
        <v>6</v>
      </c>
      <c r="C52" s="13">
        <v>1</v>
      </c>
      <c r="D52" s="13" t="s">
        <v>27</v>
      </c>
      <c r="E52" s="13">
        <v>5.05</v>
      </c>
      <c r="F52" s="11">
        <v>1.4258333333333333E-2</v>
      </c>
      <c r="G52" s="26">
        <v>0.5776</v>
      </c>
      <c r="H52" s="9">
        <f t="shared" si="0"/>
        <v>0.56334166666666663</v>
      </c>
      <c r="I52" s="13">
        <v>8.5999999999999993E-2</v>
      </c>
      <c r="J52" s="13">
        <f t="shared" si="9"/>
        <v>0.49160000000000004</v>
      </c>
      <c r="K52" s="9">
        <v>1.1391166666666666</v>
      </c>
      <c r="L52" s="9">
        <f t="shared" si="1"/>
        <v>87.787320584663561</v>
      </c>
      <c r="M52" s="14">
        <v>45</v>
      </c>
      <c r="N52" s="14">
        <v>0.1</v>
      </c>
      <c r="O52" s="14">
        <f t="shared" si="2"/>
        <v>450</v>
      </c>
      <c r="P52" s="13">
        <f t="shared" si="3"/>
        <v>29.999999999999996</v>
      </c>
      <c r="Q52" s="14">
        <f t="shared" si="4"/>
        <v>5050</v>
      </c>
      <c r="R52" s="15">
        <f t="shared" si="5"/>
        <v>1.9801980198019802E-2</v>
      </c>
      <c r="S52" s="16">
        <f t="shared" si="6"/>
        <v>0.9</v>
      </c>
      <c r="T52" s="9">
        <f t="shared" si="7"/>
        <v>10.383136606197235</v>
      </c>
      <c r="U52" s="11">
        <v>57.492511752280599</v>
      </c>
      <c r="V52" s="17">
        <f t="shared" si="8"/>
        <v>18.059980838783513</v>
      </c>
      <c r="AD52" s="4" t="s">
        <v>16</v>
      </c>
      <c r="AE52" s="17">
        <v>17.990180261904563</v>
      </c>
    </row>
    <row r="53" spans="1:31" x14ac:dyDescent="0.35">
      <c r="A53" s="5" t="s">
        <v>16</v>
      </c>
      <c r="B53" s="13">
        <v>6</v>
      </c>
      <c r="C53" s="13">
        <v>1</v>
      </c>
      <c r="D53" s="13" t="s">
        <v>28</v>
      </c>
      <c r="E53" s="13">
        <v>5.05</v>
      </c>
      <c r="F53" s="11">
        <v>1.4258333333333333E-2</v>
      </c>
      <c r="G53" s="26">
        <v>0.61299999999999999</v>
      </c>
      <c r="H53" s="9">
        <f t="shared" si="0"/>
        <v>0.59874166666666662</v>
      </c>
      <c r="I53" s="13">
        <v>8.3000000000000004E-2</v>
      </c>
      <c r="J53" s="13">
        <f t="shared" si="9"/>
        <v>0.53</v>
      </c>
      <c r="K53" s="9">
        <v>1.1391166666666666</v>
      </c>
      <c r="L53" s="9">
        <f t="shared" si="1"/>
        <v>87.787320584663561</v>
      </c>
      <c r="M53" s="14">
        <v>45</v>
      </c>
      <c r="N53" s="13">
        <v>0.1</v>
      </c>
      <c r="O53" s="14">
        <f t="shared" si="2"/>
        <v>450</v>
      </c>
      <c r="P53" s="13">
        <f t="shared" si="3"/>
        <v>29.999999999999996</v>
      </c>
      <c r="Q53" s="14">
        <f t="shared" si="4"/>
        <v>5050</v>
      </c>
      <c r="R53" s="15">
        <f t="shared" si="5"/>
        <v>1.9801980198019802E-2</v>
      </c>
      <c r="S53" s="16">
        <f t="shared" si="6"/>
        <v>0.9</v>
      </c>
      <c r="T53" s="9">
        <f t="shared" si="7"/>
        <v>11.194187146632496</v>
      </c>
      <c r="U53" s="11">
        <v>57.492511752280599</v>
      </c>
      <c r="V53" s="17">
        <f t="shared" si="8"/>
        <v>19.47068723465269</v>
      </c>
      <c r="AD53" s="5" t="s">
        <v>16</v>
      </c>
      <c r="AE53" s="17">
        <v>17.993853976477141</v>
      </c>
    </row>
    <row r="54" spans="1:31" x14ac:dyDescent="0.35">
      <c r="A54" s="4" t="s">
        <v>16</v>
      </c>
      <c r="B54" s="14">
        <v>6</v>
      </c>
      <c r="C54" s="13">
        <v>1</v>
      </c>
      <c r="D54" s="13" t="s">
        <v>28</v>
      </c>
      <c r="E54" s="13">
        <v>5.05</v>
      </c>
      <c r="F54" s="11">
        <v>1.4258333333333333E-2</v>
      </c>
      <c r="G54" s="26">
        <v>0.61280000000000001</v>
      </c>
      <c r="H54" s="9">
        <f t="shared" si="0"/>
        <v>0.59854166666666664</v>
      </c>
      <c r="I54" s="13">
        <v>8.3699999999999997E-2</v>
      </c>
      <c r="J54" s="13">
        <f t="shared" si="9"/>
        <v>0.52910000000000001</v>
      </c>
      <c r="K54" s="9">
        <v>1.1391166666666666</v>
      </c>
      <c r="L54" s="9">
        <f t="shared" si="1"/>
        <v>87.787320584663561</v>
      </c>
      <c r="M54" s="14">
        <v>45</v>
      </c>
      <c r="N54" s="14">
        <v>0.1</v>
      </c>
      <c r="O54" s="14">
        <f t="shared" si="2"/>
        <v>450</v>
      </c>
      <c r="P54" s="13">
        <f t="shared" si="3"/>
        <v>29.999999999999996</v>
      </c>
      <c r="Q54" s="14">
        <f t="shared" si="4"/>
        <v>5050</v>
      </c>
      <c r="R54" s="15">
        <f t="shared" si="5"/>
        <v>1.9801980198019802E-2</v>
      </c>
      <c r="S54" s="16">
        <f t="shared" si="6"/>
        <v>0.9</v>
      </c>
      <c r="T54" s="9">
        <f t="shared" si="7"/>
        <v>11.175178149591044</v>
      </c>
      <c r="U54" s="11">
        <v>57.492511752280599</v>
      </c>
      <c r="V54" s="17">
        <f t="shared" si="8"/>
        <v>19.437623803499505</v>
      </c>
      <c r="AD54" s="4" t="s">
        <v>16</v>
      </c>
      <c r="AE54" s="17">
        <v>18.059980838783513</v>
      </c>
    </row>
    <row r="55" spans="1:31" x14ac:dyDescent="0.35">
      <c r="A55" s="5" t="s">
        <v>16</v>
      </c>
      <c r="B55" s="13">
        <v>6</v>
      </c>
      <c r="C55" s="13">
        <v>1</v>
      </c>
      <c r="D55" s="13" t="s">
        <v>28</v>
      </c>
      <c r="E55" s="13">
        <v>5.05</v>
      </c>
      <c r="F55" s="11">
        <v>1.4258333333333333E-2</v>
      </c>
      <c r="G55" s="26">
        <v>0.61329999999999996</v>
      </c>
      <c r="H55" s="9">
        <f t="shared" si="0"/>
        <v>0.59904166666666658</v>
      </c>
      <c r="I55" s="13">
        <v>8.4000000000000005E-2</v>
      </c>
      <c r="J55" s="13">
        <f t="shared" si="9"/>
        <v>0.52929999999999999</v>
      </c>
      <c r="K55" s="9">
        <v>1.1391166666666666</v>
      </c>
      <c r="L55" s="9">
        <f t="shared" si="1"/>
        <v>87.787320584663561</v>
      </c>
      <c r="M55" s="14">
        <v>45</v>
      </c>
      <c r="N55" s="13">
        <v>0.1</v>
      </c>
      <c r="O55" s="14">
        <f t="shared" si="2"/>
        <v>450</v>
      </c>
      <c r="P55" s="13">
        <f t="shared" si="3"/>
        <v>29.999999999999996</v>
      </c>
      <c r="Q55" s="14">
        <f t="shared" si="4"/>
        <v>5050</v>
      </c>
      <c r="R55" s="15">
        <f t="shared" si="5"/>
        <v>1.9801980198019802E-2</v>
      </c>
      <c r="S55" s="16">
        <f t="shared" si="6"/>
        <v>0.9</v>
      </c>
      <c r="T55" s="9">
        <f t="shared" si="7"/>
        <v>11.17940237115581</v>
      </c>
      <c r="U55" s="11">
        <v>57.492511752280599</v>
      </c>
      <c r="V55" s="17">
        <f t="shared" si="8"/>
        <v>19.444971232644654</v>
      </c>
      <c r="AD55" s="5" t="s">
        <v>16</v>
      </c>
      <c r="AE55" s="17">
        <v>19.47068723465269</v>
      </c>
    </row>
    <row r="56" spans="1:31" x14ac:dyDescent="0.35">
      <c r="A56" s="4" t="s">
        <v>16</v>
      </c>
      <c r="B56" s="14">
        <v>6</v>
      </c>
      <c r="C56" s="13">
        <v>1</v>
      </c>
      <c r="D56" s="13" t="s">
        <v>29</v>
      </c>
      <c r="E56" s="13">
        <v>5.04</v>
      </c>
      <c r="F56" s="11">
        <v>1.4258333333333333E-2</v>
      </c>
      <c r="G56" s="26">
        <v>0.58240000000000003</v>
      </c>
      <c r="H56" s="9">
        <f t="shared" si="0"/>
        <v>0.56814166666666666</v>
      </c>
      <c r="I56" s="13">
        <v>9.3299999999999994E-2</v>
      </c>
      <c r="J56" s="13">
        <f t="shared" si="9"/>
        <v>0.48910000000000003</v>
      </c>
      <c r="K56" s="9">
        <v>1.1391166666666666</v>
      </c>
      <c r="L56" s="9">
        <f t="shared" si="1"/>
        <v>87.787320584663561</v>
      </c>
      <c r="M56" s="14">
        <v>45</v>
      </c>
      <c r="N56" s="14">
        <v>0.1</v>
      </c>
      <c r="O56" s="14">
        <f t="shared" si="2"/>
        <v>450</v>
      </c>
      <c r="P56" s="13">
        <f t="shared" si="3"/>
        <v>29.999999999999996</v>
      </c>
      <c r="Q56" s="14">
        <f t="shared" si="4"/>
        <v>5040</v>
      </c>
      <c r="R56" s="15">
        <f t="shared" si="5"/>
        <v>1.984126984126984E-2</v>
      </c>
      <c r="S56" s="16">
        <f t="shared" si="6"/>
        <v>0.9</v>
      </c>
      <c r="T56" s="9">
        <f t="shared" si="7"/>
        <v>10.350830530757962</v>
      </c>
      <c r="U56" s="11">
        <v>57.492511752280599</v>
      </c>
      <c r="V56" s="17">
        <f t="shared" si="8"/>
        <v>18.003789041878775</v>
      </c>
      <c r="AD56" s="4" t="s">
        <v>16</v>
      </c>
      <c r="AE56" s="17">
        <v>19.437623803499505</v>
      </c>
    </row>
    <row r="57" spans="1:31" x14ac:dyDescent="0.35">
      <c r="A57" s="5" t="s">
        <v>16</v>
      </c>
      <c r="B57" s="13">
        <v>6</v>
      </c>
      <c r="C57" s="13">
        <v>1</v>
      </c>
      <c r="D57" s="13" t="s">
        <v>29</v>
      </c>
      <c r="E57" s="13">
        <v>5.04</v>
      </c>
      <c r="F57" s="11">
        <v>1.4258333333333333E-2</v>
      </c>
      <c r="G57" s="26">
        <v>0.58220000000000005</v>
      </c>
      <c r="H57" s="9">
        <f t="shared" si="0"/>
        <v>0.56794166666666668</v>
      </c>
      <c r="I57" s="13">
        <v>9.3299999999999994E-2</v>
      </c>
      <c r="J57" s="13">
        <f t="shared" si="9"/>
        <v>0.48890000000000006</v>
      </c>
      <c r="K57" s="9">
        <v>1.1391166666666666</v>
      </c>
      <c r="L57" s="9">
        <f t="shared" si="1"/>
        <v>87.787320584663561</v>
      </c>
      <c r="M57" s="14">
        <v>45</v>
      </c>
      <c r="N57" s="13">
        <v>0.1</v>
      </c>
      <c r="O57" s="14">
        <f t="shared" si="2"/>
        <v>450</v>
      </c>
      <c r="P57" s="13">
        <f t="shared" si="3"/>
        <v>29.999999999999996</v>
      </c>
      <c r="Q57" s="14">
        <f t="shared" si="4"/>
        <v>5040</v>
      </c>
      <c r="R57" s="15">
        <f t="shared" si="5"/>
        <v>1.984126984126984E-2</v>
      </c>
      <c r="S57" s="16">
        <f t="shared" si="6"/>
        <v>0.9</v>
      </c>
      <c r="T57" s="9">
        <f t="shared" si="7"/>
        <v>10.3465979278012</v>
      </c>
      <c r="U57" s="11">
        <v>57.492511752280599</v>
      </c>
      <c r="V57" s="17">
        <f t="shared" si="8"/>
        <v>17.996427034501192</v>
      </c>
      <c r="AD57" s="5" t="s">
        <v>16</v>
      </c>
      <c r="AE57" s="17">
        <v>19.444971232644654</v>
      </c>
    </row>
    <row r="58" spans="1:31" x14ac:dyDescent="0.35">
      <c r="A58" s="4" t="s">
        <v>16</v>
      </c>
      <c r="B58" s="14">
        <v>6</v>
      </c>
      <c r="C58" s="13">
        <v>1</v>
      </c>
      <c r="D58" s="13" t="s">
        <v>29</v>
      </c>
      <c r="E58" s="13">
        <v>5.04</v>
      </c>
      <c r="F58" s="11">
        <v>1.4258333333333333E-2</v>
      </c>
      <c r="G58" s="26">
        <v>0.58199999999999996</v>
      </c>
      <c r="H58" s="9">
        <f t="shared" si="0"/>
        <v>0.56774166666666659</v>
      </c>
      <c r="I58" s="13">
        <v>9.3200000000000005E-2</v>
      </c>
      <c r="J58" s="13">
        <f t="shared" si="9"/>
        <v>0.48879999999999996</v>
      </c>
      <c r="K58" s="9">
        <v>1.1391166666666666</v>
      </c>
      <c r="L58" s="9">
        <f t="shared" si="1"/>
        <v>87.787320584663561</v>
      </c>
      <c r="M58" s="14">
        <v>45</v>
      </c>
      <c r="N58" s="14">
        <v>0.1</v>
      </c>
      <c r="O58" s="14">
        <f t="shared" si="2"/>
        <v>450</v>
      </c>
      <c r="P58" s="13">
        <f t="shared" si="3"/>
        <v>29.999999999999996</v>
      </c>
      <c r="Q58" s="14">
        <f t="shared" si="4"/>
        <v>5040</v>
      </c>
      <c r="R58" s="15">
        <f t="shared" si="5"/>
        <v>1.984126984126984E-2</v>
      </c>
      <c r="S58" s="16">
        <f t="shared" si="6"/>
        <v>0.9</v>
      </c>
      <c r="T58" s="9">
        <f t="shared" si="7"/>
        <v>10.344481626322819</v>
      </c>
      <c r="U58" s="11">
        <v>57.492511752280599</v>
      </c>
      <c r="V58" s="17">
        <f t="shared" si="8"/>
        <v>17.992746030812398</v>
      </c>
      <c r="AD58" s="4" t="s">
        <v>16</v>
      </c>
      <c r="AE58" s="17">
        <v>18.003789041878775</v>
      </c>
    </row>
    <row r="59" spans="1:31" x14ac:dyDescent="0.35">
      <c r="A59" s="5" t="s">
        <v>16</v>
      </c>
      <c r="B59" s="13">
        <v>6</v>
      </c>
      <c r="C59" s="13">
        <v>1</v>
      </c>
      <c r="D59" s="13" t="s">
        <v>30</v>
      </c>
      <c r="E59" s="13">
        <v>5.04</v>
      </c>
      <c r="F59" s="11">
        <v>1.4258333333333333E-2</v>
      </c>
      <c r="G59" s="26">
        <v>0.62039999999999995</v>
      </c>
      <c r="H59" s="9">
        <f t="shared" si="0"/>
        <v>0.60614166666666658</v>
      </c>
      <c r="I59" s="13">
        <v>7.3599999999999999E-2</v>
      </c>
      <c r="J59" s="13">
        <f t="shared" si="9"/>
        <v>0.54679999999999995</v>
      </c>
      <c r="K59" s="9">
        <v>1.1391166666666666</v>
      </c>
      <c r="L59" s="9">
        <f t="shared" si="1"/>
        <v>87.787320584663561</v>
      </c>
      <c r="M59" s="14">
        <v>45</v>
      </c>
      <c r="N59" s="13">
        <v>0.1</v>
      </c>
      <c r="O59" s="14">
        <f t="shared" si="2"/>
        <v>450</v>
      </c>
      <c r="P59" s="13">
        <f t="shared" si="3"/>
        <v>29.999999999999996</v>
      </c>
      <c r="Q59" s="14">
        <f t="shared" si="4"/>
        <v>5040</v>
      </c>
      <c r="R59" s="15">
        <f t="shared" si="5"/>
        <v>1.984126984126984E-2</v>
      </c>
      <c r="S59" s="16">
        <f t="shared" si="6"/>
        <v>0.9</v>
      </c>
      <c r="T59" s="9">
        <f t="shared" si="7"/>
        <v>11.57193648378338</v>
      </c>
      <c r="U59" s="11">
        <v>57.492511752280599</v>
      </c>
      <c r="V59" s="17">
        <f t="shared" si="8"/>
        <v>20.127728170311411</v>
      </c>
      <c r="AD59" s="5" t="s">
        <v>16</v>
      </c>
      <c r="AE59" s="17">
        <v>17.996427034501192</v>
      </c>
    </row>
    <row r="60" spans="1:31" x14ac:dyDescent="0.35">
      <c r="A60" s="4" t="s">
        <v>16</v>
      </c>
      <c r="B60" s="14">
        <v>6</v>
      </c>
      <c r="C60" s="13">
        <v>1</v>
      </c>
      <c r="D60" s="13" t="s">
        <v>30</v>
      </c>
      <c r="E60" s="13">
        <v>5.04</v>
      </c>
      <c r="F60" s="11">
        <v>1.4258333333333333E-2</v>
      </c>
      <c r="G60" s="26">
        <v>0.62070000000000003</v>
      </c>
      <c r="H60" s="9">
        <f t="shared" si="0"/>
        <v>0.60644166666666666</v>
      </c>
      <c r="I60" s="13">
        <v>7.4200000000000002E-2</v>
      </c>
      <c r="J60" s="13">
        <f t="shared" si="9"/>
        <v>0.54649999999999999</v>
      </c>
      <c r="K60" s="9">
        <v>1.1391166666666666</v>
      </c>
      <c r="L60" s="9">
        <f t="shared" si="1"/>
        <v>87.787320584663561</v>
      </c>
      <c r="M60" s="14">
        <v>45</v>
      </c>
      <c r="N60" s="14">
        <v>0.1</v>
      </c>
      <c r="O60" s="14">
        <f t="shared" si="2"/>
        <v>450</v>
      </c>
      <c r="P60" s="13">
        <f t="shared" si="3"/>
        <v>29.999999999999996</v>
      </c>
      <c r="Q60" s="14">
        <f t="shared" si="4"/>
        <v>5040</v>
      </c>
      <c r="R60" s="15">
        <f t="shared" si="5"/>
        <v>1.984126984126984E-2</v>
      </c>
      <c r="S60" s="16">
        <f t="shared" si="6"/>
        <v>0.9</v>
      </c>
      <c r="T60" s="9">
        <f t="shared" si="7"/>
        <v>11.565587579348241</v>
      </c>
      <c r="U60" s="11">
        <v>57.492511752280599</v>
      </c>
      <c r="V60" s="17">
        <f t="shared" si="8"/>
        <v>20.116685159245041</v>
      </c>
      <c r="AD60" s="4" t="s">
        <v>16</v>
      </c>
      <c r="AE60" s="17">
        <v>17.992746030812398</v>
      </c>
    </row>
    <row r="61" spans="1:31" x14ac:dyDescent="0.35">
      <c r="A61" s="5" t="s">
        <v>16</v>
      </c>
      <c r="B61" s="13">
        <v>6</v>
      </c>
      <c r="C61" s="13">
        <v>1</v>
      </c>
      <c r="D61" s="13" t="s">
        <v>30</v>
      </c>
      <c r="E61" s="13">
        <v>5.04</v>
      </c>
      <c r="F61" s="11">
        <v>1.4258333333333333E-2</v>
      </c>
      <c r="G61" s="26">
        <v>0.61990000000000001</v>
      </c>
      <c r="H61" s="9">
        <f t="shared" si="0"/>
        <v>0.60564166666666663</v>
      </c>
      <c r="I61" s="13">
        <v>7.4200000000000002E-2</v>
      </c>
      <c r="J61" s="13">
        <f t="shared" si="9"/>
        <v>0.54569999999999996</v>
      </c>
      <c r="K61" s="9">
        <v>1.1391166666666666</v>
      </c>
      <c r="L61" s="9">
        <f t="shared" si="1"/>
        <v>87.787320584663561</v>
      </c>
      <c r="M61" s="14">
        <v>45</v>
      </c>
      <c r="N61" s="13">
        <v>0.1</v>
      </c>
      <c r="O61" s="14">
        <f t="shared" si="2"/>
        <v>450</v>
      </c>
      <c r="P61" s="13">
        <f t="shared" si="3"/>
        <v>29.999999999999996</v>
      </c>
      <c r="Q61" s="14">
        <f t="shared" si="4"/>
        <v>5040</v>
      </c>
      <c r="R61" s="15">
        <f t="shared" si="5"/>
        <v>1.984126984126984E-2</v>
      </c>
      <c r="S61" s="16">
        <f t="shared" si="6"/>
        <v>0.9</v>
      </c>
      <c r="T61" s="9">
        <f t="shared" si="7"/>
        <v>11.548657167521201</v>
      </c>
      <c r="U61" s="11">
        <v>57.492511752280599</v>
      </c>
      <c r="V61" s="17">
        <f t="shared" si="8"/>
        <v>20.08723712973471</v>
      </c>
      <c r="AD61" s="5" t="s">
        <v>16</v>
      </c>
      <c r="AE61" s="17">
        <v>20.127728170311411</v>
      </c>
    </row>
    <row r="62" spans="1:31" x14ac:dyDescent="0.35">
      <c r="A62" s="4" t="s">
        <v>16</v>
      </c>
      <c r="B62" s="14">
        <v>6</v>
      </c>
      <c r="C62" s="13">
        <v>2</v>
      </c>
      <c r="D62" s="13" t="s">
        <v>27</v>
      </c>
      <c r="E62" s="13">
        <v>5.0599999999999996</v>
      </c>
      <c r="F62" s="11">
        <v>1.4258333333333333E-2</v>
      </c>
      <c r="G62" s="26">
        <v>0.624</v>
      </c>
      <c r="H62" s="9">
        <f t="shared" si="0"/>
        <v>0.60974166666666663</v>
      </c>
      <c r="I62" s="13">
        <v>6.1499999999999999E-2</v>
      </c>
      <c r="J62" s="13">
        <f t="shared" si="9"/>
        <v>0.5625</v>
      </c>
      <c r="K62" s="9">
        <v>1.1391166666666666</v>
      </c>
      <c r="L62" s="9">
        <f t="shared" si="1"/>
        <v>87.787320584663561</v>
      </c>
      <c r="M62" s="14">
        <v>45</v>
      </c>
      <c r="N62" s="14">
        <v>0.1</v>
      </c>
      <c r="O62" s="14">
        <f t="shared" si="2"/>
        <v>450</v>
      </c>
      <c r="P62" s="13">
        <f t="shared" si="3"/>
        <v>29.999999999999996</v>
      </c>
      <c r="Q62" s="14">
        <f t="shared" si="4"/>
        <v>5060</v>
      </c>
      <c r="R62" s="15">
        <f t="shared" si="5"/>
        <v>1.9762845849802372E-2</v>
      </c>
      <c r="S62" s="16">
        <f t="shared" si="6"/>
        <v>0.9</v>
      </c>
      <c r="T62" s="9">
        <f t="shared" si="7"/>
        <v>11.857143658514032</v>
      </c>
      <c r="U62" s="11">
        <v>57.492511752280599</v>
      </c>
      <c r="V62" s="17">
        <f t="shared" si="8"/>
        <v>20.623805252418258</v>
      </c>
      <c r="AD62" s="4" t="s">
        <v>16</v>
      </c>
      <c r="AE62" s="17">
        <v>20.116685159245041</v>
      </c>
    </row>
    <row r="63" spans="1:31" x14ac:dyDescent="0.35">
      <c r="A63" s="5" t="s">
        <v>16</v>
      </c>
      <c r="B63" s="13">
        <v>6</v>
      </c>
      <c r="C63" s="13">
        <v>2</v>
      </c>
      <c r="D63" s="13" t="s">
        <v>27</v>
      </c>
      <c r="E63" s="13">
        <v>5.0599999999999996</v>
      </c>
      <c r="F63" s="11">
        <v>1.4258333333333333E-2</v>
      </c>
      <c r="G63" s="26">
        <v>0.62429999999999997</v>
      </c>
      <c r="H63" s="9">
        <f t="shared" si="0"/>
        <v>0.61004166666666659</v>
      </c>
      <c r="I63" s="13">
        <v>6.1199999999999997E-2</v>
      </c>
      <c r="J63" s="13">
        <f t="shared" si="9"/>
        <v>0.56309999999999993</v>
      </c>
      <c r="K63" s="9">
        <v>1.1391166666666666</v>
      </c>
      <c r="L63" s="9">
        <f t="shared" si="1"/>
        <v>87.787320584663561</v>
      </c>
      <c r="M63" s="14">
        <v>45</v>
      </c>
      <c r="N63" s="13">
        <v>0.1</v>
      </c>
      <c r="O63" s="14">
        <f t="shared" si="2"/>
        <v>450</v>
      </c>
      <c r="P63" s="13">
        <f t="shared" si="3"/>
        <v>29.999999999999996</v>
      </c>
      <c r="Q63" s="14">
        <f t="shared" si="4"/>
        <v>5060</v>
      </c>
      <c r="R63" s="15">
        <f t="shared" si="5"/>
        <v>1.9762845849802372E-2</v>
      </c>
      <c r="S63" s="16">
        <f t="shared" si="6"/>
        <v>0.9</v>
      </c>
      <c r="T63" s="9">
        <f t="shared" si="7"/>
        <v>11.869791278416448</v>
      </c>
      <c r="U63" s="11">
        <v>57.492511752280599</v>
      </c>
      <c r="V63" s="17">
        <f t="shared" si="8"/>
        <v>20.645803978020844</v>
      </c>
      <c r="AD63" s="5" t="s">
        <v>16</v>
      </c>
      <c r="AE63" s="17">
        <v>20.08723712973471</v>
      </c>
    </row>
    <row r="64" spans="1:31" x14ac:dyDescent="0.35">
      <c r="A64" s="4" t="s">
        <v>16</v>
      </c>
      <c r="B64" s="14">
        <v>6</v>
      </c>
      <c r="C64" s="13">
        <v>2</v>
      </c>
      <c r="D64" s="13" t="s">
        <v>27</v>
      </c>
      <c r="E64" s="13">
        <v>5.0599999999999996</v>
      </c>
      <c r="F64" s="11">
        <v>1.4258333333333333E-2</v>
      </c>
      <c r="G64" s="26">
        <v>0.62409999999999999</v>
      </c>
      <c r="H64" s="9">
        <f t="shared" si="0"/>
        <v>0.60984166666666662</v>
      </c>
      <c r="I64" s="13">
        <v>6.0699999999999997E-2</v>
      </c>
      <c r="J64" s="13">
        <f t="shared" si="9"/>
        <v>0.56340000000000001</v>
      </c>
      <c r="K64" s="9">
        <v>1.1391166666666666</v>
      </c>
      <c r="L64" s="9">
        <f t="shared" si="1"/>
        <v>87.787320584663561</v>
      </c>
      <c r="M64" s="14">
        <v>45</v>
      </c>
      <c r="N64" s="14">
        <v>0.1</v>
      </c>
      <c r="O64" s="14">
        <f t="shared" si="2"/>
        <v>450</v>
      </c>
      <c r="P64" s="13">
        <f t="shared" si="3"/>
        <v>29.999999999999996</v>
      </c>
      <c r="Q64" s="14">
        <f t="shared" si="4"/>
        <v>5060</v>
      </c>
      <c r="R64" s="15">
        <f t="shared" si="5"/>
        <v>1.9762845849802372E-2</v>
      </c>
      <c r="S64" s="16">
        <f t="shared" si="6"/>
        <v>0.9</v>
      </c>
      <c r="T64" s="9">
        <f t="shared" si="7"/>
        <v>11.876115088367657</v>
      </c>
      <c r="U64" s="11">
        <v>57.492511752280599</v>
      </c>
      <c r="V64" s="17">
        <f t="shared" si="8"/>
        <v>20.656803340822133</v>
      </c>
      <c r="AD64" s="4" t="s">
        <v>16</v>
      </c>
      <c r="AE64" s="17">
        <v>20.623805252418258</v>
      </c>
    </row>
    <row r="65" spans="1:31" x14ac:dyDescent="0.35">
      <c r="A65" s="5" t="s">
        <v>16</v>
      </c>
      <c r="B65" s="13">
        <v>6</v>
      </c>
      <c r="C65" s="13">
        <v>2</v>
      </c>
      <c r="D65" s="13" t="s">
        <v>28</v>
      </c>
      <c r="E65" s="13">
        <v>5.0599999999999996</v>
      </c>
      <c r="F65" s="11">
        <v>1.4258333333333333E-2</v>
      </c>
      <c r="G65" s="26">
        <v>0.66239999999999999</v>
      </c>
      <c r="H65" s="9">
        <f t="shared" si="0"/>
        <v>0.64814166666666662</v>
      </c>
      <c r="I65" s="13">
        <v>7.8E-2</v>
      </c>
      <c r="J65" s="13">
        <f t="shared" si="9"/>
        <v>0.58440000000000003</v>
      </c>
      <c r="K65" s="9">
        <v>1.1391166666666666</v>
      </c>
      <c r="L65" s="9">
        <f t="shared" si="1"/>
        <v>87.787320584663561</v>
      </c>
      <c r="M65" s="14">
        <v>45</v>
      </c>
      <c r="N65" s="13">
        <v>0.1</v>
      </c>
      <c r="O65" s="14">
        <f t="shared" si="2"/>
        <v>450</v>
      </c>
      <c r="P65" s="13">
        <f t="shared" si="3"/>
        <v>29.999999999999996</v>
      </c>
      <c r="Q65" s="14">
        <f t="shared" si="4"/>
        <v>5060</v>
      </c>
      <c r="R65" s="15">
        <f t="shared" si="5"/>
        <v>1.9762845849802372E-2</v>
      </c>
      <c r="S65" s="16">
        <f t="shared" si="6"/>
        <v>0.9</v>
      </c>
      <c r="T65" s="9">
        <f t="shared" si="7"/>
        <v>12.318781784952177</v>
      </c>
      <c r="U65" s="11">
        <v>57.492511752280599</v>
      </c>
      <c r="V65" s="17">
        <f t="shared" si="8"/>
        <v>21.426758736912412</v>
      </c>
      <c r="AD65" s="5" t="s">
        <v>16</v>
      </c>
      <c r="AE65" s="17">
        <v>20.645803978020844</v>
      </c>
    </row>
    <row r="66" spans="1:31" x14ac:dyDescent="0.35">
      <c r="A66" s="4" t="s">
        <v>16</v>
      </c>
      <c r="B66" s="14">
        <v>6</v>
      </c>
      <c r="C66" s="13">
        <v>2</v>
      </c>
      <c r="D66" s="13" t="s">
        <v>28</v>
      </c>
      <c r="E66" s="13">
        <v>5.0599999999999996</v>
      </c>
      <c r="F66" s="11">
        <v>1.4258333333333333E-2</v>
      </c>
      <c r="G66" s="26">
        <v>0.66220000000000001</v>
      </c>
      <c r="H66" s="9">
        <f t="shared" si="0"/>
        <v>0.64794166666666664</v>
      </c>
      <c r="I66" s="13">
        <v>7.6999999999999999E-2</v>
      </c>
      <c r="J66" s="13">
        <f t="shared" si="9"/>
        <v>0.58520000000000005</v>
      </c>
      <c r="K66" s="9">
        <v>1.1391166666666666</v>
      </c>
      <c r="L66" s="9">
        <f t="shared" si="1"/>
        <v>87.787320584663561</v>
      </c>
      <c r="M66" s="14">
        <v>45</v>
      </c>
      <c r="N66" s="14">
        <v>0.1</v>
      </c>
      <c r="O66" s="14">
        <f t="shared" si="2"/>
        <v>450</v>
      </c>
      <c r="P66" s="13">
        <f t="shared" si="3"/>
        <v>29.999999999999996</v>
      </c>
      <c r="Q66" s="14">
        <f t="shared" si="4"/>
        <v>5060</v>
      </c>
      <c r="R66" s="15">
        <f t="shared" si="5"/>
        <v>1.9762845849802372E-2</v>
      </c>
      <c r="S66" s="16">
        <f t="shared" si="6"/>
        <v>0.9</v>
      </c>
      <c r="T66" s="9">
        <f t="shared" si="7"/>
        <v>12.3356452781554</v>
      </c>
      <c r="U66" s="11">
        <v>57.492511752280599</v>
      </c>
      <c r="V66" s="17">
        <f t="shared" si="8"/>
        <v>21.456090371049189</v>
      </c>
      <c r="AD66" s="4" t="s">
        <v>16</v>
      </c>
      <c r="AE66" s="17">
        <v>20.656803340822133</v>
      </c>
    </row>
    <row r="67" spans="1:31" x14ac:dyDescent="0.35">
      <c r="A67" s="5" t="s">
        <v>16</v>
      </c>
      <c r="B67" s="13">
        <v>6</v>
      </c>
      <c r="C67" s="13">
        <v>2</v>
      </c>
      <c r="D67" s="13" t="s">
        <v>28</v>
      </c>
      <c r="E67" s="13">
        <v>5.0599999999999996</v>
      </c>
      <c r="F67" s="11">
        <v>1.4258333333333333E-2</v>
      </c>
      <c r="G67" s="26">
        <v>0.66200000000000003</v>
      </c>
      <c r="H67" s="9">
        <f t="shared" ref="H67:H130" si="10">G67-F67</f>
        <v>0.64774166666666666</v>
      </c>
      <c r="I67" s="13">
        <v>7.6999999999999999E-2</v>
      </c>
      <c r="J67" s="13">
        <f t="shared" si="9"/>
        <v>0.58500000000000008</v>
      </c>
      <c r="K67" s="9">
        <v>1.1391166666666666</v>
      </c>
      <c r="L67" s="9">
        <f t="shared" ref="L67:L130" si="11">100/K67</f>
        <v>87.787320584663561</v>
      </c>
      <c r="M67" s="14">
        <v>45</v>
      </c>
      <c r="N67" s="13">
        <v>0.1</v>
      </c>
      <c r="O67" s="14">
        <f t="shared" ref="O67:O130" si="12">M67/N67</f>
        <v>450</v>
      </c>
      <c r="P67" s="13">
        <f t="shared" ref="P67:P130" si="13">(0.5/0.1)*(0.6/0.1)</f>
        <v>29.999999999999996</v>
      </c>
      <c r="Q67" s="14">
        <f t="shared" ref="Q67:Q130" si="14">E67*1000</f>
        <v>5060</v>
      </c>
      <c r="R67" s="15">
        <f t="shared" ref="R67:R130" si="15">100/Q67</f>
        <v>1.9762845849802372E-2</v>
      </c>
      <c r="S67" s="16">
        <f t="shared" ref="S67:S130" si="16">162/180</f>
        <v>0.9</v>
      </c>
      <c r="T67" s="9">
        <f t="shared" ref="T67:T130" si="17">J67*L67*O67*P67*R67*S67*(1/1000)</f>
        <v>12.331429404854594</v>
      </c>
      <c r="U67" s="11">
        <v>57.492511752280599</v>
      </c>
      <c r="V67" s="17">
        <f t="shared" ref="V67:V130" si="18">(T67/U67)*100</f>
        <v>21.44875746251499</v>
      </c>
      <c r="AD67" s="5" t="s">
        <v>16</v>
      </c>
      <c r="AE67" s="17">
        <v>21.426758736912412</v>
      </c>
    </row>
    <row r="68" spans="1:31" x14ac:dyDescent="0.35">
      <c r="A68" s="4" t="s">
        <v>16</v>
      </c>
      <c r="B68" s="14">
        <v>6</v>
      </c>
      <c r="C68" s="13">
        <v>2</v>
      </c>
      <c r="D68" s="13" t="s">
        <v>29</v>
      </c>
      <c r="E68" s="13">
        <v>5.03</v>
      </c>
      <c r="F68" s="11">
        <v>1.4258333333333333E-2</v>
      </c>
      <c r="G68" s="26">
        <v>0.55149999999999999</v>
      </c>
      <c r="H68" s="9">
        <f t="shared" si="10"/>
        <v>0.53724166666666662</v>
      </c>
      <c r="I68" s="13">
        <v>9.1399999999999995E-2</v>
      </c>
      <c r="J68" s="13">
        <f t="shared" si="9"/>
        <v>0.46010000000000001</v>
      </c>
      <c r="K68" s="9">
        <v>1.1391166666666666</v>
      </c>
      <c r="L68" s="9">
        <f t="shared" si="11"/>
        <v>87.787320584663561</v>
      </c>
      <c r="M68" s="14">
        <v>45</v>
      </c>
      <c r="N68" s="14">
        <v>0.1</v>
      </c>
      <c r="O68" s="14">
        <f t="shared" si="12"/>
        <v>450</v>
      </c>
      <c r="P68" s="13">
        <f t="shared" si="13"/>
        <v>29.999999999999996</v>
      </c>
      <c r="Q68" s="14">
        <f t="shared" si="14"/>
        <v>5030</v>
      </c>
      <c r="R68" s="15">
        <f t="shared" si="15"/>
        <v>1.9880715705765408E-2</v>
      </c>
      <c r="S68" s="16">
        <f t="shared" si="16"/>
        <v>0.9</v>
      </c>
      <c r="T68" s="9">
        <f t="shared" si="17"/>
        <v>9.7564611598845907</v>
      </c>
      <c r="U68" s="11">
        <v>57.492511752280599</v>
      </c>
      <c r="V68" s="17">
        <f t="shared" si="18"/>
        <v>16.969968544638466</v>
      </c>
      <c r="AD68" s="4" t="s">
        <v>16</v>
      </c>
      <c r="AE68" s="17">
        <v>21.456090371049189</v>
      </c>
    </row>
    <row r="69" spans="1:31" x14ac:dyDescent="0.35">
      <c r="A69" s="5" t="s">
        <v>16</v>
      </c>
      <c r="B69" s="13">
        <v>6</v>
      </c>
      <c r="C69" s="13">
        <v>2</v>
      </c>
      <c r="D69" s="13" t="s">
        <v>29</v>
      </c>
      <c r="E69" s="13">
        <v>5.03</v>
      </c>
      <c r="F69" s="11">
        <v>1.4258333333333333E-2</v>
      </c>
      <c r="G69" s="26">
        <v>0.54830000000000001</v>
      </c>
      <c r="H69" s="9">
        <f t="shared" si="10"/>
        <v>0.53404166666666664</v>
      </c>
      <c r="I69" s="13">
        <v>9.7500000000000003E-2</v>
      </c>
      <c r="J69" s="13">
        <f t="shared" si="9"/>
        <v>0.45079999999999998</v>
      </c>
      <c r="K69" s="9">
        <v>1.1391166666666666</v>
      </c>
      <c r="L69" s="9">
        <f t="shared" si="11"/>
        <v>87.787320584663561</v>
      </c>
      <c r="M69" s="14">
        <v>45</v>
      </c>
      <c r="N69" s="13">
        <v>0.1</v>
      </c>
      <c r="O69" s="14">
        <f t="shared" si="12"/>
        <v>450</v>
      </c>
      <c r="P69" s="13">
        <f t="shared" si="13"/>
        <v>29.999999999999996</v>
      </c>
      <c r="Q69" s="14">
        <f t="shared" si="14"/>
        <v>5030</v>
      </c>
      <c r="R69" s="15">
        <f t="shared" si="15"/>
        <v>1.9880715705765408E-2</v>
      </c>
      <c r="S69" s="16">
        <f t="shared" si="16"/>
        <v>0.9</v>
      </c>
      <c r="T69" s="9">
        <f t="shared" si="17"/>
        <v>9.5592538380264571</v>
      </c>
      <c r="U69" s="11">
        <v>57.492511752280599</v>
      </c>
      <c r="V69" s="17">
        <f t="shared" si="18"/>
        <v>16.626954618393867</v>
      </c>
      <c r="AD69" s="5" t="s">
        <v>16</v>
      </c>
      <c r="AE69" s="17">
        <v>21.44875746251499</v>
      </c>
    </row>
    <row r="70" spans="1:31" x14ac:dyDescent="0.35">
      <c r="A70" s="4" t="s">
        <v>16</v>
      </c>
      <c r="B70" s="14">
        <v>6</v>
      </c>
      <c r="C70" s="13">
        <v>2</v>
      </c>
      <c r="D70" s="13" t="s">
        <v>29</v>
      </c>
      <c r="E70" s="13">
        <v>5.03</v>
      </c>
      <c r="F70" s="11">
        <v>1.4258333333333333E-2</v>
      </c>
      <c r="G70" s="26">
        <v>0.54569999999999996</v>
      </c>
      <c r="H70" s="9">
        <f t="shared" si="10"/>
        <v>0.53144166666666659</v>
      </c>
      <c r="I70" s="13">
        <v>8.5400000000000004E-2</v>
      </c>
      <c r="J70" s="13">
        <f t="shared" ref="J70:J133" si="19">G70-I70</f>
        <v>0.46029999999999993</v>
      </c>
      <c r="K70" s="9">
        <v>1.1391166666666666</v>
      </c>
      <c r="L70" s="9">
        <f t="shared" si="11"/>
        <v>87.787320584663561</v>
      </c>
      <c r="M70" s="14">
        <v>45</v>
      </c>
      <c r="N70" s="14">
        <v>0.1</v>
      </c>
      <c r="O70" s="14">
        <f t="shared" si="12"/>
        <v>450</v>
      </c>
      <c r="P70" s="13">
        <f t="shared" si="13"/>
        <v>29.999999999999996</v>
      </c>
      <c r="Q70" s="14">
        <f t="shared" si="14"/>
        <v>5030</v>
      </c>
      <c r="R70" s="15">
        <f t="shared" si="15"/>
        <v>1.9880715705765408E-2</v>
      </c>
      <c r="S70" s="16">
        <f t="shared" si="16"/>
        <v>0.9</v>
      </c>
      <c r="T70" s="9">
        <f t="shared" si="17"/>
        <v>9.7607021775589597</v>
      </c>
      <c r="U70" s="11">
        <v>57.492511752280599</v>
      </c>
      <c r="V70" s="17">
        <f t="shared" si="18"/>
        <v>16.977345188213619</v>
      </c>
      <c r="AD70" s="4" t="s">
        <v>16</v>
      </c>
      <c r="AE70" s="17">
        <v>16.969968544638466</v>
      </c>
    </row>
    <row r="71" spans="1:31" x14ac:dyDescent="0.35">
      <c r="A71" s="5" t="s">
        <v>16</v>
      </c>
      <c r="B71" s="13">
        <v>6</v>
      </c>
      <c r="C71" s="13">
        <v>2</v>
      </c>
      <c r="D71" s="13" t="s">
        <v>30</v>
      </c>
      <c r="E71" s="13">
        <v>5.03</v>
      </c>
      <c r="F71" s="11">
        <v>1.4258333333333333E-2</v>
      </c>
      <c r="G71" s="26">
        <v>0.59299999999999997</v>
      </c>
      <c r="H71" s="9">
        <f t="shared" si="10"/>
        <v>0.5787416666666666</v>
      </c>
      <c r="I71" s="13">
        <v>0.1052</v>
      </c>
      <c r="J71" s="13">
        <f t="shared" si="19"/>
        <v>0.48779999999999996</v>
      </c>
      <c r="K71" s="9">
        <v>1.1391166666666666</v>
      </c>
      <c r="L71" s="9">
        <f t="shared" si="11"/>
        <v>87.787320584663561</v>
      </c>
      <c r="M71" s="14">
        <v>45</v>
      </c>
      <c r="N71" s="13">
        <v>0.1</v>
      </c>
      <c r="O71" s="14">
        <f t="shared" si="12"/>
        <v>450</v>
      </c>
      <c r="P71" s="13">
        <f t="shared" si="13"/>
        <v>29.999999999999996</v>
      </c>
      <c r="Q71" s="14">
        <f t="shared" si="14"/>
        <v>5030</v>
      </c>
      <c r="R71" s="15">
        <f t="shared" si="15"/>
        <v>1.9880715705765408E-2</v>
      </c>
      <c r="S71" s="16">
        <f t="shared" si="16"/>
        <v>0.9</v>
      </c>
      <c r="T71" s="9">
        <f t="shared" si="17"/>
        <v>10.343842107784619</v>
      </c>
      <c r="U71" s="11">
        <v>57.492511752280599</v>
      </c>
      <c r="V71" s="17">
        <f t="shared" si="18"/>
        <v>17.991633679797093</v>
      </c>
      <c r="AD71" s="5" t="s">
        <v>16</v>
      </c>
      <c r="AE71" s="17">
        <v>16.626954618393867</v>
      </c>
    </row>
    <row r="72" spans="1:31" x14ac:dyDescent="0.35">
      <c r="A72" s="4" t="s">
        <v>16</v>
      </c>
      <c r="B72" s="14">
        <v>6</v>
      </c>
      <c r="C72" s="13">
        <v>2</v>
      </c>
      <c r="D72" s="13" t="s">
        <v>30</v>
      </c>
      <c r="E72" s="13">
        <v>5.03</v>
      </c>
      <c r="F72" s="11">
        <v>1.4258333333333333E-2</v>
      </c>
      <c r="G72" s="26">
        <v>0.57740000000000002</v>
      </c>
      <c r="H72" s="9">
        <f t="shared" si="10"/>
        <v>0.56314166666666665</v>
      </c>
      <c r="I72" s="13">
        <v>0.1047</v>
      </c>
      <c r="J72" s="13">
        <f t="shared" si="19"/>
        <v>0.47270000000000001</v>
      </c>
      <c r="K72" s="9">
        <v>1.1391166666666666</v>
      </c>
      <c r="L72" s="9">
        <f t="shared" si="11"/>
        <v>87.787320584663561</v>
      </c>
      <c r="M72" s="14">
        <v>45</v>
      </c>
      <c r="N72" s="14">
        <v>0.1</v>
      </c>
      <c r="O72" s="14">
        <f t="shared" si="12"/>
        <v>450</v>
      </c>
      <c r="P72" s="13">
        <f t="shared" si="13"/>
        <v>29.999999999999996</v>
      </c>
      <c r="Q72" s="14">
        <f t="shared" si="14"/>
        <v>5030</v>
      </c>
      <c r="R72" s="15">
        <f t="shared" si="15"/>
        <v>1.9880715705765408E-2</v>
      </c>
      <c r="S72" s="16">
        <f t="shared" si="16"/>
        <v>0.9</v>
      </c>
      <c r="T72" s="9">
        <f t="shared" si="17"/>
        <v>10.023645273369803</v>
      </c>
      <c r="U72" s="11">
        <v>57.492511752280599</v>
      </c>
      <c r="V72" s="17">
        <f t="shared" si="18"/>
        <v>17.434697089873076</v>
      </c>
      <c r="AD72" s="4" t="s">
        <v>16</v>
      </c>
      <c r="AE72" s="17">
        <v>16.977345188213619</v>
      </c>
    </row>
    <row r="73" spans="1:31" x14ac:dyDescent="0.35">
      <c r="A73" s="5" t="s">
        <v>16</v>
      </c>
      <c r="B73" s="13">
        <v>6</v>
      </c>
      <c r="C73" s="13">
        <v>2</v>
      </c>
      <c r="D73" s="13" t="s">
        <v>30</v>
      </c>
      <c r="E73" s="13">
        <v>5.03</v>
      </c>
      <c r="F73" s="11">
        <v>1.4258333333333333E-2</v>
      </c>
      <c r="G73" s="26">
        <v>0.57679999999999998</v>
      </c>
      <c r="H73" s="9">
        <f t="shared" si="10"/>
        <v>0.56254166666666661</v>
      </c>
      <c r="I73" s="13">
        <v>0.1052</v>
      </c>
      <c r="J73" s="13">
        <f t="shared" si="19"/>
        <v>0.47159999999999996</v>
      </c>
      <c r="K73" s="9">
        <v>1.1391166666666666</v>
      </c>
      <c r="L73" s="9">
        <f t="shared" si="11"/>
        <v>87.787320584663561</v>
      </c>
      <c r="M73" s="14">
        <v>45</v>
      </c>
      <c r="N73" s="13">
        <v>0.1</v>
      </c>
      <c r="O73" s="14">
        <f t="shared" si="12"/>
        <v>450</v>
      </c>
      <c r="P73" s="13">
        <f t="shared" si="13"/>
        <v>29.999999999999996</v>
      </c>
      <c r="Q73" s="14">
        <f t="shared" si="14"/>
        <v>5030</v>
      </c>
      <c r="R73" s="15">
        <f t="shared" si="15"/>
        <v>1.9880715705765408E-2</v>
      </c>
      <c r="S73" s="16">
        <f t="shared" si="16"/>
        <v>0.9</v>
      </c>
      <c r="T73" s="9">
        <f t="shared" si="17"/>
        <v>10.000319676160778</v>
      </c>
      <c r="U73" s="11">
        <v>57.492511752280599</v>
      </c>
      <c r="V73" s="17">
        <f t="shared" si="18"/>
        <v>17.39412555020974</v>
      </c>
      <c r="AD73" s="5" t="s">
        <v>16</v>
      </c>
      <c r="AE73" s="17">
        <v>17.991633679797093</v>
      </c>
    </row>
    <row r="74" spans="1:31" x14ac:dyDescent="0.35">
      <c r="A74" s="6" t="s">
        <v>23</v>
      </c>
      <c r="B74" s="21">
        <v>6</v>
      </c>
      <c r="C74" s="19">
        <v>1</v>
      </c>
      <c r="D74" s="19" t="s">
        <v>27</v>
      </c>
      <c r="E74" s="19">
        <v>5.04</v>
      </c>
      <c r="F74" s="10">
        <v>1.4258333333333333E-2</v>
      </c>
      <c r="G74" s="28">
        <v>0.62339999999999995</v>
      </c>
      <c r="H74" s="20">
        <f t="shared" si="10"/>
        <v>0.60914166666666658</v>
      </c>
      <c r="I74" s="19">
        <v>9.1499999999999998E-2</v>
      </c>
      <c r="J74" s="19">
        <f t="shared" si="19"/>
        <v>0.53189999999999993</v>
      </c>
      <c r="K74" s="20">
        <v>1.1391166666666666</v>
      </c>
      <c r="L74" s="20">
        <f t="shared" si="11"/>
        <v>87.787320584663561</v>
      </c>
      <c r="M74" s="21">
        <v>45</v>
      </c>
      <c r="N74" s="21">
        <v>0.1</v>
      </c>
      <c r="O74" s="21">
        <f t="shared" si="12"/>
        <v>450</v>
      </c>
      <c r="P74" s="19">
        <f t="shared" si="13"/>
        <v>29.999999999999996</v>
      </c>
      <c r="Q74" s="21">
        <f t="shared" si="14"/>
        <v>5040</v>
      </c>
      <c r="R74" s="22">
        <f t="shared" si="15"/>
        <v>1.984126984126984E-2</v>
      </c>
      <c r="S74" s="23">
        <f t="shared" si="16"/>
        <v>0.9</v>
      </c>
      <c r="T74" s="20">
        <f t="shared" si="17"/>
        <v>11.256607563504717</v>
      </c>
      <c r="U74" s="10">
        <v>62.945409589784639</v>
      </c>
      <c r="V74" s="24">
        <f t="shared" si="18"/>
        <v>17.883127041136206</v>
      </c>
      <c r="AD74" s="4" t="s">
        <v>16</v>
      </c>
      <c r="AE74" s="17">
        <v>17.434697089873076</v>
      </c>
    </row>
    <row r="75" spans="1:31" x14ac:dyDescent="0.35">
      <c r="A75" s="7" t="s">
        <v>23</v>
      </c>
      <c r="B75" s="19">
        <v>6</v>
      </c>
      <c r="C75" s="19">
        <v>1</v>
      </c>
      <c r="D75" s="19" t="s">
        <v>27</v>
      </c>
      <c r="E75" s="19">
        <v>5.04</v>
      </c>
      <c r="F75" s="10">
        <v>1.4258333333333333E-2</v>
      </c>
      <c r="G75" s="28">
        <v>0.62360000000000004</v>
      </c>
      <c r="H75" s="20">
        <f t="shared" si="10"/>
        <v>0.60934166666666667</v>
      </c>
      <c r="I75" s="19">
        <v>9.2600000000000002E-2</v>
      </c>
      <c r="J75" s="19">
        <f t="shared" si="19"/>
        <v>0.53100000000000003</v>
      </c>
      <c r="K75" s="20">
        <v>1.1391166666666666</v>
      </c>
      <c r="L75" s="20">
        <f t="shared" si="11"/>
        <v>87.787320584663561</v>
      </c>
      <c r="M75" s="21">
        <v>45</v>
      </c>
      <c r="N75" s="19">
        <v>0.1</v>
      </c>
      <c r="O75" s="21">
        <f t="shared" si="12"/>
        <v>450</v>
      </c>
      <c r="P75" s="19">
        <f t="shared" si="13"/>
        <v>29.999999999999996</v>
      </c>
      <c r="Q75" s="21">
        <f t="shared" si="14"/>
        <v>5040</v>
      </c>
      <c r="R75" s="22">
        <f t="shared" si="15"/>
        <v>1.984126984126984E-2</v>
      </c>
      <c r="S75" s="23">
        <f t="shared" si="16"/>
        <v>0.9</v>
      </c>
      <c r="T75" s="20">
        <f t="shared" si="17"/>
        <v>11.237560850199298</v>
      </c>
      <c r="U75" s="10">
        <v>62.945409589784639</v>
      </c>
      <c r="V75" s="24">
        <f t="shared" si="18"/>
        <v>17.852867942927855</v>
      </c>
      <c r="AD75" s="5" t="s">
        <v>16</v>
      </c>
      <c r="AE75" s="17">
        <v>17.39412555020974</v>
      </c>
    </row>
    <row r="76" spans="1:31" x14ac:dyDescent="0.35">
      <c r="A76" s="6" t="s">
        <v>23</v>
      </c>
      <c r="B76" s="21">
        <v>6</v>
      </c>
      <c r="C76" s="19">
        <v>1</v>
      </c>
      <c r="D76" s="19" t="s">
        <v>27</v>
      </c>
      <c r="E76" s="19">
        <v>5.04</v>
      </c>
      <c r="F76" s="10">
        <v>1.4258333333333333E-2</v>
      </c>
      <c r="G76" s="28">
        <v>0.62219999999999998</v>
      </c>
      <c r="H76" s="20">
        <f t="shared" si="10"/>
        <v>0.6079416666666666</v>
      </c>
      <c r="I76" s="19">
        <v>9.3200000000000005E-2</v>
      </c>
      <c r="J76" s="19">
        <f t="shared" si="19"/>
        <v>0.52899999999999991</v>
      </c>
      <c r="K76" s="20">
        <v>1.1391166666666666</v>
      </c>
      <c r="L76" s="20">
        <f t="shared" si="11"/>
        <v>87.787320584663561</v>
      </c>
      <c r="M76" s="21">
        <v>45</v>
      </c>
      <c r="N76" s="21">
        <v>0.1</v>
      </c>
      <c r="O76" s="21">
        <f t="shared" si="12"/>
        <v>450</v>
      </c>
      <c r="P76" s="19">
        <f t="shared" si="13"/>
        <v>29.999999999999996</v>
      </c>
      <c r="Q76" s="21">
        <f t="shared" si="14"/>
        <v>5040</v>
      </c>
      <c r="R76" s="22">
        <f t="shared" si="15"/>
        <v>1.984126984126984E-2</v>
      </c>
      <c r="S76" s="23">
        <f t="shared" si="16"/>
        <v>0.9</v>
      </c>
      <c r="T76" s="20">
        <f t="shared" si="17"/>
        <v>11.195234820631692</v>
      </c>
      <c r="U76" s="10">
        <v>62.945409589784639</v>
      </c>
      <c r="V76" s="24">
        <f t="shared" si="18"/>
        <v>17.78562550246485</v>
      </c>
      <c r="AD76" s="6" t="s">
        <v>23</v>
      </c>
      <c r="AE76" s="24">
        <v>17.883127041136206</v>
      </c>
    </row>
    <row r="77" spans="1:31" x14ac:dyDescent="0.35">
      <c r="A77" s="7" t="s">
        <v>23</v>
      </c>
      <c r="B77" s="19">
        <v>6</v>
      </c>
      <c r="C77" s="19">
        <v>1</v>
      </c>
      <c r="D77" s="19" t="s">
        <v>28</v>
      </c>
      <c r="E77" s="19">
        <v>5.04</v>
      </c>
      <c r="F77" s="10">
        <v>1.4258333333333333E-2</v>
      </c>
      <c r="G77" s="28">
        <v>0.6754</v>
      </c>
      <c r="H77" s="20">
        <f t="shared" si="10"/>
        <v>0.66114166666666663</v>
      </c>
      <c r="I77" s="19">
        <v>0.11210000000000001</v>
      </c>
      <c r="J77" s="19">
        <f t="shared" si="19"/>
        <v>0.56330000000000002</v>
      </c>
      <c r="K77" s="20">
        <v>1.1391166666666666</v>
      </c>
      <c r="L77" s="20">
        <f t="shared" si="11"/>
        <v>87.787320584663561</v>
      </c>
      <c r="M77" s="21">
        <v>45</v>
      </c>
      <c r="N77" s="19">
        <v>0.1</v>
      </c>
      <c r="O77" s="21">
        <f t="shared" si="12"/>
        <v>450</v>
      </c>
      <c r="P77" s="19">
        <f t="shared" si="13"/>
        <v>29.999999999999996</v>
      </c>
      <c r="Q77" s="21">
        <f t="shared" si="14"/>
        <v>5040</v>
      </c>
      <c r="R77" s="22">
        <f t="shared" si="15"/>
        <v>1.984126984126984E-2</v>
      </c>
      <c r="S77" s="23">
        <f t="shared" si="16"/>
        <v>0.9</v>
      </c>
      <c r="T77" s="20">
        <f t="shared" si="17"/>
        <v>11.92112622771613</v>
      </c>
      <c r="U77" s="10">
        <v>62.945409589784639</v>
      </c>
      <c r="V77" s="24">
        <f t="shared" si="18"/>
        <v>18.938833356405389</v>
      </c>
      <c r="AD77" s="7" t="s">
        <v>23</v>
      </c>
      <c r="AE77" s="24">
        <v>17.852867942927855</v>
      </c>
    </row>
    <row r="78" spans="1:31" x14ac:dyDescent="0.35">
      <c r="A78" s="6" t="s">
        <v>23</v>
      </c>
      <c r="B78" s="21">
        <v>6</v>
      </c>
      <c r="C78" s="19">
        <v>1</v>
      </c>
      <c r="D78" s="19" t="s">
        <v>28</v>
      </c>
      <c r="E78" s="19">
        <v>5.04</v>
      </c>
      <c r="F78" s="10">
        <v>1.4258333333333333E-2</v>
      </c>
      <c r="G78" s="28">
        <v>0.67720000000000002</v>
      </c>
      <c r="H78" s="20">
        <f t="shared" si="10"/>
        <v>0.66294166666666665</v>
      </c>
      <c r="I78" s="19">
        <v>0.1119</v>
      </c>
      <c r="J78" s="19">
        <f t="shared" si="19"/>
        <v>0.56530000000000002</v>
      </c>
      <c r="K78" s="20">
        <v>1.1391166666666666</v>
      </c>
      <c r="L78" s="20">
        <f t="shared" si="11"/>
        <v>87.787320584663561</v>
      </c>
      <c r="M78" s="21">
        <v>45</v>
      </c>
      <c r="N78" s="21">
        <v>0.1</v>
      </c>
      <c r="O78" s="21">
        <f t="shared" si="12"/>
        <v>450</v>
      </c>
      <c r="P78" s="19">
        <f t="shared" si="13"/>
        <v>29.999999999999996</v>
      </c>
      <c r="Q78" s="21">
        <f t="shared" si="14"/>
        <v>5040</v>
      </c>
      <c r="R78" s="22">
        <f t="shared" si="15"/>
        <v>1.984126984126984E-2</v>
      </c>
      <c r="S78" s="23">
        <f t="shared" si="16"/>
        <v>0.9</v>
      </c>
      <c r="T78" s="20">
        <f t="shared" si="17"/>
        <v>11.963452257283736</v>
      </c>
      <c r="U78" s="10">
        <v>62.945409589784639</v>
      </c>
      <c r="V78" s="24">
        <f t="shared" si="18"/>
        <v>19.006075796868398</v>
      </c>
      <c r="AD78" s="6" t="s">
        <v>23</v>
      </c>
      <c r="AE78" s="24">
        <v>17.78562550246485</v>
      </c>
    </row>
    <row r="79" spans="1:31" x14ac:dyDescent="0.35">
      <c r="A79" s="7" t="s">
        <v>23</v>
      </c>
      <c r="B79" s="19">
        <v>6</v>
      </c>
      <c r="C79" s="19">
        <v>1</v>
      </c>
      <c r="D79" s="19" t="s">
        <v>28</v>
      </c>
      <c r="E79" s="19">
        <v>5.04</v>
      </c>
      <c r="F79" s="10">
        <v>1.4258333333333333E-2</v>
      </c>
      <c r="G79" s="28">
        <v>0.67700000000000005</v>
      </c>
      <c r="H79" s="20">
        <f t="shared" si="10"/>
        <v>0.66274166666666667</v>
      </c>
      <c r="I79" s="19">
        <v>0.11219999999999999</v>
      </c>
      <c r="J79" s="19">
        <f t="shared" si="19"/>
        <v>0.56480000000000008</v>
      </c>
      <c r="K79" s="20">
        <v>1.1391166666666666</v>
      </c>
      <c r="L79" s="20">
        <f t="shared" si="11"/>
        <v>87.787320584663561</v>
      </c>
      <c r="M79" s="21">
        <v>45</v>
      </c>
      <c r="N79" s="19">
        <v>0.1</v>
      </c>
      <c r="O79" s="21">
        <f t="shared" si="12"/>
        <v>450</v>
      </c>
      <c r="P79" s="19">
        <f t="shared" si="13"/>
        <v>29.999999999999996</v>
      </c>
      <c r="Q79" s="21">
        <f t="shared" si="14"/>
        <v>5040</v>
      </c>
      <c r="R79" s="22">
        <f t="shared" si="15"/>
        <v>1.984126984126984E-2</v>
      </c>
      <c r="S79" s="23">
        <f t="shared" si="16"/>
        <v>0.9</v>
      </c>
      <c r="T79" s="20">
        <f t="shared" si="17"/>
        <v>11.952870749891837</v>
      </c>
      <c r="U79" s="10">
        <v>62.945409589784603</v>
      </c>
      <c r="V79" s="24">
        <f t="shared" si="18"/>
        <v>18.989265186752657</v>
      </c>
      <c r="AD79" s="7" t="s">
        <v>23</v>
      </c>
      <c r="AE79" s="24">
        <v>18.938833356405389</v>
      </c>
    </row>
    <row r="80" spans="1:31" x14ac:dyDescent="0.35">
      <c r="A80" s="6" t="s">
        <v>23</v>
      </c>
      <c r="B80" s="21">
        <v>6</v>
      </c>
      <c r="C80" s="19">
        <v>1</v>
      </c>
      <c r="D80" s="19" t="s">
        <v>29</v>
      </c>
      <c r="E80" s="19">
        <v>5.08</v>
      </c>
      <c r="F80" s="10">
        <v>1.4258333333333333E-2</v>
      </c>
      <c r="G80" s="28">
        <v>0.67259999999999998</v>
      </c>
      <c r="H80" s="20">
        <f t="shared" si="10"/>
        <v>0.6583416666666666</v>
      </c>
      <c r="I80" s="19">
        <v>0.1164</v>
      </c>
      <c r="J80" s="19">
        <f t="shared" si="19"/>
        <v>0.55620000000000003</v>
      </c>
      <c r="K80" s="20">
        <v>1.1391166666666666</v>
      </c>
      <c r="L80" s="20">
        <f t="shared" si="11"/>
        <v>87.787320584663561</v>
      </c>
      <c r="M80" s="21">
        <v>45</v>
      </c>
      <c r="N80" s="21">
        <v>0.1</v>
      </c>
      <c r="O80" s="21">
        <f t="shared" si="12"/>
        <v>450</v>
      </c>
      <c r="P80" s="19">
        <f t="shared" si="13"/>
        <v>29.999999999999996</v>
      </c>
      <c r="Q80" s="21">
        <f t="shared" si="14"/>
        <v>5080</v>
      </c>
      <c r="R80" s="22">
        <f t="shared" si="15"/>
        <v>1.968503937007874E-2</v>
      </c>
      <c r="S80" s="23">
        <f t="shared" si="16"/>
        <v>0.9</v>
      </c>
      <c r="T80" s="20">
        <f t="shared" si="17"/>
        <v>11.678184816272775</v>
      </c>
      <c r="U80" s="10">
        <v>62.945409589784603</v>
      </c>
      <c r="V80" s="24">
        <f t="shared" si="18"/>
        <v>18.552877632188807</v>
      </c>
      <c r="AD80" s="6" t="s">
        <v>23</v>
      </c>
      <c r="AE80" s="24">
        <v>19.006075796868398</v>
      </c>
    </row>
    <row r="81" spans="1:31" x14ac:dyDescent="0.35">
      <c r="A81" s="7" t="s">
        <v>23</v>
      </c>
      <c r="B81" s="19">
        <v>6</v>
      </c>
      <c r="C81" s="19">
        <v>1</v>
      </c>
      <c r="D81" s="19" t="s">
        <v>29</v>
      </c>
      <c r="E81" s="19">
        <v>5.08</v>
      </c>
      <c r="F81" s="10">
        <v>1.4258333333333333E-2</v>
      </c>
      <c r="G81" s="28">
        <v>0.67090000000000005</v>
      </c>
      <c r="H81" s="20">
        <f t="shared" si="10"/>
        <v>0.65664166666666668</v>
      </c>
      <c r="I81" s="19">
        <v>0.1154</v>
      </c>
      <c r="J81" s="19">
        <f t="shared" si="19"/>
        <v>0.5555000000000001</v>
      </c>
      <c r="K81" s="20">
        <v>1.1391166666666666</v>
      </c>
      <c r="L81" s="20">
        <f t="shared" si="11"/>
        <v>87.787320584663561</v>
      </c>
      <c r="M81" s="21">
        <v>45</v>
      </c>
      <c r="N81" s="19">
        <v>0.1</v>
      </c>
      <c r="O81" s="21">
        <f t="shared" si="12"/>
        <v>450</v>
      </c>
      <c r="P81" s="19">
        <f t="shared" si="13"/>
        <v>29.999999999999996</v>
      </c>
      <c r="Q81" s="21">
        <f t="shared" si="14"/>
        <v>5080</v>
      </c>
      <c r="R81" s="22">
        <f t="shared" si="15"/>
        <v>1.968503937007874E-2</v>
      </c>
      <c r="S81" s="23">
        <f t="shared" si="16"/>
        <v>0.9</v>
      </c>
      <c r="T81" s="20">
        <f t="shared" si="17"/>
        <v>11.66348735246229</v>
      </c>
      <c r="U81" s="10">
        <v>62.945409589784603</v>
      </c>
      <c r="V81" s="24">
        <f t="shared" si="18"/>
        <v>18.529528091839051</v>
      </c>
      <c r="AD81" s="7" t="s">
        <v>23</v>
      </c>
      <c r="AE81" s="24">
        <v>18.989265186752657</v>
      </c>
    </row>
    <row r="82" spans="1:31" x14ac:dyDescent="0.35">
      <c r="A82" s="6" t="s">
        <v>23</v>
      </c>
      <c r="B82" s="21">
        <v>6</v>
      </c>
      <c r="C82" s="19">
        <v>1</v>
      </c>
      <c r="D82" s="19" t="s">
        <v>29</v>
      </c>
      <c r="E82" s="19">
        <v>5.08</v>
      </c>
      <c r="F82" s="10">
        <v>1.4258333333333333E-2</v>
      </c>
      <c r="G82" s="28">
        <v>0.67149999999999999</v>
      </c>
      <c r="H82" s="20">
        <f t="shared" si="10"/>
        <v>0.65724166666666661</v>
      </c>
      <c r="I82" s="19">
        <v>0.1158</v>
      </c>
      <c r="J82" s="19">
        <f t="shared" si="19"/>
        <v>0.55569999999999997</v>
      </c>
      <c r="K82" s="20">
        <v>1.1391166666666666</v>
      </c>
      <c r="L82" s="20">
        <f t="shared" si="11"/>
        <v>87.787320584663561</v>
      </c>
      <c r="M82" s="21">
        <v>45</v>
      </c>
      <c r="N82" s="21">
        <v>0.1</v>
      </c>
      <c r="O82" s="21">
        <f t="shared" si="12"/>
        <v>450</v>
      </c>
      <c r="P82" s="19">
        <f t="shared" si="13"/>
        <v>29.999999999999996</v>
      </c>
      <c r="Q82" s="21">
        <f t="shared" si="14"/>
        <v>5080</v>
      </c>
      <c r="R82" s="22">
        <f t="shared" si="15"/>
        <v>1.968503937007874E-2</v>
      </c>
      <c r="S82" s="23">
        <f t="shared" si="16"/>
        <v>0.9</v>
      </c>
      <c r="T82" s="20">
        <f t="shared" si="17"/>
        <v>11.667686627836714</v>
      </c>
      <c r="U82" s="10">
        <v>62.945409589784603</v>
      </c>
      <c r="V82" s="24">
        <f t="shared" si="18"/>
        <v>18.536199389081837</v>
      </c>
      <c r="AD82" s="6" t="s">
        <v>23</v>
      </c>
      <c r="AE82" s="24">
        <v>18.552877632188807</v>
      </c>
    </row>
    <row r="83" spans="1:31" x14ac:dyDescent="0.35">
      <c r="A83" s="7" t="s">
        <v>23</v>
      </c>
      <c r="B83" s="19">
        <v>6</v>
      </c>
      <c r="C83" s="19">
        <v>1</v>
      </c>
      <c r="D83" s="19" t="s">
        <v>30</v>
      </c>
      <c r="E83" s="19">
        <v>5.08</v>
      </c>
      <c r="F83" s="10">
        <v>1.4258333333333333E-2</v>
      </c>
      <c r="G83" s="28">
        <v>0.70220000000000005</v>
      </c>
      <c r="H83" s="20">
        <f t="shared" si="10"/>
        <v>0.68794166666666667</v>
      </c>
      <c r="I83" s="19">
        <v>0.1085</v>
      </c>
      <c r="J83" s="19">
        <f t="shared" si="19"/>
        <v>0.59370000000000001</v>
      </c>
      <c r="K83" s="20">
        <v>1.1391166666666666</v>
      </c>
      <c r="L83" s="20">
        <f t="shared" si="11"/>
        <v>87.787320584663561</v>
      </c>
      <c r="M83" s="21">
        <v>45</v>
      </c>
      <c r="N83" s="19">
        <v>0.1</v>
      </c>
      <c r="O83" s="21">
        <f t="shared" si="12"/>
        <v>450</v>
      </c>
      <c r="P83" s="19">
        <f t="shared" si="13"/>
        <v>29.999999999999996</v>
      </c>
      <c r="Q83" s="21">
        <f t="shared" si="14"/>
        <v>5080</v>
      </c>
      <c r="R83" s="22">
        <f t="shared" si="15"/>
        <v>1.968503937007874E-2</v>
      </c>
      <c r="S83" s="23">
        <f t="shared" si="16"/>
        <v>0.9</v>
      </c>
      <c r="T83" s="20">
        <f t="shared" si="17"/>
        <v>12.465548948977249</v>
      </c>
      <c r="U83" s="10">
        <v>62.945409589784603</v>
      </c>
      <c r="V83" s="24">
        <f t="shared" si="18"/>
        <v>19.803745865211241</v>
      </c>
      <c r="AD83" s="7" t="s">
        <v>23</v>
      </c>
      <c r="AE83" s="24">
        <v>18.529528091839051</v>
      </c>
    </row>
    <row r="84" spans="1:31" x14ac:dyDescent="0.35">
      <c r="A84" s="6" t="s">
        <v>23</v>
      </c>
      <c r="B84" s="21">
        <v>6</v>
      </c>
      <c r="C84" s="19">
        <v>1</v>
      </c>
      <c r="D84" s="19" t="s">
        <v>30</v>
      </c>
      <c r="E84" s="19">
        <v>5.08</v>
      </c>
      <c r="F84" s="10">
        <v>1.4258333333333333E-2</v>
      </c>
      <c r="G84" s="28">
        <v>0.70379999999999998</v>
      </c>
      <c r="H84" s="20">
        <f t="shared" si="10"/>
        <v>0.68954166666666661</v>
      </c>
      <c r="I84" s="19">
        <v>0.1085</v>
      </c>
      <c r="J84" s="19">
        <f t="shared" si="19"/>
        <v>0.59529999999999994</v>
      </c>
      <c r="K84" s="20">
        <v>1.1391166666666666</v>
      </c>
      <c r="L84" s="20">
        <f t="shared" si="11"/>
        <v>87.787320584663561</v>
      </c>
      <c r="M84" s="21">
        <v>45</v>
      </c>
      <c r="N84" s="21">
        <v>0.1</v>
      </c>
      <c r="O84" s="21">
        <f t="shared" si="12"/>
        <v>450</v>
      </c>
      <c r="P84" s="19">
        <f t="shared" si="13"/>
        <v>29.999999999999996</v>
      </c>
      <c r="Q84" s="21">
        <f t="shared" si="14"/>
        <v>5080</v>
      </c>
      <c r="R84" s="22">
        <f t="shared" si="15"/>
        <v>1.968503937007874E-2</v>
      </c>
      <c r="S84" s="23">
        <f t="shared" si="16"/>
        <v>0.9</v>
      </c>
      <c r="T84" s="20">
        <f t="shared" si="17"/>
        <v>12.499143151972637</v>
      </c>
      <c r="U84" s="10">
        <v>62.945409589784603</v>
      </c>
      <c r="V84" s="24">
        <f t="shared" si="18"/>
        <v>19.857116243153527</v>
      </c>
      <c r="AD84" s="6" t="s">
        <v>23</v>
      </c>
      <c r="AE84" s="24">
        <v>18.536199389081837</v>
      </c>
    </row>
    <row r="85" spans="1:31" x14ac:dyDescent="0.35">
      <c r="A85" s="7" t="s">
        <v>23</v>
      </c>
      <c r="B85" s="19">
        <v>6</v>
      </c>
      <c r="C85" s="19">
        <v>1</v>
      </c>
      <c r="D85" s="19" t="s">
        <v>30</v>
      </c>
      <c r="E85" s="19">
        <v>5.08</v>
      </c>
      <c r="F85" s="10">
        <v>1.4258333333333333E-2</v>
      </c>
      <c r="G85" s="28">
        <v>0.70450000000000002</v>
      </c>
      <c r="H85" s="20">
        <f t="shared" si="10"/>
        <v>0.69024166666666664</v>
      </c>
      <c r="I85" s="19">
        <v>0.1086</v>
      </c>
      <c r="J85" s="19">
        <f t="shared" si="19"/>
        <v>0.59589999999999999</v>
      </c>
      <c r="K85" s="20">
        <v>1.1391166666666666</v>
      </c>
      <c r="L85" s="20">
        <f t="shared" si="11"/>
        <v>87.787320584663561</v>
      </c>
      <c r="M85" s="21">
        <v>45</v>
      </c>
      <c r="N85" s="19">
        <v>0.1</v>
      </c>
      <c r="O85" s="21">
        <f t="shared" si="12"/>
        <v>450</v>
      </c>
      <c r="P85" s="19">
        <f t="shared" si="13"/>
        <v>29.999999999999996</v>
      </c>
      <c r="Q85" s="21">
        <f t="shared" si="14"/>
        <v>5080</v>
      </c>
      <c r="R85" s="22">
        <f t="shared" si="15"/>
        <v>1.968503937007874E-2</v>
      </c>
      <c r="S85" s="23">
        <f t="shared" si="16"/>
        <v>0.9</v>
      </c>
      <c r="T85" s="20">
        <f t="shared" si="17"/>
        <v>12.51174097809591</v>
      </c>
      <c r="U85" s="10">
        <v>62.945409589784603</v>
      </c>
      <c r="V85" s="24">
        <f t="shared" si="18"/>
        <v>19.877130134881892</v>
      </c>
      <c r="AD85" s="7" t="s">
        <v>23</v>
      </c>
      <c r="AE85" s="24">
        <v>19.803745865211241</v>
      </c>
    </row>
    <row r="86" spans="1:31" x14ac:dyDescent="0.35">
      <c r="A86" s="6" t="s">
        <v>23</v>
      </c>
      <c r="B86" s="21">
        <v>6</v>
      </c>
      <c r="C86" s="19">
        <v>2</v>
      </c>
      <c r="D86" s="19" t="s">
        <v>27</v>
      </c>
      <c r="E86" s="19">
        <v>5.0599999999999996</v>
      </c>
      <c r="F86" s="10">
        <v>1.4258333333333333E-2</v>
      </c>
      <c r="G86" s="28">
        <v>0.68610000000000004</v>
      </c>
      <c r="H86" s="20">
        <f t="shared" si="10"/>
        <v>0.67184166666666667</v>
      </c>
      <c r="I86" s="19">
        <v>0.1055</v>
      </c>
      <c r="J86" s="19">
        <f t="shared" si="19"/>
        <v>0.5806</v>
      </c>
      <c r="K86" s="20">
        <v>1.1391166666666666</v>
      </c>
      <c r="L86" s="20">
        <f t="shared" si="11"/>
        <v>87.787320584663561</v>
      </c>
      <c r="M86" s="21">
        <v>45</v>
      </c>
      <c r="N86" s="21">
        <v>0.1</v>
      </c>
      <c r="O86" s="21">
        <f t="shared" si="12"/>
        <v>450</v>
      </c>
      <c r="P86" s="19">
        <f t="shared" si="13"/>
        <v>29.999999999999996</v>
      </c>
      <c r="Q86" s="21">
        <f t="shared" si="14"/>
        <v>5060</v>
      </c>
      <c r="R86" s="22">
        <f t="shared" si="15"/>
        <v>1.9762845849802372E-2</v>
      </c>
      <c r="S86" s="23">
        <f t="shared" si="16"/>
        <v>0.9</v>
      </c>
      <c r="T86" s="20">
        <f t="shared" si="17"/>
        <v>12.238680192236885</v>
      </c>
      <c r="U86" s="10">
        <v>62.945409589784603</v>
      </c>
      <c r="V86" s="24">
        <f t="shared" si="18"/>
        <v>19.443324417136047</v>
      </c>
      <c r="AD86" s="6" t="s">
        <v>23</v>
      </c>
      <c r="AE86" s="24">
        <v>19.857116243153527</v>
      </c>
    </row>
    <row r="87" spans="1:31" x14ac:dyDescent="0.35">
      <c r="A87" s="7" t="s">
        <v>23</v>
      </c>
      <c r="B87" s="19">
        <v>6</v>
      </c>
      <c r="C87" s="19">
        <v>2</v>
      </c>
      <c r="D87" s="19" t="s">
        <v>27</v>
      </c>
      <c r="E87" s="19">
        <v>5.0599999999999996</v>
      </c>
      <c r="F87" s="10">
        <v>1.4258333333333333E-2</v>
      </c>
      <c r="G87" s="28">
        <v>0.68620000000000003</v>
      </c>
      <c r="H87" s="20">
        <f t="shared" si="10"/>
        <v>0.67194166666666666</v>
      </c>
      <c r="I87" s="19">
        <v>0.1057</v>
      </c>
      <c r="J87" s="19">
        <f t="shared" si="19"/>
        <v>0.58050000000000002</v>
      </c>
      <c r="K87" s="20">
        <v>1.1391166666666666</v>
      </c>
      <c r="L87" s="20">
        <f t="shared" si="11"/>
        <v>87.787320584663561</v>
      </c>
      <c r="M87" s="21">
        <v>45</v>
      </c>
      <c r="N87" s="19">
        <v>0.1</v>
      </c>
      <c r="O87" s="21">
        <f t="shared" si="12"/>
        <v>450</v>
      </c>
      <c r="P87" s="19">
        <f t="shared" si="13"/>
        <v>29.999999999999996</v>
      </c>
      <c r="Q87" s="21">
        <f t="shared" si="14"/>
        <v>5060</v>
      </c>
      <c r="R87" s="22">
        <f t="shared" si="15"/>
        <v>1.9762845849802372E-2</v>
      </c>
      <c r="S87" s="23">
        <f t="shared" si="16"/>
        <v>0.9</v>
      </c>
      <c r="T87" s="20">
        <f t="shared" si="17"/>
        <v>12.236572255586482</v>
      </c>
      <c r="U87" s="10">
        <v>62.945409589784603</v>
      </c>
      <c r="V87" s="24">
        <f t="shared" si="18"/>
        <v>19.439975584132753</v>
      </c>
      <c r="AD87" s="7" t="s">
        <v>23</v>
      </c>
      <c r="AE87" s="24">
        <v>19.877130134881892</v>
      </c>
    </row>
    <row r="88" spans="1:31" x14ac:dyDescent="0.35">
      <c r="A88" s="6" t="s">
        <v>23</v>
      </c>
      <c r="B88" s="21">
        <v>6</v>
      </c>
      <c r="C88" s="19">
        <v>2</v>
      </c>
      <c r="D88" s="19" t="s">
        <v>27</v>
      </c>
      <c r="E88" s="19">
        <v>5.0599999999999996</v>
      </c>
      <c r="F88" s="10">
        <v>1.4258333333333333E-2</v>
      </c>
      <c r="G88" s="28">
        <v>0.68520000000000003</v>
      </c>
      <c r="H88" s="20">
        <f t="shared" si="10"/>
        <v>0.67094166666666666</v>
      </c>
      <c r="I88" s="19">
        <v>0.1046</v>
      </c>
      <c r="J88" s="19">
        <f t="shared" si="19"/>
        <v>0.5806</v>
      </c>
      <c r="K88" s="20">
        <v>1.1391166666666666</v>
      </c>
      <c r="L88" s="20">
        <f t="shared" si="11"/>
        <v>87.787320584663561</v>
      </c>
      <c r="M88" s="21">
        <v>45</v>
      </c>
      <c r="N88" s="21">
        <v>0.1</v>
      </c>
      <c r="O88" s="21">
        <f t="shared" si="12"/>
        <v>450</v>
      </c>
      <c r="P88" s="19">
        <f t="shared" si="13"/>
        <v>29.999999999999996</v>
      </c>
      <c r="Q88" s="21">
        <f t="shared" si="14"/>
        <v>5060</v>
      </c>
      <c r="R88" s="22">
        <f t="shared" si="15"/>
        <v>1.9762845849802372E-2</v>
      </c>
      <c r="S88" s="23">
        <f t="shared" si="16"/>
        <v>0.9</v>
      </c>
      <c r="T88" s="20">
        <f t="shared" si="17"/>
        <v>12.238680192236885</v>
      </c>
      <c r="U88" s="10">
        <v>62.945409589784603</v>
      </c>
      <c r="V88" s="24">
        <f t="shared" si="18"/>
        <v>19.443324417136047</v>
      </c>
      <c r="AD88" s="6" t="s">
        <v>23</v>
      </c>
      <c r="AE88" s="24">
        <v>19.443324417136047</v>
      </c>
    </row>
    <row r="89" spans="1:31" x14ac:dyDescent="0.35">
      <c r="A89" s="7" t="s">
        <v>23</v>
      </c>
      <c r="B89" s="19">
        <v>6</v>
      </c>
      <c r="C89" s="19">
        <v>2</v>
      </c>
      <c r="D89" s="19" t="s">
        <v>28</v>
      </c>
      <c r="E89" s="19">
        <v>5.0599999999999996</v>
      </c>
      <c r="F89" s="10">
        <v>1.4258333333333333E-2</v>
      </c>
      <c r="G89" s="28">
        <v>0.63690000000000002</v>
      </c>
      <c r="H89" s="20">
        <f t="shared" si="10"/>
        <v>0.62264166666666665</v>
      </c>
      <c r="I89" s="19">
        <v>0.1051</v>
      </c>
      <c r="J89" s="19">
        <f t="shared" si="19"/>
        <v>0.53180000000000005</v>
      </c>
      <c r="K89" s="20">
        <v>1.1391166666666666</v>
      </c>
      <c r="L89" s="20">
        <f t="shared" si="11"/>
        <v>87.787320584663561</v>
      </c>
      <c r="M89" s="21">
        <v>45</v>
      </c>
      <c r="N89" s="19">
        <v>0.1</v>
      </c>
      <c r="O89" s="21">
        <f t="shared" si="12"/>
        <v>450</v>
      </c>
      <c r="P89" s="19">
        <f t="shared" si="13"/>
        <v>29.999999999999996</v>
      </c>
      <c r="Q89" s="21">
        <f t="shared" si="14"/>
        <v>5060</v>
      </c>
      <c r="R89" s="22">
        <f t="shared" si="15"/>
        <v>1.9762845849802372E-2</v>
      </c>
      <c r="S89" s="23">
        <f t="shared" si="16"/>
        <v>0.9</v>
      </c>
      <c r="T89" s="20">
        <f t="shared" si="17"/>
        <v>11.210007106840466</v>
      </c>
      <c r="U89" s="10">
        <v>62.945409589784603</v>
      </c>
      <c r="V89" s="24">
        <f t="shared" si="18"/>
        <v>17.809093911527643</v>
      </c>
      <c r="AD89" s="7" t="s">
        <v>23</v>
      </c>
      <c r="AE89" s="24">
        <v>19.439975584132753</v>
      </c>
    </row>
    <row r="90" spans="1:31" x14ac:dyDescent="0.35">
      <c r="A90" s="6" t="s">
        <v>23</v>
      </c>
      <c r="B90" s="21">
        <v>6</v>
      </c>
      <c r="C90" s="19">
        <v>2</v>
      </c>
      <c r="D90" s="19" t="s">
        <v>28</v>
      </c>
      <c r="E90" s="19">
        <v>5.0599999999999996</v>
      </c>
      <c r="F90" s="10">
        <v>1.4258333333333333E-2</v>
      </c>
      <c r="G90" s="28">
        <v>0.63719999999999999</v>
      </c>
      <c r="H90" s="20">
        <f t="shared" si="10"/>
        <v>0.62294166666666662</v>
      </c>
      <c r="I90" s="19">
        <v>0.1042</v>
      </c>
      <c r="J90" s="19">
        <f t="shared" si="19"/>
        <v>0.53300000000000003</v>
      </c>
      <c r="K90" s="20">
        <v>1.1391166666666666</v>
      </c>
      <c r="L90" s="20">
        <f t="shared" si="11"/>
        <v>87.787320584663561</v>
      </c>
      <c r="M90" s="21">
        <v>45</v>
      </c>
      <c r="N90" s="21">
        <v>0.1</v>
      </c>
      <c r="O90" s="21">
        <f t="shared" si="12"/>
        <v>450</v>
      </c>
      <c r="P90" s="19">
        <f t="shared" si="13"/>
        <v>29.999999999999996</v>
      </c>
      <c r="Q90" s="21">
        <f t="shared" si="14"/>
        <v>5060</v>
      </c>
      <c r="R90" s="22">
        <f t="shared" si="15"/>
        <v>1.9762845849802372E-2</v>
      </c>
      <c r="S90" s="23">
        <f t="shared" si="16"/>
        <v>0.9</v>
      </c>
      <c r="T90" s="20">
        <f t="shared" si="17"/>
        <v>11.235302346645296</v>
      </c>
      <c r="U90" s="10">
        <v>62.945409589784603</v>
      </c>
      <c r="V90" s="24">
        <f t="shared" si="18"/>
        <v>17.84927990756719</v>
      </c>
      <c r="AD90" s="6" t="s">
        <v>23</v>
      </c>
      <c r="AE90" s="24">
        <v>19.443324417136047</v>
      </c>
    </row>
    <row r="91" spans="1:31" x14ac:dyDescent="0.35">
      <c r="A91" s="7" t="s">
        <v>23</v>
      </c>
      <c r="B91" s="19">
        <v>6</v>
      </c>
      <c r="C91" s="19">
        <v>2</v>
      </c>
      <c r="D91" s="19" t="s">
        <v>28</v>
      </c>
      <c r="E91" s="19">
        <v>5.0599999999999996</v>
      </c>
      <c r="F91" s="10">
        <v>1.4258333333333333E-2</v>
      </c>
      <c r="G91" s="28">
        <v>0.63790000000000002</v>
      </c>
      <c r="H91" s="20">
        <f t="shared" si="10"/>
        <v>0.62364166666666665</v>
      </c>
      <c r="I91" s="19">
        <v>0.1047</v>
      </c>
      <c r="J91" s="19">
        <f t="shared" si="19"/>
        <v>0.53320000000000001</v>
      </c>
      <c r="K91" s="20">
        <v>1.1391166666666666</v>
      </c>
      <c r="L91" s="20">
        <f t="shared" si="11"/>
        <v>87.787320584663561</v>
      </c>
      <c r="M91" s="21">
        <v>45</v>
      </c>
      <c r="N91" s="19">
        <v>0.1</v>
      </c>
      <c r="O91" s="21">
        <f t="shared" si="12"/>
        <v>450</v>
      </c>
      <c r="P91" s="19">
        <f t="shared" si="13"/>
        <v>29.999999999999996</v>
      </c>
      <c r="Q91" s="21">
        <f t="shared" si="14"/>
        <v>5060</v>
      </c>
      <c r="R91" s="22">
        <f t="shared" si="15"/>
        <v>1.9762845849802372E-2</v>
      </c>
      <c r="S91" s="23">
        <f t="shared" si="16"/>
        <v>0.9</v>
      </c>
      <c r="T91" s="20">
        <f t="shared" si="17"/>
        <v>11.239518219946103</v>
      </c>
      <c r="U91" s="10">
        <v>62.945409589784603</v>
      </c>
      <c r="V91" s="24">
        <f t="shared" si="18"/>
        <v>17.855977573573785</v>
      </c>
      <c r="AD91" s="7" t="s">
        <v>23</v>
      </c>
      <c r="AE91" s="24">
        <v>17.809093911527643</v>
      </c>
    </row>
    <row r="92" spans="1:31" x14ac:dyDescent="0.35">
      <c r="A92" s="6" t="s">
        <v>23</v>
      </c>
      <c r="B92" s="21">
        <v>6</v>
      </c>
      <c r="C92" s="19">
        <v>2</v>
      </c>
      <c r="D92" s="19" t="s">
        <v>29</v>
      </c>
      <c r="E92" s="19">
        <v>5.05</v>
      </c>
      <c r="F92" s="10">
        <v>1.4258333333333333E-2</v>
      </c>
      <c r="G92" s="28">
        <v>0.61329999999999996</v>
      </c>
      <c r="H92" s="20">
        <f t="shared" si="10"/>
        <v>0.59904166666666658</v>
      </c>
      <c r="I92" s="19">
        <v>0.14410000000000001</v>
      </c>
      <c r="J92" s="19">
        <f t="shared" si="19"/>
        <v>0.46919999999999995</v>
      </c>
      <c r="K92" s="20">
        <v>1.1391166666666666</v>
      </c>
      <c r="L92" s="20">
        <f t="shared" si="11"/>
        <v>87.787320584663561</v>
      </c>
      <c r="M92" s="21">
        <v>45</v>
      </c>
      <c r="N92" s="21">
        <v>0.1</v>
      </c>
      <c r="O92" s="21">
        <f t="shared" si="12"/>
        <v>450</v>
      </c>
      <c r="P92" s="19">
        <f t="shared" si="13"/>
        <v>29.999999999999996</v>
      </c>
      <c r="Q92" s="21">
        <f t="shared" si="14"/>
        <v>5050</v>
      </c>
      <c r="R92" s="22">
        <f t="shared" si="15"/>
        <v>1.9801980198019802E-2</v>
      </c>
      <c r="S92" s="23">
        <f t="shared" si="16"/>
        <v>0.9</v>
      </c>
      <c r="T92" s="20">
        <f t="shared" si="17"/>
        <v>9.9100237909433311</v>
      </c>
      <c r="U92" s="10">
        <v>62.945409589784603</v>
      </c>
      <c r="V92" s="24">
        <f t="shared" si="18"/>
        <v>15.743838757308884</v>
      </c>
      <c r="AD92" s="6" t="s">
        <v>23</v>
      </c>
      <c r="AE92" s="24">
        <v>17.84927990756719</v>
      </c>
    </row>
    <row r="93" spans="1:31" x14ac:dyDescent="0.35">
      <c r="A93" s="7" t="s">
        <v>23</v>
      </c>
      <c r="B93" s="19">
        <v>6</v>
      </c>
      <c r="C93" s="19">
        <v>2</v>
      </c>
      <c r="D93" s="19" t="s">
        <v>29</v>
      </c>
      <c r="E93" s="19">
        <v>5.05</v>
      </c>
      <c r="F93" s="10">
        <v>1.4258333333333333E-2</v>
      </c>
      <c r="G93" s="28">
        <v>0.61319999999999997</v>
      </c>
      <c r="H93" s="20">
        <f t="shared" si="10"/>
        <v>0.59894166666666659</v>
      </c>
      <c r="I93" s="19">
        <v>0.1434</v>
      </c>
      <c r="J93" s="19">
        <f t="shared" si="19"/>
        <v>0.4698</v>
      </c>
      <c r="K93" s="20">
        <v>1.1391166666666666</v>
      </c>
      <c r="L93" s="20">
        <f t="shared" si="11"/>
        <v>87.787320584663561</v>
      </c>
      <c r="M93" s="21">
        <v>45</v>
      </c>
      <c r="N93" s="19">
        <v>0.1</v>
      </c>
      <c r="O93" s="21">
        <f t="shared" si="12"/>
        <v>450</v>
      </c>
      <c r="P93" s="19">
        <f t="shared" si="13"/>
        <v>29.999999999999996</v>
      </c>
      <c r="Q93" s="21">
        <f t="shared" si="14"/>
        <v>5050</v>
      </c>
      <c r="R93" s="22">
        <f t="shared" si="15"/>
        <v>1.9801980198019802E-2</v>
      </c>
      <c r="S93" s="23">
        <f t="shared" si="16"/>
        <v>0.9</v>
      </c>
      <c r="T93" s="20">
        <f t="shared" si="17"/>
        <v>9.9226964556376327</v>
      </c>
      <c r="U93" s="10">
        <v>62.945409589784603</v>
      </c>
      <c r="V93" s="24">
        <f t="shared" si="18"/>
        <v>15.763971543443549</v>
      </c>
      <c r="AD93" s="7" t="s">
        <v>23</v>
      </c>
      <c r="AE93" s="24">
        <v>17.855977573573785</v>
      </c>
    </row>
    <row r="94" spans="1:31" x14ac:dyDescent="0.35">
      <c r="A94" s="6" t="s">
        <v>23</v>
      </c>
      <c r="B94" s="21">
        <v>6</v>
      </c>
      <c r="C94" s="19">
        <v>2</v>
      </c>
      <c r="D94" s="19" t="s">
        <v>29</v>
      </c>
      <c r="E94" s="19">
        <v>5.05</v>
      </c>
      <c r="F94" s="10">
        <v>1.4258333333333333E-2</v>
      </c>
      <c r="G94" s="28">
        <v>0.6129</v>
      </c>
      <c r="H94" s="20">
        <f t="shared" si="10"/>
        <v>0.59864166666666663</v>
      </c>
      <c r="I94" s="19">
        <v>0.1444</v>
      </c>
      <c r="J94" s="19">
        <f t="shared" si="19"/>
        <v>0.46850000000000003</v>
      </c>
      <c r="K94" s="20">
        <v>1.1391166666666666</v>
      </c>
      <c r="L94" s="20">
        <f t="shared" si="11"/>
        <v>87.787320584663561</v>
      </c>
      <c r="M94" s="21">
        <v>45</v>
      </c>
      <c r="N94" s="21">
        <v>0.1</v>
      </c>
      <c r="O94" s="21">
        <f t="shared" si="12"/>
        <v>450</v>
      </c>
      <c r="P94" s="19">
        <f t="shared" si="13"/>
        <v>29.999999999999996</v>
      </c>
      <c r="Q94" s="21">
        <f t="shared" si="14"/>
        <v>5050</v>
      </c>
      <c r="R94" s="22">
        <f t="shared" si="15"/>
        <v>1.9801980198019802E-2</v>
      </c>
      <c r="S94" s="23">
        <f t="shared" si="16"/>
        <v>0.9</v>
      </c>
      <c r="T94" s="20">
        <f t="shared" si="17"/>
        <v>9.8952390154666485</v>
      </c>
      <c r="U94" s="10">
        <v>62.945409589784603</v>
      </c>
      <c r="V94" s="24">
        <f t="shared" si="18"/>
        <v>15.720350506818443</v>
      </c>
      <c r="AD94" s="6" t="s">
        <v>23</v>
      </c>
      <c r="AE94" s="24">
        <v>15.743838757308884</v>
      </c>
    </row>
    <row r="95" spans="1:31" x14ac:dyDescent="0.35">
      <c r="A95" s="7" t="s">
        <v>23</v>
      </c>
      <c r="B95" s="19">
        <v>6</v>
      </c>
      <c r="C95" s="19">
        <v>2</v>
      </c>
      <c r="D95" s="19" t="s">
        <v>30</v>
      </c>
      <c r="E95" s="19">
        <v>5.05</v>
      </c>
      <c r="F95" s="10">
        <v>1.4258333333333333E-2</v>
      </c>
      <c r="G95" s="28">
        <v>0.62450000000000006</v>
      </c>
      <c r="H95" s="20">
        <f t="shared" si="10"/>
        <v>0.61024166666666668</v>
      </c>
      <c r="I95" s="19">
        <v>0.1187</v>
      </c>
      <c r="J95" s="19">
        <f t="shared" si="19"/>
        <v>0.50580000000000003</v>
      </c>
      <c r="K95" s="20">
        <v>1.1391166666666666</v>
      </c>
      <c r="L95" s="20">
        <f t="shared" si="11"/>
        <v>87.787320584663561</v>
      </c>
      <c r="M95" s="21">
        <v>45</v>
      </c>
      <c r="N95" s="19">
        <v>0.1</v>
      </c>
      <c r="O95" s="21">
        <f t="shared" si="12"/>
        <v>450</v>
      </c>
      <c r="P95" s="19">
        <f t="shared" si="13"/>
        <v>29.999999999999996</v>
      </c>
      <c r="Q95" s="21">
        <f t="shared" si="14"/>
        <v>5050</v>
      </c>
      <c r="R95" s="22">
        <f t="shared" si="15"/>
        <v>1.9801980198019802E-2</v>
      </c>
      <c r="S95" s="23">
        <f t="shared" si="16"/>
        <v>0.9</v>
      </c>
      <c r="T95" s="20">
        <f t="shared" si="17"/>
        <v>10.683056337295689</v>
      </c>
      <c r="U95" s="10">
        <v>62.945409589784603</v>
      </c>
      <c r="V95" s="24">
        <f t="shared" si="18"/>
        <v>16.971938711523514</v>
      </c>
      <c r="AD95" s="7" t="s">
        <v>23</v>
      </c>
      <c r="AE95" s="24">
        <v>15.763971543443549</v>
      </c>
    </row>
    <row r="96" spans="1:31" x14ac:dyDescent="0.35">
      <c r="A96" s="6" t="s">
        <v>23</v>
      </c>
      <c r="B96" s="21">
        <v>6</v>
      </c>
      <c r="C96" s="19">
        <v>2</v>
      </c>
      <c r="D96" s="19" t="s">
        <v>30</v>
      </c>
      <c r="E96" s="19">
        <v>5.05</v>
      </c>
      <c r="F96" s="10">
        <v>1.4258333333333333E-2</v>
      </c>
      <c r="G96" s="28">
        <v>0.62439999999999996</v>
      </c>
      <c r="H96" s="20">
        <f t="shared" si="10"/>
        <v>0.61014166666666658</v>
      </c>
      <c r="I96" s="19">
        <v>0.11749999999999999</v>
      </c>
      <c r="J96" s="19">
        <f t="shared" si="19"/>
        <v>0.50689999999999991</v>
      </c>
      <c r="K96" s="20">
        <v>1.1391166666666666</v>
      </c>
      <c r="L96" s="20">
        <f t="shared" si="11"/>
        <v>87.787320584663561</v>
      </c>
      <c r="M96" s="21">
        <v>45</v>
      </c>
      <c r="N96" s="21">
        <v>0.1</v>
      </c>
      <c r="O96" s="21">
        <f t="shared" si="12"/>
        <v>450</v>
      </c>
      <c r="P96" s="19">
        <f t="shared" si="13"/>
        <v>29.999999999999996</v>
      </c>
      <c r="Q96" s="21">
        <f t="shared" si="14"/>
        <v>5050</v>
      </c>
      <c r="R96" s="22">
        <f t="shared" si="15"/>
        <v>1.9801980198019802E-2</v>
      </c>
      <c r="S96" s="23">
        <f t="shared" si="16"/>
        <v>0.9</v>
      </c>
      <c r="T96" s="20">
        <f t="shared" si="17"/>
        <v>10.706289555901908</v>
      </c>
      <c r="U96" s="10">
        <v>62.945409589784603</v>
      </c>
      <c r="V96" s="24">
        <f t="shared" si="18"/>
        <v>17.008848819437073</v>
      </c>
      <c r="AD96" s="6" t="s">
        <v>23</v>
      </c>
      <c r="AE96" s="24">
        <v>15.720350506818443</v>
      </c>
    </row>
    <row r="97" spans="1:31" x14ac:dyDescent="0.35">
      <c r="A97" s="7" t="s">
        <v>23</v>
      </c>
      <c r="B97" s="19">
        <v>6</v>
      </c>
      <c r="C97" s="19">
        <v>2</v>
      </c>
      <c r="D97" s="19" t="s">
        <v>30</v>
      </c>
      <c r="E97" s="19">
        <v>5.05</v>
      </c>
      <c r="F97" s="10">
        <v>1.4258333333333333E-2</v>
      </c>
      <c r="G97" s="28">
        <v>0.62219999999999998</v>
      </c>
      <c r="H97" s="20">
        <f t="shared" si="10"/>
        <v>0.6079416666666666</v>
      </c>
      <c r="I97" s="19">
        <v>0.1172</v>
      </c>
      <c r="J97" s="19">
        <f t="shared" si="19"/>
        <v>0.505</v>
      </c>
      <c r="K97" s="20">
        <v>1.1391166666666666</v>
      </c>
      <c r="L97" s="20">
        <f t="shared" si="11"/>
        <v>87.787320584663561</v>
      </c>
      <c r="M97" s="21">
        <v>45</v>
      </c>
      <c r="N97" s="19">
        <v>0.1</v>
      </c>
      <c r="O97" s="21">
        <f t="shared" si="12"/>
        <v>450</v>
      </c>
      <c r="P97" s="19">
        <f t="shared" si="13"/>
        <v>29.999999999999996</v>
      </c>
      <c r="Q97" s="21">
        <f t="shared" si="14"/>
        <v>5050</v>
      </c>
      <c r="R97" s="22">
        <f t="shared" si="15"/>
        <v>1.9801980198019802E-2</v>
      </c>
      <c r="S97" s="23">
        <f t="shared" si="16"/>
        <v>0.9</v>
      </c>
      <c r="T97" s="20">
        <f t="shared" si="17"/>
        <v>10.666159451036624</v>
      </c>
      <c r="U97" s="10">
        <v>62.945409589784603</v>
      </c>
      <c r="V97" s="24">
        <f t="shared" si="18"/>
        <v>16.945094996677298</v>
      </c>
      <c r="AD97" s="7" t="s">
        <v>23</v>
      </c>
      <c r="AE97" s="24">
        <v>16.971938711523514</v>
      </c>
    </row>
    <row r="98" spans="1:31" x14ac:dyDescent="0.35">
      <c r="A98" s="4" t="s">
        <v>24</v>
      </c>
      <c r="B98" s="14">
        <v>6</v>
      </c>
      <c r="C98" s="13">
        <v>1</v>
      </c>
      <c r="D98" s="13" t="s">
        <v>27</v>
      </c>
      <c r="E98" s="13">
        <v>5.03</v>
      </c>
      <c r="F98" s="11">
        <v>1.4258333333333333E-2</v>
      </c>
      <c r="G98" s="26">
        <v>0.54390000000000005</v>
      </c>
      <c r="H98" s="9">
        <f t="shared" si="10"/>
        <v>0.52964166666666668</v>
      </c>
      <c r="I98" s="13">
        <v>3.3399999999999999E-2</v>
      </c>
      <c r="J98" s="13">
        <f t="shared" si="19"/>
        <v>0.51050000000000006</v>
      </c>
      <c r="K98" s="9">
        <v>1.1391166666666666</v>
      </c>
      <c r="L98" s="9">
        <f t="shared" si="11"/>
        <v>87.787320584663561</v>
      </c>
      <c r="M98" s="14">
        <v>45</v>
      </c>
      <c r="N98" s="14">
        <v>0.1</v>
      </c>
      <c r="O98" s="14">
        <f t="shared" si="12"/>
        <v>450</v>
      </c>
      <c r="P98" s="13">
        <f t="shared" si="13"/>
        <v>29.999999999999996</v>
      </c>
      <c r="Q98" s="14">
        <f t="shared" si="14"/>
        <v>5030</v>
      </c>
      <c r="R98" s="15">
        <f t="shared" si="15"/>
        <v>1.9880715705765408E-2</v>
      </c>
      <c r="S98" s="16">
        <f t="shared" si="16"/>
        <v>0.9</v>
      </c>
      <c r="T98" s="9">
        <f t="shared" si="17"/>
        <v>10.82519761382544</v>
      </c>
      <c r="U98" s="11">
        <v>47.426398483322068</v>
      </c>
      <c r="V98" s="17">
        <f t="shared" si="18"/>
        <v>22.825257578081164</v>
      </c>
      <c r="AD98" s="6" t="s">
        <v>23</v>
      </c>
      <c r="AE98" s="24">
        <v>17.008848819437073</v>
      </c>
    </row>
    <row r="99" spans="1:31" x14ac:dyDescent="0.35">
      <c r="A99" s="5" t="s">
        <v>24</v>
      </c>
      <c r="B99" s="13">
        <v>6</v>
      </c>
      <c r="C99" s="13">
        <v>1</v>
      </c>
      <c r="D99" s="13" t="s">
        <v>27</v>
      </c>
      <c r="E99" s="13">
        <v>5.03</v>
      </c>
      <c r="F99" s="11">
        <v>1.4258333333333333E-2</v>
      </c>
      <c r="G99" s="26">
        <v>0.54349999999999998</v>
      </c>
      <c r="H99" s="9">
        <f t="shared" si="10"/>
        <v>0.52924166666666661</v>
      </c>
      <c r="I99" s="13">
        <v>3.2899999999999999E-2</v>
      </c>
      <c r="J99" s="13">
        <f t="shared" si="19"/>
        <v>0.51059999999999994</v>
      </c>
      <c r="K99" s="9">
        <v>1.1391166666666666</v>
      </c>
      <c r="L99" s="9">
        <f t="shared" si="11"/>
        <v>87.787320584663561</v>
      </c>
      <c r="M99" s="14">
        <v>45</v>
      </c>
      <c r="N99" s="13">
        <v>0.1</v>
      </c>
      <c r="O99" s="14">
        <f t="shared" si="12"/>
        <v>450</v>
      </c>
      <c r="P99" s="13">
        <f t="shared" si="13"/>
        <v>29.999999999999996</v>
      </c>
      <c r="Q99" s="14">
        <f t="shared" si="14"/>
        <v>5030</v>
      </c>
      <c r="R99" s="15">
        <f t="shared" si="15"/>
        <v>1.9880715705765408E-2</v>
      </c>
      <c r="S99" s="16">
        <f t="shared" si="16"/>
        <v>0.9</v>
      </c>
      <c r="T99" s="9">
        <f t="shared" si="17"/>
        <v>10.82731812266262</v>
      </c>
      <c r="U99" s="11">
        <v>47.426398483322068</v>
      </c>
      <c r="V99" s="17">
        <f t="shared" si="18"/>
        <v>22.829728735295273</v>
      </c>
      <c r="AD99" s="7" t="s">
        <v>23</v>
      </c>
      <c r="AE99" s="24">
        <v>16.945094996677298</v>
      </c>
    </row>
    <row r="100" spans="1:31" x14ac:dyDescent="0.35">
      <c r="A100" s="4" t="s">
        <v>24</v>
      </c>
      <c r="B100" s="14">
        <v>6</v>
      </c>
      <c r="C100" s="13">
        <v>1</v>
      </c>
      <c r="D100" s="13" t="s">
        <v>27</v>
      </c>
      <c r="E100" s="13">
        <v>5.03</v>
      </c>
      <c r="F100" s="11">
        <v>1.4258333333333333E-2</v>
      </c>
      <c r="G100" s="26">
        <v>0.54220000000000002</v>
      </c>
      <c r="H100" s="9">
        <f t="shared" si="10"/>
        <v>0.52794166666666664</v>
      </c>
      <c r="I100" s="13">
        <v>3.3399999999999999E-2</v>
      </c>
      <c r="J100" s="13">
        <f t="shared" si="19"/>
        <v>0.50880000000000003</v>
      </c>
      <c r="K100" s="9">
        <v>1.1391166666666666</v>
      </c>
      <c r="L100" s="9">
        <f t="shared" si="11"/>
        <v>87.787320584663561</v>
      </c>
      <c r="M100" s="14">
        <v>45</v>
      </c>
      <c r="N100" s="14">
        <v>0.1</v>
      </c>
      <c r="O100" s="14">
        <f t="shared" si="12"/>
        <v>450</v>
      </c>
      <c r="P100" s="13">
        <f t="shared" si="13"/>
        <v>29.999999999999996</v>
      </c>
      <c r="Q100" s="14">
        <f t="shared" si="14"/>
        <v>5030</v>
      </c>
      <c r="R100" s="15">
        <f t="shared" si="15"/>
        <v>1.9880715705765408E-2</v>
      </c>
      <c r="S100" s="16">
        <f t="shared" si="16"/>
        <v>0.9</v>
      </c>
      <c r="T100" s="9">
        <f t="shared" si="17"/>
        <v>10.789148963593307</v>
      </c>
      <c r="U100" s="11">
        <v>47.426398483322068</v>
      </c>
      <c r="V100" s="17">
        <f t="shared" si="18"/>
        <v>22.749247905441123</v>
      </c>
    </row>
    <row r="101" spans="1:31" x14ac:dyDescent="0.35">
      <c r="A101" s="5" t="s">
        <v>24</v>
      </c>
      <c r="B101" s="13">
        <v>6</v>
      </c>
      <c r="C101" s="13">
        <v>1</v>
      </c>
      <c r="D101" s="13" t="s">
        <v>28</v>
      </c>
      <c r="E101" s="13">
        <v>5.03</v>
      </c>
      <c r="F101" s="11">
        <v>1.4258333333333333E-2</v>
      </c>
      <c r="G101" s="26">
        <v>0.56289999999999996</v>
      </c>
      <c r="H101" s="9">
        <f t="shared" si="10"/>
        <v>0.54864166666666658</v>
      </c>
      <c r="I101" s="13">
        <v>3.3399999999999999E-2</v>
      </c>
      <c r="J101" s="13">
        <f t="shared" si="19"/>
        <v>0.52949999999999997</v>
      </c>
      <c r="K101" s="9">
        <v>1.1391166666666666</v>
      </c>
      <c r="L101" s="9">
        <f t="shared" si="11"/>
        <v>87.787320584663561</v>
      </c>
      <c r="M101" s="14">
        <v>45</v>
      </c>
      <c r="N101" s="13">
        <v>0.1</v>
      </c>
      <c r="O101" s="14">
        <f t="shared" si="12"/>
        <v>450</v>
      </c>
      <c r="P101" s="13">
        <f t="shared" si="13"/>
        <v>29.999999999999996</v>
      </c>
      <c r="Q101" s="14">
        <f t="shared" si="14"/>
        <v>5030</v>
      </c>
      <c r="R101" s="15">
        <f t="shared" si="15"/>
        <v>1.9880715705765408E-2</v>
      </c>
      <c r="S101" s="16">
        <f t="shared" si="16"/>
        <v>0.9</v>
      </c>
      <c r="T101" s="9">
        <f t="shared" si="17"/>
        <v>11.228094292890439</v>
      </c>
      <c r="U101" s="11">
        <v>47.426398483322068</v>
      </c>
      <c r="V101" s="17">
        <f t="shared" si="18"/>
        <v>23.674777448763905</v>
      </c>
    </row>
    <row r="102" spans="1:31" x14ac:dyDescent="0.35">
      <c r="A102" s="4" t="s">
        <v>24</v>
      </c>
      <c r="B102" s="14">
        <v>6</v>
      </c>
      <c r="C102" s="13">
        <v>1</v>
      </c>
      <c r="D102" s="13" t="s">
        <v>28</v>
      </c>
      <c r="E102" s="13">
        <v>5.03</v>
      </c>
      <c r="F102" s="11">
        <v>1.4258333333333333E-2</v>
      </c>
      <c r="G102" s="26">
        <v>0.56379999999999997</v>
      </c>
      <c r="H102" s="9">
        <f t="shared" si="10"/>
        <v>0.5495416666666666</v>
      </c>
      <c r="I102" s="13">
        <v>3.4500000000000003E-2</v>
      </c>
      <c r="J102" s="13">
        <f t="shared" si="19"/>
        <v>0.52929999999999999</v>
      </c>
      <c r="K102" s="9">
        <v>1.1391166666666666</v>
      </c>
      <c r="L102" s="9">
        <f t="shared" si="11"/>
        <v>87.787320584663561</v>
      </c>
      <c r="M102" s="14">
        <v>45</v>
      </c>
      <c r="N102" s="14">
        <v>0.1</v>
      </c>
      <c r="O102" s="14">
        <f t="shared" si="12"/>
        <v>450</v>
      </c>
      <c r="P102" s="13">
        <f t="shared" si="13"/>
        <v>29.999999999999996</v>
      </c>
      <c r="Q102" s="14">
        <f t="shared" si="14"/>
        <v>5030</v>
      </c>
      <c r="R102" s="15">
        <f t="shared" si="15"/>
        <v>1.9880715705765408E-2</v>
      </c>
      <c r="S102" s="16">
        <f t="shared" si="16"/>
        <v>0.9</v>
      </c>
      <c r="T102" s="9">
        <f t="shared" si="17"/>
        <v>11.223853275216072</v>
      </c>
      <c r="U102" s="11">
        <v>47.426398483322068</v>
      </c>
      <c r="V102" s="17">
        <f t="shared" si="18"/>
        <v>23.665835134335669</v>
      </c>
    </row>
    <row r="103" spans="1:31" x14ac:dyDescent="0.35">
      <c r="A103" s="5" t="s">
        <v>24</v>
      </c>
      <c r="B103" s="13">
        <v>6</v>
      </c>
      <c r="C103" s="13">
        <v>1</v>
      </c>
      <c r="D103" s="13" t="s">
        <v>28</v>
      </c>
      <c r="E103" s="13">
        <v>5.03</v>
      </c>
      <c r="F103" s="11">
        <v>1.4258333333333333E-2</v>
      </c>
      <c r="G103" s="26">
        <v>0.56299999999999994</v>
      </c>
      <c r="H103" s="9">
        <f t="shared" si="10"/>
        <v>0.54874166666666657</v>
      </c>
      <c r="I103" s="13">
        <v>3.4799999999999998E-2</v>
      </c>
      <c r="J103" s="13">
        <f t="shared" si="19"/>
        <v>0.5282</v>
      </c>
      <c r="K103" s="9">
        <v>1.1391166666666666</v>
      </c>
      <c r="L103" s="9">
        <f t="shared" si="11"/>
        <v>87.787320584663561</v>
      </c>
      <c r="M103" s="14">
        <v>45</v>
      </c>
      <c r="N103" s="13">
        <v>0.1</v>
      </c>
      <c r="O103" s="14">
        <f t="shared" si="12"/>
        <v>450</v>
      </c>
      <c r="P103" s="13">
        <f t="shared" si="13"/>
        <v>29.999999999999996</v>
      </c>
      <c r="Q103" s="14">
        <f t="shared" si="14"/>
        <v>5030</v>
      </c>
      <c r="R103" s="15">
        <f t="shared" si="15"/>
        <v>1.9880715705765408E-2</v>
      </c>
      <c r="S103" s="16">
        <f t="shared" si="16"/>
        <v>0.9</v>
      </c>
      <c r="T103" s="9">
        <f t="shared" si="17"/>
        <v>11.200527678007045</v>
      </c>
      <c r="U103" s="11">
        <v>47.426398483322068</v>
      </c>
      <c r="V103" s="17">
        <f t="shared" si="18"/>
        <v>23.61665240498035</v>
      </c>
    </row>
    <row r="104" spans="1:31" x14ac:dyDescent="0.35">
      <c r="A104" s="4" t="s">
        <v>24</v>
      </c>
      <c r="B104" s="14">
        <v>6</v>
      </c>
      <c r="C104" s="13">
        <v>1</v>
      </c>
      <c r="D104" s="13" t="s">
        <v>29</v>
      </c>
      <c r="E104" s="13">
        <v>5.04</v>
      </c>
      <c r="F104" s="11">
        <v>1.4258333333333333E-2</v>
      </c>
      <c r="G104" s="26">
        <v>0.57720000000000005</v>
      </c>
      <c r="H104" s="9">
        <f t="shared" si="10"/>
        <v>0.56294166666666667</v>
      </c>
      <c r="I104" s="13">
        <v>3.15E-2</v>
      </c>
      <c r="J104" s="13">
        <f t="shared" si="19"/>
        <v>0.54570000000000007</v>
      </c>
      <c r="K104" s="9">
        <v>1.1391166666666666</v>
      </c>
      <c r="L104" s="9">
        <f t="shared" si="11"/>
        <v>87.787320584663561</v>
      </c>
      <c r="M104" s="14">
        <v>45</v>
      </c>
      <c r="N104" s="14">
        <v>0.1</v>
      </c>
      <c r="O104" s="14">
        <f t="shared" si="12"/>
        <v>450</v>
      </c>
      <c r="P104" s="13">
        <f t="shared" si="13"/>
        <v>29.999999999999996</v>
      </c>
      <c r="Q104" s="14">
        <f t="shared" si="14"/>
        <v>5040</v>
      </c>
      <c r="R104" s="15">
        <f t="shared" si="15"/>
        <v>1.984126984126984E-2</v>
      </c>
      <c r="S104" s="16">
        <f t="shared" si="16"/>
        <v>0.9</v>
      </c>
      <c r="T104" s="9">
        <f t="shared" si="17"/>
        <v>11.548657167521203</v>
      </c>
      <c r="U104" s="11">
        <v>47.426398483322068</v>
      </c>
      <c r="V104" s="17">
        <f t="shared" si="18"/>
        <v>24.350693994996046</v>
      </c>
    </row>
    <row r="105" spans="1:31" x14ac:dyDescent="0.35">
      <c r="A105" s="5" t="s">
        <v>24</v>
      </c>
      <c r="B105" s="13">
        <v>6</v>
      </c>
      <c r="C105" s="13">
        <v>1</v>
      </c>
      <c r="D105" s="13" t="s">
        <v>29</v>
      </c>
      <c r="E105" s="13">
        <v>5.04</v>
      </c>
      <c r="F105" s="11">
        <v>1.4258333333333333E-2</v>
      </c>
      <c r="G105" s="26">
        <v>0.57450000000000001</v>
      </c>
      <c r="H105" s="9">
        <f t="shared" si="10"/>
        <v>0.56024166666666664</v>
      </c>
      <c r="I105" s="13">
        <v>3.1899999999999998E-2</v>
      </c>
      <c r="J105" s="13">
        <f t="shared" si="19"/>
        <v>0.54259999999999997</v>
      </c>
      <c r="K105" s="9">
        <v>1.1391166666666666</v>
      </c>
      <c r="L105" s="9">
        <f t="shared" si="11"/>
        <v>87.787320584663561</v>
      </c>
      <c r="M105" s="14">
        <v>45</v>
      </c>
      <c r="N105" s="13">
        <v>0.1</v>
      </c>
      <c r="O105" s="14">
        <f t="shared" si="12"/>
        <v>450</v>
      </c>
      <c r="P105" s="13">
        <f t="shared" si="13"/>
        <v>29.999999999999996</v>
      </c>
      <c r="Q105" s="14">
        <f t="shared" si="14"/>
        <v>5040</v>
      </c>
      <c r="R105" s="15">
        <f t="shared" si="15"/>
        <v>1.984126984126984E-2</v>
      </c>
      <c r="S105" s="16">
        <f t="shared" si="16"/>
        <v>0.9</v>
      </c>
      <c r="T105" s="9">
        <f t="shared" si="17"/>
        <v>11.48305182169141</v>
      </c>
      <c r="U105" s="11">
        <v>47.426398483322068</v>
      </c>
      <c r="V105" s="17">
        <f t="shared" si="18"/>
        <v>24.212363133012367</v>
      </c>
    </row>
    <row r="106" spans="1:31" x14ac:dyDescent="0.35">
      <c r="A106" s="4" t="s">
        <v>24</v>
      </c>
      <c r="B106" s="14">
        <v>6</v>
      </c>
      <c r="C106" s="13">
        <v>1</v>
      </c>
      <c r="D106" s="13" t="s">
        <v>29</v>
      </c>
      <c r="E106" s="13">
        <v>5.04</v>
      </c>
      <c r="F106" s="11">
        <v>1.4258333333333333E-2</v>
      </c>
      <c r="G106" s="26">
        <v>0.57430000000000003</v>
      </c>
      <c r="H106" s="9">
        <f t="shared" si="10"/>
        <v>0.56004166666666666</v>
      </c>
      <c r="I106" s="13">
        <v>3.2800000000000003E-2</v>
      </c>
      <c r="J106" s="13">
        <f t="shared" si="19"/>
        <v>0.54149999999999998</v>
      </c>
      <c r="K106" s="9">
        <v>1.1391166666666666</v>
      </c>
      <c r="L106" s="9">
        <f t="shared" si="11"/>
        <v>87.787320584663561</v>
      </c>
      <c r="M106" s="14">
        <v>45</v>
      </c>
      <c r="N106" s="14">
        <v>0.1</v>
      </c>
      <c r="O106" s="14">
        <f t="shared" si="12"/>
        <v>450</v>
      </c>
      <c r="P106" s="13">
        <f t="shared" si="13"/>
        <v>29.999999999999996</v>
      </c>
      <c r="Q106" s="14">
        <f t="shared" si="14"/>
        <v>5040</v>
      </c>
      <c r="R106" s="15">
        <f t="shared" si="15"/>
        <v>1.984126984126984E-2</v>
      </c>
      <c r="S106" s="16">
        <f t="shared" si="16"/>
        <v>0.9</v>
      </c>
      <c r="T106" s="9">
        <f t="shared" si="17"/>
        <v>11.459772505429227</v>
      </c>
      <c r="U106" s="11">
        <v>47.426398483322068</v>
      </c>
      <c r="V106" s="17">
        <f t="shared" si="18"/>
        <v>24.163277988437521</v>
      </c>
    </row>
    <row r="107" spans="1:31" x14ac:dyDescent="0.35">
      <c r="A107" s="5" t="s">
        <v>24</v>
      </c>
      <c r="B107" s="13">
        <v>6</v>
      </c>
      <c r="C107" s="13">
        <v>1</v>
      </c>
      <c r="D107" s="13" t="s">
        <v>30</v>
      </c>
      <c r="E107" s="13">
        <v>5.04</v>
      </c>
      <c r="F107" s="11">
        <v>1.4258333333333333E-2</v>
      </c>
      <c r="G107" s="26">
        <v>0.59009999999999996</v>
      </c>
      <c r="H107" s="9">
        <f t="shared" si="10"/>
        <v>0.57584166666666659</v>
      </c>
      <c r="I107" s="13">
        <v>3.3599999999999998E-2</v>
      </c>
      <c r="J107" s="13">
        <f t="shared" si="19"/>
        <v>0.55649999999999999</v>
      </c>
      <c r="K107" s="9">
        <v>1.1391166666666666</v>
      </c>
      <c r="L107" s="9">
        <f t="shared" si="11"/>
        <v>87.787320584663561</v>
      </c>
      <c r="M107" s="14">
        <v>45</v>
      </c>
      <c r="N107" s="13">
        <v>0.1</v>
      </c>
      <c r="O107" s="14">
        <f t="shared" si="12"/>
        <v>450</v>
      </c>
      <c r="P107" s="13">
        <f t="shared" si="13"/>
        <v>29.999999999999996</v>
      </c>
      <c r="Q107" s="14">
        <f t="shared" si="14"/>
        <v>5040</v>
      </c>
      <c r="R107" s="15">
        <f t="shared" si="15"/>
        <v>1.984126984126984E-2</v>
      </c>
      <c r="S107" s="16">
        <f t="shared" si="16"/>
        <v>0.9</v>
      </c>
      <c r="T107" s="9">
        <f t="shared" si="17"/>
        <v>11.777217727186271</v>
      </c>
      <c r="U107" s="11">
        <v>47.426398483322068</v>
      </c>
      <c r="V107" s="17">
        <f t="shared" si="18"/>
        <v>24.832620869003659</v>
      </c>
    </row>
    <row r="108" spans="1:31" x14ac:dyDescent="0.35">
      <c r="A108" s="4" t="s">
        <v>24</v>
      </c>
      <c r="B108" s="14">
        <v>6</v>
      </c>
      <c r="C108" s="13">
        <v>1</v>
      </c>
      <c r="D108" s="13" t="s">
        <v>30</v>
      </c>
      <c r="E108" s="13">
        <v>5.04</v>
      </c>
      <c r="F108" s="11">
        <v>1.4258333333333333E-2</v>
      </c>
      <c r="G108" s="26">
        <v>0.59089999999999998</v>
      </c>
      <c r="H108" s="9">
        <f t="shared" si="10"/>
        <v>0.57664166666666661</v>
      </c>
      <c r="I108" s="13">
        <v>3.39E-2</v>
      </c>
      <c r="J108" s="13">
        <f t="shared" si="19"/>
        <v>0.55699999999999994</v>
      </c>
      <c r="K108" s="9">
        <v>1.1391166666666666</v>
      </c>
      <c r="L108" s="9">
        <f t="shared" si="11"/>
        <v>87.787320584663561</v>
      </c>
      <c r="M108" s="14">
        <v>45</v>
      </c>
      <c r="N108" s="14">
        <v>0.1</v>
      </c>
      <c r="O108" s="14">
        <f t="shared" si="12"/>
        <v>450</v>
      </c>
      <c r="P108" s="13">
        <f t="shared" si="13"/>
        <v>29.999999999999996</v>
      </c>
      <c r="Q108" s="14">
        <f t="shared" si="14"/>
        <v>5040</v>
      </c>
      <c r="R108" s="15">
        <f t="shared" si="15"/>
        <v>1.984126984126984E-2</v>
      </c>
      <c r="S108" s="16">
        <f t="shared" si="16"/>
        <v>0.9</v>
      </c>
      <c r="T108" s="9">
        <f t="shared" si="17"/>
        <v>11.78779923457817</v>
      </c>
      <c r="U108" s="11">
        <v>47.426398483322068</v>
      </c>
      <c r="V108" s="17">
        <f t="shared" si="18"/>
        <v>24.854932298355859</v>
      </c>
    </row>
    <row r="109" spans="1:31" x14ac:dyDescent="0.35">
      <c r="A109" s="5" t="s">
        <v>24</v>
      </c>
      <c r="B109" s="13">
        <v>6</v>
      </c>
      <c r="C109" s="13">
        <v>1</v>
      </c>
      <c r="D109" s="13" t="s">
        <v>30</v>
      </c>
      <c r="E109" s="13">
        <v>5.04</v>
      </c>
      <c r="F109" s="11">
        <v>1.4258333333333333E-2</v>
      </c>
      <c r="G109" s="26">
        <v>0.59140000000000004</v>
      </c>
      <c r="H109" s="9">
        <f t="shared" si="10"/>
        <v>0.57714166666666666</v>
      </c>
      <c r="I109" s="13">
        <v>3.3700000000000001E-2</v>
      </c>
      <c r="J109" s="13">
        <f t="shared" si="19"/>
        <v>0.55770000000000008</v>
      </c>
      <c r="K109" s="9">
        <v>1.1391166666666666</v>
      </c>
      <c r="L109" s="9">
        <f t="shared" si="11"/>
        <v>87.787320584663561</v>
      </c>
      <c r="M109" s="14">
        <v>45</v>
      </c>
      <c r="N109" s="13">
        <v>0.1</v>
      </c>
      <c r="O109" s="14">
        <f t="shared" si="12"/>
        <v>450</v>
      </c>
      <c r="P109" s="13">
        <f t="shared" si="13"/>
        <v>29.999999999999996</v>
      </c>
      <c r="Q109" s="14">
        <f t="shared" si="14"/>
        <v>5040</v>
      </c>
      <c r="R109" s="15">
        <f t="shared" si="15"/>
        <v>1.984126984126984E-2</v>
      </c>
      <c r="S109" s="16">
        <f t="shared" si="16"/>
        <v>0.9</v>
      </c>
      <c r="T109" s="9">
        <f t="shared" si="17"/>
        <v>11.802613344926833</v>
      </c>
      <c r="U109" s="11">
        <v>47.426398483322068</v>
      </c>
      <c r="V109" s="17">
        <f t="shared" si="18"/>
        <v>24.886168299448947</v>
      </c>
    </row>
    <row r="110" spans="1:31" x14ac:dyDescent="0.35">
      <c r="A110" s="4" t="s">
        <v>24</v>
      </c>
      <c r="B110" s="14">
        <v>6</v>
      </c>
      <c r="C110" s="13">
        <v>2</v>
      </c>
      <c r="D110" s="13" t="s">
        <v>27</v>
      </c>
      <c r="E110" s="13">
        <v>5.0599999999999996</v>
      </c>
      <c r="F110" s="11">
        <v>1.4258333333333333E-2</v>
      </c>
      <c r="G110" s="26">
        <v>0.54630000000000001</v>
      </c>
      <c r="H110" s="9">
        <f t="shared" si="10"/>
        <v>0.53204166666666663</v>
      </c>
      <c r="I110" s="13">
        <v>2.8400000000000002E-2</v>
      </c>
      <c r="J110" s="13">
        <f t="shared" si="19"/>
        <v>0.51790000000000003</v>
      </c>
      <c r="K110" s="9">
        <v>1.1391166666666666</v>
      </c>
      <c r="L110" s="9">
        <f t="shared" si="11"/>
        <v>87.787320584663561</v>
      </c>
      <c r="M110" s="14">
        <v>45</v>
      </c>
      <c r="N110" s="14">
        <v>0.1</v>
      </c>
      <c r="O110" s="14">
        <f t="shared" si="12"/>
        <v>450</v>
      </c>
      <c r="P110" s="13">
        <f t="shared" si="13"/>
        <v>29.999999999999996</v>
      </c>
      <c r="Q110" s="14">
        <f t="shared" si="14"/>
        <v>5060</v>
      </c>
      <c r="R110" s="15">
        <f t="shared" si="15"/>
        <v>1.9762845849802372E-2</v>
      </c>
      <c r="S110" s="16">
        <f t="shared" si="16"/>
        <v>0.9</v>
      </c>
      <c r="T110" s="9">
        <f t="shared" si="17"/>
        <v>10.917003912434518</v>
      </c>
      <c r="U110" s="11">
        <v>47.426398483322068</v>
      </c>
      <c r="V110" s="17">
        <f t="shared" si="18"/>
        <v>23.018833943871119</v>
      </c>
    </row>
    <row r="111" spans="1:31" x14ac:dyDescent="0.35">
      <c r="A111" s="5" t="s">
        <v>24</v>
      </c>
      <c r="B111" s="13">
        <v>6</v>
      </c>
      <c r="C111" s="13">
        <v>2</v>
      </c>
      <c r="D111" s="13" t="s">
        <v>27</v>
      </c>
      <c r="E111" s="13">
        <v>5.0599999999999996</v>
      </c>
      <c r="F111" s="11">
        <v>1.4258333333333333E-2</v>
      </c>
      <c r="G111" s="26">
        <v>0.54659999999999997</v>
      </c>
      <c r="H111" s="9">
        <f t="shared" si="10"/>
        <v>0.5323416666666666</v>
      </c>
      <c r="I111" s="13">
        <v>2.81E-2</v>
      </c>
      <c r="J111" s="13">
        <f t="shared" si="19"/>
        <v>0.51849999999999996</v>
      </c>
      <c r="K111" s="9">
        <v>1.1391166666666666</v>
      </c>
      <c r="L111" s="9">
        <f t="shared" si="11"/>
        <v>87.787320584663561</v>
      </c>
      <c r="M111" s="14">
        <v>45</v>
      </c>
      <c r="N111" s="13">
        <v>0.1</v>
      </c>
      <c r="O111" s="14">
        <f t="shared" si="12"/>
        <v>450</v>
      </c>
      <c r="P111" s="13">
        <f t="shared" si="13"/>
        <v>29.999999999999996</v>
      </c>
      <c r="Q111" s="14">
        <f t="shared" si="14"/>
        <v>5060</v>
      </c>
      <c r="R111" s="15">
        <f t="shared" si="15"/>
        <v>1.9762845849802372E-2</v>
      </c>
      <c r="S111" s="16">
        <f t="shared" si="16"/>
        <v>0.9</v>
      </c>
      <c r="T111" s="9">
        <f t="shared" si="17"/>
        <v>10.929651532336932</v>
      </c>
      <c r="U111" s="11">
        <v>47.426398483322068</v>
      </c>
      <c r="V111" s="17">
        <f t="shared" si="18"/>
        <v>23.045501834132409</v>
      </c>
    </row>
    <row r="112" spans="1:31" x14ac:dyDescent="0.35">
      <c r="A112" s="4" t="s">
        <v>24</v>
      </c>
      <c r="B112" s="14">
        <v>6</v>
      </c>
      <c r="C112" s="13">
        <v>2</v>
      </c>
      <c r="D112" s="13" t="s">
        <v>27</v>
      </c>
      <c r="E112" s="13">
        <v>5.0599999999999996</v>
      </c>
      <c r="F112" s="11">
        <v>1.4258333333333333E-2</v>
      </c>
      <c r="G112" s="26">
        <v>0.54530000000000001</v>
      </c>
      <c r="H112" s="9">
        <f t="shared" si="10"/>
        <v>0.53104166666666663</v>
      </c>
      <c r="I112" s="13">
        <v>2.8899999999999999E-2</v>
      </c>
      <c r="J112" s="13">
        <f t="shared" si="19"/>
        <v>0.51639999999999997</v>
      </c>
      <c r="K112" s="9">
        <v>1.1391166666666666</v>
      </c>
      <c r="L112" s="9">
        <f t="shared" si="11"/>
        <v>87.787320584663561</v>
      </c>
      <c r="M112" s="14">
        <v>45</v>
      </c>
      <c r="N112" s="14">
        <v>0.1</v>
      </c>
      <c r="O112" s="14">
        <f t="shared" si="12"/>
        <v>450</v>
      </c>
      <c r="P112" s="13">
        <f t="shared" si="13"/>
        <v>29.999999999999996</v>
      </c>
      <c r="Q112" s="14">
        <f t="shared" si="14"/>
        <v>5060</v>
      </c>
      <c r="R112" s="15">
        <f t="shared" si="15"/>
        <v>1.9762845849802372E-2</v>
      </c>
      <c r="S112" s="16">
        <f t="shared" si="16"/>
        <v>0.9</v>
      </c>
      <c r="T112" s="9">
        <f t="shared" si="17"/>
        <v>10.885384862678482</v>
      </c>
      <c r="U112" s="11">
        <v>47.426398483322068</v>
      </c>
      <c r="V112" s="17">
        <f t="shared" si="18"/>
        <v>22.952164218217895</v>
      </c>
    </row>
    <row r="113" spans="1:22" x14ac:dyDescent="0.35">
      <c r="A113" s="5" t="s">
        <v>24</v>
      </c>
      <c r="B113" s="13">
        <v>6</v>
      </c>
      <c r="C113" s="13">
        <v>2</v>
      </c>
      <c r="D113" s="13" t="s">
        <v>28</v>
      </c>
      <c r="E113" s="13">
        <v>5.0599999999999996</v>
      </c>
      <c r="F113" s="11">
        <v>1.4258333333333333E-2</v>
      </c>
      <c r="G113" s="26">
        <v>0.54969999999999997</v>
      </c>
      <c r="H113" s="9">
        <f t="shared" si="10"/>
        <v>0.53544166666666659</v>
      </c>
      <c r="I113" s="13">
        <v>1.26E-2</v>
      </c>
      <c r="J113" s="13">
        <f t="shared" si="19"/>
        <v>0.53709999999999991</v>
      </c>
      <c r="K113" s="9">
        <v>1.1391166666666666</v>
      </c>
      <c r="L113" s="9">
        <f t="shared" si="11"/>
        <v>87.787320584663561</v>
      </c>
      <c r="M113" s="14">
        <v>45</v>
      </c>
      <c r="N113" s="13">
        <v>0.1</v>
      </c>
      <c r="O113" s="14">
        <f t="shared" si="12"/>
        <v>450</v>
      </c>
      <c r="P113" s="13">
        <f t="shared" si="13"/>
        <v>29.999999999999996</v>
      </c>
      <c r="Q113" s="14">
        <f t="shared" si="14"/>
        <v>5060</v>
      </c>
      <c r="R113" s="15">
        <f t="shared" si="15"/>
        <v>1.9762845849802372E-2</v>
      </c>
      <c r="S113" s="16">
        <f t="shared" si="16"/>
        <v>0.9</v>
      </c>
      <c r="T113" s="9">
        <f t="shared" si="17"/>
        <v>11.321727749311796</v>
      </c>
      <c r="U113" s="11">
        <v>47.426398483322068</v>
      </c>
      <c r="V113" s="17">
        <f t="shared" si="18"/>
        <v>23.872206432232435</v>
      </c>
    </row>
    <row r="114" spans="1:22" x14ac:dyDescent="0.35">
      <c r="A114" s="4" t="s">
        <v>24</v>
      </c>
      <c r="B114" s="14">
        <v>6</v>
      </c>
      <c r="C114" s="13">
        <v>2</v>
      </c>
      <c r="D114" s="13" t="s">
        <v>28</v>
      </c>
      <c r="E114" s="13">
        <v>5.0599999999999996</v>
      </c>
      <c r="F114" s="11">
        <v>1.4258333333333333E-2</v>
      </c>
      <c r="G114" s="26">
        <v>0.55010000000000003</v>
      </c>
      <c r="H114" s="9">
        <f t="shared" si="10"/>
        <v>0.53584166666666666</v>
      </c>
      <c r="I114" s="13">
        <v>1.26E-2</v>
      </c>
      <c r="J114" s="13">
        <f t="shared" si="19"/>
        <v>0.53750000000000009</v>
      </c>
      <c r="K114" s="9">
        <v>1.1391166666666666</v>
      </c>
      <c r="L114" s="9">
        <f t="shared" si="11"/>
        <v>87.787320584663561</v>
      </c>
      <c r="M114" s="14">
        <v>45</v>
      </c>
      <c r="N114" s="14">
        <v>0.1</v>
      </c>
      <c r="O114" s="14">
        <f t="shared" si="12"/>
        <v>450</v>
      </c>
      <c r="P114" s="13">
        <f t="shared" si="13"/>
        <v>29.999999999999996</v>
      </c>
      <c r="Q114" s="14">
        <f t="shared" si="14"/>
        <v>5060</v>
      </c>
      <c r="R114" s="15">
        <f t="shared" si="15"/>
        <v>1.9762845849802372E-2</v>
      </c>
      <c r="S114" s="16">
        <f t="shared" si="16"/>
        <v>0.9</v>
      </c>
      <c r="T114" s="9">
        <f t="shared" si="17"/>
        <v>11.330159495913412</v>
      </c>
      <c r="U114" s="11">
        <v>47.426398483322068</v>
      </c>
      <c r="V114" s="17">
        <f t="shared" si="18"/>
        <v>23.889985025739975</v>
      </c>
    </row>
    <row r="115" spans="1:22" x14ac:dyDescent="0.35">
      <c r="A115" s="5" t="s">
        <v>24</v>
      </c>
      <c r="B115" s="13">
        <v>6</v>
      </c>
      <c r="C115" s="13">
        <v>2</v>
      </c>
      <c r="D115" s="13" t="s">
        <v>28</v>
      </c>
      <c r="E115" s="13">
        <v>5.0599999999999996</v>
      </c>
      <c r="F115" s="11">
        <v>1.4258333333333333E-2</v>
      </c>
      <c r="G115" s="26">
        <v>0.54959999999999998</v>
      </c>
      <c r="H115" s="9">
        <f t="shared" si="10"/>
        <v>0.5353416666666666</v>
      </c>
      <c r="I115" s="13">
        <v>1.26E-2</v>
      </c>
      <c r="J115" s="13">
        <f t="shared" si="19"/>
        <v>0.53699999999999992</v>
      </c>
      <c r="K115" s="9">
        <v>1.1391166666666666</v>
      </c>
      <c r="L115" s="9">
        <f t="shared" si="11"/>
        <v>87.787320584663561</v>
      </c>
      <c r="M115" s="14">
        <v>45</v>
      </c>
      <c r="N115" s="13">
        <v>0.1</v>
      </c>
      <c r="O115" s="14">
        <f t="shared" si="12"/>
        <v>450</v>
      </c>
      <c r="P115" s="13">
        <f t="shared" si="13"/>
        <v>29.999999999999996</v>
      </c>
      <c r="Q115" s="14">
        <f t="shared" si="14"/>
        <v>5060</v>
      </c>
      <c r="R115" s="15">
        <f t="shared" si="15"/>
        <v>1.9762845849802372E-2</v>
      </c>
      <c r="S115" s="16">
        <f t="shared" si="16"/>
        <v>0.9</v>
      </c>
      <c r="T115" s="9">
        <f t="shared" si="17"/>
        <v>11.319619812661394</v>
      </c>
      <c r="U115" s="11">
        <v>47.426398483322068</v>
      </c>
      <c r="V115" s="17">
        <f t="shared" si="18"/>
        <v>23.867761783855553</v>
      </c>
    </row>
    <row r="116" spans="1:22" x14ac:dyDescent="0.35">
      <c r="A116" s="4" t="s">
        <v>24</v>
      </c>
      <c r="B116" s="14">
        <v>6</v>
      </c>
      <c r="C116" s="13">
        <v>2</v>
      </c>
      <c r="D116" s="13" t="s">
        <v>29</v>
      </c>
      <c r="E116" s="13">
        <v>5.09</v>
      </c>
      <c r="F116" s="11">
        <v>1.4258333333333333E-2</v>
      </c>
      <c r="G116" s="26">
        <v>0.56030000000000002</v>
      </c>
      <c r="H116" s="9">
        <f t="shared" si="10"/>
        <v>0.54604166666666665</v>
      </c>
      <c r="I116" s="13">
        <v>1.2200000000000001E-2</v>
      </c>
      <c r="J116" s="13">
        <f t="shared" si="19"/>
        <v>0.54810000000000003</v>
      </c>
      <c r="K116" s="9">
        <v>1.1391166666666666</v>
      </c>
      <c r="L116" s="9">
        <f t="shared" si="11"/>
        <v>87.787320584663561</v>
      </c>
      <c r="M116" s="14">
        <v>45</v>
      </c>
      <c r="N116" s="14">
        <v>0.1</v>
      </c>
      <c r="O116" s="14">
        <f t="shared" si="12"/>
        <v>450</v>
      </c>
      <c r="P116" s="13">
        <f t="shared" si="13"/>
        <v>29.999999999999996</v>
      </c>
      <c r="Q116" s="14">
        <f t="shared" si="14"/>
        <v>5090</v>
      </c>
      <c r="R116" s="15">
        <f t="shared" si="15"/>
        <v>1.9646365422396856E-2</v>
      </c>
      <c r="S116" s="16">
        <f t="shared" si="16"/>
        <v>0.9</v>
      </c>
      <c r="T116" s="9">
        <f t="shared" si="17"/>
        <v>11.485504901990517</v>
      </c>
      <c r="U116" s="11">
        <v>47.426398483322068</v>
      </c>
      <c r="V116" s="17">
        <f t="shared" si="18"/>
        <v>24.217535527243335</v>
      </c>
    </row>
    <row r="117" spans="1:22" x14ac:dyDescent="0.35">
      <c r="A117" s="5" t="s">
        <v>24</v>
      </c>
      <c r="B117" s="13">
        <v>6</v>
      </c>
      <c r="C117" s="13">
        <v>2</v>
      </c>
      <c r="D117" s="13" t="s">
        <v>29</v>
      </c>
      <c r="E117" s="13">
        <v>5.09</v>
      </c>
      <c r="F117" s="11">
        <v>1.4258333333333333E-2</v>
      </c>
      <c r="G117" s="26">
        <v>0.56079999999999997</v>
      </c>
      <c r="H117" s="9">
        <f t="shared" si="10"/>
        <v>0.54654166666666659</v>
      </c>
      <c r="I117" s="13">
        <v>1.1599999999999999E-2</v>
      </c>
      <c r="J117" s="13">
        <f t="shared" si="19"/>
        <v>0.54919999999999991</v>
      </c>
      <c r="K117" s="9">
        <v>1.1391166666666666</v>
      </c>
      <c r="L117" s="9">
        <f t="shared" si="11"/>
        <v>87.787320584663561</v>
      </c>
      <c r="M117" s="14">
        <v>45</v>
      </c>
      <c r="N117" s="13">
        <v>0.1</v>
      </c>
      <c r="O117" s="14">
        <f t="shared" si="12"/>
        <v>450</v>
      </c>
      <c r="P117" s="13">
        <f t="shared" si="13"/>
        <v>29.999999999999996</v>
      </c>
      <c r="Q117" s="14">
        <f t="shared" si="14"/>
        <v>5090</v>
      </c>
      <c r="R117" s="15">
        <f t="shared" si="15"/>
        <v>1.9646365422396856E-2</v>
      </c>
      <c r="S117" s="16">
        <f t="shared" si="16"/>
        <v>0.9</v>
      </c>
      <c r="T117" s="9">
        <f t="shared" si="17"/>
        <v>11.508555541275662</v>
      </c>
      <c r="U117" s="11">
        <v>47.426398483322068</v>
      </c>
      <c r="V117" s="17">
        <f t="shared" si="18"/>
        <v>24.266138499474614</v>
      </c>
    </row>
    <row r="118" spans="1:22" x14ac:dyDescent="0.35">
      <c r="A118" s="4" t="s">
        <v>24</v>
      </c>
      <c r="B118" s="14">
        <v>6</v>
      </c>
      <c r="C118" s="13">
        <v>2</v>
      </c>
      <c r="D118" s="13" t="s">
        <v>29</v>
      </c>
      <c r="E118" s="13">
        <v>5.09</v>
      </c>
      <c r="F118" s="11">
        <v>1.4258333333333333E-2</v>
      </c>
      <c r="G118" s="26">
        <v>0.5615</v>
      </c>
      <c r="H118" s="9">
        <f t="shared" si="10"/>
        <v>0.54724166666666663</v>
      </c>
      <c r="I118" s="13">
        <v>1.1900000000000001E-2</v>
      </c>
      <c r="J118" s="13">
        <f t="shared" si="19"/>
        <v>0.54959999999999998</v>
      </c>
      <c r="K118" s="9">
        <v>1.1391166666666666</v>
      </c>
      <c r="L118" s="9">
        <f t="shared" si="11"/>
        <v>87.787320584663561</v>
      </c>
      <c r="M118" s="14">
        <v>45</v>
      </c>
      <c r="N118" s="14">
        <v>0.1</v>
      </c>
      <c r="O118" s="14">
        <f t="shared" si="12"/>
        <v>450</v>
      </c>
      <c r="P118" s="13">
        <f t="shared" si="13"/>
        <v>29.999999999999996</v>
      </c>
      <c r="Q118" s="14">
        <f t="shared" si="14"/>
        <v>5090</v>
      </c>
      <c r="R118" s="15">
        <f t="shared" si="15"/>
        <v>1.9646365422396856E-2</v>
      </c>
      <c r="S118" s="16">
        <f t="shared" si="16"/>
        <v>0.9</v>
      </c>
      <c r="T118" s="9">
        <f t="shared" si="17"/>
        <v>11.516937591924806</v>
      </c>
      <c r="U118" s="11">
        <v>47.426398483322068</v>
      </c>
      <c r="V118" s="17">
        <f t="shared" si="18"/>
        <v>24.283812307558719</v>
      </c>
    </row>
    <row r="119" spans="1:22" x14ac:dyDescent="0.35">
      <c r="A119" s="5" t="s">
        <v>24</v>
      </c>
      <c r="B119" s="13">
        <v>6</v>
      </c>
      <c r="C119" s="13">
        <v>2</v>
      </c>
      <c r="D119" s="13" t="s">
        <v>30</v>
      </c>
      <c r="E119" s="13">
        <v>5.09</v>
      </c>
      <c r="F119" s="11">
        <v>1.4258333333333333E-2</v>
      </c>
      <c r="G119" s="26">
        <v>0.58520000000000005</v>
      </c>
      <c r="H119" s="9">
        <f t="shared" si="10"/>
        <v>0.57094166666666668</v>
      </c>
      <c r="I119" s="13">
        <v>2.4500000000000001E-2</v>
      </c>
      <c r="J119" s="13">
        <f t="shared" si="19"/>
        <v>0.56070000000000009</v>
      </c>
      <c r="K119" s="9">
        <v>1.1391166666666666</v>
      </c>
      <c r="L119" s="9">
        <f t="shared" si="11"/>
        <v>87.787320584663561</v>
      </c>
      <c r="M119" s="14">
        <v>45</v>
      </c>
      <c r="N119" s="13">
        <v>0.1</v>
      </c>
      <c r="O119" s="14">
        <f t="shared" si="12"/>
        <v>450</v>
      </c>
      <c r="P119" s="13">
        <f t="shared" si="13"/>
        <v>29.999999999999996</v>
      </c>
      <c r="Q119" s="14">
        <f t="shared" si="14"/>
        <v>5090</v>
      </c>
      <c r="R119" s="15">
        <f t="shared" si="15"/>
        <v>1.9646365422396856E-2</v>
      </c>
      <c r="S119" s="16">
        <f t="shared" si="16"/>
        <v>0.9</v>
      </c>
      <c r="T119" s="9">
        <f t="shared" si="17"/>
        <v>11.749539497438574</v>
      </c>
      <c r="U119" s="11">
        <v>47.426398483322068</v>
      </c>
      <c r="V119" s="17">
        <f t="shared" si="18"/>
        <v>24.774260481892608</v>
      </c>
    </row>
    <row r="120" spans="1:22" x14ac:dyDescent="0.35">
      <c r="A120" s="4" t="s">
        <v>24</v>
      </c>
      <c r="B120" s="14">
        <v>6</v>
      </c>
      <c r="C120" s="13">
        <v>2</v>
      </c>
      <c r="D120" s="13" t="s">
        <v>30</v>
      </c>
      <c r="E120" s="13">
        <v>5.09</v>
      </c>
      <c r="F120" s="11">
        <v>1.4258333333333333E-2</v>
      </c>
      <c r="G120" s="26">
        <v>0.58540000000000003</v>
      </c>
      <c r="H120" s="9">
        <f t="shared" si="10"/>
        <v>0.57114166666666666</v>
      </c>
      <c r="I120" s="13">
        <v>2.4799999999999999E-2</v>
      </c>
      <c r="J120" s="13">
        <f t="shared" si="19"/>
        <v>0.56059999999999999</v>
      </c>
      <c r="K120" s="9">
        <v>1.1391166666666666</v>
      </c>
      <c r="L120" s="9">
        <f t="shared" si="11"/>
        <v>87.787320584663561</v>
      </c>
      <c r="M120" s="14">
        <v>45</v>
      </c>
      <c r="N120" s="14">
        <v>0.1</v>
      </c>
      <c r="O120" s="14">
        <f t="shared" si="12"/>
        <v>450</v>
      </c>
      <c r="P120" s="13">
        <f t="shared" si="13"/>
        <v>29.999999999999996</v>
      </c>
      <c r="Q120" s="14">
        <f t="shared" si="14"/>
        <v>5090</v>
      </c>
      <c r="R120" s="15">
        <f t="shared" si="15"/>
        <v>1.9646365422396856E-2</v>
      </c>
      <c r="S120" s="16">
        <f t="shared" si="16"/>
        <v>0.9</v>
      </c>
      <c r="T120" s="9">
        <f t="shared" si="17"/>
        <v>11.747443984776286</v>
      </c>
      <c r="U120" s="11">
        <v>47.426398483322068</v>
      </c>
      <c r="V120" s="17">
        <f t="shared" si="18"/>
        <v>24.769842029871576</v>
      </c>
    </row>
    <row r="121" spans="1:22" x14ac:dyDescent="0.35">
      <c r="A121" s="5" t="s">
        <v>24</v>
      </c>
      <c r="B121" s="13">
        <v>6</v>
      </c>
      <c r="C121" s="13">
        <v>2</v>
      </c>
      <c r="D121" s="13" t="s">
        <v>30</v>
      </c>
      <c r="E121" s="13">
        <v>5.09</v>
      </c>
      <c r="F121" s="11">
        <v>1.4258333333333333E-2</v>
      </c>
      <c r="G121" s="26">
        <v>0.58530000000000004</v>
      </c>
      <c r="H121" s="9">
        <f t="shared" si="10"/>
        <v>0.57104166666666667</v>
      </c>
      <c r="I121" s="13">
        <v>2.3800000000000002E-2</v>
      </c>
      <c r="J121" s="13">
        <f t="shared" si="19"/>
        <v>0.5615</v>
      </c>
      <c r="K121" s="9">
        <v>1.1391166666666666</v>
      </c>
      <c r="L121" s="9">
        <f t="shared" si="11"/>
        <v>87.787320584663561</v>
      </c>
      <c r="M121" s="14">
        <v>45</v>
      </c>
      <c r="N121" s="13">
        <v>0.1</v>
      </c>
      <c r="O121" s="14">
        <f t="shared" si="12"/>
        <v>450</v>
      </c>
      <c r="P121" s="13">
        <f t="shared" si="13"/>
        <v>29.999999999999996</v>
      </c>
      <c r="Q121" s="14">
        <f t="shared" si="14"/>
        <v>5090</v>
      </c>
      <c r="R121" s="15">
        <f t="shared" si="15"/>
        <v>1.9646365422396856E-2</v>
      </c>
      <c r="S121" s="16">
        <f t="shared" si="16"/>
        <v>0.9</v>
      </c>
      <c r="T121" s="9">
        <f t="shared" si="17"/>
        <v>11.766303598736862</v>
      </c>
      <c r="U121" s="11">
        <v>47.426398483322068</v>
      </c>
      <c r="V121" s="17">
        <f t="shared" si="18"/>
        <v>24.809608098060814</v>
      </c>
    </row>
    <row r="122" spans="1:22" x14ac:dyDescent="0.35">
      <c r="A122" s="6" t="s">
        <v>25</v>
      </c>
      <c r="B122" s="21">
        <v>6</v>
      </c>
      <c r="C122" s="19">
        <v>1</v>
      </c>
      <c r="D122" s="19" t="s">
        <v>27</v>
      </c>
      <c r="E122" s="19">
        <v>5.0199999999999996</v>
      </c>
      <c r="F122" s="10">
        <v>1.4258333333333333E-2</v>
      </c>
      <c r="G122" s="28">
        <v>0.76539999999999997</v>
      </c>
      <c r="H122" s="20">
        <f t="shared" si="10"/>
        <v>0.7511416666666666</v>
      </c>
      <c r="I122" s="19">
        <v>8.2500000000000004E-2</v>
      </c>
      <c r="J122" s="19">
        <f t="shared" si="19"/>
        <v>0.68289999999999995</v>
      </c>
      <c r="K122" s="20">
        <v>1.1391166666666666</v>
      </c>
      <c r="L122" s="20">
        <f t="shared" si="11"/>
        <v>87.787320584663561</v>
      </c>
      <c r="M122" s="21">
        <v>45</v>
      </c>
      <c r="N122" s="21">
        <v>0.1</v>
      </c>
      <c r="O122" s="21">
        <f t="shared" si="12"/>
        <v>450</v>
      </c>
      <c r="P122" s="19">
        <f t="shared" si="13"/>
        <v>29.999999999999996</v>
      </c>
      <c r="Q122" s="21">
        <f t="shared" si="14"/>
        <v>5020</v>
      </c>
      <c r="R122" s="22">
        <f t="shared" si="15"/>
        <v>1.9920318725099601E-2</v>
      </c>
      <c r="S122" s="23">
        <f t="shared" si="16"/>
        <v>0.9</v>
      </c>
      <c r="T122" s="20">
        <f t="shared" si="17"/>
        <v>14.509801372734879</v>
      </c>
      <c r="U122" s="10">
        <v>48.28968730980376</v>
      </c>
      <c r="V122" s="24">
        <f t="shared" si="18"/>
        <v>30.047412151681304</v>
      </c>
    </row>
    <row r="123" spans="1:22" x14ac:dyDescent="0.35">
      <c r="A123" s="7" t="s">
        <v>25</v>
      </c>
      <c r="B123" s="19">
        <v>6</v>
      </c>
      <c r="C123" s="19">
        <v>1</v>
      </c>
      <c r="D123" s="19" t="s">
        <v>27</v>
      </c>
      <c r="E123" s="19">
        <v>5.0199999999999996</v>
      </c>
      <c r="F123" s="10">
        <v>1.4258333333333333E-2</v>
      </c>
      <c r="G123" s="28">
        <v>0.76580000000000004</v>
      </c>
      <c r="H123" s="20">
        <f t="shared" si="10"/>
        <v>0.75154166666666666</v>
      </c>
      <c r="I123" s="19">
        <v>8.2400000000000001E-2</v>
      </c>
      <c r="J123" s="19">
        <f t="shared" si="19"/>
        <v>0.68340000000000001</v>
      </c>
      <c r="K123" s="20">
        <v>1.1391166666666666</v>
      </c>
      <c r="L123" s="20">
        <f t="shared" si="11"/>
        <v>87.787320584663561</v>
      </c>
      <c r="M123" s="21">
        <v>45</v>
      </c>
      <c r="N123" s="19">
        <v>0.1</v>
      </c>
      <c r="O123" s="21">
        <f t="shared" si="12"/>
        <v>450</v>
      </c>
      <c r="P123" s="19">
        <f t="shared" si="13"/>
        <v>29.999999999999996</v>
      </c>
      <c r="Q123" s="21">
        <f t="shared" si="14"/>
        <v>5020</v>
      </c>
      <c r="R123" s="22">
        <f t="shared" si="15"/>
        <v>1.9920318725099601E-2</v>
      </c>
      <c r="S123" s="23">
        <f t="shared" si="16"/>
        <v>0.9</v>
      </c>
      <c r="T123" s="20">
        <f t="shared" si="17"/>
        <v>14.520425037526747</v>
      </c>
      <c r="U123" s="10">
        <v>48.28968730980376</v>
      </c>
      <c r="V123" s="24">
        <f t="shared" si="18"/>
        <v>30.069412014144092</v>
      </c>
    </row>
    <row r="124" spans="1:22" x14ac:dyDescent="0.35">
      <c r="A124" s="6" t="s">
        <v>25</v>
      </c>
      <c r="B124" s="21">
        <v>6</v>
      </c>
      <c r="C124" s="19">
        <v>1</v>
      </c>
      <c r="D124" s="19" t="s">
        <v>27</v>
      </c>
      <c r="E124" s="19">
        <v>5.0199999999999996</v>
      </c>
      <c r="F124" s="10">
        <v>1.4258333333333333E-2</v>
      </c>
      <c r="G124" s="28">
        <v>0.76619999999999999</v>
      </c>
      <c r="H124" s="20">
        <f t="shared" si="10"/>
        <v>0.75194166666666662</v>
      </c>
      <c r="I124" s="19">
        <v>8.2900000000000001E-2</v>
      </c>
      <c r="J124" s="19">
        <f t="shared" si="19"/>
        <v>0.68330000000000002</v>
      </c>
      <c r="K124" s="20">
        <v>1.1391166666666666</v>
      </c>
      <c r="L124" s="20">
        <f t="shared" si="11"/>
        <v>87.787320584663561</v>
      </c>
      <c r="M124" s="21">
        <v>45</v>
      </c>
      <c r="N124" s="21">
        <v>0.1</v>
      </c>
      <c r="O124" s="21">
        <f t="shared" si="12"/>
        <v>450</v>
      </c>
      <c r="P124" s="19">
        <f t="shared" si="13"/>
        <v>29.999999999999996</v>
      </c>
      <c r="Q124" s="21">
        <f t="shared" si="14"/>
        <v>5020</v>
      </c>
      <c r="R124" s="22">
        <f t="shared" si="15"/>
        <v>1.9920318725099601E-2</v>
      </c>
      <c r="S124" s="23">
        <f t="shared" si="16"/>
        <v>0.9</v>
      </c>
      <c r="T124" s="20">
        <f t="shared" si="17"/>
        <v>14.518300304568374</v>
      </c>
      <c r="U124" s="10">
        <v>48.28968730980376</v>
      </c>
      <c r="V124" s="24">
        <f t="shared" si="18"/>
        <v>30.065012041651535</v>
      </c>
    </row>
    <row r="125" spans="1:22" x14ac:dyDescent="0.35">
      <c r="A125" s="7" t="s">
        <v>25</v>
      </c>
      <c r="B125" s="19">
        <v>6</v>
      </c>
      <c r="C125" s="19">
        <v>1</v>
      </c>
      <c r="D125" s="19" t="s">
        <v>28</v>
      </c>
      <c r="E125" s="19">
        <v>5.0199999999999996</v>
      </c>
      <c r="F125" s="10">
        <v>1.4258333333333333E-2</v>
      </c>
      <c r="G125" s="28">
        <v>0.81</v>
      </c>
      <c r="H125" s="20">
        <f t="shared" si="10"/>
        <v>0.79574166666666668</v>
      </c>
      <c r="I125" s="19">
        <v>8.8099999999999998E-2</v>
      </c>
      <c r="J125" s="19">
        <f t="shared" si="19"/>
        <v>0.7219000000000001</v>
      </c>
      <c r="K125" s="20">
        <v>1.1391166666666666</v>
      </c>
      <c r="L125" s="20">
        <f t="shared" si="11"/>
        <v>87.787320584663561</v>
      </c>
      <c r="M125" s="21">
        <v>45</v>
      </c>
      <c r="N125" s="19">
        <v>0.1</v>
      </c>
      <c r="O125" s="21">
        <f t="shared" si="12"/>
        <v>450</v>
      </c>
      <c r="P125" s="19">
        <f t="shared" si="13"/>
        <v>29.999999999999996</v>
      </c>
      <c r="Q125" s="21">
        <f t="shared" si="14"/>
        <v>5020</v>
      </c>
      <c r="R125" s="22">
        <f t="shared" si="15"/>
        <v>1.9920318725099601E-2</v>
      </c>
      <c r="S125" s="23">
        <f t="shared" si="16"/>
        <v>0.9</v>
      </c>
      <c r="T125" s="20">
        <f t="shared" si="17"/>
        <v>15.338447226500676</v>
      </c>
      <c r="U125" s="10">
        <v>48.28968730980376</v>
      </c>
      <c r="V125" s="24">
        <f t="shared" si="18"/>
        <v>31.763401423779086</v>
      </c>
    </row>
    <row r="126" spans="1:22" x14ac:dyDescent="0.35">
      <c r="A126" s="6" t="s">
        <v>25</v>
      </c>
      <c r="B126" s="21">
        <v>6</v>
      </c>
      <c r="C126" s="19">
        <v>1</v>
      </c>
      <c r="D126" s="19" t="s">
        <v>28</v>
      </c>
      <c r="E126" s="19">
        <v>5.0199999999999996</v>
      </c>
      <c r="F126" s="10">
        <v>1.4258333333333333E-2</v>
      </c>
      <c r="G126" s="28">
        <v>0.80959999999999999</v>
      </c>
      <c r="H126" s="20">
        <f t="shared" si="10"/>
        <v>0.79534166666666661</v>
      </c>
      <c r="I126" s="19">
        <v>8.8900000000000007E-2</v>
      </c>
      <c r="J126" s="19">
        <f t="shared" si="19"/>
        <v>0.72070000000000001</v>
      </c>
      <c r="K126" s="20">
        <v>1.1391166666666666</v>
      </c>
      <c r="L126" s="20">
        <f t="shared" si="11"/>
        <v>87.787320584663561</v>
      </c>
      <c r="M126" s="21">
        <v>45</v>
      </c>
      <c r="N126" s="21">
        <v>0.1</v>
      </c>
      <c r="O126" s="21">
        <f t="shared" si="12"/>
        <v>450</v>
      </c>
      <c r="P126" s="19">
        <f t="shared" si="13"/>
        <v>29.999999999999996</v>
      </c>
      <c r="Q126" s="21">
        <f t="shared" si="14"/>
        <v>5020</v>
      </c>
      <c r="R126" s="22">
        <f t="shared" si="15"/>
        <v>1.9920318725099601E-2</v>
      </c>
      <c r="S126" s="23">
        <f t="shared" si="16"/>
        <v>0.9</v>
      </c>
      <c r="T126" s="20">
        <f t="shared" si="17"/>
        <v>15.312950431000184</v>
      </c>
      <c r="U126" s="10">
        <v>48.28968730980376</v>
      </c>
      <c r="V126" s="24">
        <f t="shared" si="18"/>
        <v>31.710601753868374</v>
      </c>
    </row>
    <row r="127" spans="1:22" x14ac:dyDescent="0.35">
      <c r="A127" s="7" t="s">
        <v>25</v>
      </c>
      <c r="B127" s="19">
        <v>6</v>
      </c>
      <c r="C127" s="19">
        <v>1</v>
      </c>
      <c r="D127" s="19" t="s">
        <v>28</v>
      </c>
      <c r="E127" s="19">
        <v>5.0199999999999996</v>
      </c>
      <c r="F127" s="10">
        <v>1.4258333333333333E-2</v>
      </c>
      <c r="G127" s="28">
        <v>0.81069999999999998</v>
      </c>
      <c r="H127" s="20">
        <f t="shared" si="10"/>
        <v>0.7964416666666666</v>
      </c>
      <c r="I127" s="19">
        <v>8.8999999999999996E-2</v>
      </c>
      <c r="J127" s="19">
        <f t="shared" si="19"/>
        <v>0.72170000000000001</v>
      </c>
      <c r="K127" s="20">
        <v>1.1391166666666666</v>
      </c>
      <c r="L127" s="20">
        <f t="shared" si="11"/>
        <v>87.787320584663561</v>
      </c>
      <c r="M127" s="21">
        <v>45</v>
      </c>
      <c r="N127" s="19">
        <v>0.1</v>
      </c>
      <c r="O127" s="21">
        <f t="shared" si="12"/>
        <v>450</v>
      </c>
      <c r="P127" s="19">
        <f t="shared" si="13"/>
        <v>29.999999999999996</v>
      </c>
      <c r="Q127" s="21">
        <f t="shared" si="14"/>
        <v>5020</v>
      </c>
      <c r="R127" s="22">
        <f t="shared" si="15"/>
        <v>1.9920318725099601E-2</v>
      </c>
      <c r="S127" s="23">
        <f t="shared" si="16"/>
        <v>0.9</v>
      </c>
      <c r="T127" s="20">
        <f t="shared" si="17"/>
        <v>15.334197760583926</v>
      </c>
      <c r="U127" s="10">
        <v>48.28968730980376</v>
      </c>
      <c r="V127" s="24">
        <f t="shared" si="18"/>
        <v>31.754601478793965</v>
      </c>
    </row>
    <row r="128" spans="1:22" x14ac:dyDescent="0.35">
      <c r="A128" s="6" t="s">
        <v>25</v>
      </c>
      <c r="B128" s="21">
        <v>6</v>
      </c>
      <c r="C128" s="19">
        <v>1</v>
      </c>
      <c r="D128" s="19" t="s">
        <v>29</v>
      </c>
      <c r="E128" s="19">
        <v>5.07</v>
      </c>
      <c r="F128" s="10">
        <v>1.4258333333333333E-2</v>
      </c>
      <c r="G128" s="28">
        <v>0.75639999999999996</v>
      </c>
      <c r="H128" s="20">
        <f t="shared" si="10"/>
        <v>0.74214166666666659</v>
      </c>
      <c r="I128" s="19">
        <v>6.3899999999999998E-2</v>
      </c>
      <c r="J128" s="19">
        <f t="shared" si="19"/>
        <v>0.6925</v>
      </c>
      <c r="K128" s="20">
        <v>1.1391166666666666</v>
      </c>
      <c r="L128" s="20">
        <f t="shared" si="11"/>
        <v>87.787320584663561</v>
      </c>
      <c r="M128" s="21">
        <v>45</v>
      </c>
      <c r="N128" s="21">
        <v>0.1</v>
      </c>
      <c r="O128" s="21">
        <f t="shared" si="12"/>
        <v>450</v>
      </c>
      <c r="P128" s="19">
        <f t="shared" si="13"/>
        <v>29.999999999999996</v>
      </c>
      <c r="Q128" s="21">
        <f t="shared" si="14"/>
        <v>5070</v>
      </c>
      <c r="R128" s="22">
        <f t="shared" si="15"/>
        <v>1.9723865877712032E-2</v>
      </c>
      <c r="S128" s="23">
        <f t="shared" si="16"/>
        <v>0.9</v>
      </c>
      <c r="T128" s="20">
        <f t="shared" si="17"/>
        <v>14.56866946714568</v>
      </c>
      <c r="U128" s="10">
        <v>48.28968730980376</v>
      </c>
      <c r="V128" s="24">
        <f t="shared" si="18"/>
        <v>30.169318292910031</v>
      </c>
    </row>
    <row r="129" spans="1:22" x14ac:dyDescent="0.35">
      <c r="A129" s="7" t="s">
        <v>25</v>
      </c>
      <c r="B129" s="19">
        <v>6</v>
      </c>
      <c r="C129" s="19">
        <v>1</v>
      </c>
      <c r="D129" s="19" t="s">
        <v>29</v>
      </c>
      <c r="E129" s="19">
        <v>5.07</v>
      </c>
      <c r="F129" s="10">
        <v>1.4258333333333333E-2</v>
      </c>
      <c r="G129" s="28">
        <v>0.75609999999999999</v>
      </c>
      <c r="H129" s="20">
        <f t="shared" si="10"/>
        <v>0.74184166666666662</v>
      </c>
      <c r="I129" s="19">
        <v>6.83E-2</v>
      </c>
      <c r="J129" s="19">
        <f t="shared" si="19"/>
        <v>0.68779999999999997</v>
      </c>
      <c r="K129" s="20">
        <v>1.1391166666666666</v>
      </c>
      <c r="L129" s="20">
        <f t="shared" si="11"/>
        <v>87.787320584663561</v>
      </c>
      <c r="M129" s="21">
        <v>45</v>
      </c>
      <c r="N129" s="19">
        <v>0.1</v>
      </c>
      <c r="O129" s="21">
        <f t="shared" si="12"/>
        <v>450</v>
      </c>
      <c r="P129" s="19">
        <f t="shared" si="13"/>
        <v>29.999999999999996</v>
      </c>
      <c r="Q129" s="21">
        <f t="shared" si="14"/>
        <v>5070</v>
      </c>
      <c r="R129" s="22">
        <f t="shared" si="15"/>
        <v>1.9723865877712032E-2</v>
      </c>
      <c r="S129" s="23">
        <f t="shared" si="16"/>
        <v>0.9</v>
      </c>
      <c r="T129" s="20">
        <f t="shared" si="17"/>
        <v>14.469791854877689</v>
      </c>
      <c r="U129" s="10">
        <v>48.28968730980376</v>
      </c>
      <c r="V129" s="24">
        <f t="shared" si="18"/>
        <v>29.96455902074155</v>
      </c>
    </row>
    <row r="130" spans="1:22" x14ac:dyDescent="0.35">
      <c r="A130" s="6" t="s">
        <v>25</v>
      </c>
      <c r="B130" s="21">
        <v>6</v>
      </c>
      <c r="C130" s="19">
        <v>1</v>
      </c>
      <c r="D130" s="19" t="s">
        <v>29</v>
      </c>
      <c r="E130" s="19">
        <v>5.07</v>
      </c>
      <c r="F130" s="10">
        <v>1.4258333333333333E-2</v>
      </c>
      <c r="G130" s="28">
        <v>0.75719999999999998</v>
      </c>
      <c r="H130" s="20">
        <f t="shared" si="10"/>
        <v>0.74294166666666661</v>
      </c>
      <c r="I130" s="19">
        <v>6.2700000000000006E-2</v>
      </c>
      <c r="J130" s="19">
        <f t="shared" si="19"/>
        <v>0.69450000000000001</v>
      </c>
      <c r="K130" s="20">
        <v>1.1391166666666666</v>
      </c>
      <c r="L130" s="20">
        <f t="shared" si="11"/>
        <v>87.787320584663561</v>
      </c>
      <c r="M130" s="21">
        <v>45</v>
      </c>
      <c r="N130" s="21">
        <v>0.1</v>
      </c>
      <c r="O130" s="21">
        <f t="shared" si="12"/>
        <v>450</v>
      </c>
      <c r="P130" s="19">
        <f t="shared" si="13"/>
        <v>29.999999999999996</v>
      </c>
      <c r="Q130" s="21">
        <f t="shared" si="14"/>
        <v>5070</v>
      </c>
      <c r="R130" s="22">
        <f t="shared" si="15"/>
        <v>1.9723865877712032E-2</v>
      </c>
      <c r="S130" s="23">
        <f t="shared" si="16"/>
        <v>0.9</v>
      </c>
      <c r="T130" s="20">
        <f t="shared" si="17"/>
        <v>14.61074504683419</v>
      </c>
      <c r="U130" s="10">
        <v>48.28968730980376</v>
      </c>
      <c r="V130" s="24">
        <f t="shared" si="18"/>
        <v>30.256449898088118</v>
      </c>
    </row>
    <row r="131" spans="1:22" x14ac:dyDescent="0.35">
      <c r="A131" s="7" t="s">
        <v>25</v>
      </c>
      <c r="B131" s="19">
        <v>6</v>
      </c>
      <c r="C131" s="19">
        <v>1</v>
      </c>
      <c r="D131" s="19" t="s">
        <v>30</v>
      </c>
      <c r="E131" s="19">
        <v>5.07</v>
      </c>
      <c r="F131" s="10">
        <v>1.4258333333333333E-2</v>
      </c>
      <c r="G131" s="28">
        <v>0.77569999999999995</v>
      </c>
      <c r="H131" s="20">
        <f t="shared" ref="H131:H169" si="20">G131-F131</f>
        <v>0.76144166666666657</v>
      </c>
      <c r="I131" s="19">
        <v>7.3800000000000004E-2</v>
      </c>
      <c r="J131" s="19">
        <f t="shared" si="19"/>
        <v>0.70189999999999997</v>
      </c>
      <c r="K131" s="20">
        <v>1.1391166666666666</v>
      </c>
      <c r="L131" s="20">
        <f t="shared" ref="L131:L169" si="21">100/K131</f>
        <v>87.787320584663561</v>
      </c>
      <c r="M131" s="21">
        <v>45</v>
      </c>
      <c r="N131" s="19">
        <v>0.1</v>
      </c>
      <c r="O131" s="21">
        <f t="shared" ref="O131:O169" si="22">M131/N131</f>
        <v>450</v>
      </c>
      <c r="P131" s="19">
        <f t="shared" ref="P131:P169" si="23">(0.5/0.1)*(0.6/0.1)</f>
        <v>29.999999999999996</v>
      </c>
      <c r="Q131" s="21">
        <f t="shared" ref="Q131:Q169" si="24">E131*1000</f>
        <v>5070</v>
      </c>
      <c r="R131" s="22">
        <f t="shared" ref="R131:R169" si="25">100/Q131</f>
        <v>1.9723865877712032E-2</v>
      </c>
      <c r="S131" s="23">
        <f t="shared" ref="S131:S169" si="26">162/180</f>
        <v>0.9</v>
      </c>
      <c r="T131" s="20">
        <f t="shared" ref="T131:T169" si="27">J131*L131*O131*P131*R131*S131*(1/1000)</f>
        <v>14.766424691681664</v>
      </c>
      <c r="U131" s="10">
        <v>48.28968730980376</v>
      </c>
      <c r="V131" s="24">
        <f t="shared" ref="V131:V169" si="28">(T131/U131)*100</f>
        <v>30.578836837247003</v>
      </c>
    </row>
    <row r="132" spans="1:22" x14ac:dyDescent="0.35">
      <c r="A132" s="6" t="s">
        <v>25</v>
      </c>
      <c r="B132" s="21">
        <v>6</v>
      </c>
      <c r="C132" s="19">
        <v>1</v>
      </c>
      <c r="D132" s="19" t="s">
        <v>30</v>
      </c>
      <c r="E132" s="19">
        <v>5.07</v>
      </c>
      <c r="F132" s="10">
        <v>1.4258333333333333E-2</v>
      </c>
      <c r="G132" s="28">
        <v>0.77429999999999999</v>
      </c>
      <c r="H132" s="20">
        <f t="shared" si="20"/>
        <v>0.76004166666666662</v>
      </c>
      <c r="I132" s="19">
        <v>7.3499999999999996E-2</v>
      </c>
      <c r="J132" s="19">
        <f t="shared" si="19"/>
        <v>0.70079999999999998</v>
      </c>
      <c r="K132" s="20">
        <v>1.1391166666666666</v>
      </c>
      <c r="L132" s="20">
        <f t="shared" si="21"/>
        <v>87.787320584663561</v>
      </c>
      <c r="M132" s="21">
        <v>45</v>
      </c>
      <c r="N132" s="21">
        <v>0.1</v>
      </c>
      <c r="O132" s="21">
        <f t="shared" si="22"/>
        <v>450</v>
      </c>
      <c r="P132" s="19">
        <f t="shared" si="23"/>
        <v>29.999999999999996</v>
      </c>
      <c r="Q132" s="21">
        <f t="shared" si="24"/>
        <v>5070</v>
      </c>
      <c r="R132" s="22">
        <f t="shared" si="25"/>
        <v>1.9723865877712032E-2</v>
      </c>
      <c r="S132" s="23">
        <f t="shared" si="26"/>
        <v>0.9</v>
      </c>
      <c r="T132" s="20">
        <f t="shared" si="27"/>
        <v>14.743283122852985</v>
      </c>
      <c r="U132" s="10">
        <v>48.28968730980376</v>
      </c>
      <c r="V132" s="24">
        <f t="shared" si="28"/>
        <v>30.53091445439906</v>
      </c>
    </row>
    <row r="133" spans="1:22" x14ac:dyDescent="0.35">
      <c r="A133" s="7" t="s">
        <v>25</v>
      </c>
      <c r="B133" s="19">
        <v>6</v>
      </c>
      <c r="C133" s="19">
        <v>1</v>
      </c>
      <c r="D133" s="19" t="s">
        <v>30</v>
      </c>
      <c r="E133" s="19">
        <v>5.07</v>
      </c>
      <c r="F133" s="10">
        <v>1.4258333333333333E-2</v>
      </c>
      <c r="G133" s="28">
        <v>0.77359999999999995</v>
      </c>
      <c r="H133" s="20">
        <f t="shared" si="20"/>
        <v>0.75934166666666658</v>
      </c>
      <c r="I133" s="19">
        <v>7.3200000000000001E-2</v>
      </c>
      <c r="J133" s="19">
        <f t="shared" si="19"/>
        <v>0.70039999999999991</v>
      </c>
      <c r="K133" s="20">
        <v>1.1391166666666666</v>
      </c>
      <c r="L133" s="20">
        <f t="shared" si="21"/>
        <v>87.787320584663561</v>
      </c>
      <c r="M133" s="21">
        <v>45</v>
      </c>
      <c r="N133" s="19">
        <v>0.1</v>
      </c>
      <c r="O133" s="21">
        <f t="shared" si="22"/>
        <v>450</v>
      </c>
      <c r="P133" s="19">
        <f t="shared" si="23"/>
        <v>29.999999999999996</v>
      </c>
      <c r="Q133" s="21">
        <f t="shared" si="24"/>
        <v>5070</v>
      </c>
      <c r="R133" s="22">
        <f t="shared" si="25"/>
        <v>1.9723865877712032E-2</v>
      </c>
      <c r="S133" s="23">
        <f t="shared" si="26"/>
        <v>0.9</v>
      </c>
      <c r="T133" s="20">
        <f t="shared" si="27"/>
        <v>14.734868006915285</v>
      </c>
      <c r="U133" s="10">
        <v>48.28968730980376</v>
      </c>
      <c r="V133" s="24">
        <f t="shared" si="28"/>
        <v>30.513488133363449</v>
      </c>
    </row>
    <row r="134" spans="1:22" x14ac:dyDescent="0.35">
      <c r="A134" s="6" t="s">
        <v>25</v>
      </c>
      <c r="B134" s="21">
        <v>6</v>
      </c>
      <c r="C134" s="19">
        <v>2</v>
      </c>
      <c r="D134" s="19" t="s">
        <v>27</v>
      </c>
      <c r="E134" s="19">
        <v>5.05</v>
      </c>
      <c r="F134" s="10">
        <v>1.4258333333333333E-2</v>
      </c>
      <c r="G134" s="28">
        <v>0.67390000000000005</v>
      </c>
      <c r="H134" s="20">
        <f t="shared" si="20"/>
        <v>0.65964166666666668</v>
      </c>
      <c r="I134" s="19">
        <v>6.3299999999999995E-2</v>
      </c>
      <c r="J134" s="19">
        <f t="shared" ref="J134:J169" si="29">G134-I134</f>
        <v>0.61060000000000003</v>
      </c>
      <c r="K134" s="20">
        <v>1.1391166666666666</v>
      </c>
      <c r="L134" s="20">
        <f t="shared" si="21"/>
        <v>87.787320584663561</v>
      </c>
      <c r="M134" s="21">
        <v>45</v>
      </c>
      <c r="N134" s="21">
        <v>0.1</v>
      </c>
      <c r="O134" s="21">
        <f t="shared" si="22"/>
        <v>450</v>
      </c>
      <c r="P134" s="19">
        <f t="shared" si="23"/>
        <v>29.999999999999996</v>
      </c>
      <c r="Q134" s="21">
        <f t="shared" si="24"/>
        <v>5050</v>
      </c>
      <c r="R134" s="22">
        <f t="shared" si="25"/>
        <v>1.9801980198019802E-2</v>
      </c>
      <c r="S134" s="23">
        <f t="shared" si="26"/>
        <v>0.9</v>
      </c>
      <c r="T134" s="20">
        <f t="shared" si="27"/>
        <v>12.896548437233587</v>
      </c>
      <c r="U134" s="10">
        <v>48.28968730980376</v>
      </c>
      <c r="V134" s="24">
        <f t="shared" si="28"/>
        <v>26.706630661108736</v>
      </c>
    </row>
    <row r="135" spans="1:22" x14ac:dyDescent="0.35">
      <c r="A135" s="7" t="s">
        <v>25</v>
      </c>
      <c r="B135" s="19">
        <v>6</v>
      </c>
      <c r="C135" s="19">
        <v>2</v>
      </c>
      <c r="D135" s="19" t="s">
        <v>27</v>
      </c>
      <c r="E135" s="19">
        <v>5.05</v>
      </c>
      <c r="F135" s="10">
        <v>1.4258333333333333E-2</v>
      </c>
      <c r="G135" s="28">
        <v>0.67330000000000001</v>
      </c>
      <c r="H135" s="20">
        <f t="shared" si="20"/>
        <v>0.65904166666666664</v>
      </c>
      <c r="I135" s="19">
        <v>6.2300000000000001E-2</v>
      </c>
      <c r="J135" s="19">
        <f t="shared" si="29"/>
        <v>0.61099999999999999</v>
      </c>
      <c r="K135" s="20">
        <v>1.1391166666666666</v>
      </c>
      <c r="L135" s="20">
        <f t="shared" si="21"/>
        <v>87.787320584663561</v>
      </c>
      <c r="M135" s="21">
        <v>45</v>
      </c>
      <c r="N135" s="19">
        <v>0.1</v>
      </c>
      <c r="O135" s="21">
        <f t="shared" si="22"/>
        <v>450</v>
      </c>
      <c r="P135" s="19">
        <f t="shared" si="23"/>
        <v>29.999999999999996</v>
      </c>
      <c r="Q135" s="21">
        <f t="shared" si="24"/>
        <v>5050</v>
      </c>
      <c r="R135" s="22">
        <f t="shared" si="25"/>
        <v>1.9801980198019802E-2</v>
      </c>
      <c r="S135" s="23">
        <f t="shared" si="26"/>
        <v>0.9</v>
      </c>
      <c r="T135" s="20">
        <f t="shared" si="27"/>
        <v>12.904996880363122</v>
      </c>
      <c r="U135" s="10">
        <v>48.28968730980376</v>
      </c>
      <c r="V135" s="24">
        <f t="shared" si="28"/>
        <v>26.72412599727717</v>
      </c>
    </row>
    <row r="136" spans="1:22" x14ac:dyDescent="0.35">
      <c r="A136" s="6" t="s">
        <v>25</v>
      </c>
      <c r="B136" s="21">
        <v>6</v>
      </c>
      <c r="C136" s="19">
        <v>2</v>
      </c>
      <c r="D136" s="19" t="s">
        <v>27</v>
      </c>
      <c r="E136" s="19">
        <v>5.05</v>
      </c>
      <c r="F136" s="10">
        <v>1.4258333333333333E-2</v>
      </c>
      <c r="G136" s="28">
        <v>0.67359999999999998</v>
      </c>
      <c r="H136" s="20">
        <f t="shared" si="20"/>
        <v>0.6593416666666666</v>
      </c>
      <c r="I136" s="19">
        <v>6.25E-2</v>
      </c>
      <c r="J136" s="19">
        <f t="shared" si="29"/>
        <v>0.61109999999999998</v>
      </c>
      <c r="K136" s="20">
        <v>1.1391166666666666</v>
      </c>
      <c r="L136" s="20">
        <f t="shared" si="21"/>
        <v>87.787320584663561</v>
      </c>
      <c r="M136" s="21">
        <v>45</v>
      </c>
      <c r="N136" s="21">
        <v>0.1</v>
      </c>
      <c r="O136" s="21">
        <f t="shared" si="22"/>
        <v>450</v>
      </c>
      <c r="P136" s="19">
        <f t="shared" si="23"/>
        <v>29.999999999999996</v>
      </c>
      <c r="Q136" s="21">
        <f t="shared" si="24"/>
        <v>5050</v>
      </c>
      <c r="R136" s="22">
        <f t="shared" si="25"/>
        <v>1.9801980198019802E-2</v>
      </c>
      <c r="S136" s="23">
        <f t="shared" si="26"/>
        <v>0.9</v>
      </c>
      <c r="T136" s="20">
        <f t="shared" si="27"/>
        <v>12.907108991145504</v>
      </c>
      <c r="U136" s="10">
        <v>48.28968730980376</v>
      </c>
      <c r="V136" s="24">
        <f t="shared" si="28"/>
        <v>26.728499831319276</v>
      </c>
    </row>
    <row r="137" spans="1:22" x14ac:dyDescent="0.35">
      <c r="A137" s="7" t="s">
        <v>25</v>
      </c>
      <c r="B137" s="19">
        <v>6</v>
      </c>
      <c r="C137" s="19">
        <v>2</v>
      </c>
      <c r="D137" s="19" t="s">
        <v>28</v>
      </c>
      <c r="E137" s="19">
        <v>5.05</v>
      </c>
      <c r="F137" s="10">
        <v>1.4258333333333333E-2</v>
      </c>
      <c r="G137" s="28">
        <v>0.6825</v>
      </c>
      <c r="H137" s="20">
        <f t="shared" si="20"/>
        <v>0.66824166666666662</v>
      </c>
      <c r="I137" s="19">
        <v>7.8600000000000003E-2</v>
      </c>
      <c r="J137" s="19">
        <f t="shared" si="29"/>
        <v>0.60389999999999999</v>
      </c>
      <c r="K137" s="20">
        <v>1.1391166666666666</v>
      </c>
      <c r="L137" s="20">
        <f t="shared" si="21"/>
        <v>87.787320584663561</v>
      </c>
      <c r="M137" s="21">
        <v>45</v>
      </c>
      <c r="N137" s="19">
        <v>0.1</v>
      </c>
      <c r="O137" s="21">
        <f t="shared" si="22"/>
        <v>450</v>
      </c>
      <c r="P137" s="19">
        <f t="shared" si="23"/>
        <v>29.999999999999996</v>
      </c>
      <c r="Q137" s="21">
        <f t="shared" si="24"/>
        <v>5050</v>
      </c>
      <c r="R137" s="22">
        <f t="shared" si="25"/>
        <v>1.9801980198019802E-2</v>
      </c>
      <c r="S137" s="23">
        <f t="shared" si="26"/>
        <v>0.9</v>
      </c>
      <c r="T137" s="20">
        <f t="shared" si="27"/>
        <v>12.755037014813892</v>
      </c>
      <c r="U137" s="10">
        <v>48.28968730980376</v>
      </c>
      <c r="V137" s="24">
        <f t="shared" si="28"/>
        <v>26.413583780287532</v>
      </c>
    </row>
    <row r="138" spans="1:22" x14ac:dyDescent="0.35">
      <c r="A138" s="6" t="s">
        <v>25</v>
      </c>
      <c r="B138" s="21">
        <v>6</v>
      </c>
      <c r="C138" s="19">
        <v>2</v>
      </c>
      <c r="D138" s="19" t="s">
        <v>28</v>
      </c>
      <c r="E138" s="19">
        <v>5.05</v>
      </c>
      <c r="F138" s="10">
        <v>1.4258333333333333E-2</v>
      </c>
      <c r="G138" s="28">
        <v>0.68159999999999998</v>
      </c>
      <c r="H138" s="20">
        <f t="shared" si="20"/>
        <v>0.66734166666666661</v>
      </c>
      <c r="I138" s="19">
        <v>7.8899999999999998E-2</v>
      </c>
      <c r="J138" s="19">
        <f t="shared" si="29"/>
        <v>0.60270000000000001</v>
      </c>
      <c r="K138" s="20">
        <v>1.1391166666666666</v>
      </c>
      <c r="L138" s="20">
        <f t="shared" si="21"/>
        <v>87.787320584663561</v>
      </c>
      <c r="M138" s="21">
        <v>45</v>
      </c>
      <c r="N138" s="21">
        <v>0.1</v>
      </c>
      <c r="O138" s="21">
        <f t="shared" si="22"/>
        <v>450</v>
      </c>
      <c r="P138" s="19">
        <f t="shared" si="23"/>
        <v>29.999999999999996</v>
      </c>
      <c r="Q138" s="21">
        <f t="shared" si="24"/>
        <v>5050</v>
      </c>
      <c r="R138" s="22">
        <f t="shared" si="25"/>
        <v>1.9801980198019802E-2</v>
      </c>
      <c r="S138" s="23">
        <f t="shared" si="26"/>
        <v>0.9</v>
      </c>
      <c r="T138" s="20">
        <f t="shared" si="27"/>
        <v>12.729691685425291</v>
      </c>
      <c r="U138" s="10">
        <v>48.28968730980376</v>
      </c>
      <c r="V138" s="24">
        <f t="shared" si="28"/>
        <v>26.361097771782244</v>
      </c>
    </row>
    <row r="139" spans="1:22" x14ac:dyDescent="0.35">
      <c r="A139" s="7" t="s">
        <v>25</v>
      </c>
      <c r="B139" s="19">
        <v>6</v>
      </c>
      <c r="C139" s="19">
        <v>2</v>
      </c>
      <c r="D139" s="19" t="s">
        <v>28</v>
      </c>
      <c r="E139" s="19">
        <v>5.05</v>
      </c>
      <c r="F139" s="10">
        <v>1.4258333333333333E-2</v>
      </c>
      <c r="G139" s="28">
        <v>0.68149999999999999</v>
      </c>
      <c r="H139" s="20">
        <f t="shared" si="20"/>
        <v>0.66724166666666662</v>
      </c>
      <c r="I139" s="19">
        <v>7.9200000000000007E-2</v>
      </c>
      <c r="J139" s="19">
        <f t="shared" si="29"/>
        <v>0.60229999999999995</v>
      </c>
      <c r="K139" s="20">
        <v>1.1391166666666666</v>
      </c>
      <c r="L139" s="20">
        <f t="shared" si="21"/>
        <v>87.787320584663561</v>
      </c>
      <c r="M139" s="21">
        <v>45</v>
      </c>
      <c r="N139" s="19">
        <v>0.1</v>
      </c>
      <c r="O139" s="21">
        <f t="shared" si="22"/>
        <v>450</v>
      </c>
      <c r="P139" s="19">
        <f t="shared" si="23"/>
        <v>29.999999999999996</v>
      </c>
      <c r="Q139" s="21">
        <f t="shared" si="24"/>
        <v>5050</v>
      </c>
      <c r="R139" s="22">
        <f t="shared" si="25"/>
        <v>1.9801980198019802E-2</v>
      </c>
      <c r="S139" s="23">
        <f t="shared" si="26"/>
        <v>0.9</v>
      </c>
      <c r="T139" s="20">
        <f t="shared" si="27"/>
        <v>12.721243242295756</v>
      </c>
      <c r="U139" s="10">
        <v>48.28968730980376</v>
      </c>
      <c r="V139" s="24">
        <f t="shared" si="28"/>
        <v>26.343602435613811</v>
      </c>
    </row>
    <row r="140" spans="1:22" x14ac:dyDescent="0.35">
      <c r="A140" s="6" t="s">
        <v>25</v>
      </c>
      <c r="B140" s="21">
        <v>6</v>
      </c>
      <c r="C140" s="19">
        <v>2</v>
      </c>
      <c r="D140" s="19" t="s">
        <v>29</v>
      </c>
      <c r="E140" s="19">
        <v>5.04</v>
      </c>
      <c r="F140" s="10">
        <v>1.4258333333333333E-2</v>
      </c>
      <c r="G140" s="28">
        <v>0.68899999999999995</v>
      </c>
      <c r="H140" s="20">
        <f t="shared" si="20"/>
        <v>0.67474166666666657</v>
      </c>
      <c r="I140" s="19">
        <v>7.9799999999999996E-2</v>
      </c>
      <c r="J140" s="19">
        <f t="shared" si="29"/>
        <v>0.60919999999999996</v>
      </c>
      <c r="K140" s="20">
        <v>1.1391166666666666</v>
      </c>
      <c r="L140" s="20">
        <f t="shared" si="21"/>
        <v>87.787320584663561</v>
      </c>
      <c r="M140" s="21">
        <v>45</v>
      </c>
      <c r="N140" s="21">
        <v>0.1</v>
      </c>
      <c r="O140" s="21">
        <f t="shared" si="22"/>
        <v>450</v>
      </c>
      <c r="P140" s="19">
        <f t="shared" si="23"/>
        <v>29.999999999999996</v>
      </c>
      <c r="Q140" s="21">
        <f t="shared" si="24"/>
        <v>5040</v>
      </c>
      <c r="R140" s="22">
        <f t="shared" si="25"/>
        <v>1.984126984126984E-2</v>
      </c>
      <c r="S140" s="23">
        <f t="shared" si="26"/>
        <v>0.9</v>
      </c>
      <c r="T140" s="20">
        <f t="shared" si="27"/>
        <v>12.892508606292678</v>
      </c>
      <c r="U140" s="10">
        <v>48.28968730980376</v>
      </c>
      <c r="V140" s="24">
        <f t="shared" si="28"/>
        <v>26.698264835678991</v>
      </c>
    </row>
    <row r="141" spans="1:22" x14ac:dyDescent="0.35">
      <c r="A141" s="7" t="s">
        <v>25</v>
      </c>
      <c r="B141" s="19">
        <v>6</v>
      </c>
      <c r="C141" s="19">
        <v>2</v>
      </c>
      <c r="D141" s="19" t="s">
        <v>29</v>
      </c>
      <c r="E141" s="19">
        <v>5.04</v>
      </c>
      <c r="F141" s="10">
        <v>1.4258333333333333E-2</v>
      </c>
      <c r="G141" s="28">
        <v>0.6885</v>
      </c>
      <c r="H141" s="20">
        <f t="shared" si="20"/>
        <v>0.67424166666666663</v>
      </c>
      <c r="I141" s="19">
        <v>0.08</v>
      </c>
      <c r="J141" s="19">
        <f t="shared" si="29"/>
        <v>0.60850000000000004</v>
      </c>
      <c r="K141" s="20">
        <v>1.1391166666666666</v>
      </c>
      <c r="L141" s="20">
        <f t="shared" si="21"/>
        <v>87.787320584663561</v>
      </c>
      <c r="M141" s="21">
        <v>45</v>
      </c>
      <c r="N141" s="19">
        <v>0.1</v>
      </c>
      <c r="O141" s="21">
        <f t="shared" si="22"/>
        <v>450</v>
      </c>
      <c r="P141" s="19">
        <f t="shared" si="23"/>
        <v>29.999999999999996</v>
      </c>
      <c r="Q141" s="21">
        <f t="shared" si="24"/>
        <v>5040</v>
      </c>
      <c r="R141" s="22">
        <f t="shared" si="25"/>
        <v>1.984126984126984E-2</v>
      </c>
      <c r="S141" s="23">
        <f t="shared" si="26"/>
        <v>0.9</v>
      </c>
      <c r="T141" s="20">
        <f t="shared" si="27"/>
        <v>12.877694495944016</v>
      </c>
      <c r="U141" s="10">
        <v>48.28968730980376</v>
      </c>
      <c r="V141" s="24">
        <f t="shared" si="28"/>
        <v>26.667587249689213</v>
      </c>
    </row>
    <row r="142" spans="1:22" x14ac:dyDescent="0.35">
      <c r="A142" s="6" t="s">
        <v>25</v>
      </c>
      <c r="B142" s="21">
        <v>6</v>
      </c>
      <c r="C142" s="19">
        <v>2</v>
      </c>
      <c r="D142" s="19" t="s">
        <v>29</v>
      </c>
      <c r="E142" s="19">
        <v>5.04</v>
      </c>
      <c r="F142" s="10">
        <v>1.4258333333333333E-2</v>
      </c>
      <c r="G142" s="28">
        <v>0.68830000000000002</v>
      </c>
      <c r="H142" s="20">
        <f t="shared" si="20"/>
        <v>0.67404166666666665</v>
      </c>
      <c r="I142" s="19">
        <v>7.9699999999999993E-2</v>
      </c>
      <c r="J142" s="19">
        <f t="shared" si="29"/>
        <v>0.60860000000000003</v>
      </c>
      <c r="K142" s="20">
        <v>1.1391166666666666</v>
      </c>
      <c r="L142" s="20">
        <f t="shared" si="21"/>
        <v>87.787320584663561</v>
      </c>
      <c r="M142" s="21">
        <v>45</v>
      </c>
      <c r="N142" s="21">
        <v>0.1</v>
      </c>
      <c r="O142" s="21">
        <f t="shared" si="22"/>
        <v>450</v>
      </c>
      <c r="P142" s="19">
        <f t="shared" si="23"/>
        <v>29.999999999999996</v>
      </c>
      <c r="Q142" s="21">
        <f t="shared" si="24"/>
        <v>5040</v>
      </c>
      <c r="R142" s="22">
        <f t="shared" si="25"/>
        <v>1.984126984126984E-2</v>
      </c>
      <c r="S142" s="23">
        <f t="shared" si="26"/>
        <v>0.9</v>
      </c>
      <c r="T142" s="20">
        <f t="shared" si="27"/>
        <v>12.879810797422399</v>
      </c>
      <c r="U142" s="10">
        <v>48.28968730980376</v>
      </c>
      <c r="V142" s="24">
        <f t="shared" si="28"/>
        <v>26.671969761973468</v>
      </c>
    </row>
    <row r="143" spans="1:22" x14ac:dyDescent="0.35">
      <c r="A143" s="7" t="s">
        <v>25</v>
      </c>
      <c r="B143" s="19">
        <v>6</v>
      </c>
      <c r="C143" s="19">
        <v>2</v>
      </c>
      <c r="D143" s="19" t="s">
        <v>30</v>
      </c>
      <c r="E143" s="19">
        <v>5.04</v>
      </c>
      <c r="F143" s="10">
        <v>1.4258333333333333E-2</v>
      </c>
      <c r="G143" s="28">
        <v>0.71319999999999995</v>
      </c>
      <c r="H143" s="20">
        <f t="shared" si="20"/>
        <v>0.69894166666666657</v>
      </c>
      <c r="I143" s="19">
        <v>6.4199999999999993E-2</v>
      </c>
      <c r="J143" s="19">
        <f t="shared" si="29"/>
        <v>0.64899999999999991</v>
      </c>
      <c r="K143" s="20">
        <v>1.1391166666666666</v>
      </c>
      <c r="L143" s="20">
        <f t="shared" si="21"/>
        <v>87.787320584663561</v>
      </c>
      <c r="M143" s="21">
        <v>45</v>
      </c>
      <c r="N143" s="19">
        <v>0.1</v>
      </c>
      <c r="O143" s="21">
        <f t="shared" si="22"/>
        <v>450</v>
      </c>
      <c r="P143" s="19">
        <f t="shared" si="23"/>
        <v>29.999999999999996</v>
      </c>
      <c r="Q143" s="21">
        <f t="shared" si="24"/>
        <v>5040</v>
      </c>
      <c r="R143" s="22">
        <f t="shared" si="25"/>
        <v>1.984126984126984E-2</v>
      </c>
      <c r="S143" s="23">
        <f t="shared" si="26"/>
        <v>0.9</v>
      </c>
      <c r="T143" s="20">
        <f t="shared" si="27"/>
        <v>13.734796594688026</v>
      </c>
      <c r="U143" s="10">
        <v>48.28968730980376</v>
      </c>
      <c r="V143" s="24">
        <f t="shared" si="28"/>
        <v>28.442504724812313</v>
      </c>
    </row>
    <row r="144" spans="1:22" x14ac:dyDescent="0.35">
      <c r="A144" s="6" t="s">
        <v>25</v>
      </c>
      <c r="B144" s="21">
        <v>6</v>
      </c>
      <c r="C144" s="19">
        <v>2</v>
      </c>
      <c r="D144" s="19" t="s">
        <v>30</v>
      </c>
      <c r="E144" s="19">
        <v>5.04</v>
      </c>
      <c r="F144" s="10">
        <v>1.4258333333333333E-2</v>
      </c>
      <c r="G144" s="28">
        <v>0.71209999999999996</v>
      </c>
      <c r="H144" s="20">
        <f t="shared" si="20"/>
        <v>0.69784166666666658</v>
      </c>
      <c r="I144" s="19">
        <v>6.3600000000000004E-2</v>
      </c>
      <c r="J144" s="19">
        <f t="shared" si="29"/>
        <v>0.64849999999999997</v>
      </c>
      <c r="K144" s="20">
        <v>1.1391166666666666</v>
      </c>
      <c r="L144" s="20">
        <f t="shared" si="21"/>
        <v>87.787320584663561</v>
      </c>
      <c r="M144" s="21">
        <v>45</v>
      </c>
      <c r="N144" s="21">
        <v>0.1</v>
      </c>
      <c r="O144" s="21">
        <f t="shared" si="22"/>
        <v>450</v>
      </c>
      <c r="P144" s="19">
        <f t="shared" si="23"/>
        <v>29.999999999999996</v>
      </c>
      <c r="Q144" s="21">
        <f t="shared" si="24"/>
        <v>5040</v>
      </c>
      <c r="R144" s="22">
        <f t="shared" si="25"/>
        <v>1.984126984126984E-2</v>
      </c>
      <c r="S144" s="23">
        <f t="shared" si="26"/>
        <v>0.9</v>
      </c>
      <c r="T144" s="20">
        <f t="shared" si="27"/>
        <v>13.724215087296127</v>
      </c>
      <c r="U144" s="10">
        <v>48.28968730980376</v>
      </c>
      <c r="V144" s="24">
        <f t="shared" si="28"/>
        <v>28.420592163391046</v>
      </c>
    </row>
    <row r="145" spans="1:22" x14ac:dyDescent="0.35">
      <c r="A145" s="7" t="s">
        <v>25</v>
      </c>
      <c r="B145" s="19">
        <v>6</v>
      </c>
      <c r="C145" s="19">
        <v>2</v>
      </c>
      <c r="D145" s="19" t="s">
        <v>30</v>
      </c>
      <c r="E145" s="19">
        <v>5.04</v>
      </c>
      <c r="F145" s="10">
        <v>1.4258333333333333E-2</v>
      </c>
      <c r="G145" s="28">
        <v>0.71240000000000003</v>
      </c>
      <c r="H145" s="20">
        <f t="shared" si="20"/>
        <v>0.69814166666666666</v>
      </c>
      <c r="I145" s="19">
        <v>6.4399999999999999E-2</v>
      </c>
      <c r="J145" s="19">
        <f t="shared" si="29"/>
        <v>0.64800000000000002</v>
      </c>
      <c r="K145" s="20">
        <v>1.1391166666666666</v>
      </c>
      <c r="L145" s="20">
        <f t="shared" si="21"/>
        <v>87.787320584663561</v>
      </c>
      <c r="M145" s="21">
        <v>45</v>
      </c>
      <c r="N145" s="19">
        <v>0.1</v>
      </c>
      <c r="O145" s="21">
        <f t="shared" si="22"/>
        <v>450</v>
      </c>
      <c r="P145" s="19">
        <f t="shared" si="23"/>
        <v>29.999999999999996</v>
      </c>
      <c r="Q145" s="21">
        <f t="shared" si="24"/>
        <v>5040</v>
      </c>
      <c r="R145" s="22">
        <f t="shared" si="25"/>
        <v>1.984126984126984E-2</v>
      </c>
      <c r="S145" s="23">
        <f t="shared" si="26"/>
        <v>0.9</v>
      </c>
      <c r="T145" s="20">
        <f t="shared" si="27"/>
        <v>13.713633579904229</v>
      </c>
      <c r="U145" s="10">
        <v>48.28968730980376</v>
      </c>
      <c r="V145" s="24">
        <f t="shared" si="28"/>
        <v>28.398679601969778</v>
      </c>
    </row>
    <row r="146" spans="1:22" x14ac:dyDescent="0.35">
      <c r="A146" s="4" t="s">
        <v>26</v>
      </c>
      <c r="B146" s="14">
        <v>6</v>
      </c>
      <c r="C146" s="13">
        <v>1</v>
      </c>
      <c r="D146" s="13" t="s">
        <v>27</v>
      </c>
      <c r="E146" s="13">
        <v>5.04</v>
      </c>
      <c r="F146" s="11">
        <v>1.4258333333333333E-2</v>
      </c>
      <c r="G146" s="26">
        <v>0.76790000000000003</v>
      </c>
      <c r="H146" s="9">
        <f t="shared" si="20"/>
        <v>0.75364166666666665</v>
      </c>
      <c r="I146" s="13">
        <v>0.10340000000000001</v>
      </c>
      <c r="J146" s="13">
        <f t="shared" si="29"/>
        <v>0.66449999999999998</v>
      </c>
      <c r="K146" s="9">
        <v>1.1391166666666666</v>
      </c>
      <c r="L146" s="9">
        <f t="shared" si="21"/>
        <v>87.787320584663561</v>
      </c>
      <c r="M146" s="14">
        <v>45</v>
      </c>
      <c r="N146" s="14">
        <v>0.1</v>
      </c>
      <c r="O146" s="14">
        <f t="shared" si="22"/>
        <v>450</v>
      </c>
      <c r="P146" s="13">
        <f t="shared" si="23"/>
        <v>29.999999999999996</v>
      </c>
      <c r="Q146" s="14">
        <f t="shared" si="24"/>
        <v>5040</v>
      </c>
      <c r="R146" s="15">
        <f t="shared" si="25"/>
        <v>1.984126984126984E-2</v>
      </c>
      <c r="S146" s="16">
        <f t="shared" si="26"/>
        <v>0.9</v>
      </c>
      <c r="T146" s="9">
        <f t="shared" si="27"/>
        <v>14.062823323836975</v>
      </c>
      <c r="U146" s="11">
        <v>53.908958667539721</v>
      </c>
      <c r="V146" s="17">
        <f t="shared" si="28"/>
        <v>26.086245535854957</v>
      </c>
    </row>
    <row r="147" spans="1:22" x14ac:dyDescent="0.35">
      <c r="A147" s="5" t="s">
        <v>26</v>
      </c>
      <c r="B147" s="13">
        <v>6</v>
      </c>
      <c r="C147" s="13">
        <v>1</v>
      </c>
      <c r="D147" s="13" t="s">
        <v>27</v>
      </c>
      <c r="E147" s="13">
        <v>5.04</v>
      </c>
      <c r="F147" s="11">
        <v>1.4258333333333333E-2</v>
      </c>
      <c r="G147" s="26">
        <v>0.76790000000000003</v>
      </c>
      <c r="H147" s="9">
        <f t="shared" si="20"/>
        <v>0.75364166666666665</v>
      </c>
      <c r="I147" s="13">
        <v>0.1032</v>
      </c>
      <c r="J147" s="13">
        <f t="shared" si="29"/>
        <v>0.66470000000000007</v>
      </c>
      <c r="K147" s="9">
        <v>1.1391166666666666</v>
      </c>
      <c r="L147" s="9">
        <f t="shared" si="21"/>
        <v>87.787320584663561</v>
      </c>
      <c r="M147" s="14">
        <v>45</v>
      </c>
      <c r="N147" s="13">
        <v>0.1</v>
      </c>
      <c r="O147" s="14">
        <f t="shared" si="22"/>
        <v>450</v>
      </c>
      <c r="P147" s="13">
        <f t="shared" si="23"/>
        <v>29.999999999999996</v>
      </c>
      <c r="Q147" s="14">
        <f t="shared" si="24"/>
        <v>5040</v>
      </c>
      <c r="R147" s="15">
        <f t="shared" si="25"/>
        <v>1.984126984126984E-2</v>
      </c>
      <c r="S147" s="16">
        <f t="shared" si="26"/>
        <v>0.9</v>
      </c>
      <c r="T147" s="9">
        <f t="shared" si="27"/>
        <v>14.067055926793737</v>
      </c>
      <c r="U147" s="11">
        <v>53.908958667539721</v>
      </c>
      <c r="V147" s="17">
        <f t="shared" si="28"/>
        <v>26.094096926535425</v>
      </c>
    </row>
    <row r="148" spans="1:22" x14ac:dyDescent="0.35">
      <c r="A148" s="4" t="s">
        <v>26</v>
      </c>
      <c r="B148" s="14">
        <v>6</v>
      </c>
      <c r="C148" s="13">
        <v>1</v>
      </c>
      <c r="D148" s="13" t="s">
        <v>27</v>
      </c>
      <c r="E148" s="13">
        <v>5.04</v>
      </c>
      <c r="F148" s="11">
        <v>1.4258333333333333E-2</v>
      </c>
      <c r="G148" s="26">
        <v>0.7681</v>
      </c>
      <c r="H148" s="9">
        <f t="shared" si="20"/>
        <v>0.75384166666666663</v>
      </c>
      <c r="I148" s="13">
        <v>0.1032</v>
      </c>
      <c r="J148" s="13">
        <f t="shared" si="29"/>
        <v>0.66490000000000005</v>
      </c>
      <c r="K148" s="9">
        <v>1.1391166666666666</v>
      </c>
      <c r="L148" s="9">
        <f t="shared" si="21"/>
        <v>87.787320584663561</v>
      </c>
      <c r="M148" s="14">
        <v>45</v>
      </c>
      <c r="N148" s="14">
        <v>0.1</v>
      </c>
      <c r="O148" s="14">
        <f t="shared" si="22"/>
        <v>450</v>
      </c>
      <c r="P148" s="13">
        <f t="shared" si="23"/>
        <v>29.999999999999996</v>
      </c>
      <c r="Q148" s="14">
        <f t="shared" si="24"/>
        <v>5040</v>
      </c>
      <c r="R148" s="15">
        <f t="shared" si="25"/>
        <v>1.984126984126984E-2</v>
      </c>
      <c r="S148" s="16">
        <f t="shared" si="26"/>
        <v>0.9</v>
      </c>
      <c r="T148" s="9">
        <f t="shared" si="27"/>
        <v>14.071288529750497</v>
      </c>
      <c r="U148" s="11">
        <v>53.908958667539721</v>
      </c>
      <c r="V148" s="17">
        <f t="shared" si="28"/>
        <v>26.101948317215896</v>
      </c>
    </row>
    <row r="149" spans="1:22" x14ac:dyDescent="0.35">
      <c r="A149" s="5" t="s">
        <v>26</v>
      </c>
      <c r="B149" s="13">
        <v>6</v>
      </c>
      <c r="C149" s="13">
        <v>1</v>
      </c>
      <c r="D149" s="13" t="s">
        <v>28</v>
      </c>
      <c r="E149" s="13">
        <v>5.04</v>
      </c>
      <c r="F149" s="11">
        <v>1.4258333333333333E-2</v>
      </c>
      <c r="G149" s="26">
        <v>0.84570000000000001</v>
      </c>
      <c r="H149" s="9">
        <f t="shared" si="20"/>
        <v>0.83144166666666663</v>
      </c>
      <c r="I149" s="13">
        <v>0.10390000000000001</v>
      </c>
      <c r="J149" s="13">
        <f t="shared" si="29"/>
        <v>0.74180000000000001</v>
      </c>
      <c r="K149" s="9">
        <v>1.1391166666666666</v>
      </c>
      <c r="L149" s="9">
        <f t="shared" si="21"/>
        <v>87.787320584663561</v>
      </c>
      <c r="M149" s="14">
        <v>45</v>
      </c>
      <c r="N149" s="13">
        <v>0.1</v>
      </c>
      <c r="O149" s="14">
        <f t="shared" si="22"/>
        <v>450</v>
      </c>
      <c r="P149" s="13">
        <f t="shared" si="23"/>
        <v>29.999999999999996</v>
      </c>
      <c r="Q149" s="14">
        <f t="shared" si="24"/>
        <v>5040</v>
      </c>
      <c r="R149" s="15">
        <f t="shared" si="25"/>
        <v>1.984126984126984E-2</v>
      </c>
      <c r="S149" s="16">
        <f t="shared" si="26"/>
        <v>0.9</v>
      </c>
      <c r="T149" s="9">
        <f t="shared" si="27"/>
        <v>15.698724366624932</v>
      </c>
      <c r="U149" s="11">
        <v>53.908958667539721</v>
      </c>
      <c r="V149" s="17">
        <f t="shared" si="28"/>
        <v>29.120808033855837</v>
      </c>
    </row>
    <row r="150" spans="1:22" x14ac:dyDescent="0.35">
      <c r="A150" s="4" t="s">
        <v>26</v>
      </c>
      <c r="B150" s="14">
        <v>6</v>
      </c>
      <c r="C150" s="13">
        <v>1</v>
      </c>
      <c r="D150" s="13" t="s">
        <v>28</v>
      </c>
      <c r="E150" s="13">
        <v>5.04</v>
      </c>
      <c r="F150" s="11">
        <v>1.4258333333333333E-2</v>
      </c>
      <c r="G150" s="26">
        <v>0.84840000000000004</v>
      </c>
      <c r="H150" s="9">
        <f t="shared" si="20"/>
        <v>0.83414166666666667</v>
      </c>
      <c r="I150" s="13">
        <v>0.10290000000000001</v>
      </c>
      <c r="J150" s="13">
        <f t="shared" si="29"/>
        <v>0.74550000000000005</v>
      </c>
      <c r="K150" s="9">
        <v>1.1391166666666666</v>
      </c>
      <c r="L150" s="9">
        <f t="shared" si="21"/>
        <v>87.787320584663561</v>
      </c>
      <c r="M150" s="14">
        <v>45</v>
      </c>
      <c r="N150" s="14">
        <v>0.1</v>
      </c>
      <c r="O150" s="14">
        <f t="shared" si="22"/>
        <v>450</v>
      </c>
      <c r="P150" s="13">
        <f t="shared" si="23"/>
        <v>29.999999999999996</v>
      </c>
      <c r="Q150" s="14">
        <f t="shared" si="24"/>
        <v>5040</v>
      </c>
      <c r="R150" s="15">
        <f t="shared" si="25"/>
        <v>1.984126984126984E-2</v>
      </c>
      <c r="S150" s="16">
        <f t="shared" si="26"/>
        <v>0.9</v>
      </c>
      <c r="T150" s="9">
        <f t="shared" si="27"/>
        <v>15.777027521325005</v>
      </c>
      <c r="U150" s="11">
        <v>53.908958667539721</v>
      </c>
      <c r="V150" s="17">
        <f t="shared" si="28"/>
        <v>29.266058761444501</v>
      </c>
    </row>
    <row r="151" spans="1:22" x14ac:dyDescent="0.35">
      <c r="A151" s="5" t="s">
        <v>26</v>
      </c>
      <c r="B151" s="13">
        <v>6</v>
      </c>
      <c r="C151" s="13">
        <v>1</v>
      </c>
      <c r="D151" s="13" t="s">
        <v>28</v>
      </c>
      <c r="E151" s="13">
        <v>5.04</v>
      </c>
      <c r="F151" s="11">
        <v>1.4258333333333333E-2</v>
      </c>
      <c r="G151" s="26">
        <v>0.84619999999999995</v>
      </c>
      <c r="H151" s="9">
        <f t="shared" si="20"/>
        <v>0.83194166666666658</v>
      </c>
      <c r="I151" s="13">
        <v>0.10249999999999999</v>
      </c>
      <c r="J151" s="13">
        <f t="shared" si="29"/>
        <v>0.74369999999999992</v>
      </c>
      <c r="K151" s="9">
        <v>1.1391166666666666</v>
      </c>
      <c r="L151" s="9">
        <f t="shared" si="21"/>
        <v>87.787320584663561</v>
      </c>
      <c r="M151" s="14">
        <v>45</v>
      </c>
      <c r="N151" s="13">
        <v>0.1</v>
      </c>
      <c r="O151" s="14">
        <f t="shared" si="22"/>
        <v>450</v>
      </c>
      <c r="P151" s="13">
        <f t="shared" si="23"/>
        <v>29.999999999999996</v>
      </c>
      <c r="Q151" s="14">
        <f t="shared" si="24"/>
        <v>5040</v>
      </c>
      <c r="R151" s="15">
        <f t="shared" si="25"/>
        <v>1.984126984126984E-2</v>
      </c>
      <c r="S151" s="16">
        <f t="shared" si="26"/>
        <v>0.9</v>
      </c>
      <c r="T151" s="9">
        <f t="shared" si="27"/>
        <v>15.738934094714157</v>
      </c>
      <c r="U151" s="11">
        <v>53.908958667539721</v>
      </c>
      <c r="V151" s="17">
        <f t="shared" si="28"/>
        <v>29.195396245320289</v>
      </c>
    </row>
    <row r="152" spans="1:22" x14ac:dyDescent="0.35">
      <c r="A152" s="4" t="s">
        <v>26</v>
      </c>
      <c r="B152" s="14">
        <v>6</v>
      </c>
      <c r="C152" s="13">
        <v>1</v>
      </c>
      <c r="D152" s="13" t="s">
        <v>29</v>
      </c>
      <c r="E152" s="13">
        <v>5.05</v>
      </c>
      <c r="F152" s="11">
        <v>1.4258333333333333E-2</v>
      </c>
      <c r="G152" s="26">
        <v>0.74809999999999999</v>
      </c>
      <c r="H152" s="9">
        <f t="shared" si="20"/>
        <v>0.73384166666666661</v>
      </c>
      <c r="I152" s="13">
        <v>5.6599999999999998E-2</v>
      </c>
      <c r="J152" s="13">
        <f t="shared" si="29"/>
        <v>0.6915</v>
      </c>
      <c r="K152" s="9">
        <v>1.1391166666666666</v>
      </c>
      <c r="L152" s="9">
        <f t="shared" si="21"/>
        <v>87.787320584663561</v>
      </c>
      <c r="M152" s="14">
        <v>45</v>
      </c>
      <c r="N152" s="14">
        <v>0.1</v>
      </c>
      <c r="O152" s="14">
        <f t="shared" si="22"/>
        <v>450</v>
      </c>
      <c r="P152" s="13">
        <f t="shared" si="23"/>
        <v>29.999999999999996</v>
      </c>
      <c r="Q152" s="14">
        <f t="shared" si="24"/>
        <v>5050</v>
      </c>
      <c r="R152" s="15">
        <f t="shared" si="25"/>
        <v>1.9801980198019802E-2</v>
      </c>
      <c r="S152" s="16">
        <f t="shared" si="26"/>
        <v>0.9</v>
      </c>
      <c r="T152" s="9">
        <f t="shared" si="27"/>
        <v>14.60524606018183</v>
      </c>
      <c r="U152" s="11">
        <v>53.908958667539721</v>
      </c>
      <c r="V152" s="17">
        <f t="shared" si="28"/>
        <v>27.092428459346419</v>
      </c>
    </row>
    <row r="153" spans="1:22" x14ac:dyDescent="0.35">
      <c r="A153" s="5" t="s">
        <v>26</v>
      </c>
      <c r="B153" s="13">
        <v>6</v>
      </c>
      <c r="C153" s="13">
        <v>1</v>
      </c>
      <c r="D153" s="13" t="s">
        <v>29</v>
      </c>
      <c r="E153" s="13">
        <v>5.05</v>
      </c>
      <c r="F153" s="11">
        <v>1.4258333333333333E-2</v>
      </c>
      <c r="G153" s="26">
        <v>0.74670000000000003</v>
      </c>
      <c r="H153" s="9">
        <f t="shared" si="20"/>
        <v>0.73244166666666666</v>
      </c>
      <c r="I153" s="13">
        <v>5.62E-2</v>
      </c>
      <c r="J153" s="13">
        <f t="shared" si="29"/>
        <v>0.6905</v>
      </c>
      <c r="K153" s="9">
        <v>1.1391166666666666</v>
      </c>
      <c r="L153" s="9">
        <f t="shared" si="21"/>
        <v>87.787320584663561</v>
      </c>
      <c r="M153" s="14">
        <v>45</v>
      </c>
      <c r="N153" s="13">
        <v>0.1</v>
      </c>
      <c r="O153" s="14">
        <f t="shared" si="22"/>
        <v>450</v>
      </c>
      <c r="P153" s="13">
        <f t="shared" si="23"/>
        <v>29.999999999999996</v>
      </c>
      <c r="Q153" s="14">
        <f t="shared" si="24"/>
        <v>5050</v>
      </c>
      <c r="R153" s="15">
        <f t="shared" si="25"/>
        <v>1.9801980198019802E-2</v>
      </c>
      <c r="S153" s="16">
        <f t="shared" si="26"/>
        <v>0.9</v>
      </c>
      <c r="T153" s="9">
        <f t="shared" si="27"/>
        <v>14.584124952357994</v>
      </c>
      <c r="U153" s="11">
        <v>53.908958667539721</v>
      </c>
      <c r="V153" s="17">
        <f t="shared" si="28"/>
        <v>27.053249242485467</v>
      </c>
    </row>
    <row r="154" spans="1:22" x14ac:dyDescent="0.35">
      <c r="A154" s="4" t="s">
        <v>26</v>
      </c>
      <c r="B154" s="14">
        <v>6</v>
      </c>
      <c r="C154" s="13">
        <v>1</v>
      </c>
      <c r="D154" s="13" t="s">
        <v>29</v>
      </c>
      <c r="E154" s="13">
        <v>5.05</v>
      </c>
      <c r="F154" s="11">
        <v>1.4258333333333333E-2</v>
      </c>
      <c r="G154" s="26">
        <v>0.74629999999999996</v>
      </c>
      <c r="H154" s="9">
        <f t="shared" si="20"/>
        <v>0.73204166666666659</v>
      </c>
      <c r="I154" s="13">
        <v>5.6899999999999999E-2</v>
      </c>
      <c r="J154" s="13">
        <f t="shared" si="29"/>
        <v>0.68940000000000001</v>
      </c>
      <c r="K154" s="9">
        <v>1.1391166666666666</v>
      </c>
      <c r="L154" s="9">
        <f t="shared" si="21"/>
        <v>87.787320584663561</v>
      </c>
      <c r="M154" s="14">
        <v>45</v>
      </c>
      <c r="N154" s="14">
        <v>0.1</v>
      </c>
      <c r="O154" s="14">
        <f t="shared" si="22"/>
        <v>450</v>
      </c>
      <c r="P154" s="13">
        <f t="shared" si="23"/>
        <v>29.999999999999996</v>
      </c>
      <c r="Q154" s="14">
        <f t="shared" si="24"/>
        <v>5050</v>
      </c>
      <c r="R154" s="15">
        <f t="shared" si="25"/>
        <v>1.9801980198019802E-2</v>
      </c>
      <c r="S154" s="16">
        <f t="shared" si="26"/>
        <v>0.9</v>
      </c>
      <c r="T154" s="9">
        <f t="shared" si="27"/>
        <v>14.560891733751777</v>
      </c>
      <c r="U154" s="11">
        <v>53.908958667539721</v>
      </c>
      <c r="V154" s="17">
        <f t="shared" si="28"/>
        <v>27.010152103938427</v>
      </c>
    </row>
    <row r="155" spans="1:22" x14ac:dyDescent="0.35">
      <c r="A155" s="5" t="s">
        <v>26</v>
      </c>
      <c r="B155" s="13">
        <v>6</v>
      </c>
      <c r="C155" s="13">
        <v>1</v>
      </c>
      <c r="D155" s="13" t="s">
        <v>30</v>
      </c>
      <c r="E155" s="13">
        <v>5.05</v>
      </c>
      <c r="F155" s="11">
        <v>1.4258333333333333E-2</v>
      </c>
      <c r="G155" s="26">
        <v>0.77310000000000001</v>
      </c>
      <c r="H155" s="9">
        <f t="shared" si="20"/>
        <v>0.75884166666666664</v>
      </c>
      <c r="I155" s="13">
        <v>5.5E-2</v>
      </c>
      <c r="J155" s="13">
        <f t="shared" si="29"/>
        <v>0.71809999999999996</v>
      </c>
      <c r="K155" s="9">
        <v>1.1391166666666666</v>
      </c>
      <c r="L155" s="9">
        <f t="shared" si="21"/>
        <v>87.787320584663561</v>
      </c>
      <c r="M155" s="14">
        <v>45</v>
      </c>
      <c r="N155" s="13">
        <v>0.1</v>
      </c>
      <c r="O155" s="14">
        <f t="shared" si="22"/>
        <v>450</v>
      </c>
      <c r="P155" s="13">
        <f t="shared" si="23"/>
        <v>29.999999999999996</v>
      </c>
      <c r="Q155" s="14">
        <f t="shared" si="24"/>
        <v>5050</v>
      </c>
      <c r="R155" s="15">
        <f t="shared" si="25"/>
        <v>1.9801980198019802E-2</v>
      </c>
      <c r="S155" s="16">
        <f t="shared" si="26"/>
        <v>0.9</v>
      </c>
      <c r="T155" s="9">
        <f t="shared" si="27"/>
        <v>15.16706752829584</v>
      </c>
      <c r="U155" s="11">
        <v>53.908958667539721</v>
      </c>
      <c r="V155" s="17">
        <f t="shared" si="28"/>
        <v>28.134595627847673</v>
      </c>
    </row>
    <row r="156" spans="1:22" x14ac:dyDescent="0.35">
      <c r="A156" s="4" t="s">
        <v>26</v>
      </c>
      <c r="B156" s="14">
        <v>6</v>
      </c>
      <c r="C156" s="13">
        <v>1</v>
      </c>
      <c r="D156" s="13" t="s">
        <v>30</v>
      </c>
      <c r="E156" s="13">
        <v>5.05</v>
      </c>
      <c r="F156" s="11">
        <v>1.4258333333333333E-2</v>
      </c>
      <c r="G156" s="26">
        <v>0.77390000000000003</v>
      </c>
      <c r="H156" s="9">
        <f t="shared" si="20"/>
        <v>0.75964166666666666</v>
      </c>
      <c r="I156" s="13">
        <v>5.5E-2</v>
      </c>
      <c r="J156" s="13">
        <f t="shared" si="29"/>
        <v>0.71889999999999998</v>
      </c>
      <c r="K156" s="9">
        <v>1.1391166666666666</v>
      </c>
      <c r="L156" s="9">
        <f t="shared" si="21"/>
        <v>87.787320584663561</v>
      </c>
      <c r="M156" s="14">
        <v>45</v>
      </c>
      <c r="N156" s="14">
        <v>0.1</v>
      </c>
      <c r="O156" s="14">
        <f t="shared" si="22"/>
        <v>450</v>
      </c>
      <c r="P156" s="13">
        <f t="shared" si="23"/>
        <v>29.999999999999996</v>
      </c>
      <c r="Q156" s="14">
        <f t="shared" si="24"/>
        <v>5050</v>
      </c>
      <c r="R156" s="15">
        <f t="shared" si="25"/>
        <v>1.9801980198019802E-2</v>
      </c>
      <c r="S156" s="16">
        <f t="shared" si="26"/>
        <v>0.9</v>
      </c>
      <c r="T156" s="9">
        <f t="shared" si="27"/>
        <v>15.183964414554907</v>
      </c>
      <c r="U156" s="11">
        <v>53.908958667539721</v>
      </c>
      <c r="V156" s="17">
        <f t="shared" si="28"/>
        <v>28.165939001336433</v>
      </c>
    </row>
    <row r="157" spans="1:22" x14ac:dyDescent="0.35">
      <c r="A157" s="5" t="s">
        <v>26</v>
      </c>
      <c r="B157" s="13">
        <v>6</v>
      </c>
      <c r="C157" s="13">
        <v>1</v>
      </c>
      <c r="D157" s="13" t="s">
        <v>30</v>
      </c>
      <c r="E157" s="13">
        <v>5.05</v>
      </c>
      <c r="F157" s="11">
        <v>1.4258333333333333E-2</v>
      </c>
      <c r="G157" s="26">
        <v>0.77329999999999999</v>
      </c>
      <c r="H157" s="9">
        <f t="shared" si="20"/>
        <v>0.75904166666666661</v>
      </c>
      <c r="I157" s="13">
        <v>5.8999999999999997E-2</v>
      </c>
      <c r="J157" s="13">
        <f t="shared" si="29"/>
        <v>0.71429999999999993</v>
      </c>
      <c r="K157" s="9">
        <v>1.1391166666666666</v>
      </c>
      <c r="L157" s="9">
        <f t="shared" si="21"/>
        <v>87.787320584663561</v>
      </c>
      <c r="M157" s="14">
        <v>45</v>
      </c>
      <c r="N157" s="13">
        <v>0.1</v>
      </c>
      <c r="O157" s="14">
        <f t="shared" si="22"/>
        <v>450</v>
      </c>
      <c r="P157" s="13">
        <f t="shared" si="23"/>
        <v>29.999999999999996</v>
      </c>
      <c r="Q157" s="14">
        <f t="shared" si="24"/>
        <v>5050</v>
      </c>
      <c r="R157" s="15">
        <f t="shared" si="25"/>
        <v>1.9801980198019802E-2</v>
      </c>
      <c r="S157" s="16">
        <f t="shared" si="26"/>
        <v>0.9</v>
      </c>
      <c r="T157" s="9">
        <f t="shared" si="27"/>
        <v>15.086807318565263</v>
      </c>
      <c r="U157" s="11">
        <v>53.908958667539721</v>
      </c>
      <c r="V157" s="17">
        <f t="shared" si="28"/>
        <v>27.985714603776056</v>
      </c>
    </row>
    <row r="158" spans="1:22" x14ac:dyDescent="0.35">
      <c r="A158" s="4" t="s">
        <v>26</v>
      </c>
      <c r="B158" s="14">
        <v>6</v>
      </c>
      <c r="C158" s="13">
        <v>2</v>
      </c>
      <c r="D158" s="13" t="s">
        <v>27</v>
      </c>
      <c r="E158" s="13">
        <v>5.05</v>
      </c>
      <c r="F158" s="11">
        <v>1.4258333333333333E-2</v>
      </c>
      <c r="G158" s="26">
        <v>0.70069999999999999</v>
      </c>
      <c r="H158" s="9">
        <f t="shared" si="20"/>
        <v>0.68644166666666662</v>
      </c>
      <c r="I158" s="13">
        <v>9.0499999999999997E-2</v>
      </c>
      <c r="J158" s="13">
        <f t="shared" si="29"/>
        <v>0.61019999999999996</v>
      </c>
      <c r="K158" s="9">
        <v>1.1391166666666666</v>
      </c>
      <c r="L158" s="9">
        <f t="shared" si="21"/>
        <v>87.787320584663561</v>
      </c>
      <c r="M158" s="14">
        <v>45</v>
      </c>
      <c r="N158" s="14">
        <v>0.1</v>
      </c>
      <c r="O158" s="14">
        <f t="shared" si="22"/>
        <v>450</v>
      </c>
      <c r="P158" s="13">
        <f t="shared" si="23"/>
        <v>29.999999999999996</v>
      </c>
      <c r="Q158" s="14">
        <f t="shared" si="24"/>
        <v>5050</v>
      </c>
      <c r="R158" s="15">
        <f t="shared" si="25"/>
        <v>1.9801980198019802E-2</v>
      </c>
      <c r="S158" s="16">
        <f t="shared" si="26"/>
        <v>0.9</v>
      </c>
      <c r="T158" s="9">
        <f t="shared" si="27"/>
        <v>12.888099994104053</v>
      </c>
      <c r="U158" s="11">
        <v>53.908958667539721</v>
      </c>
      <c r="V158" s="17">
        <f t="shared" si="28"/>
        <v>23.907158128551245</v>
      </c>
    </row>
    <row r="159" spans="1:22" x14ac:dyDescent="0.35">
      <c r="A159" s="5" t="s">
        <v>26</v>
      </c>
      <c r="B159" s="13">
        <v>6</v>
      </c>
      <c r="C159" s="13">
        <v>2</v>
      </c>
      <c r="D159" s="13" t="s">
        <v>27</v>
      </c>
      <c r="E159" s="13">
        <v>5.05</v>
      </c>
      <c r="F159" s="11">
        <v>1.4258333333333333E-2</v>
      </c>
      <c r="G159" s="26">
        <v>0.69989999999999997</v>
      </c>
      <c r="H159" s="9">
        <f t="shared" si="20"/>
        <v>0.68564166666666659</v>
      </c>
      <c r="I159" s="13">
        <v>8.9300000000000004E-2</v>
      </c>
      <c r="J159" s="13">
        <f t="shared" si="29"/>
        <v>0.61059999999999992</v>
      </c>
      <c r="K159" s="9">
        <v>1.1391166666666666</v>
      </c>
      <c r="L159" s="9">
        <f t="shared" si="21"/>
        <v>87.787320584663561</v>
      </c>
      <c r="M159" s="14">
        <v>45</v>
      </c>
      <c r="N159" s="13">
        <v>0.1</v>
      </c>
      <c r="O159" s="14">
        <f t="shared" si="22"/>
        <v>450</v>
      </c>
      <c r="P159" s="13">
        <f t="shared" si="23"/>
        <v>29.999999999999996</v>
      </c>
      <c r="Q159" s="14">
        <f t="shared" si="24"/>
        <v>5050</v>
      </c>
      <c r="R159" s="15">
        <f t="shared" si="25"/>
        <v>1.9801980198019802E-2</v>
      </c>
      <c r="S159" s="16">
        <f t="shared" si="26"/>
        <v>0.9</v>
      </c>
      <c r="T159" s="9">
        <f t="shared" si="27"/>
        <v>12.896548437233585</v>
      </c>
      <c r="U159" s="11">
        <v>53.908958667539721</v>
      </c>
      <c r="V159" s="17">
        <f t="shared" si="28"/>
        <v>23.922829815295621</v>
      </c>
    </row>
    <row r="160" spans="1:22" x14ac:dyDescent="0.35">
      <c r="A160" s="4" t="s">
        <v>26</v>
      </c>
      <c r="B160" s="14">
        <v>6</v>
      </c>
      <c r="C160" s="13">
        <v>2</v>
      </c>
      <c r="D160" s="13" t="s">
        <v>27</v>
      </c>
      <c r="E160" s="13">
        <v>5.05</v>
      </c>
      <c r="F160" s="11">
        <v>1.4258333333333333E-2</v>
      </c>
      <c r="G160" s="26">
        <v>0.70069999999999999</v>
      </c>
      <c r="H160" s="9">
        <f t="shared" si="20"/>
        <v>0.68644166666666662</v>
      </c>
      <c r="I160" s="13">
        <v>8.9800000000000005E-2</v>
      </c>
      <c r="J160" s="13">
        <f t="shared" si="29"/>
        <v>0.6109</v>
      </c>
      <c r="K160" s="9">
        <v>1.1391166666666666</v>
      </c>
      <c r="L160" s="9">
        <f t="shared" si="21"/>
        <v>87.787320584663561</v>
      </c>
      <c r="M160" s="14">
        <v>45</v>
      </c>
      <c r="N160" s="14">
        <v>0.1</v>
      </c>
      <c r="O160" s="14">
        <f t="shared" si="22"/>
        <v>450</v>
      </c>
      <c r="P160" s="13">
        <f t="shared" si="23"/>
        <v>29.999999999999996</v>
      </c>
      <c r="Q160" s="14">
        <f t="shared" si="24"/>
        <v>5050</v>
      </c>
      <c r="R160" s="15">
        <f t="shared" si="25"/>
        <v>1.9801980198019802E-2</v>
      </c>
      <c r="S160" s="16">
        <f t="shared" si="26"/>
        <v>0.9</v>
      </c>
      <c r="T160" s="9">
        <f t="shared" si="27"/>
        <v>12.902884769580737</v>
      </c>
      <c r="U160" s="11">
        <v>53.908958667539721</v>
      </c>
      <c r="V160" s="17">
        <f t="shared" si="28"/>
        <v>23.934583580353909</v>
      </c>
    </row>
    <row r="161" spans="1:22" x14ac:dyDescent="0.35">
      <c r="A161" s="5" t="s">
        <v>26</v>
      </c>
      <c r="B161" s="13">
        <v>6</v>
      </c>
      <c r="C161" s="13">
        <v>2</v>
      </c>
      <c r="D161" s="13" t="s">
        <v>28</v>
      </c>
      <c r="E161" s="13">
        <v>5.05</v>
      </c>
      <c r="F161" s="11">
        <v>1.4258333333333333E-2</v>
      </c>
      <c r="G161" s="26">
        <v>0.72150000000000003</v>
      </c>
      <c r="H161" s="9">
        <f t="shared" si="20"/>
        <v>0.70724166666666666</v>
      </c>
      <c r="I161" s="13">
        <v>9.0200000000000002E-2</v>
      </c>
      <c r="J161" s="13">
        <f t="shared" si="29"/>
        <v>0.63129999999999997</v>
      </c>
      <c r="K161" s="9">
        <v>1.1391166666666666</v>
      </c>
      <c r="L161" s="9">
        <f t="shared" si="21"/>
        <v>87.787320584663561</v>
      </c>
      <c r="M161" s="14">
        <v>45</v>
      </c>
      <c r="N161" s="13">
        <v>0.1</v>
      </c>
      <c r="O161" s="14">
        <f t="shared" si="22"/>
        <v>450</v>
      </c>
      <c r="P161" s="13">
        <f t="shared" si="23"/>
        <v>29.999999999999996</v>
      </c>
      <c r="Q161" s="14">
        <f t="shared" si="24"/>
        <v>5050</v>
      </c>
      <c r="R161" s="15">
        <f t="shared" si="25"/>
        <v>1.9801980198019802E-2</v>
      </c>
      <c r="S161" s="16">
        <f t="shared" si="26"/>
        <v>0.9</v>
      </c>
      <c r="T161" s="9">
        <f t="shared" si="27"/>
        <v>13.333755369186967</v>
      </c>
      <c r="U161" s="11">
        <v>53.908958667539721</v>
      </c>
      <c r="V161" s="17">
        <f t="shared" si="28"/>
        <v>24.733839604317271</v>
      </c>
    </row>
    <row r="162" spans="1:22" x14ac:dyDescent="0.35">
      <c r="A162" s="4" t="s">
        <v>26</v>
      </c>
      <c r="B162" s="14">
        <v>6</v>
      </c>
      <c r="C162" s="13">
        <v>2</v>
      </c>
      <c r="D162" s="13" t="s">
        <v>28</v>
      </c>
      <c r="E162" s="13">
        <v>5.05</v>
      </c>
      <c r="F162" s="11">
        <v>1.4258333333333333E-2</v>
      </c>
      <c r="G162" s="26">
        <v>0.72009999999999996</v>
      </c>
      <c r="H162" s="9">
        <f t="shared" si="20"/>
        <v>0.70584166666666659</v>
      </c>
      <c r="I162" s="13">
        <v>0.09</v>
      </c>
      <c r="J162" s="13">
        <f t="shared" si="29"/>
        <v>0.63009999999999999</v>
      </c>
      <c r="K162" s="9">
        <v>1.1391166666666666</v>
      </c>
      <c r="L162" s="9">
        <f t="shared" si="21"/>
        <v>87.787320584663561</v>
      </c>
      <c r="M162" s="14">
        <v>45</v>
      </c>
      <c r="N162" s="14">
        <v>0.1</v>
      </c>
      <c r="O162" s="14">
        <f t="shared" si="22"/>
        <v>450</v>
      </c>
      <c r="P162" s="13">
        <f t="shared" si="23"/>
        <v>29.999999999999996</v>
      </c>
      <c r="Q162" s="14">
        <f t="shared" si="24"/>
        <v>5050</v>
      </c>
      <c r="R162" s="15">
        <f t="shared" si="25"/>
        <v>1.9801980198019802E-2</v>
      </c>
      <c r="S162" s="16">
        <f t="shared" si="26"/>
        <v>0.9</v>
      </c>
      <c r="T162" s="9">
        <f t="shared" si="27"/>
        <v>13.308410039798366</v>
      </c>
      <c r="U162" s="11">
        <v>53.908958667539721</v>
      </c>
      <c r="V162" s="17">
        <f t="shared" si="28"/>
        <v>24.686824544084132</v>
      </c>
    </row>
    <row r="163" spans="1:22" x14ac:dyDescent="0.35">
      <c r="A163" s="5" t="s">
        <v>26</v>
      </c>
      <c r="B163" s="13">
        <v>6</v>
      </c>
      <c r="C163" s="13">
        <v>2</v>
      </c>
      <c r="D163" s="13" t="s">
        <v>28</v>
      </c>
      <c r="E163" s="13">
        <v>5.05</v>
      </c>
      <c r="F163" s="11">
        <v>1.4258333333333333E-2</v>
      </c>
      <c r="G163" s="26">
        <v>0.72030000000000005</v>
      </c>
      <c r="H163" s="9">
        <f t="shared" si="20"/>
        <v>0.70604166666666668</v>
      </c>
      <c r="I163" s="13">
        <v>8.9899999999999994E-2</v>
      </c>
      <c r="J163" s="13">
        <f t="shared" si="29"/>
        <v>0.63040000000000007</v>
      </c>
      <c r="K163" s="9">
        <v>1.1391166666666666</v>
      </c>
      <c r="L163" s="9">
        <f t="shared" si="21"/>
        <v>87.787320584663561</v>
      </c>
      <c r="M163" s="14">
        <v>45</v>
      </c>
      <c r="N163" s="13">
        <v>0.1</v>
      </c>
      <c r="O163" s="14">
        <f t="shared" si="22"/>
        <v>450</v>
      </c>
      <c r="P163" s="13">
        <f t="shared" si="23"/>
        <v>29.999999999999996</v>
      </c>
      <c r="Q163" s="14">
        <f t="shared" si="24"/>
        <v>5050</v>
      </c>
      <c r="R163" s="15">
        <f t="shared" si="25"/>
        <v>1.9801980198019802E-2</v>
      </c>
      <c r="S163" s="16">
        <f t="shared" si="26"/>
        <v>0.9</v>
      </c>
      <c r="T163" s="9">
        <f t="shared" si="27"/>
        <v>13.314746372145521</v>
      </c>
      <c r="U163" s="11">
        <v>53.908958667539721</v>
      </c>
      <c r="V163" s="17">
        <f t="shared" si="28"/>
        <v>24.698578309142423</v>
      </c>
    </row>
    <row r="164" spans="1:22" x14ac:dyDescent="0.35">
      <c r="A164" s="4" t="s">
        <v>26</v>
      </c>
      <c r="B164" s="14">
        <v>6</v>
      </c>
      <c r="C164" s="13">
        <v>2</v>
      </c>
      <c r="D164" s="13" t="s">
        <v>29</v>
      </c>
      <c r="E164" s="13">
        <v>5.08</v>
      </c>
      <c r="F164" s="11">
        <v>1.4258333333333333E-2</v>
      </c>
      <c r="G164" s="26">
        <v>0.7097</v>
      </c>
      <c r="H164" s="9">
        <f t="shared" si="20"/>
        <v>0.69544166666666662</v>
      </c>
      <c r="I164" s="13">
        <v>0.1178</v>
      </c>
      <c r="J164" s="13">
        <f t="shared" si="29"/>
        <v>0.59189999999999998</v>
      </c>
      <c r="K164" s="9">
        <v>1.1391166666666666</v>
      </c>
      <c r="L164" s="9">
        <f t="shared" si="21"/>
        <v>87.787320584663561</v>
      </c>
      <c r="M164" s="14">
        <v>45</v>
      </c>
      <c r="N164" s="14">
        <v>0.1</v>
      </c>
      <c r="O164" s="14">
        <f t="shared" si="22"/>
        <v>450</v>
      </c>
      <c r="P164" s="13">
        <f t="shared" si="23"/>
        <v>29.999999999999996</v>
      </c>
      <c r="Q164" s="14">
        <f t="shared" si="24"/>
        <v>5080</v>
      </c>
      <c r="R164" s="15">
        <f t="shared" si="25"/>
        <v>1.968503937007874E-2</v>
      </c>
      <c r="S164" s="16">
        <f t="shared" si="26"/>
        <v>0.9</v>
      </c>
      <c r="T164" s="9">
        <f t="shared" si="27"/>
        <v>12.427755470607433</v>
      </c>
      <c r="U164" s="11">
        <v>53.908958667539721</v>
      </c>
      <c r="V164" s="17">
        <f t="shared" si="28"/>
        <v>23.053228587200618</v>
      </c>
    </row>
    <row r="165" spans="1:22" x14ac:dyDescent="0.35">
      <c r="A165" s="5" t="s">
        <v>26</v>
      </c>
      <c r="B165" s="13">
        <v>6</v>
      </c>
      <c r="C165" s="13">
        <v>2</v>
      </c>
      <c r="D165" s="13" t="s">
        <v>29</v>
      </c>
      <c r="E165" s="13">
        <v>5.08</v>
      </c>
      <c r="F165" s="11">
        <v>1.4258333333333333E-2</v>
      </c>
      <c r="G165" s="26">
        <v>0.70840000000000003</v>
      </c>
      <c r="H165" s="9">
        <f t="shared" si="20"/>
        <v>0.69414166666666666</v>
      </c>
      <c r="I165" s="13">
        <v>0.1183</v>
      </c>
      <c r="J165" s="13">
        <f t="shared" si="29"/>
        <v>0.59010000000000007</v>
      </c>
      <c r="K165" s="9">
        <v>1.1391166666666666</v>
      </c>
      <c r="L165" s="9">
        <f t="shared" si="21"/>
        <v>87.787320584663561</v>
      </c>
      <c r="M165" s="14">
        <v>45</v>
      </c>
      <c r="N165" s="13">
        <v>0.1</v>
      </c>
      <c r="O165" s="14">
        <f t="shared" si="22"/>
        <v>450</v>
      </c>
      <c r="P165" s="13">
        <f t="shared" si="23"/>
        <v>29.999999999999996</v>
      </c>
      <c r="Q165" s="14">
        <f t="shared" si="24"/>
        <v>5080</v>
      </c>
      <c r="R165" s="15">
        <f t="shared" si="25"/>
        <v>1.968503937007874E-2</v>
      </c>
      <c r="S165" s="16">
        <f t="shared" si="26"/>
        <v>0.9</v>
      </c>
      <c r="T165" s="9">
        <f t="shared" si="27"/>
        <v>12.389961992237621</v>
      </c>
      <c r="U165" s="11">
        <v>53.908958667539721</v>
      </c>
      <c r="V165" s="17">
        <f t="shared" si="28"/>
        <v>22.98312246884117</v>
      </c>
    </row>
    <row r="166" spans="1:22" x14ac:dyDescent="0.35">
      <c r="A166" s="4" t="s">
        <v>26</v>
      </c>
      <c r="B166" s="14">
        <v>6</v>
      </c>
      <c r="C166" s="13">
        <v>2</v>
      </c>
      <c r="D166" s="13" t="s">
        <v>29</v>
      </c>
      <c r="E166" s="13">
        <v>5.08</v>
      </c>
      <c r="F166" s="11">
        <v>1.4258333333333333E-2</v>
      </c>
      <c r="G166" s="26">
        <v>0.70820000000000005</v>
      </c>
      <c r="H166" s="9">
        <f t="shared" si="20"/>
        <v>0.69394166666666668</v>
      </c>
      <c r="I166" s="13">
        <v>0.1181</v>
      </c>
      <c r="J166" s="13">
        <f t="shared" si="29"/>
        <v>0.59010000000000007</v>
      </c>
      <c r="K166" s="9">
        <v>1.1391166666666666</v>
      </c>
      <c r="L166" s="9">
        <f t="shared" si="21"/>
        <v>87.787320584663561</v>
      </c>
      <c r="M166" s="14">
        <v>45</v>
      </c>
      <c r="N166" s="14">
        <v>0.1</v>
      </c>
      <c r="O166" s="14">
        <f t="shared" si="22"/>
        <v>450</v>
      </c>
      <c r="P166" s="13">
        <f t="shared" si="23"/>
        <v>29.999999999999996</v>
      </c>
      <c r="Q166" s="14">
        <f t="shared" si="24"/>
        <v>5080</v>
      </c>
      <c r="R166" s="15">
        <f t="shared" si="25"/>
        <v>1.968503937007874E-2</v>
      </c>
      <c r="S166" s="16">
        <f t="shared" si="26"/>
        <v>0.9</v>
      </c>
      <c r="T166" s="9">
        <f t="shared" si="27"/>
        <v>12.389961992237621</v>
      </c>
      <c r="U166" s="11">
        <v>53.908958667539721</v>
      </c>
      <c r="V166" s="17">
        <f t="shared" si="28"/>
        <v>22.98312246884117</v>
      </c>
    </row>
    <row r="167" spans="1:22" x14ac:dyDescent="0.35">
      <c r="A167" s="5" t="s">
        <v>26</v>
      </c>
      <c r="B167" s="13">
        <v>6</v>
      </c>
      <c r="C167" s="13">
        <v>2</v>
      </c>
      <c r="D167" s="13" t="s">
        <v>30</v>
      </c>
      <c r="E167" s="13">
        <v>5.08</v>
      </c>
      <c r="F167" s="11">
        <v>1.4258333333333333E-2</v>
      </c>
      <c r="G167" s="26">
        <v>0.75139999999999996</v>
      </c>
      <c r="H167" s="9">
        <f t="shared" si="20"/>
        <v>0.73714166666666658</v>
      </c>
      <c r="I167" s="13">
        <v>0.11550000000000001</v>
      </c>
      <c r="J167" s="13">
        <f t="shared" si="29"/>
        <v>0.63589999999999991</v>
      </c>
      <c r="K167" s="9">
        <v>1.1391166666666666</v>
      </c>
      <c r="L167" s="9">
        <f t="shared" si="21"/>
        <v>87.787320584663561</v>
      </c>
      <c r="M167" s="14">
        <v>45</v>
      </c>
      <c r="N167" s="13">
        <v>0.1</v>
      </c>
      <c r="O167" s="14">
        <f t="shared" si="22"/>
        <v>450</v>
      </c>
      <c r="P167" s="13">
        <f t="shared" si="23"/>
        <v>29.999999999999996</v>
      </c>
      <c r="Q167" s="14">
        <f t="shared" si="24"/>
        <v>5080</v>
      </c>
      <c r="R167" s="15">
        <f t="shared" si="25"/>
        <v>1.968503937007874E-2</v>
      </c>
      <c r="S167" s="16">
        <f t="shared" si="26"/>
        <v>0.9</v>
      </c>
      <c r="T167" s="9">
        <f t="shared" si="27"/>
        <v>13.351596052980684</v>
      </c>
      <c r="U167" s="11">
        <v>53.908958667539721</v>
      </c>
      <c r="V167" s="17">
        <f t="shared" si="28"/>
        <v>24.766933702653951</v>
      </c>
    </row>
    <row r="168" spans="1:22" x14ac:dyDescent="0.35">
      <c r="A168" s="4" t="s">
        <v>26</v>
      </c>
      <c r="B168" s="14">
        <v>6</v>
      </c>
      <c r="C168" s="13">
        <v>2</v>
      </c>
      <c r="D168" s="13" t="s">
        <v>30</v>
      </c>
      <c r="E168" s="13">
        <v>5.08</v>
      </c>
      <c r="F168" s="11">
        <v>1.4258333333333333E-2</v>
      </c>
      <c r="G168" s="26">
        <v>0.75070000000000003</v>
      </c>
      <c r="H168" s="9">
        <f t="shared" si="20"/>
        <v>0.73644166666666666</v>
      </c>
      <c r="I168" s="13">
        <v>0.1148</v>
      </c>
      <c r="J168" s="13">
        <f t="shared" si="29"/>
        <v>0.63590000000000002</v>
      </c>
      <c r="K168" s="9">
        <v>1.1391166666666666</v>
      </c>
      <c r="L168" s="9">
        <f t="shared" si="21"/>
        <v>87.787320584663561</v>
      </c>
      <c r="M168" s="14">
        <v>45</v>
      </c>
      <c r="N168" s="14">
        <v>0.1</v>
      </c>
      <c r="O168" s="14">
        <f t="shared" si="22"/>
        <v>450</v>
      </c>
      <c r="P168" s="13">
        <f t="shared" si="23"/>
        <v>29.999999999999996</v>
      </c>
      <c r="Q168" s="14">
        <f t="shared" si="24"/>
        <v>5080</v>
      </c>
      <c r="R168" s="15">
        <f t="shared" si="25"/>
        <v>1.968503937007874E-2</v>
      </c>
      <c r="S168" s="16">
        <f t="shared" si="26"/>
        <v>0.9</v>
      </c>
      <c r="T168" s="9">
        <f t="shared" si="27"/>
        <v>13.351596052980684</v>
      </c>
      <c r="U168" s="11">
        <v>53.908958667539721</v>
      </c>
      <c r="V168" s="17">
        <f t="shared" si="28"/>
        <v>24.766933702653951</v>
      </c>
    </row>
    <row r="169" spans="1:22" x14ac:dyDescent="0.35">
      <c r="A169" s="5" t="s">
        <v>26</v>
      </c>
      <c r="B169" s="13">
        <v>6</v>
      </c>
      <c r="C169" s="13">
        <v>2</v>
      </c>
      <c r="D169" s="13" t="s">
        <v>30</v>
      </c>
      <c r="E169" s="13">
        <v>5.08</v>
      </c>
      <c r="F169" s="11">
        <v>1.4258333333333333E-2</v>
      </c>
      <c r="G169" s="26">
        <v>0.75060000000000004</v>
      </c>
      <c r="H169" s="9">
        <f t="shared" si="20"/>
        <v>0.73634166666666667</v>
      </c>
      <c r="I169" s="13">
        <v>0.1144</v>
      </c>
      <c r="J169" s="13">
        <f t="shared" si="29"/>
        <v>0.6362000000000001</v>
      </c>
      <c r="K169" s="9">
        <v>1.1391166666666666</v>
      </c>
      <c r="L169" s="9">
        <f t="shared" si="21"/>
        <v>87.787320584663561</v>
      </c>
      <c r="M169" s="14">
        <v>45</v>
      </c>
      <c r="N169" s="13">
        <v>0.1</v>
      </c>
      <c r="O169" s="14">
        <f t="shared" si="22"/>
        <v>450</v>
      </c>
      <c r="P169" s="13">
        <f t="shared" si="23"/>
        <v>29.999999999999996</v>
      </c>
      <c r="Q169" s="14">
        <f t="shared" si="24"/>
        <v>5080</v>
      </c>
      <c r="R169" s="15">
        <f t="shared" si="25"/>
        <v>1.968503937007874E-2</v>
      </c>
      <c r="S169" s="16">
        <f t="shared" si="26"/>
        <v>0.9</v>
      </c>
      <c r="T169" s="9">
        <f t="shared" si="27"/>
        <v>13.357894966042325</v>
      </c>
      <c r="U169" s="11">
        <v>53.908958667539721</v>
      </c>
      <c r="V169" s="17">
        <f t="shared" si="28"/>
        <v>24.778618055713871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E89A-3B91-471C-8FCF-5C0C03BC017C}">
  <sheetPr codeName="Foglio8"/>
  <dimension ref="A1:AF45"/>
  <sheetViews>
    <sheetView tabSelected="1" zoomScale="63" zoomScaleNormal="70" workbookViewId="0">
      <selection activeCell="L45" sqref="L45"/>
    </sheetView>
  </sheetViews>
  <sheetFormatPr defaultRowHeight="14.5" x14ac:dyDescent="0.35"/>
  <cols>
    <col min="1" max="1" width="8.6328125" bestFit="1" customWidth="1"/>
    <col min="2" max="2" width="59.36328125" bestFit="1" customWidth="1"/>
    <col min="3" max="3" width="16.6328125" bestFit="1" customWidth="1"/>
    <col min="4" max="6" width="9.81640625" bestFit="1" customWidth="1"/>
    <col min="7" max="7" width="16.6328125" bestFit="1" customWidth="1"/>
    <col min="8" max="8" width="5.6328125" bestFit="1" customWidth="1"/>
    <col min="9" max="9" width="5.26953125" bestFit="1" customWidth="1"/>
    <col min="10" max="10" width="6.26953125" bestFit="1" customWidth="1"/>
    <col min="11" max="11" width="16.6328125" bestFit="1" customWidth="1"/>
    <col min="12" max="12" width="8.7265625" customWidth="1"/>
    <col min="13" max="13" width="5.26953125" bestFit="1" customWidth="1"/>
    <col min="14" max="14" width="6.26953125" bestFit="1" customWidth="1"/>
    <col min="15" max="15" width="16.6328125" bestFit="1" customWidth="1"/>
    <col min="16" max="16" width="9.7265625" customWidth="1"/>
    <col min="17" max="17" width="5.26953125" bestFit="1" customWidth="1"/>
    <col min="18" max="18" width="6.26953125" bestFit="1" customWidth="1"/>
    <col min="19" max="19" width="16.6328125" bestFit="1" customWidth="1"/>
    <col min="20" max="20" width="6.26953125" bestFit="1" customWidth="1"/>
    <col min="21" max="21" width="5.26953125" bestFit="1" customWidth="1"/>
    <col min="22" max="22" width="6.26953125" bestFit="1" customWidth="1"/>
    <col min="23" max="23" width="16.6328125" bestFit="1" customWidth="1"/>
    <col min="24" max="24" width="6.26953125" bestFit="1" customWidth="1"/>
    <col min="25" max="25" width="5.26953125" bestFit="1" customWidth="1"/>
    <col min="27" max="27" width="7.08984375" bestFit="1" customWidth="1"/>
    <col min="28" max="28" width="10.08984375" bestFit="1" customWidth="1"/>
    <col min="29" max="29" width="11" bestFit="1" customWidth="1"/>
    <col min="30" max="32" width="10.453125" bestFit="1" customWidth="1"/>
  </cols>
  <sheetData>
    <row r="1" spans="1:32" x14ac:dyDescent="0.35">
      <c r="C1" s="57" t="s">
        <v>55</v>
      </c>
      <c r="G1" s="57" t="s">
        <v>55</v>
      </c>
      <c r="K1" s="57" t="s">
        <v>55</v>
      </c>
      <c r="O1" s="57" t="s">
        <v>55</v>
      </c>
      <c r="S1" s="57" t="s">
        <v>55</v>
      </c>
      <c r="W1" s="57" t="s">
        <v>55</v>
      </c>
    </row>
    <row r="2" spans="1:32" s="3" customFormat="1" x14ac:dyDescent="0.35">
      <c r="C2" s="3" t="s">
        <v>33</v>
      </c>
      <c r="D2" s="3" t="s">
        <v>31</v>
      </c>
      <c r="E2" s="3" t="s">
        <v>32</v>
      </c>
      <c r="G2" s="3" t="s">
        <v>36</v>
      </c>
      <c r="H2" s="3" t="s">
        <v>31</v>
      </c>
      <c r="I2" s="3" t="s">
        <v>32</v>
      </c>
      <c r="K2" s="3" t="s">
        <v>37</v>
      </c>
      <c r="L2" s="3" t="s">
        <v>31</v>
      </c>
      <c r="M2" s="3" t="s">
        <v>32</v>
      </c>
      <c r="O2" s="3" t="s">
        <v>38</v>
      </c>
      <c r="P2" s="3" t="s">
        <v>31</v>
      </c>
      <c r="Q2" s="3" t="s">
        <v>32</v>
      </c>
      <c r="S2" s="3" t="s">
        <v>39</v>
      </c>
      <c r="T2" s="3" t="s">
        <v>31</v>
      </c>
      <c r="U2" s="3" t="s">
        <v>32</v>
      </c>
      <c r="W2" s="3" t="s">
        <v>40</v>
      </c>
      <c r="X2" s="3" t="s">
        <v>31</v>
      </c>
      <c r="Y2" s="3" t="s">
        <v>32</v>
      </c>
    </row>
    <row r="3" spans="1:32" x14ac:dyDescent="0.35">
      <c r="C3">
        <v>1</v>
      </c>
      <c r="D3" s="1">
        <v>0.1915175468365212</v>
      </c>
      <c r="E3" s="1">
        <v>9.608463945921606E-4</v>
      </c>
      <c r="G3">
        <v>1</v>
      </c>
      <c r="H3" s="1">
        <v>0.24208557344153636</v>
      </c>
      <c r="I3" s="1">
        <v>0.1376920097661461</v>
      </c>
      <c r="K3">
        <v>1</v>
      </c>
      <c r="L3" s="1">
        <v>16.916529982264677</v>
      </c>
      <c r="M3" s="1">
        <v>1.838443708744752</v>
      </c>
      <c r="O3">
        <v>1</v>
      </c>
      <c r="P3" s="1">
        <v>19.705964759372836</v>
      </c>
      <c r="Q3" s="1">
        <v>2.1793569515345959</v>
      </c>
      <c r="S3">
        <v>1</v>
      </c>
      <c r="T3" s="1">
        <v>21.906488080892672</v>
      </c>
      <c r="U3" s="1">
        <v>1.9674922439087159</v>
      </c>
      <c r="W3">
        <v>1</v>
      </c>
      <c r="X3" s="1">
        <v>21.382203944408843</v>
      </c>
      <c r="Y3" s="1">
        <v>1.8501157790238765</v>
      </c>
    </row>
    <row r="4" spans="1:32" x14ac:dyDescent="0.35">
      <c r="C4">
        <v>3</v>
      </c>
      <c r="D4" s="1">
        <v>0.20375437343866101</v>
      </c>
      <c r="E4" s="1">
        <v>4.6125865224987724E-4</v>
      </c>
      <c r="G4">
        <v>3</v>
      </c>
      <c r="H4" s="1">
        <v>0.46530440842505255</v>
      </c>
      <c r="I4" s="1">
        <v>0.35361868763842247</v>
      </c>
      <c r="K4">
        <v>3</v>
      </c>
      <c r="L4" s="1">
        <v>17.368778925939157</v>
      </c>
      <c r="M4" s="1">
        <v>1.2634833531373926</v>
      </c>
      <c r="O4">
        <v>3</v>
      </c>
      <c r="P4" s="1">
        <v>21.262127918722346</v>
      </c>
      <c r="Q4" s="1">
        <v>1.1835760663564892</v>
      </c>
      <c r="S4">
        <v>3</v>
      </c>
      <c r="T4" s="1">
        <v>24.258010426068637</v>
      </c>
      <c r="U4" s="1">
        <v>0.85738245260820189</v>
      </c>
      <c r="W4">
        <v>3</v>
      </c>
      <c r="X4" s="1">
        <v>24.335228774841671</v>
      </c>
      <c r="Y4" s="1">
        <v>1.9917083043870227</v>
      </c>
    </row>
    <row r="5" spans="1:32" x14ac:dyDescent="0.35">
      <c r="C5">
        <v>4</v>
      </c>
      <c r="D5" s="1">
        <v>0.20429853216722574</v>
      </c>
      <c r="E5" s="1">
        <v>4.6249051744870679E-4</v>
      </c>
      <c r="G5">
        <v>4</v>
      </c>
      <c r="H5" s="1">
        <v>0.30711366458860412</v>
      </c>
      <c r="I5" s="1">
        <v>0.10652600611414485</v>
      </c>
      <c r="K5">
        <v>4</v>
      </c>
      <c r="L5" s="1">
        <v>16.149177591945303</v>
      </c>
      <c r="M5" s="1">
        <v>1.4415763186207036</v>
      </c>
      <c r="O5">
        <v>4</v>
      </c>
      <c r="P5" s="1">
        <v>17.479892339805932</v>
      </c>
      <c r="Q5" s="1">
        <v>1.8949526629604383</v>
      </c>
      <c r="S5">
        <v>4</v>
      </c>
      <c r="T5" s="1">
        <v>19.654491691214908</v>
      </c>
      <c r="U5" s="1">
        <v>1.9534224098075263</v>
      </c>
      <c r="W5">
        <v>4</v>
      </c>
      <c r="X5" s="1">
        <v>19.015610571971219</v>
      </c>
      <c r="Y5" s="1">
        <v>1.5622390011438114</v>
      </c>
    </row>
    <row r="6" spans="1:32" x14ac:dyDescent="0.35">
      <c r="C6">
        <v>5</v>
      </c>
      <c r="D6" s="1">
        <v>0.18613983338356965</v>
      </c>
      <c r="E6" s="1">
        <v>5.5535558150045456E-4</v>
      </c>
      <c r="G6">
        <v>5</v>
      </c>
      <c r="H6" s="1">
        <v>0.3623831551284718</v>
      </c>
      <c r="I6" s="1">
        <v>0.20288853468080317</v>
      </c>
      <c r="K6">
        <v>5</v>
      </c>
      <c r="L6" s="1">
        <v>13.655376589593518</v>
      </c>
      <c r="M6" s="1">
        <v>1.0529398856440033</v>
      </c>
      <c r="O6">
        <v>5</v>
      </c>
      <c r="P6" s="1">
        <v>15.59198174034937</v>
      </c>
      <c r="Q6" s="1">
        <v>1.4756787849353772</v>
      </c>
      <c r="S6">
        <v>5</v>
      </c>
      <c r="T6" s="1">
        <v>16.493762281060601</v>
      </c>
      <c r="U6" s="1">
        <v>2.2098652035758009</v>
      </c>
      <c r="W6">
        <v>5</v>
      </c>
      <c r="X6" s="1">
        <v>18.15030880538308</v>
      </c>
      <c r="Y6" s="1">
        <v>1.289921962314637</v>
      </c>
    </row>
    <row r="7" spans="1:32" x14ac:dyDescent="0.35">
      <c r="C7">
        <v>9</v>
      </c>
      <c r="D7" s="1">
        <v>0.24717421503428416</v>
      </c>
      <c r="E7" s="1">
        <v>1.1419036182686686E-3</v>
      </c>
      <c r="G7">
        <v>9</v>
      </c>
      <c r="H7" s="1">
        <v>0.24553598315406766</v>
      </c>
      <c r="I7" s="1">
        <v>0.13422122656402447</v>
      </c>
      <c r="K7">
        <v>9</v>
      </c>
      <c r="L7" s="1">
        <v>19.958379739190818</v>
      </c>
      <c r="M7" s="1">
        <v>0.85403087458769411</v>
      </c>
      <c r="O7">
        <v>9</v>
      </c>
      <c r="P7" s="1">
        <v>21.454111852991506</v>
      </c>
      <c r="Q7" s="1">
        <v>1.1281474525959903</v>
      </c>
      <c r="S7">
        <v>9</v>
      </c>
      <c r="T7" s="1">
        <v>23.448069611134073</v>
      </c>
      <c r="U7" s="1">
        <v>0.81440589739702662</v>
      </c>
      <c r="W7">
        <v>9</v>
      </c>
      <c r="X7" s="1">
        <v>23.934550248845955</v>
      </c>
      <c r="Y7" s="1">
        <v>0.72362795598136775</v>
      </c>
    </row>
    <row r="8" spans="1:32" x14ac:dyDescent="0.35">
      <c r="C8">
        <v>12</v>
      </c>
      <c r="D8" s="1">
        <v>0.24323470941422951</v>
      </c>
      <c r="E8" s="1">
        <v>8.878811771174072E-4</v>
      </c>
      <c r="G8">
        <v>12</v>
      </c>
      <c r="H8" s="1">
        <v>0.22595158779796901</v>
      </c>
      <c r="I8" s="1">
        <v>0.14542425650473964</v>
      </c>
      <c r="K8">
        <v>12</v>
      </c>
      <c r="L8" s="1">
        <v>21.484449858308153</v>
      </c>
      <c r="M8" s="1">
        <v>0.99481715383416458</v>
      </c>
      <c r="O8">
        <v>12</v>
      </c>
      <c r="P8" s="1">
        <v>23.792800328081</v>
      </c>
      <c r="Q8" s="1">
        <v>2.5125642891283348</v>
      </c>
      <c r="S8">
        <v>12</v>
      </c>
      <c r="T8" s="1">
        <v>27.153795088939621</v>
      </c>
      <c r="U8" s="1">
        <v>2.7544445109284696</v>
      </c>
      <c r="W8">
        <v>12</v>
      </c>
      <c r="X8" s="1">
        <v>28.833381096482128</v>
      </c>
      <c r="Y8" s="1">
        <v>1.9754833804825782</v>
      </c>
    </row>
    <row r="9" spans="1:32" x14ac:dyDescent="0.35">
      <c r="C9">
        <v>18</v>
      </c>
      <c r="D9" s="1">
        <v>0.21744893146842892</v>
      </c>
      <c r="E9" s="1">
        <v>6.5739642373461465E-4</v>
      </c>
      <c r="G9">
        <v>18</v>
      </c>
      <c r="H9" s="1">
        <v>0.37681785277334801</v>
      </c>
      <c r="I9" s="1">
        <v>6.465866559125423E-2</v>
      </c>
      <c r="K9">
        <v>18</v>
      </c>
      <c r="L9" s="1">
        <v>19.216279787122382</v>
      </c>
      <c r="M9" s="1">
        <v>1.5223956956695959</v>
      </c>
      <c r="O9">
        <v>18</v>
      </c>
      <c r="P9" s="1">
        <v>22.255934311680036</v>
      </c>
      <c r="Q9" s="1">
        <v>1.9155897880990107</v>
      </c>
      <c r="S9">
        <v>18</v>
      </c>
      <c r="T9" s="1">
        <v>24.09988209779236</v>
      </c>
      <c r="U9" s="1">
        <v>2.3308876691869278</v>
      </c>
      <c r="W9">
        <v>18</v>
      </c>
      <c r="X9" s="1">
        <v>25.855100242775283</v>
      </c>
      <c r="Y9" s="1">
        <v>2.0436010013590304</v>
      </c>
    </row>
    <row r="13" spans="1:32" ht="15" thickBot="1" x14ac:dyDescent="0.4"/>
    <row r="14" spans="1:32" x14ac:dyDescent="0.35">
      <c r="A14" s="42"/>
      <c r="B14" s="63"/>
      <c r="C14" s="43" t="s">
        <v>36</v>
      </c>
      <c r="D14" s="43" t="s">
        <v>37</v>
      </c>
      <c r="E14" s="43" t="s">
        <v>38</v>
      </c>
      <c r="F14" s="43" t="s">
        <v>39</v>
      </c>
      <c r="G14" s="44" t="s">
        <v>40</v>
      </c>
      <c r="AB14" s="50" t="s">
        <v>105</v>
      </c>
      <c r="AC14" s="50" t="s">
        <v>107</v>
      </c>
      <c r="AD14" s="50" t="s">
        <v>106</v>
      </c>
      <c r="AE14" s="50" t="s">
        <v>108</v>
      </c>
      <c r="AF14" s="50" t="s">
        <v>109</v>
      </c>
    </row>
    <row r="15" spans="1:32" x14ac:dyDescent="0.35">
      <c r="A15" s="45" t="s">
        <v>49</v>
      </c>
      <c r="C15" s="3" t="s">
        <v>46</v>
      </c>
      <c r="D15" s="3" t="s">
        <v>47</v>
      </c>
      <c r="E15" s="3" t="s">
        <v>47</v>
      </c>
      <c r="F15" s="3" t="s">
        <v>47</v>
      </c>
      <c r="G15" s="46" t="s">
        <v>47</v>
      </c>
      <c r="AA15" t="s">
        <v>14</v>
      </c>
      <c r="AB15" t="s">
        <v>111</v>
      </c>
      <c r="AC15" t="s">
        <v>112</v>
      </c>
      <c r="AD15" t="s">
        <v>113</v>
      </c>
      <c r="AE15" t="s">
        <v>113</v>
      </c>
      <c r="AF15" t="s">
        <v>110</v>
      </c>
    </row>
    <row r="16" spans="1:32" x14ac:dyDescent="0.35">
      <c r="A16" s="47"/>
      <c r="B16" s="3"/>
      <c r="C16" s="3" t="s">
        <v>41</v>
      </c>
      <c r="D16" s="3" t="s">
        <v>42</v>
      </c>
      <c r="E16" s="3" t="s">
        <v>43</v>
      </c>
      <c r="F16" s="3" t="s">
        <v>44</v>
      </c>
      <c r="G16" s="46" t="s">
        <v>45</v>
      </c>
      <c r="AA16" t="s">
        <v>15</v>
      </c>
      <c r="AB16" t="s">
        <v>110</v>
      </c>
      <c r="AC16" t="s">
        <v>113</v>
      </c>
      <c r="AD16" t="s">
        <v>114</v>
      </c>
      <c r="AE16" t="s">
        <v>114</v>
      </c>
      <c r="AF16" t="s">
        <v>113</v>
      </c>
    </row>
    <row r="17" spans="1:32" x14ac:dyDescent="0.35">
      <c r="A17" s="45"/>
      <c r="C17">
        <v>0</v>
      </c>
      <c r="D17">
        <v>15</v>
      </c>
      <c r="E17">
        <v>30</v>
      </c>
      <c r="F17">
        <v>60</v>
      </c>
      <c r="G17" s="48">
        <v>120</v>
      </c>
      <c r="AA17" t="s">
        <v>16</v>
      </c>
      <c r="AB17" t="s">
        <v>115</v>
      </c>
      <c r="AC17" t="s">
        <v>110</v>
      </c>
      <c r="AD17" t="s">
        <v>110</v>
      </c>
      <c r="AE17" t="s">
        <v>110</v>
      </c>
      <c r="AF17" t="s">
        <v>111</v>
      </c>
    </row>
    <row r="18" spans="1:32" x14ac:dyDescent="0.35">
      <c r="A18" s="45" t="s">
        <v>14</v>
      </c>
      <c r="B18" t="s">
        <v>116</v>
      </c>
      <c r="C18" s="1">
        <v>0.24208557344153636</v>
      </c>
      <c r="D18" s="1">
        <v>16.916529982264677</v>
      </c>
      <c r="E18" s="1">
        <v>19.705964759372836</v>
      </c>
      <c r="F18" s="1">
        <v>21.906488080892672</v>
      </c>
      <c r="G18" s="49">
        <v>21.382203944408843</v>
      </c>
      <c r="AA18" t="s">
        <v>23</v>
      </c>
      <c r="AB18" t="s">
        <v>115</v>
      </c>
      <c r="AC18" t="s">
        <v>111</v>
      </c>
      <c r="AD18" t="s">
        <v>111</v>
      </c>
      <c r="AE18" t="s">
        <v>111</v>
      </c>
      <c r="AF18" t="s">
        <v>111</v>
      </c>
    </row>
    <row r="19" spans="1:32" ht="15" thickBot="1" x14ac:dyDescent="0.4">
      <c r="A19" s="45" t="s">
        <v>15</v>
      </c>
      <c r="B19" t="s">
        <v>117</v>
      </c>
      <c r="C19" s="1">
        <v>0.46530440842505255</v>
      </c>
      <c r="D19" s="1">
        <v>17.368778925939157</v>
      </c>
      <c r="E19" s="1">
        <v>21.262127918722346</v>
      </c>
      <c r="F19" s="1">
        <v>24.258010426068637</v>
      </c>
      <c r="G19" s="49">
        <v>24.335228774841671</v>
      </c>
    </row>
    <row r="20" spans="1:32" x14ac:dyDescent="0.35">
      <c r="A20" s="45" t="s">
        <v>16</v>
      </c>
      <c r="B20" t="s">
        <v>142</v>
      </c>
      <c r="C20" s="1">
        <v>0.30711366458860412</v>
      </c>
      <c r="D20" s="1">
        <v>16.149177591945303</v>
      </c>
      <c r="E20" s="1">
        <v>17.479892339805932</v>
      </c>
      <c r="F20" s="1">
        <v>19.654491691214908</v>
      </c>
      <c r="G20" s="49">
        <v>19.015610571971219</v>
      </c>
      <c r="AA20" s="85" t="s">
        <v>63</v>
      </c>
      <c r="AB20" s="83" t="s">
        <v>120</v>
      </c>
      <c r="AC20" s="83"/>
      <c r="AD20" s="83"/>
      <c r="AE20" s="83"/>
      <c r="AF20" s="84"/>
    </row>
    <row r="21" spans="1:32" ht="15" thickBot="1" x14ac:dyDescent="0.4">
      <c r="A21" s="45" t="s">
        <v>23</v>
      </c>
      <c r="B21" t="s">
        <v>141</v>
      </c>
      <c r="C21" s="1">
        <v>0.3623831551284718</v>
      </c>
      <c r="D21" s="1">
        <v>13.655376589593518</v>
      </c>
      <c r="E21" s="1">
        <v>15.59198174034937</v>
      </c>
      <c r="F21" s="1">
        <v>16.493762281060601</v>
      </c>
      <c r="G21" s="49">
        <v>18.15030880538308</v>
      </c>
      <c r="AA21" s="86"/>
      <c r="AB21" s="74">
        <v>0</v>
      </c>
      <c r="AC21" s="74">
        <v>15</v>
      </c>
      <c r="AD21" s="74">
        <v>30</v>
      </c>
      <c r="AE21" s="74">
        <v>60</v>
      </c>
      <c r="AF21" s="75">
        <v>120</v>
      </c>
    </row>
    <row r="22" spans="1:32" ht="16.5" x14ac:dyDescent="0.35">
      <c r="A22" s="45"/>
      <c r="C22" s="1"/>
      <c r="D22" s="1"/>
      <c r="E22" s="1"/>
      <c r="F22" s="1"/>
      <c r="G22" s="49"/>
      <c r="H22" s="1"/>
      <c r="Z22" s="12"/>
      <c r="AA22" s="76" t="s">
        <v>116</v>
      </c>
      <c r="AB22" s="77" t="s">
        <v>121</v>
      </c>
      <c r="AC22" s="77" t="s">
        <v>125</v>
      </c>
      <c r="AD22" s="77" t="s">
        <v>129</v>
      </c>
      <c r="AE22" s="77" t="s">
        <v>133</v>
      </c>
      <c r="AF22" s="78" t="s">
        <v>137</v>
      </c>
    </row>
    <row r="23" spans="1:32" ht="16.5" x14ac:dyDescent="0.35">
      <c r="A23" s="45"/>
      <c r="C23" s="50" t="s">
        <v>50</v>
      </c>
      <c r="D23" s="50" t="s">
        <v>51</v>
      </c>
      <c r="E23" s="50" t="s">
        <v>52</v>
      </c>
      <c r="F23" s="50" t="s">
        <v>53</v>
      </c>
      <c r="G23" s="51" t="s">
        <v>54</v>
      </c>
      <c r="H23" s="1"/>
      <c r="Z23" s="12"/>
      <c r="AA23" s="71" t="s">
        <v>117</v>
      </c>
      <c r="AB23" s="79" t="s">
        <v>122</v>
      </c>
      <c r="AC23" s="79" t="s">
        <v>126</v>
      </c>
      <c r="AD23" s="79" t="s">
        <v>130</v>
      </c>
      <c r="AE23" s="79" t="s">
        <v>134</v>
      </c>
      <c r="AF23" s="73" t="s">
        <v>138</v>
      </c>
    </row>
    <row r="24" spans="1:32" ht="16.5" x14ac:dyDescent="0.35">
      <c r="A24" s="45" t="s">
        <v>14</v>
      </c>
      <c r="C24" s="1">
        <v>0.1376920097661461</v>
      </c>
      <c r="D24" s="1">
        <v>1.838443708744752</v>
      </c>
      <c r="E24" s="1">
        <v>2.1793569515345959</v>
      </c>
      <c r="F24" s="1">
        <v>1.9674922439087159</v>
      </c>
      <c r="G24" s="49">
        <v>1.8501157790238765</v>
      </c>
      <c r="H24" s="2"/>
      <c r="Z24" s="12"/>
      <c r="AA24" s="72" t="s">
        <v>118</v>
      </c>
      <c r="AB24" s="79" t="s">
        <v>123</v>
      </c>
      <c r="AC24" s="79" t="s">
        <v>127</v>
      </c>
      <c r="AD24" s="79" t="s">
        <v>131</v>
      </c>
      <c r="AE24" s="79" t="s">
        <v>135</v>
      </c>
      <c r="AF24" s="73" t="s">
        <v>139</v>
      </c>
    </row>
    <row r="25" spans="1:32" ht="17" thickBot="1" x14ac:dyDescent="0.4">
      <c r="A25" s="45" t="s">
        <v>15</v>
      </c>
      <c r="C25" s="1">
        <v>0.35361868763842247</v>
      </c>
      <c r="D25" s="1">
        <v>1.2634833531373926</v>
      </c>
      <c r="E25" s="1">
        <v>1.1835760663564892</v>
      </c>
      <c r="F25" s="1">
        <v>0.85738245260820189</v>
      </c>
      <c r="G25" s="49">
        <v>1.9917083043870227</v>
      </c>
      <c r="H25" s="2"/>
      <c r="Z25" s="12"/>
      <c r="AA25" s="80" t="s">
        <v>119</v>
      </c>
      <c r="AB25" s="74" t="s">
        <v>124</v>
      </c>
      <c r="AC25" s="74" t="s">
        <v>128</v>
      </c>
      <c r="AD25" s="74" t="s">
        <v>132</v>
      </c>
      <c r="AE25" s="74" t="s">
        <v>136</v>
      </c>
      <c r="AF25" s="75" t="s">
        <v>140</v>
      </c>
    </row>
    <row r="26" spans="1:32" x14ac:dyDescent="0.35">
      <c r="A26" s="45" t="s">
        <v>16</v>
      </c>
      <c r="C26" s="1">
        <v>0.10652600611414485</v>
      </c>
      <c r="D26" s="1">
        <v>1.4415763186207036</v>
      </c>
      <c r="E26" s="1">
        <v>1.8949526629604383</v>
      </c>
      <c r="F26" s="1">
        <v>1.9534224098075263</v>
      </c>
      <c r="G26" s="49">
        <v>1.5622390011438114</v>
      </c>
      <c r="H26" s="2"/>
    </row>
    <row r="27" spans="1:32" ht="15" thickBot="1" x14ac:dyDescent="0.4">
      <c r="A27" s="52" t="s">
        <v>23</v>
      </c>
      <c r="B27" s="59"/>
      <c r="C27" s="53">
        <v>0.20288853468080317</v>
      </c>
      <c r="D27" s="53">
        <v>1.0529398856440033</v>
      </c>
      <c r="E27" s="53">
        <v>1.4756787849353772</v>
      </c>
      <c r="F27" s="53">
        <v>2.2098652035758009</v>
      </c>
      <c r="G27" s="54">
        <v>1.289921962314637</v>
      </c>
      <c r="H27" s="2"/>
    </row>
    <row r="28" spans="1:32" x14ac:dyDescent="0.35">
      <c r="B28" s="2"/>
      <c r="C28" s="2"/>
      <c r="D28" s="2"/>
      <c r="E28" s="2"/>
      <c r="F28" s="2"/>
      <c r="G28" s="2"/>
    </row>
    <row r="29" spans="1:32" ht="15" thickBot="1" x14ac:dyDescent="0.4"/>
    <row r="30" spans="1:32" x14ac:dyDescent="0.35">
      <c r="A30" s="42"/>
      <c r="B30" s="63"/>
      <c r="C30" s="43"/>
      <c r="D30" s="43"/>
      <c r="E30" s="43"/>
      <c r="F30" s="43"/>
      <c r="G30" s="44"/>
    </row>
    <row r="31" spans="1:32" x14ac:dyDescent="0.35">
      <c r="A31" s="45"/>
      <c r="C31" s="3"/>
      <c r="D31" s="3"/>
      <c r="E31" s="3"/>
      <c r="F31" s="3"/>
      <c r="G31" s="46"/>
    </row>
    <row r="32" spans="1:32" x14ac:dyDescent="0.35">
      <c r="A32" s="47"/>
      <c r="B32" s="3"/>
      <c r="C32" s="3"/>
      <c r="D32" s="3"/>
      <c r="E32" s="3"/>
      <c r="F32" s="3"/>
      <c r="G32" s="46"/>
    </row>
    <row r="33" spans="1:7" x14ac:dyDescent="0.35">
      <c r="A33" s="47"/>
      <c r="B33" s="3"/>
      <c r="G33" s="48"/>
    </row>
    <row r="34" spans="1:7" x14ac:dyDescent="0.35">
      <c r="A34" s="45"/>
      <c r="C34" s="1"/>
      <c r="D34" s="1"/>
      <c r="E34" s="1"/>
      <c r="F34" s="1"/>
      <c r="G34" s="49"/>
    </row>
    <row r="35" spans="1:7" x14ac:dyDescent="0.35">
      <c r="A35" s="45"/>
      <c r="C35" s="1"/>
      <c r="D35" s="1"/>
      <c r="E35" s="1"/>
      <c r="F35" s="1"/>
      <c r="G35" s="49"/>
    </row>
    <row r="36" spans="1:7" x14ac:dyDescent="0.35">
      <c r="A36" s="45"/>
      <c r="B36" s="64"/>
      <c r="C36" s="1"/>
      <c r="D36" s="1"/>
      <c r="E36" s="1"/>
      <c r="F36" s="1"/>
      <c r="G36" s="49"/>
    </row>
    <row r="37" spans="1:7" x14ac:dyDescent="0.35">
      <c r="A37" s="45"/>
      <c r="B37" s="64"/>
      <c r="C37" s="1"/>
      <c r="D37" s="1"/>
      <c r="E37" s="1"/>
      <c r="F37" s="1"/>
      <c r="G37" s="49"/>
    </row>
    <row r="38" spans="1:7" x14ac:dyDescent="0.35">
      <c r="A38" s="45"/>
      <c r="B38" s="64"/>
      <c r="C38" s="1"/>
      <c r="D38" s="1"/>
      <c r="E38" s="1"/>
      <c r="F38" s="1"/>
      <c r="G38" s="49"/>
    </row>
    <row r="39" spans="1:7" x14ac:dyDescent="0.35">
      <c r="A39" s="45"/>
      <c r="G39" s="48"/>
    </row>
    <row r="40" spans="1:7" x14ac:dyDescent="0.35">
      <c r="A40" s="45"/>
      <c r="C40" s="50"/>
      <c r="D40" s="50"/>
      <c r="E40" s="50"/>
      <c r="F40" s="50"/>
      <c r="G40" s="51"/>
    </row>
    <row r="41" spans="1:7" x14ac:dyDescent="0.35">
      <c r="A41" s="45"/>
      <c r="C41" s="1"/>
      <c r="D41" s="1"/>
      <c r="E41" s="1"/>
      <c r="F41" s="1"/>
      <c r="G41" s="49"/>
    </row>
    <row r="42" spans="1:7" x14ac:dyDescent="0.35">
      <c r="A42" s="45"/>
      <c r="C42" s="1"/>
      <c r="D42" s="1"/>
      <c r="E42" s="1"/>
      <c r="F42" s="1"/>
      <c r="G42" s="49"/>
    </row>
    <row r="43" spans="1:7" x14ac:dyDescent="0.35">
      <c r="A43" s="45"/>
      <c r="C43" s="1"/>
      <c r="D43" s="1"/>
      <c r="E43" s="1"/>
      <c r="F43" s="1"/>
      <c r="G43" s="49"/>
    </row>
    <row r="44" spans="1:7" x14ac:dyDescent="0.35">
      <c r="A44" s="45"/>
      <c r="C44" s="1"/>
      <c r="D44" s="1"/>
      <c r="E44" s="1"/>
      <c r="F44" s="1"/>
      <c r="G44" s="49"/>
    </row>
    <row r="45" spans="1:7" ht="15" thickBot="1" x14ac:dyDescent="0.4">
      <c r="A45" s="52"/>
      <c r="B45" s="59"/>
      <c r="C45" s="53"/>
      <c r="D45" s="53"/>
      <c r="E45" s="53"/>
      <c r="F45" s="53"/>
      <c r="G45" s="54"/>
    </row>
  </sheetData>
  <mergeCells count="2">
    <mergeCell ref="AB20:AF20"/>
    <mergeCell ref="AA20:AA21"/>
  </mergeCells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13E0A-0D2D-4B57-AEB9-C3D07FC9E56D}">
  <sheetPr codeName="Foglio9"/>
  <dimension ref="A1:W43"/>
  <sheetViews>
    <sheetView topLeftCell="A31" zoomScale="80" zoomScaleNormal="80" workbookViewId="0">
      <selection activeCell="V49" sqref="V49"/>
    </sheetView>
  </sheetViews>
  <sheetFormatPr defaultRowHeight="14.5" x14ac:dyDescent="0.35"/>
  <cols>
    <col min="1" max="1" width="14.08984375" bestFit="1" customWidth="1"/>
    <col min="2" max="2" width="10.26953125" bestFit="1" customWidth="1"/>
    <col min="3" max="4" width="9.81640625" bestFit="1" customWidth="1"/>
    <col min="5" max="5" width="14.08984375" bestFit="1" customWidth="1"/>
    <col min="6" max="6" width="9.81640625" bestFit="1" customWidth="1"/>
    <col min="7" max="7" width="4.26953125" bestFit="1" customWidth="1"/>
    <col min="9" max="9" width="14.08984375" bestFit="1" customWidth="1"/>
    <col min="10" max="10" width="5.6328125" bestFit="1" customWidth="1"/>
    <col min="11" max="11" width="4.26953125" bestFit="1" customWidth="1"/>
    <col min="13" max="13" width="14.08984375" bestFit="1" customWidth="1"/>
    <col min="14" max="14" width="5.6328125" bestFit="1" customWidth="1"/>
    <col min="15" max="15" width="4.26953125" bestFit="1" customWidth="1"/>
    <col min="17" max="17" width="14.08984375" bestFit="1" customWidth="1"/>
    <col min="18" max="18" width="5.6328125" bestFit="1" customWidth="1"/>
    <col min="19" max="19" width="4.26953125" bestFit="1" customWidth="1"/>
    <col min="21" max="21" width="14.08984375" bestFit="1" customWidth="1"/>
    <col min="22" max="22" width="5.6328125" bestFit="1" customWidth="1"/>
    <col min="23" max="23" width="4.26953125" bestFit="1" customWidth="1"/>
  </cols>
  <sheetData>
    <row r="1" spans="1:23" x14ac:dyDescent="0.35">
      <c r="A1" s="58" t="s">
        <v>56</v>
      </c>
      <c r="E1" s="58" t="s">
        <v>56</v>
      </c>
      <c r="I1" s="58" t="s">
        <v>56</v>
      </c>
      <c r="M1" s="58" t="s">
        <v>56</v>
      </c>
      <c r="Q1" s="58" t="s">
        <v>56</v>
      </c>
      <c r="U1" s="58" t="s">
        <v>56</v>
      </c>
    </row>
    <row r="2" spans="1:23" s="50" customFormat="1" x14ac:dyDescent="0.35">
      <c r="A2" s="50" t="s">
        <v>33</v>
      </c>
      <c r="B2" s="50" t="s">
        <v>31</v>
      </c>
      <c r="C2" s="50" t="s">
        <v>32</v>
      </c>
      <c r="E2" s="50" t="s">
        <v>36</v>
      </c>
      <c r="F2" s="50" t="s">
        <v>31</v>
      </c>
      <c r="G2" s="50" t="s">
        <v>32</v>
      </c>
      <c r="I2" s="50" t="s">
        <v>37</v>
      </c>
      <c r="J2" s="50" t="s">
        <v>31</v>
      </c>
      <c r="K2" s="50" t="s">
        <v>32</v>
      </c>
      <c r="M2" s="50" t="s">
        <v>38</v>
      </c>
      <c r="N2" s="50" t="s">
        <v>31</v>
      </c>
      <c r="O2" s="50" t="s">
        <v>32</v>
      </c>
      <c r="Q2" s="50" t="s">
        <v>39</v>
      </c>
      <c r="R2" s="50" t="s">
        <v>31</v>
      </c>
      <c r="S2" s="50" t="s">
        <v>32</v>
      </c>
      <c r="U2" s="50" t="s">
        <v>40</v>
      </c>
      <c r="V2" s="50" t="s">
        <v>31</v>
      </c>
      <c r="W2" s="50" t="s">
        <v>32</v>
      </c>
    </row>
    <row r="3" spans="1:23" x14ac:dyDescent="0.35">
      <c r="A3">
        <v>1</v>
      </c>
      <c r="B3" s="2">
        <v>11.728426370912652</v>
      </c>
      <c r="C3" s="2">
        <v>5.8841690377072785E-2</v>
      </c>
      <c r="E3">
        <v>1</v>
      </c>
      <c r="F3" s="2">
        <v>0.14825183751924464</v>
      </c>
      <c r="G3" s="2">
        <v>8.4321808893245448E-2</v>
      </c>
      <c r="I3">
        <v>1</v>
      </c>
      <c r="J3" s="2">
        <v>10.35958739162866</v>
      </c>
      <c r="K3" s="2">
        <v>1.1258525409938434</v>
      </c>
      <c r="M3">
        <v>1</v>
      </c>
      <c r="N3" s="2">
        <v>11.841809165590076</v>
      </c>
      <c r="O3" s="2">
        <v>1.2198919039801084</v>
      </c>
      <c r="Q3">
        <v>1</v>
      </c>
      <c r="R3" s="2">
        <v>13.333325582144838</v>
      </c>
      <c r="S3" s="2">
        <v>1.0465851233889987</v>
      </c>
      <c r="U3">
        <v>1</v>
      </c>
      <c r="V3" s="2">
        <v>13.074146356449736</v>
      </c>
      <c r="W3" s="2">
        <v>0.98174533076484627</v>
      </c>
    </row>
    <row r="4" spans="1:23" x14ac:dyDescent="0.35">
      <c r="A4">
        <v>3</v>
      </c>
      <c r="B4" s="2">
        <v>11.745635761597896</v>
      </c>
      <c r="C4" s="2">
        <v>2.6589741509738026E-2</v>
      </c>
      <c r="E4">
        <v>3</v>
      </c>
      <c r="F4" s="2">
        <v>0.26822963391614002</v>
      </c>
      <c r="G4" s="2">
        <v>0.20384722219204537</v>
      </c>
      <c r="I4">
        <v>3</v>
      </c>
      <c r="J4" s="2">
        <v>10.012415804621449</v>
      </c>
      <c r="K4" s="2">
        <v>0.72834830518432037</v>
      </c>
      <c r="M4">
        <v>3</v>
      </c>
      <c r="N4" s="2">
        <v>12.256777895616372</v>
      </c>
      <c r="O4" s="2">
        <v>0.68228490691775101</v>
      </c>
      <c r="Q4">
        <v>3</v>
      </c>
      <c r="R4" s="2">
        <v>13.983785965282442</v>
      </c>
      <c r="S4" s="2">
        <v>0.49424715782864287</v>
      </c>
      <c r="U4">
        <v>3</v>
      </c>
      <c r="V4" s="2">
        <v>14.028299296873485</v>
      </c>
      <c r="W4" s="2">
        <v>1.148141259099025</v>
      </c>
    </row>
    <row r="5" spans="1:23" x14ac:dyDescent="0.35">
      <c r="A5">
        <v>4</v>
      </c>
      <c r="B5" s="2">
        <v>11.745635761597898</v>
      </c>
      <c r="C5" s="2">
        <v>2.6589741509738026E-2</v>
      </c>
      <c r="E5">
        <v>4</v>
      </c>
      <c r="F5" s="2">
        <v>0.1765673597064629</v>
      </c>
      <c r="G5" s="2">
        <v>6.1244476584409846E-2</v>
      </c>
      <c r="I5">
        <v>4</v>
      </c>
      <c r="J5" s="2">
        <v>9.2845678249458192</v>
      </c>
      <c r="K5" s="2">
        <v>0.82879843440110168</v>
      </c>
      <c r="M5">
        <v>4</v>
      </c>
      <c r="N5" s="2">
        <v>10.049629157748925</v>
      </c>
      <c r="O5" s="2">
        <v>1.0894558824526805</v>
      </c>
      <c r="Q5">
        <v>4</v>
      </c>
      <c r="R5" s="2">
        <v>11.299860945422743</v>
      </c>
      <c r="S5" s="2">
        <v>1.123071608530275</v>
      </c>
      <c r="U5">
        <v>4</v>
      </c>
      <c r="V5" s="2">
        <v>10.932552142858464</v>
      </c>
      <c r="W5" s="2">
        <v>0.8981704413313164</v>
      </c>
    </row>
    <row r="6" spans="1:23" x14ac:dyDescent="0.35">
      <c r="A6">
        <v>5</v>
      </c>
      <c r="B6" s="2">
        <v>11.716648053303054</v>
      </c>
      <c r="C6" s="2">
        <v>3.4957084545521072E-2</v>
      </c>
      <c r="E6">
        <v>5</v>
      </c>
      <c r="F6" s="2">
        <v>0.22810356128000109</v>
      </c>
      <c r="G6" s="2">
        <v>0.12770901916554386</v>
      </c>
      <c r="I6">
        <v>5</v>
      </c>
      <c r="J6" s="2">
        <v>8.5954327253472034</v>
      </c>
      <c r="K6" s="2">
        <v>0.66277732375282838</v>
      </c>
      <c r="M6">
        <v>5</v>
      </c>
      <c r="N6" s="2">
        <v>9.8144367696273367</v>
      </c>
      <c r="O6" s="2">
        <v>0.92887205540713069</v>
      </c>
      <c r="Q6">
        <v>5</v>
      </c>
      <c r="R6" s="2">
        <v>10.382066224578997</v>
      </c>
      <c r="S6" s="2">
        <v>1.3910087037729297</v>
      </c>
      <c r="U6">
        <v>5</v>
      </c>
      <c r="V6" s="2">
        <v>11.42478621935912</v>
      </c>
      <c r="W6" s="2">
        <v>0.81194666256753534</v>
      </c>
    </row>
    <row r="7" spans="1:23" x14ac:dyDescent="0.35">
      <c r="A7">
        <v>9</v>
      </c>
      <c r="B7" s="2">
        <v>11.72258281701829</v>
      </c>
      <c r="C7" s="2">
        <v>5.4156376029557154E-2</v>
      </c>
      <c r="E7">
        <v>9</v>
      </c>
      <c r="F7" s="2">
        <v>0.11644887379059066</v>
      </c>
      <c r="G7" s="2">
        <v>6.365629375945682E-2</v>
      </c>
      <c r="I7">
        <v>9</v>
      </c>
      <c r="J7" s="2">
        <v>9.4655407059232513</v>
      </c>
      <c r="K7" s="2">
        <v>0.40503608575256034</v>
      </c>
      <c r="M7">
        <v>9</v>
      </c>
      <c r="N7" s="2">
        <v>10.174912578457384</v>
      </c>
      <c r="O7" s="2">
        <v>0.53503970634762121</v>
      </c>
      <c r="Q7">
        <v>9</v>
      </c>
      <c r="R7" s="2">
        <v>11.12057493042319</v>
      </c>
      <c r="S7" s="2">
        <v>0.38624338617118886</v>
      </c>
      <c r="U7">
        <v>9</v>
      </c>
      <c r="V7" s="2">
        <v>11.351295176208636</v>
      </c>
      <c r="W7" s="2">
        <v>0.34319067794044195</v>
      </c>
    </row>
    <row r="8" spans="1:23" x14ac:dyDescent="0.35">
      <c r="A8">
        <v>12</v>
      </c>
      <c r="B8" s="2">
        <v>11.745728060504128</v>
      </c>
      <c r="C8" s="2">
        <v>4.2875504411260354E-2</v>
      </c>
      <c r="E8">
        <v>12</v>
      </c>
      <c r="F8" s="2">
        <v>0.10911131521917594</v>
      </c>
      <c r="G8" s="2">
        <v>7.0224918738745729E-2</v>
      </c>
      <c r="I8">
        <v>12</v>
      </c>
      <c r="J8" s="2">
        <v>10.374773656808582</v>
      </c>
      <c r="K8" s="2">
        <v>0.48039409289080753</v>
      </c>
      <c r="M8">
        <v>12</v>
      </c>
      <c r="N8" s="2">
        <v>11.489468880676277</v>
      </c>
      <c r="O8" s="2">
        <v>1.2133094386779004</v>
      </c>
      <c r="Q8">
        <v>12</v>
      </c>
      <c r="R8" s="2">
        <v>13.112482741193796</v>
      </c>
      <c r="S8" s="2">
        <v>1.3301126414494113</v>
      </c>
      <c r="U8">
        <v>12</v>
      </c>
      <c r="V8" s="2">
        <v>13.923549572335284</v>
      </c>
      <c r="W8" s="2">
        <v>0.95395474729217766</v>
      </c>
    </row>
    <row r="9" spans="1:23" x14ac:dyDescent="0.35">
      <c r="A9">
        <v>18</v>
      </c>
      <c r="B9" s="2">
        <v>11.722445458832219</v>
      </c>
      <c r="C9" s="2">
        <v>3.5439556635297416E-2</v>
      </c>
      <c r="E9">
        <v>18</v>
      </c>
      <c r="F9" s="2">
        <v>0.20313858050349487</v>
      </c>
      <c r="G9" s="2">
        <v>3.4856813308571807E-2</v>
      </c>
      <c r="I9">
        <v>18</v>
      </c>
      <c r="J9" s="2">
        <v>10.359296327878592</v>
      </c>
      <c r="K9" s="2">
        <v>0.82070766633492631</v>
      </c>
      <c r="M9">
        <v>18</v>
      </c>
      <c r="N9" s="2">
        <v>11.997942429158378</v>
      </c>
      <c r="O9" s="2">
        <v>1.0326745071059078</v>
      </c>
      <c r="Q9">
        <v>18</v>
      </c>
      <c r="R9" s="2">
        <v>12.991995479024688</v>
      </c>
      <c r="S9" s="2">
        <v>1.2565572701687608</v>
      </c>
      <c r="U9">
        <v>18</v>
      </c>
      <c r="V9" s="2">
        <v>13.93821530332869</v>
      </c>
      <c r="W9" s="2">
        <v>1.1016840191520676</v>
      </c>
    </row>
    <row r="11" spans="1:23" ht="15" thickBot="1" x14ac:dyDescent="0.4"/>
    <row r="12" spans="1:23" x14ac:dyDescent="0.35">
      <c r="A12" s="42"/>
      <c r="B12" s="43" t="s">
        <v>36</v>
      </c>
      <c r="C12" s="43" t="s">
        <v>37</v>
      </c>
      <c r="D12" s="43" t="s">
        <v>38</v>
      </c>
      <c r="E12" s="43" t="s">
        <v>39</v>
      </c>
      <c r="F12" s="44" t="s">
        <v>40</v>
      </c>
    </row>
    <row r="13" spans="1:23" x14ac:dyDescent="0.35">
      <c r="A13" s="45" t="s">
        <v>49</v>
      </c>
      <c r="B13" s="3" t="s">
        <v>46</v>
      </c>
      <c r="C13" s="3" t="s">
        <v>47</v>
      </c>
      <c r="D13" s="3" t="s">
        <v>47</v>
      </c>
      <c r="E13" s="3" t="s">
        <v>47</v>
      </c>
      <c r="F13" s="46" t="s">
        <v>47</v>
      </c>
    </row>
    <row r="14" spans="1:23" x14ac:dyDescent="0.35">
      <c r="A14" s="47"/>
      <c r="B14" s="3" t="s">
        <v>41</v>
      </c>
      <c r="C14" s="3" t="s">
        <v>42</v>
      </c>
      <c r="D14" s="3" t="s">
        <v>43</v>
      </c>
      <c r="E14" s="3" t="s">
        <v>44</v>
      </c>
      <c r="F14" s="46" t="s">
        <v>45</v>
      </c>
    </row>
    <row r="15" spans="1:23" x14ac:dyDescent="0.35">
      <c r="A15" s="45"/>
      <c r="B15">
        <v>0</v>
      </c>
      <c r="C15">
        <v>15</v>
      </c>
      <c r="D15">
        <v>30</v>
      </c>
      <c r="E15">
        <v>60</v>
      </c>
      <c r="F15" s="48">
        <v>120</v>
      </c>
    </row>
    <row r="16" spans="1:23" x14ac:dyDescent="0.35">
      <c r="A16" s="45" t="s">
        <v>14</v>
      </c>
      <c r="B16" s="2">
        <v>0.14825183751924464</v>
      </c>
      <c r="C16" s="2">
        <v>10.35958739162866</v>
      </c>
      <c r="D16" s="2">
        <v>11.841809165590076</v>
      </c>
      <c r="E16" s="2">
        <v>13.333325582144838</v>
      </c>
      <c r="F16" s="60">
        <v>13.074146356449736</v>
      </c>
    </row>
    <row r="17" spans="1:6" x14ac:dyDescent="0.35">
      <c r="A17" s="45" t="s">
        <v>15</v>
      </c>
      <c r="B17" s="2">
        <v>0.26822963391614002</v>
      </c>
      <c r="C17" s="2">
        <v>10.012415804621449</v>
      </c>
      <c r="D17" s="2">
        <v>12.256777895616372</v>
      </c>
      <c r="E17" s="2">
        <v>13.983785965282442</v>
      </c>
      <c r="F17" s="60">
        <v>14.028299296873485</v>
      </c>
    </row>
    <row r="18" spans="1:6" x14ac:dyDescent="0.35">
      <c r="A18" s="45" t="s">
        <v>16</v>
      </c>
      <c r="B18" s="2">
        <v>0.1765673597064629</v>
      </c>
      <c r="C18" s="2">
        <v>9.2845678249458192</v>
      </c>
      <c r="D18" s="2">
        <v>10.049629157748925</v>
      </c>
      <c r="E18" s="2">
        <v>11.299860945422743</v>
      </c>
      <c r="F18" s="60">
        <v>10.932552142858464</v>
      </c>
    </row>
    <row r="19" spans="1:6" x14ac:dyDescent="0.35">
      <c r="A19" s="45" t="s">
        <v>23</v>
      </c>
      <c r="B19" s="2">
        <v>0.22810356128000109</v>
      </c>
      <c r="C19" s="2">
        <v>8.5954327253472034</v>
      </c>
      <c r="D19" s="2">
        <v>9.8144367696273367</v>
      </c>
      <c r="E19" s="2">
        <v>10.382066224578997</v>
      </c>
      <c r="F19" s="60">
        <v>11.42478621935912</v>
      </c>
    </row>
    <row r="20" spans="1:6" x14ac:dyDescent="0.35">
      <c r="A20" s="45"/>
      <c r="B20" s="1"/>
      <c r="C20" s="1"/>
      <c r="D20" s="1"/>
      <c r="E20" s="1"/>
      <c r="F20" s="49"/>
    </row>
    <row r="21" spans="1:6" x14ac:dyDescent="0.35">
      <c r="A21" s="45"/>
      <c r="B21" s="50" t="s">
        <v>50</v>
      </c>
      <c r="C21" s="50" t="s">
        <v>51</v>
      </c>
      <c r="D21" s="50" t="s">
        <v>52</v>
      </c>
      <c r="E21" s="50" t="s">
        <v>53</v>
      </c>
      <c r="F21" s="51" t="s">
        <v>54</v>
      </c>
    </row>
    <row r="22" spans="1:6" x14ac:dyDescent="0.35">
      <c r="A22" s="45" t="s">
        <v>14</v>
      </c>
      <c r="B22" s="2">
        <v>8.4321808893245448E-2</v>
      </c>
      <c r="C22" s="2">
        <v>1.1258525409938434</v>
      </c>
      <c r="D22" s="2">
        <v>1.2198919039801084</v>
      </c>
      <c r="E22" s="2">
        <v>1.0465851233889987</v>
      </c>
      <c r="F22" s="60">
        <v>0.98174533076484627</v>
      </c>
    </row>
    <row r="23" spans="1:6" x14ac:dyDescent="0.35">
      <c r="A23" s="45" t="s">
        <v>15</v>
      </c>
      <c r="B23" s="2">
        <v>0.20384722219204537</v>
      </c>
      <c r="C23" s="2">
        <v>0.72834830518432037</v>
      </c>
      <c r="D23" s="2">
        <v>0.68228490691775101</v>
      </c>
      <c r="E23" s="2">
        <v>0.49424715782864287</v>
      </c>
      <c r="F23" s="60">
        <v>1.148141259099025</v>
      </c>
    </row>
    <row r="24" spans="1:6" x14ac:dyDescent="0.35">
      <c r="A24" s="45" t="s">
        <v>16</v>
      </c>
      <c r="B24" s="2">
        <v>6.1244476584409846E-2</v>
      </c>
      <c r="C24" s="2">
        <v>0.82879843440110168</v>
      </c>
      <c r="D24" s="2">
        <v>1.0894558824526805</v>
      </c>
      <c r="E24" s="2">
        <v>1.123071608530275</v>
      </c>
      <c r="F24" s="60">
        <v>0.8981704413313164</v>
      </c>
    </row>
    <row r="25" spans="1:6" ht="15" thickBot="1" x14ac:dyDescent="0.4">
      <c r="A25" s="52" t="s">
        <v>23</v>
      </c>
      <c r="B25" s="61">
        <v>0.12770901916554386</v>
      </c>
      <c r="C25" s="61">
        <v>0.66277732375282838</v>
      </c>
      <c r="D25" s="61">
        <v>0.92887205540713069</v>
      </c>
      <c r="E25" s="61">
        <v>1.3910087037729297</v>
      </c>
      <c r="F25" s="62">
        <v>0.81194666256753534</v>
      </c>
    </row>
    <row r="26" spans="1:6" x14ac:dyDescent="0.35">
      <c r="B26" s="2"/>
      <c r="C26" s="2"/>
      <c r="D26" s="2"/>
      <c r="E26" s="2"/>
      <c r="F26" s="2"/>
    </row>
    <row r="27" spans="1:6" ht="15" thickBot="1" x14ac:dyDescent="0.4"/>
    <row r="28" spans="1:6" x14ac:dyDescent="0.35">
      <c r="A28" s="42"/>
      <c r="B28" s="43" t="s">
        <v>36</v>
      </c>
      <c r="C28" s="43" t="s">
        <v>37</v>
      </c>
      <c r="D28" s="43" t="s">
        <v>38</v>
      </c>
      <c r="E28" s="43" t="s">
        <v>39</v>
      </c>
      <c r="F28" s="44" t="s">
        <v>40</v>
      </c>
    </row>
    <row r="29" spans="1:6" x14ac:dyDescent="0.35">
      <c r="A29" s="45" t="s">
        <v>48</v>
      </c>
      <c r="B29" s="3" t="s">
        <v>46</v>
      </c>
      <c r="C29" s="3" t="s">
        <v>47</v>
      </c>
      <c r="D29" s="3" t="s">
        <v>47</v>
      </c>
      <c r="E29" s="3" t="s">
        <v>47</v>
      </c>
      <c r="F29" s="46" t="s">
        <v>47</v>
      </c>
    </row>
    <row r="30" spans="1:6" x14ac:dyDescent="0.35">
      <c r="A30" s="47"/>
      <c r="B30" s="3" t="s">
        <v>41</v>
      </c>
      <c r="C30" s="3" t="s">
        <v>42</v>
      </c>
      <c r="D30" s="3" t="s">
        <v>43</v>
      </c>
      <c r="E30" s="3" t="s">
        <v>44</v>
      </c>
      <c r="F30" s="46" t="s">
        <v>45</v>
      </c>
    </row>
    <row r="31" spans="1:6" x14ac:dyDescent="0.35">
      <c r="A31" s="47"/>
      <c r="B31">
        <v>0</v>
      </c>
      <c r="C31">
        <v>15</v>
      </c>
      <c r="D31">
        <v>30</v>
      </c>
      <c r="E31">
        <v>60</v>
      </c>
      <c r="F31" s="48">
        <v>120</v>
      </c>
    </row>
    <row r="32" spans="1:6" x14ac:dyDescent="0.35">
      <c r="A32" s="45" t="s">
        <v>14</v>
      </c>
      <c r="B32" s="2">
        <v>0.14825183751924464</v>
      </c>
      <c r="C32" s="2">
        <v>10.35958739162866</v>
      </c>
      <c r="D32" s="2">
        <v>11.841809165590076</v>
      </c>
      <c r="E32" s="2">
        <v>13.333325582144838</v>
      </c>
      <c r="F32" s="60">
        <v>13.074146356449736</v>
      </c>
    </row>
    <row r="33" spans="1:6" x14ac:dyDescent="0.35">
      <c r="A33" s="45" t="s">
        <v>15</v>
      </c>
      <c r="B33" s="2">
        <v>0.26822963391614002</v>
      </c>
      <c r="C33" s="2">
        <v>10.012415804621449</v>
      </c>
      <c r="D33" s="2">
        <v>12.256777895616372</v>
      </c>
      <c r="E33" s="2">
        <v>13.983785965282442</v>
      </c>
      <c r="F33" s="60">
        <v>14.028299296873485</v>
      </c>
    </row>
    <row r="34" spans="1:6" x14ac:dyDescent="0.35">
      <c r="A34" s="45" t="s">
        <v>24</v>
      </c>
      <c r="B34" s="2">
        <v>0.11644887379059066</v>
      </c>
      <c r="C34" s="2">
        <v>9.4655407059232513</v>
      </c>
      <c r="D34" s="2">
        <v>10.174912578457384</v>
      </c>
      <c r="E34" s="2">
        <v>11.12057493042319</v>
      </c>
      <c r="F34" s="60">
        <v>11.351295176208636</v>
      </c>
    </row>
    <row r="35" spans="1:6" x14ac:dyDescent="0.35">
      <c r="A35" s="45" t="s">
        <v>25</v>
      </c>
      <c r="B35" s="2">
        <v>0.10911131521917594</v>
      </c>
      <c r="C35" s="2">
        <v>10.374773656808582</v>
      </c>
      <c r="D35" s="2">
        <v>11.489468880676277</v>
      </c>
      <c r="E35" s="2">
        <v>13.112482741193796</v>
      </c>
      <c r="F35" s="60">
        <v>13.923549572335284</v>
      </c>
    </row>
    <row r="36" spans="1:6" x14ac:dyDescent="0.35">
      <c r="A36" s="45" t="s">
        <v>26</v>
      </c>
      <c r="B36" s="2">
        <v>0.20313858050349487</v>
      </c>
      <c r="C36" s="2">
        <v>10.359296327878592</v>
      </c>
      <c r="D36" s="2">
        <v>11.997942429158378</v>
      </c>
      <c r="E36" s="2">
        <v>12.991995479024688</v>
      </c>
      <c r="F36" s="60">
        <v>13.93821530332869</v>
      </c>
    </row>
    <row r="37" spans="1:6" x14ac:dyDescent="0.35">
      <c r="A37" s="45"/>
      <c r="F37" s="48"/>
    </row>
    <row r="38" spans="1:6" x14ac:dyDescent="0.35">
      <c r="A38" s="45"/>
      <c r="B38" s="50" t="s">
        <v>50</v>
      </c>
      <c r="C38" s="50" t="s">
        <v>51</v>
      </c>
      <c r="D38" s="50" t="s">
        <v>52</v>
      </c>
      <c r="E38" s="50" t="s">
        <v>53</v>
      </c>
      <c r="F38" s="51" t="s">
        <v>54</v>
      </c>
    </row>
    <row r="39" spans="1:6" x14ac:dyDescent="0.35">
      <c r="A39" s="45" t="s">
        <v>14</v>
      </c>
      <c r="B39" s="2">
        <v>8.4321808893245448E-2</v>
      </c>
      <c r="C39" s="2">
        <v>1.1258525409938434</v>
      </c>
      <c r="D39" s="2">
        <v>1.2198919039801084</v>
      </c>
      <c r="E39" s="2">
        <v>1.0465851233889987</v>
      </c>
      <c r="F39" s="60">
        <v>0.98174533076484627</v>
      </c>
    </row>
    <row r="40" spans="1:6" x14ac:dyDescent="0.35">
      <c r="A40" s="45" t="s">
        <v>15</v>
      </c>
      <c r="B40" s="2">
        <v>0.20384722219204537</v>
      </c>
      <c r="C40" s="2">
        <v>0.72834830518432037</v>
      </c>
      <c r="D40" s="2">
        <v>0.68228490691775101</v>
      </c>
      <c r="E40" s="2">
        <v>0.49424715782864287</v>
      </c>
      <c r="F40" s="60">
        <v>1.148141259099025</v>
      </c>
    </row>
    <row r="41" spans="1:6" x14ac:dyDescent="0.35">
      <c r="A41" s="45" t="s">
        <v>24</v>
      </c>
      <c r="B41" s="2">
        <v>6.365629375945682E-2</v>
      </c>
      <c r="C41" s="2">
        <v>0.40503608575256034</v>
      </c>
      <c r="D41" s="2">
        <v>0.53503970634762121</v>
      </c>
      <c r="E41" s="2">
        <v>0.38624338617118886</v>
      </c>
      <c r="F41" s="60">
        <v>0.34319067794044195</v>
      </c>
    </row>
    <row r="42" spans="1:6" x14ac:dyDescent="0.35">
      <c r="A42" s="45" t="s">
        <v>25</v>
      </c>
      <c r="B42" s="2">
        <v>7.0224918738745729E-2</v>
      </c>
      <c r="C42" s="2">
        <v>0.48039409289080753</v>
      </c>
      <c r="D42" s="2">
        <v>1.2133094386779004</v>
      </c>
      <c r="E42" s="2">
        <v>1.3301126414494113</v>
      </c>
      <c r="F42" s="60">
        <v>0.95395474729217766</v>
      </c>
    </row>
    <row r="43" spans="1:6" ht="15" thickBot="1" x14ac:dyDescent="0.4">
      <c r="A43" s="52" t="s">
        <v>26</v>
      </c>
      <c r="B43" s="61">
        <v>3.4856813308571807E-2</v>
      </c>
      <c r="C43" s="61">
        <v>0.82070766633492631</v>
      </c>
      <c r="D43" s="61">
        <v>1.0326745071059078</v>
      </c>
      <c r="E43" s="61">
        <v>1.2565572701687608</v>
      </c>
      <c r="F43" s="62">
        <v>1.1016840191520676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Raw data after digestion</vt:lpstr>
      <vt:lpstr>Gopod S1</vt:lpstr>
      <vt:lpstr>Gopod S2</vt:lpstr>
      <vt:lpstr>Gopod S3</vt:lpstr>
      <vt:lpstr>Gopod S4</vt:lpstr>
      <vt:lpstr>Gopod S5</vt:lpstr>
      <vt:lpstr>Gopod S6</vt:lpstr>
      <vt:lpstr>Graph 100g total starch</vt:lpstr>
      <vt:lpstr>Graph 100g porridge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Ngadze, Ruth Tambudzai</cp:lastModifiedBy>
  <dcterms:created xsi:type="dcterms:W3CDTF">2023-03-23T15:06:30Z</dcterms:created>
  <dcterms:modified xsi:type="dcterms:W3CDTF">2023-09-04T07:51:00Z</dcterms:modified>
</cp:coreProperties>
</file>