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jamescookuniversity-my.sharepoint.com/personal/jc788353_jcu_edu_au/Documents/Documents/Geology_Stable Isotopes/Monash/Alison_Ag Isotopes/Ag Isotope Data/"/>
    </mc:Choice>
  </mc:AlternateContent>
  <xr:revisionPtr revIDLastSave="2410" documentId="8_{C9A63B49-CA38-4DA4-99C1-0148D35F384B}" xr6:coauthVersionLast="47" xr6:coauthVersionMax="47" xr10:uidLastSave="{67E1974C-405F-40D3-9B0F-C11CFFCCBDB7}"/>
  <bookViews>
    <workbookView xWindow="25080" yWindow="-600" windowWidth="29040" windowHeight="15720" xr2:uid="{1FD077CE-3660-4B4B-910F-DF379BFF25C2}"/>
  </bookViews>
  <sheets>
    <sheet name="Supplementary Table" sheetId="3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50" i="31" l="1"/>
  <c r="Y50" i="31"/>
  <c r="Z46" i="31"/>
  <c r="Y46" i="31"/>
  <c r="Z42" i="31"/>
  <c r="Y42" i="31"/>
  <c r="Z54" i="31"/>
  <c r="Y54" i="31"/>
  <c r="Z38" i="31"/>
  <c r="Y38" i="31"/>
  <c r="Z17" i="31"/>
  <c r="Y17" i="31"/>
  <c r="Y87" i="31"/>
  <c r="Z10" i="31"/>
  <c r="Y10" i="31"/>
  <c r="Y71" i="31"/>
  <c r="Z113" i="31"/>
  <c r="Y113" i="31"/>
  <c r="Z108" i="31"/>
  <c r="Y108" i="31"/>
  <c r="Z102" i="31"/>
  <c r="Y102" i="31"/>
  <c r="Z98" i="31"/>
  <c r="Y98" i="31"/>
  <c r="Z93" i="31"/>
  <c r="Y93" i="31"/>
  <c r="Z150" i="31"/>
  <c r="Y150" i="31"/>
  <c r="Z87" i="31"/>
  <c r="Z79" i="31"/>
  <c r="Y79" i="31"/>
  <c r="Z71" i="31"/>
  <c r="Z64" i="31"/>
  <c r="Y64" i="31"/>
  <c r="Z32" i="31"/>
  <c r="Y32" i="31"/>
  <c r="Z26" i="31"/>
  <c r="Y26" i="31"/>
  <c r="Z21" i="31"/>
  <c r="Y21" i="31"/>
  <c r="Y86" i="31" l="1"/>
  <c r="Z86" i="31"/>
</calcChain>
</file>

<file path=xl/sharedStrings.xml><?xml version="1.0" encoding="utf-8"?>
<sst xmlns="http://schemas.openxmlformats.org/spreadsheetml/2006/main" count="161" uniqueCount="109">
  <si>
    <t>Sample ID</t>
  </si>
  <si>
    <t>Date</t>
  </si>
  <si>
    <t>105Pd (V)</t>
  </si>
  <si>
    <t>106Pd (V)</t>
  </si>
  <si>
    <t>107Ag (V)</t>
  </si>
  <si>
    <t>108Pd (V)</t>
  </si>
  <si>
    <t>109Ag (V)</t>
  </si>
  <si>
    <t>111Cd (V)</t>
  </si>
  <si>
    <t>107Ag/109Ag</t>
  </si>
  <si>
    <t>108Pd/105Pd</t>
  </si>
  <si>
    <t>106Pd/105Pd</t>
  </si>
  <si>
    <t>111Cd/105Pd</t>
  </si>
  <si>
    <t>107Ag/105Pd</t>
  </si>
  <si>
    <t>111Cd/107Ag</t>
  </si>
  <si>
    <t>109Ag/107Ag</t>
  </si>
  <si>
    <t>Ɛ109Ag/107Ag</t>
  </si>
  <si>
    <t>2SE</t>
  </si>
  <si>
    <t>2SE (prop)</t>
  </si>
  <si>
    <t>Raw</t>
  </si>
  <si>
    <t>CEZAG-1-1</t>
  </si>
  <si>
    <t>CEZAG-1-2</t>
  </si>
  <si>
    <t>CEZAG-1-3</t>
  </si>
  <si>
    <t>CEZAG-2-1</t>
  </si>
  <si>
    <t>CEZAG-2-2</t>
  </si>
  <si>
    <t>CEZAG-2-3</t>
  </si>
  <si>
    <t>CEZAG-3-1</t>
  </si>
  <si>
    <t>CEZAG-3-2</t>
  </si>
  <si>
    <t>CEZAG-3-3</t>
  </si>
  <si>
    <t>SW004-2</t>
  </si>
  <si>
    <t>SW004-3</t>
  </si>
  <si>
    <t>ICP001</t>
  </si>
  <si>
    <t>ICP002</t>
  </si>
  <si>
    <t>ICP003</t>
  </si>
  <si>
    <t>CEZAG-4</t>
  </si>
  <si>
    <t>CEZAG-5</t>
  </si>
  <si>
    <t>CEZAG-6</t>
  </si>
  <si>
    <t>SCA004-A-1</t>
  </si>
  <si>
    <t>SC004-A-2</t>
  </si>
  <si>
    <t>SC004-B-1</t>
  </si>
  <si>
    <t>SC004-B-2</t>
  </si>
  <si>
    <t>SC004-B-3</t>
  </si>
  <si>
    <t>SW001-1</t>
  </si>
  <si>
    <t>SW001-2</t>
  </si>
  <si>
    <t>SW001-3</t>
  </si>
  <si>
    <t>SW002-2</t>
  </si>
  <si>
    <t>SW002-3</t>
  </si>
  <si>
    <t>SW003-1</t>
  </si>
  <si>
    <t>SW003-2</t>
  </si>
  <si>
    <t>SW003-3</t>
  </si>
  <si>
    <t>SW004-1</t>
  </si>
  <si>
    <t>CEZAg-1-4</t>
  </si>
  <si>
    <t>CEZAg-1-5</t>
  </si>
  <si>
    <t>CEZAg-1-6</t>
  </si>
  <si>
    <t>CEZAg-2-5</t>
  </si>
  <si>
    <t>CEZAg-2-6</t>
  </si>
  <si>
    <t>CEZAg-3-4</t>
  </si>
  <si>
    <t>CEZAg-3-5</t>
  </si>
  <si>
    <t>CEZAg-3-6</t>
  </si>
  <si>
    <t>ICP5-1-1</t>
  </si>
  <si>
    <t>ICP5-1-2</t>
  </si>
  <si>
    <t>ICP5-1-3</t>
  </si>
  <si>
    <t>ICP5-2-1</t>
  </si>
  <si>
    <t>ICP5-2-2</t>
  </si>
  <si>
    <t>ICP5-2-3</t>
  </si>
  <si>
    <t>ICP5-3-1</t>
  </si>
  <si>
    <t>ICP5-3-3</t>
  </si>
  <si>
    <t>ICP10-1-1</t>
  </si>
  <si>
    <t>ICP10-1-2</t>
  </si>
  <si>
    <t>ICP10-1-3</t>
  </si>
  <si>
    <t>ICP10-3-1</t>
  </si>
  <si>
    <t>ICP10-3-2</t>
  </si>
  <si>
    <t>ICP10-3-3</t>
  </si>
  <si>
    <t>ICP004</t>
  </si>
  <si>
    <t>ICP005</t>
  </si>
  <si>
    <t>ICP006</t>
  </si>
  <si>
    <t>ICP007</t>
  </si>
  <si>
    <t>ICP008</t>
  </si>
  <si>
    <t>ICP009</t>
  </si>
  <si>
    <t>ICP010</t>
  </si>
  <si>
    <t>ICP001(OLD)</t>
  </si>
  <si>
    <t>ICP003(OLD)</t>
  </si>
  <si>
    <t>ICP004(OLD)</t>
  </si>
  <si>
    <t>Silver Wire</t>
  </si>
  <si>
    <t>Average</t>
  </si>
  <si>
    <t>Grand Mean</t>
  </si>
  <si>
    <t>Silver Coin</t>
  </si>
  <si>
    <t>DC01-a-1</t>
  </si>
  <si>
    <t>DC01-a-2</t>
  </si>
  <si>
    <t>HS10-a-1</t>
  </si>
  <si>
    <t>HS10-a-2</t>
  </si>
  <si>
    <t>HS01-a-1</t>
  </si>
  <si>
    <t>HS01-a-2</t>
  </si>
  <si>
    <t>HS01-b-1</t>
  </si>
  <si>
    <t>HS01-b-2</t>
  </si>
  <si>
    <t>HS05-a-1</t>
  </si>
  <si>
    <t>HS05-a-2</t>
  </si>
  <si>
    <t>Fosterville Gold</t>
  </si>
  <si>
    <t>Sigma 5 (Au-Ag Mixture)</t>
  </si>
  <si>
    <t>Sigma 10 (Au-Ag Mixture)</t>
  </si>
  <si>
    <t>Sigma MON (In-house Ag standard)</t>
  </si>
  <si>
    <t>CEZAg (Gold standard)</t>
  </si>
  <si>
    <t xml:space="preserve"> β108Pd/105Pd </t>
  </si>
  <si>
    <t>(Cd IC)</t>
  </si>
  <si>
    <t xml:space="preserve"> β106Pd/105Pd </t>
  </si>
  <si>
    <t xml:space="preserve"> (β106Pd/105Pd)</t>
  </si>
  <si>
    <t>(β108Pd/105Pd)</t>
  </si>
  <si>
    <t>(IC- MB-106Pd)</t>
  </si>
  <si>
    <t>(IC- MB-108Pd)</t>
  </si>
  <si>
    <t>Cumulative Mean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</si>
</sst>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"/>
    <numFmt numFmtId="165" formatCode="0.00000"/>
    <numFmt numFmtId="166" formatCode="0.000"/>
    <numFmt numFmtId="167" formatCode="0.000000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808080"/>
      <name val="Calibri"/>
      <family val="2"/>
    </font>
    <font>
      <sz val="12"/>
      <color theme="1" tint="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u/>
      <sz val="14"/>
      <color theme="1"/>
      <name val="Calibri"/>
      <family val="2"/>
    </font>
    <font>
      <b/>
      <i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0" tint="-0.499984740745262"/>
      <name val="Calibri"/>
      <family val="2"/>
    </font>
    <font>
      <sz val="11"/>
      <color theme="0" tint="-0.499984740745262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7E6E6"/>
        <bgColor rgb="FF000000"/>
      </patternFill>
    </fill>
    <fill>
      <patternFill patternType="solid">
        <fgColor rgb="FFB4C6E7"/>
        <bgColor rgb="FF000000"/>
      </patternFill>
    </fill>
    <fill>
      <patternFill patternType="solid">
        <fgColor rgb="FFFFFFCC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10" fillId="4" borderId="1" applyNumberFormat="0" applyFont="0" applyAlignment="0" applyProtection="0"/>
  </cellStyleXfs>
  <cellXfs count="36">
    <xf numFmtId="0" fontId="0" fillId="0" borderId="0" xfId="0"/>
    <xf numFmtId="0" fontId="1" fillId="0" borderId="0" xfId="0" applyFont="1"/>
    <xf numFmtId="0" fontId="2" fillId="2" borderId="0" xfId="0" applyFont="1" applyFill="1"/>
    <xf numFmtId="0" fontId="2" fillId="3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wrapText="1"/>
    </xf>
    <xf numFmtId="0" fontId="3" fillId="0" borderId="0" xfId="0" applyFont="1"/>
    <xf numFmtId="0" fontId="4" fillId="0" borderId="0" xfId="0" applyFont="1"/>
    <xf numFmtId="14" fontId="4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7" fillId="0" borderId="0" xfId="0" applyFont="1"/>
    <xf numFmtId="0" fontId="8" fillId="0" borderId="0" xfId="0" applyFont="1"/>
    <xf numFmtId="166" fontId="7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0" fontId="6" fillId="0" borderId="0" xfId="0" applyFont="1"/>
    <xf numFmtId="0" fontId="1" fillId="0" borderId="0" xfId="0" applyFont="1" applyAlignment="1">
      <alignment horizontal="center"/>
    </xf>
    <xf numFmtId="166" fontId="7" fillId="0" borderId="0" xfId="0" applyNumberFormat="1" applyFont="1" applyAlignment="1">
      <alignment horizontal="left"/>
    </xf>
    <xf numFmtId="166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166" fontId="11" fillId="0" borderId="0" xfId="0" applyNumberFormat="1" applyFont="1" applyAlignment="1">
      <alignment horizontal="center"/>
    </xf>
    <xf numFmtId="0" fontId="12" fillId="0" borderId="0" xfId="0" applyFont="1"/>
    <xf numFmtId="166" fontId="12" fillId="0" borderId="0" xfId="0" applyNumberFormat="1" applyFont="1" applyAlignment="1">
      <alignment horizontal="center"/>
    </xf>
    <xf numFmtId="0" fontId="2" fillId="4" borderId="1" xfId="1" applyFont="1" applyAlignment="1">
      <alignment horizontal="center" wrapText="1"/>
    </xf>
    <xf numFmtId="0" fontId="2" fillId="4" borderId="1" xfId="1" applyFont="1" applyAlignment="1">
      <alignment horizontal="center"/>
    </xf>
    <xf numFmtId="0" fontId="1" fillId="4" borderId="1" xfId="1" applyFont="1"/>
    <xf numFmtId="167" fontId="14" fillId="0" borderId="0" xfId="0" applyNumberFormat="1" applyFont="1" applyAlignment="1">
      <alignment horizontal="center"/>
    </xf>
    <xf numFmtId="167" fontId="13" fillId="0" borderId="0" xfId="0" applyNumberFormat="1" applyFont="1" applyAlignment="1">
      <alignment horizontal="center"/>
    </xf>
    <xf numFmtId="166" fontId="9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</cellXfs>
  <cellStyles count="2">
    <cellStyle name="Normal" xfId="0" builtinId="0"/>
    <cellStyle name="Note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94523-6B6C-4F8B-875F-10DE28CB1094}">
  <sheetPr>
    <tabColor rgb="FF00B0F0"/>
  </sheetPr>
  <dimension ref="A1:AC156"/>
  <sheetViews>
    <sheetView tabSelected="1" zoomScale="85" zoomScaleNormal="85" workbookViewId="0">
      <pane xSplit="1" ySplit="2" topLeftCell="I3" activePane="bottomRight" state="frozen"/>
      <selection activeCell="P9" sqref="P9"/>
      <selection pane="topRight" activeCell="P9" sqref="P9"/>
      <selection pane="bottomLeft" activeCell="P9" sqref="P9"/>
      <selection pane="bottomRight" activeCell="J89" sqref="J89"/>
    </sheetView>
  </sheetViews>
  <sheetFormatPr defaultRowHeight="15" x14ac:dyDescent="0.25"/>
  <cols>
    <col min="1" max="2" width="15.7109375" customWidth="1"/>
    <col min="3" max="8" width="10.7109375" customWidth="1"/>
    <col min="9" max="15" width="14.7109375" customWidth="1"/>
    <col min="16" max="16" width="10.7109375" customWidth="1"/>
    <col min="17" max="20" width="15.7109375" customWidth="1"/>
    <col min="21" max="21" width="10.7109375" customWidth="1"/>
    <col min="22" max="22" width="16.7109375" customWidth="1"/>
    <col min="23" max="24" width="15.7109375" customWidth="1"/>
    <col min="25" max="25" width="16.7109375" customWidth="1"/>
    <col min="26" max="27" width="15.7109375" customWidth="1"/>
  </cols>
  <sheetData>
    <row r="1" spans="1:28" ht="18.75" customHeight="1" x14ac:dyDescent="0.25">
      <c r="A1" s="1" t="s">
        <v>0</v>
      </c>
      <c r="B1" s="2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Q1" s="3" t="s">
        <v>103</v>
      </c>
      <c r="R1" s="3" t="s">
        <v>14</v>
      </c>
      <c r="S1" s="3" t="s">
        <v>101</v>
      </c>
      <c r="T1" s="3" t="s">
        <v>14</v>
      </c>
      <c r="V1" s="29" t="s">
        <v>15</v>
      </c>
      <c r="W1" s="30" t="s">
        <v>16</v>
      </c>
      <c r="X1" s="30" t="s">
        <v>17</v>
      </c>
      <c r="Y1" s="29" t="s">
        <v>15</v>
      </c>
      <c r="Z1" s="30" t="s">
        <v>16</v>
      </c>
      <c r="AA1" s="30" t="s">
        <v>17</v>
      </c>
    </row>
    <row r="2" spans="1:28" ht="18.75" customHeight="1" x14ac:dyDescent="0.25">
      <c r="A2" s="1"/>
      <c r="B2" s="1"/>
      <c r="C2" s="1"/>
      <c r="D2" s="1"/>
      <c r="E2" s="1"/>
      <c r="F2" s="1"/>
      <c r="G2" s="1"/>
      <c r="H2" s="1"/>
      <c r="I2" s="4" t="s">
        <v>18</v>
      </c>
      <c r="J2" s="4" t="s">
        <v>18</v>
      </c>
      <c r="K2" s="4" t="s">
        <v>18</v>
      </c>
      <c r="L2" s="4" t="s">
        <v>18</v>
      </c>
      <c r="M2" s="4" t="s">
        <v>18</v>
      </c>
      <c r="N2" s="4" t="s">
        <v>18</v>
      </c>
      <c r="O2" s="4" t="s">
        <v>18</v>
      </c>
      <c r="Q2" s="3" t="s">
        <v>102</v>
      </c>
      <c r="R2" s="3" t="s">
        <v>106</v>
      </c>
      <c r="S2" s="3" t="s">
        <v>102</v>
      </c>
      <c r="T2" s="3" t="s">
        <v>107</v>
      </c>
      <c r="V2" s="29" t="s">
        <v>104</v>
      </c>
      <c r="W2" s="29"/>
      <c r="X2" s="29"/>
      <c r="Y2" s="29" t="s">
        <v>105</v>
      </c>
      <c r="Z2" s="31"/>
      <c r="AA2" s="31"/>
    </row>
    <row r="3" spans="1:28" ht="15.75" x14ac:dyDescent="0.25">
      <c r="A3" s="1"/>
      <c r="B3" s="1"/>
      <c r="C3" s="5"/>
      <c r="D3" s="5"/>
      <c r="E3" s="5"/>
      <c r="F3" s="5"/>
      <c r="G3" s="5"/>
      <c r="H3" s="5"/>
      <c r="I3" s="1"/>
      <c r="J3" s="1"/>
      <c r="K3" s="1"/>
      <c r="L3" s="1"/>
      <c r="M3" s="1"/>
      <c r="N3" s="1"/>
      <c r="O3" s="1"/>
      <c r="Q3" s="1"/>
      <c r="R3" s="1"/>
      <c r="S3" s="1"/>
      <c r="T3" s="1"/>
      <c r="V3" s="1"/>
      <c r="W3" s="1"/>
      <c r="X3" s="1"/>
      <c r="Y3" s="1"/>
      <c r="Z3" s="1"/>
      <c r="AA3" s="1"/>
    </row>
    <row r="4" spans="1:28" ht="18.75" x14ac:dyDescent="0.3">
      <c r="A4" s="18" t="s">
        <v>85</v>
      </c>
      <c r="B4" s="1"/>
      <c r="C4" s="5"/>
      <c r="D4" s="5"/>
      <c r="E4" s="5"/>
      <c r="F4" s="5"/>
      <c r="G4" s="5"/>
      <c r="H4" s="5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V4" s="1"/>
      <c r="W4" s="1"/>
      <c r="X4" s="1"/>
      <c r="Y4" s="1"/>
      <c r="Z4" s="1"/>
      <c r="AA4" s="1"/>
    </row>
    <row r="5" spans="1:28" ht="15.75" x14ac:dyDescent="0.25">
      <c r="A5" s="6" t="s">
        <v>40</v>
      </c>
      <c r="B5" s="8">
        <v>43636</v>
      </c>
      <c r="C5" s="9">
        <v>1.8284397416644584</v>
      </c>
      <c r="D5" s="9">
        <v>2.2742256270514556</v>
      </c>
      <c r="E5" s="9">
        <v>4.675671439700654</v>
      </c>
      <c r="F5" s="9">
        <v>2.2866701496971937</v>
      </c>
      <c r="G5" s="9">
        <v>4.4745284292432963</v>
      </c>
      <c r="H5" s="10">
        <v>3.4423693629529827E-6</v>
      </c>
      <c r="I5" s="11">
        <v>1.0449535579963105</v>
      </c>
      <c r="J5" s="11">
        <v>1.2506121247339781</v>
      </c>
      <c r="K5" s="11">
        <v>1.243806036860081</v>
      </c>
      <c r="L5" s="11">
        <v>4.9037791410557017E-6</v>
      </c>
      <c r="M5" s="11">
        <v>2.557185298182838</v>
      </c>
      <c r="N5" s="11">
        <v>1.917270854714777E-6</v>
      </c>
      <c r="O5" s="11">
        <v>0.95698034273772992</v>
      </c>
      <c r="P5" s="11"/>
      <c r="Q5" s="33">
        <v>-1.7020497947092867</v>
      </c>
      <c r="R5" s="33">
        <v>0.92723140294854933</v>
      </c>
      <c r="S5" s="32">
        <v>-1.9134301466228618</v>
      </c>
      <c r="T5" s="32">
        <v>0.92362517623669826</v>
      </c>
      <c r="V5" s="26">
        <v>0.91419926754987557</v>
      </c>
      <c r="W5" s="26">
        <v>0.385175124633097</v>
      </c>
      <c r="X5" s="26">
        <v>0.59302608339750762</v>
      </c>
      <c r="Y5" s="9">
        <v>0.3360697413823388</v>
      </c>
      <c r="Z5" s="9">
        <v>0.17003346606481173</v>
      </c>
      <c r="AA5" s="9">
        <v>0.25152061014388494</v>
      </c>
      <c r="AB5" s="1"/>
    </row>
    <row r="6" spans="1:28" ht="15.75" x14ac:dyDescent="0.25">
      <c r="A6" s="1" t="s">
        <v>37</v>
      </c>
      <c r="B6" s="8">
        <v>43636</v>
      </c>
      <c r="C6" s="9">
        <v>1.7885491238699984</v>
      </c>
      <c r="D6" s="9">
        <v>2.2246028158399755</v>
      </c>
      <c r="E6" s="9">
        <v>4.5451239903767888</v>
      </c>
      <c r="F6" s="9">
        <v>2.2367541737026593</v>
      </c>
      <c r="G6" s="9">
        <v>4.3495681020948602</v>
      </c>
      <c r="H6" s="10">
        <v>3.8284593301795917E-6</v>
      </c>
      <c r="I6" s="11">
        <v>1.0449602102557669</v>
      </c>
      <c r="J6" s="11">
        <v>1.2505966371196457</v>
      </c>
      <c r="K6" s="11">
        <v>1.2438024364560207</v>
      </c>
      <c r="L6" s="11">
        <v>4.9701090563097802E-6</v>
      </c>
      <c r="M6" s="11">
        <v>2.5412317686520454</v>
      </c>
      <c r="N6" s="11">
        <v>1.9557303281881939E-6</v>
      </c>
      <c r="O6" s="11">
        <v>0.95697424766042727</v>
      </c>
      <c r="P6" s="11"/>
      <c r="Q6" s="33">
        <v>-1.7017441102175312</v>
      </c>
      <c r="R6" s="33">
        <v>0.9272276504615643</v>
      </c>
      <c r="S6" s="32">
        <v>-1.9129908712400061</v>
      </c>
      <c r="T6" s="32">
        <v>0.92363126624456993</v>
      </c>
      <c r="V6" s="26">
        <v>1.123510526390703</v>
      </c>
      <c r="W6" s="26">
        <v>0.36633679644904049</v>
      </c>
      <c r="X6" s="26">
        <v>0.56788022914311398</v>
      </c>
      <c r="Y6" s="9">
        <v>0.60202699116329583</v>
      </c>
      <c r="Z6" s="9">
        <v>0.20370529008939542</v>
      </c>
      <c r="AA6" s="9">
        <v>0.29326283672803655</v>
      </c>
      <c r="AB6" s="1"/>
    </row>
    <row r="7" spans="1:28" ht="15.75" x14ac:dyDescent="0.25">
      <c r="A7" s="1" t="s">
        <v>38</v>
      </c>
      <c r="B7" s="8">
        <v>43636</v>
      </c>
      <c r="C7" s="9">
        <v>1.8230725447336797</v>
      </c>
      <c r="D7" s="9">
        <v>2.2677153269449835</v>
      </c>
      <c r="E7" s="9">
        <v>4.6659882863362609</v>
      </c>
      <c r="F7" s="9">
        <v>2.2804090605841694</v>
      </c>
      <c r="G7" s="9">
        <v>4.465967983669703</v>
      </c>
      <c r="H7" s="10">
        <v>3.5616098620670858E-6</v>
      </c>
      <c r="I7" s="11">
        <v>1.044787358800767</v>
      </c>
      <c r="J7" s="11">
        <v>1.2508613213538111</v>
      </c>
      <c r="K7" s="11">
        <v>1.2438975766245268</v>
      </c>
      <c r="L7" s="11">
        <v>4.9839131452086687E-6</v>
      </c>
      <c r="M7" s="11">
        <v>2.5594240333527547</v>
      </c>
      <c r="N7" s="11">
        <v>1.9476980324562273E-6</v>
      </c>
      <c r="O7" s="11">
        <v>0.95713258024903902</v>
      </c>
      <c r="P7" s="11"/>
      <c r="Q7" s="33">
        <v>-1.7098190539013549</v>
      </c>
      <c r="R7" s="33">
        <v>0.92724461387139212</v>
      </c>
      <c r="S7" s="32">
        <v>-1.9204989701132633</v>
      </c>
      <c r="T7" s="32">
        <v>0.92365448782324866</v>
      </c>
      <c r="V7" s="26">
        <v>0.95658354608341156</v>
      </c>
      <c r="W7" s="26">
        <v>0.38393185629814752</v>
      </c>
      <c r="X7" s="26">
        <v>0.58706383763373893</v>
      </c>
      <c r="Y7" s="9">
        <v>0.65925253981191645</v>
      </c>
      <c r="Z7" s="9">
        <v>0.18920753438456117</v>
      </c>
      <c r="AA7" s="9">
        <v>0.29071121427026725</v>
      </c>
      <c r="AB7" s="1"/>
    </row>
    <row r="8" spans="1:28" ht="15.75" x14ac:dyDescent="0.25">
      <c r="A8" s="1" t="s">
        <v>39</v>
      </c>
      <c r="B8" s="8">
        <v>43636</v>
      </c>
      <c r="C8" s="9">
        <v>1.8292600896623368</v>
      </c>
      <c r="D8" s="9">
        <v>2.2753378020392478</v>
      </c>
      <c r="E8" s="9">
        <v>4.67956061893039</v>
      </c>
      <c r="F8" s="9">
        <v>2.2879024929470435</v>
      </c>
      <c r="G8" s="9">
        <v>4.4785597483317039</v>
      </c>
      <c r="H8" s="10">
        <v>3.0152271163627855E-6</v>
      </c>
      <c r="I8" s="11">
        <v>1.0448811214217446</v>
      </c>
      <c r="J8" s="11">
        <v>1.2507251675405451</v>
      </c>
      <c r="K8" s="11">
        <v>1.243856386701568</v>
      </c>
      <c r="L8" s="11">
        <v>4.6724364507514574E-6</v>
      </c>
      <c r="M8" s="11">
        <v>2.558168962370615</v>
      </c>
      <c r="N8" s="11">
        <v>1.8266348748651132E-6</v>
      </c>
      <c r="O8" s="11">
        <v>0.95704668081150301</v>
      </c>
      <c r="P8" s="11"/>
      <c r="Q8" s="33">
        <v>-1.7063233714479029</v>
      </c>
      <c r="R8" s="33">
        <v>0.92722103872018768</v>
      </c>
      <c r="S8" s="32">
        <v>-1.9166371348748201</v>
      </c>
      <c r="T8" s="32">
        <v>0.92363993862004823</v>
      </c>
      <c r="V8" s="26">
        <v>0.65186828202445923</v>
      </c>
      <c r="W8" s="26">
        <v>0.3693030037110745</v>
      </c>
      <c r="X8" s="26">
        <v>0.55103041158854893</v>
      </c>
      <c r="Y8" s="9">
        <v>0.50510406079062875</v>
      </c>
      <c r="Z8" s="9">
        <v>0.16160055571923237</v>
      </c>
      <c r="AA8" s="9">
        <v>0.26215571559129458</v>
      </c>
      <c r="AB8" s="1"/>
    </row>
    <row r="9" spans="1:28" ht="15.75" x14ac:dyDescent="0.25">
      <c r="A9" s="1" t="s">
        <v>36</v>
      </c>
      <c r="B9" s="8">
        <v>43636</v>
      </c>
      <c r="C9" s="9">
        <v>1.8122686227162639</v>
      </c>
      <c r="D9" s="9">
        <v>2.2540439711676674</v>
      </c>
      <c r="E9" s="9">
        <v>4.6049060609605554</v>
      </c>
      <c r="F9" s="9">
        <v>2.2662038750118634</v>
      </c>
      <c r="G9" s="9">
        <v>4.4065930472479895</v>
      </c>
      <c r="H9" s="10">
        <v>6.6166144304386508E-6</v>
      </c>
      <c r="I9" s="11">
        <v>1.0450037239573211</v>
      </c>
      <c r="J9" s="11">
        <v>1.2504793116919066</v>
      </c>
      <c r="K9" s="11">
        <v>1.2437692409703198</v>
      </c>
      <c r="L9" s="11">
        <v>6.1590484255738568E-6</v>
      </c>
      <c r="M9" s="11">
        <v>2.5409639192695033</v>
      </c>
      <c r="N9" s="11">
        <v>2.423954377236348E-6</v>
      </c>
      <c r="O9" s="11">
        <v>0.95693439965954685</v>
      </c>
      <c r="P9" s="11"/>
      <c r="Q9" s="33">
        <v>-1.6989263534006318</v>
      </c>
      <c r="R9" s="33">
        <v>0.927235619555005</v>
      </c>
      <c r="S9" s="32">
        <v>-1.9096620321350726</v>
      </c>
      <c r="T9" s="32">
        <v>0.92364772634884384</v>
      </c>
      <c r="V9" s="26">
        <v>1.1431597173672259</v>
      </c>
      <c r="W9" s="26">
        <v>0.39747871108053445</v>
      </c>
      <c r="X9" s="26">
        <v>0.61715495824676836</v>
      </c>
      <c r="Y9" s="9">
        <v>0.69910007563400711</v>
      </c>
      <c r="Z9" s="9">
        <v>0.1958164802373652</v>
      </c>
      <c r="AA9" s="9">
        <v>0.28515949027640985</v>
      </c>
      <c r="AB9" s="1"/>
    </row>
    <row r="10" spans="1:28" ht="15.75" x14ac:dyDescent="0.25">
      <c r="A10" s="17" t="s">
        <v>83</v>
      </c>
      <c r="B10" s="8"/>
      <c r="C10" s="9"/>
      <c r="D10" s="9"/>
      <c r="E10" s="9"/>
      <c r="F10" s="9"/>
      <c r="G10" s="9"/>
      <c r="H10" s="10"/>
      <c r="I10" s="11"/>
      <c r="J10" s="11"/>
      <c r="K10" s="11"/>
      <c r="L10" s="11"/>
      <c r="M10" s="11"/>
      <c r="N10" s="11"/>
      <c r="O10" s="11"/>
      <c r="P10" s="11"/>
      <c r="Q10" s="33"/>
      <c r="R10" s="33"/>
      <c r="S10" s="32"/>
      <c r="T10" s="32"/>
      <c r="V10" s="26"/>
      <c r="W10" s="26"/>
      <c r="X10" s="26"/>
      <c r="Y10" s="20">
        <f>AVERAGE(Y5:Y9)</f>
        <v>0.56031068175643739</v>
      </c>
      <c r="Z10" s="20">
        <f>2*STDEV(Y5:Y9)</f>
        <v>0.29004139004153351</v>
      </c>
      <c r="AB10" s="1"/>
    </row>
    <row r="11" spans="1:28" ht="15.75" x14ac:dyDescent="0.25">
      <c r="A11" s="17"/>
      <c r="B11" s="8"/>
      <c r="C11" s="9"/>
      <c r="D11" s="9"/>
      <c r="E11" s="9"/>
      <c r="F11" s="9"/>
      <c r="G11" s="9"/>
      <c r="H11" s="10"/>
      <c r="I11" s="11"/>
      <c r="J11" s="11"/>
      <c r="K11" s="11"/>
      <c r="L11" s="11"/>
      <c r="M11" s="11"/>
      <c r="N11" s="11"/>
      <c r="O11" s="11"/>
      <c r="P11" s="11"/>
      <c r="Q11" s="33"/>
      <c r="R11" s="33"/>
      <c r="S11" s="32"/>
      <c r="T11" s="32"/>
      <c r="V11" s="26"/>
      <c r="W11" s="26"/>
      <c r="X11" s="26"/>
      <c r="Y11" s="20"/>
      <c r="Z11" s="20"/>
      <c r="AB11" s="1"/>
    </row>
    <row r="12" spans="1:28" ht="15.75" x14ac:dyDescent="0.25">
      <c r="A12" s="1"/>
      <c r="B12" s="8"/>
      <c r="C12" s="9"/>
      <c r="D12" s="9"/>
      <c r="E12" s="9"/>
      <c r="F12" s="9"/>
      <c r="G12" s="9"/>
      <c r="H12" s="10"/>
      <c r="I12" s="11"/>
      <c r="J12" s="11"/>
      <c r="K12" s="11"/>
      <c r="L12" s="11"/>
      <c r="M12" s="11"/>
      <c r="N12" s="11"/>
      <c r="O12" s="11"/>
      <c r="P12" s="11"/>
      <c r="Q12" s="33"/>
      <c r="R12" s="33"/>
      <c r="S12" s="32"/>
      <c r="T12" s="32"/>
      <c r="V12" s="26"/>
      <c r="W12" s="26"/>
      <c r="X12" s="26"/>
      <c r="Y12" s="20"/>
      <c r="Z12" s="9"/>
      <c r="AA12" s="20"/>
      <c r="AB12" s="1"/>
    </row>
    <row r="13" spans="1:28" ht="18.75" x14ac:dyDescent="0.3">
      <c r="A13" s="18" t="s">
        <v>82</v>
      </c>
      <c r="B13" s="8"/>
      <c r="C13" s="9"/>
      <c r="D13" s="9"/>
      <c r="E13" s="9"/>
      <c r="F13" s="9"/>
      <c r="G13" s="9"/>
      <c r="H13" s="10"/>
      <c r="I13" s="11"/>
      <c r="J13" s="11"/>
      <c r="K13" s="11"/>
      <c r="L13" s="11"/>
      <c r="M13" s="11"/>
      <c r="N13" s="11"/>
      <c r="O13" s="11"/>
      <c r="P13" s="11"/>
      <c r="Q13" s="33"/>
      <c r="R13" s="33"/>
      <c r="S13" s="32"/>
      <c r="T13" s="32"/>
      <c r="V13" s="26"/>
      <c r="W13" s="26"/>
      <c r="X13" s="26"/>
      <c r="Y13" s="20"/>
      <c r="Z13" s="20"/>
      <c r="AB13" s="1"/>
    </row>
    <row r="14" spans="1:28" ht="15.75" x14ac:dyDescent="0.25">
      <c r="A14" s="1" t="s">
        <v>41</v>
      </c>
      <c r="B14" s="8">
        <v>43664</v>
      </c>
      <c r="C14" s="9">
        <v>1.4297702865610136</v>
      </c>
      <c r="D14" s="9">
        <v>1.7806538868251391</v>
      </c>
      <c r="E14" s="9">
        <v>3.5279785069592795</v>
      </c>
      <c r="F14" s="9">
        <v>1.7943868162099537</v>
      </c>
      <c r="G14" s="9">
        <v>3.3836526506030573</v>
      </c>
      <c r="H14" s="10">
        <v>-7.4620367128370643E-6</v>
      </c>
      <c r="I14" s="11">
        <v>1.0426538627998265</v>
      </c>
      <c r="J14" s="11">
        <v>1.2550171956064116</v>
      </c>
      <c r="K14" s="11">
        <v>1.2454125442446613</v>
      </c>
      <c r="L14" s="11">
        <v>3.5175842819877527E-6</v>
      </c>
      <c r="M14" s="11">
        <v>2.467515843014501</v>
      </c>
      <c r="N14" s="11">
        <v>1.4255403819867737E-6</v>
      </c>
      <c r="O14" s="11">
        <v>0.95909106513979303</v>
      </c>
      <c r="P14" s="11"/>
      <c r="Q14" s="33">
        <v>-1.8383201275652674</v>
      </c>
      <c r="R14" s="33">
        <v>0.92695935006920394</v>
      </c>
      <c r="S14" s="32">
        <v>-2.0381825765843096</v>
      </c>
      <c r="T14" s="32">
        <v>0.92351893216767833</v>
      </c>
      <c r="V14" s="26">
        <v>0.47561621812075572</v>
      </c>
      <c r="W14" s="26">
        <v>0.39257031156036959</v>
      </c>
      <c r="X14" s="26">
        <v>0.67593278534228141</v>
      </c>
      <c r="Y14" s="9">
        <v>-0.29497721286353418</v>
      </c>
      <c r="Z14" s="9">
        <v>0.2145236227379943</v>
      </c>
      <c r="AA14" s="9">
        <v>0.31371420475601042</v>
      </c>
      <c r="AB14" s="1"/>
    </row>
    <row r="15" spans="1:28" ht="15.75" x14ac:dyDescent="0.25">
      <c r="A15" s="1" t="s">
        <v>42</v>
      </c>
      <c r="B15" s="8">
        <v>43664</v>
      </c>
      <c r="C15" s="9">
        <v>1.4280248980120815</v>
      </c>
      <c r="D15" s="9">
        <v>1.7784658133080642</v>
      </c>
      <c r="E15" s="9">
        <v>3.5238371009443705</v>
      </c>
      <c r="F15" s="9">
        <v>1.7922212773468711</v>
      </c>
      <c r="G15" s="9">
        <v>3.3796704291644244</v>
      </c>
      <c r="H15" s="10">
        <v>-4.2288704923643406E-6</v>
      </c>
      <c r="I15" s="11">
        <v>1.0426570149275141</v>
      </c>
      <c r="J15" s="11">
        <v>1.2550350340102281</v>
      </c>
      <c r="K15" s="11">
        <v>1.2454025285263475</v>
      </c>
      <c r="L15" s="11">
        <v>4.7844156254204999E-6</v>
      </c>
      <c r="M15" s="11">
        <v>2.4676303275819187</v>
      </c>
      <c r="N15" s="11">
        <v>1.9389204677784212E-6</v>
      </c>
      <c r="O15" s="11">
        <v>0.95908816476263969</v>
      </c>
      <c r="P15" s="11"/>
      <c r="Q15" s="33">
        <v>-1.8374712033251996</v>
      </c>
      <c r="R15" s="33">
        <v>0.92696747491607501</v>
      </c>
      <c r="S15" s="32">
        <v>-2.0386869175929845</v>
      </c>
      <c r="T15" s="32">
        <v>0.92351053248333825</v>
      </c>
      <c r="V15" s="26">
        <v>0.33597146808173051</v>
      </c>
      <c r="W15" s="26">
        <v>0.4080632699632325</v>
      </c>
      <c r="X15" s="26">
        <v>0.65035744888031211</v>
      </c>
      <c r="Y15" s="9">
        <v>-0.35323516514029762</v>
      </c>
      <c r="Z15" s="9">
        <v>0.20224973829474635</v>
      </c>
      <c r="AA15" s="9">
        <v>0.28569657879451427</v>
      </c>
      <c r="AB15" s="1"/>
    </row>
    <row r="16" spans="1:28" ht="15.75" x14ac:dyDescent="0.25">
      <c r="A16" s="1" t="s">
        <v>43</v>
      </c>
      <c r="B16" s="8">
        <v>43664</v>
      </c>
      <c r="C16" s="9">
        <v>1.4298458229165194</v>
      </c>
      <c r="D16" s="9">
        <v>1.7807518663715709</v>
      </c>
      <c r="E16" s="9">
        <v>3.5260889485259082</v>
      </c>
      <c r="F16" s="9">
        <v>1.7945084945702783</v>
      </c>
      <c r="G16" s="9">
        <v>3.3818088911992485</v>
      </c>
      <c r="H16" s="10">
        <v>-5.4084035118877916E-6</v>
      </c>
      <c r="I16" s="11">
        <v>1.0426635463150937</v>
      </c>
      <c r="J16" s="11">
        <v>1.2550363250603576</v>
      </c>
      <c r="K16" s="11">
        <v>1.2454154088231206</v>
      </c>
      <c r="L16" s="11">
        <v>3.3135183505800803E-6</v>
      </c>
      <c r="M16" s="11">
        <v>2.4660645732540152</v>
      </c>
      <c r="N16" s="11">
        <v>1.3436171789723752E-6</v>
      </c>
      <c r="O16" s="11">
        <v>0.95908215594444657</v>
      </c>
      <c r="P16" s="11"/>
      <c r="Q16" s="33">
        <v>-1.8385630390041594</v>
      </c>
      <c r="R16" s="33">
        <v>0.92693811020391403</v>
      </c>
      <c r="S16" s="32">
        <v>-2.0387234130688738</v>
      </c>
      <c r="T16" s="32">
        <v>0.9235016341795409</v>
      </c>
      <c r="V16" s="26">
        <v>-0.23981111596849125</v>
      </c>
      <c r="W16" s="26">
        <v>0.30791229256421637</v>
      </c>
      <c r="X16" s="26">
        <v>0.62766808242131766</v>
      </c>
      <c r="Y16" s="9">
        <v>-0.44082374780374245</v>
      </c>
      <c r="Z16" s="9">
        <v>0.16533196252055404</v>
      </c>
      <c r="AA16" s="9">
        <v>0.2806097729368684</v>
      </c>
      <c r="AB16" s="1"/>
    </row>
    <row r="17" spans="1:28" ht="15.75" x14ac:dyDescent="0.25">
      <c r="A17" s="17" t="s">
        <v>83</v>
      </c>
      <c r="B17" s="8"/>
      <c r="C17" s="9"/>
      <c r="D17" s="9"/>
      <c r="E17" s="9"/>
      <c r="F17" s="9"/>
      <c r="G17" s="9"/>
      <c r="H17" s="10"/>
      <c r="I17" s="11"/>
      <c r="J17" s="11"/>
      <c r="K17" s="11"/>
      <c r="L17" s="11"/>
      <c r="M17" s="11"/>
      <c r="N17" s="11"/>
      <c r="O17" s="11"/>
      <c r="P17" s="11"/>
      <c r="Q17" s="33"/>
      <c r="R17" s="33"/>
      <c r="S17" s="32"/>
      <c r="T17" s="32"/>
      <c r="V17" s="26"/>
      <c r="W17" s="26"/>
      <c r="X17" s="26"/>
      <c r="Y17" s="20">
        <f>AVERAGE(Y14:Y16)</f>
        <v>-0.36301204193585807</v>
      </c>
      <c r="Z17" s="20">
        <f>2*STDEV(Y14:Y16)</f>
        <v>0.14682633862387245</v>
      </c>
      <c r="AB17" s="1"/>
    </row>
    <row r="18" spans="1:28" ht="15.75" x14ac:dyDescent="0.25">
      <c r="A18" s="1"/>
      <c r="B18" s="8"/>
      <c r="C18" s="9"/>
      <c r="D18" s="9"/>
      <c r="E18" s="9"/>
      <c r="F18" s="9"/>
      <c r="G18" s="9"/>
      <c r="H18" s="10"/>
      <c r="I18" s="11"/>
      <c r="J18" s="11"/>
      <c r="K18" s="11"/>
      <c r="L18" s="11"/>
      <c r="M18" s="11"/>
      <c r="N18" s="11"/>
      <c r="O18" s="11"/>
      <c r="P18" s="11"/>
      <c r="Q18" s="33"/>
      <c r="R18" s="33"/>
      <c r="S18" s="32"/>
      <c r="T18" s="32"/>
      <c r="V18" s="26"/>
      <c r="W18" s="26"/>
      <c r="X18" s="26"/>
      <c r="Y18" s="9"/>
      <c r="Z18" s="9"/>
      <c r="AA18" s="9"/>
      <c r="AB18" s="1"/>
    </row>
    <row r="19" spans="1:28" ht="15.75" x14ac:dyDescent="0.25">
      <c r="A19" s="1" t="s">
        <v>44</v>
      </c>
      <c r="B19" s="8">
        <v>43664</v>
      </c>
      <c r="C19" s="9">
        <v>1.1346319582842244</v>
      </c>
      <c r="D19" s="9">
        <v>1.4131502143885908</v>
      </c>
      <c r="E19" s="9">
        <v>2.801990696310444</v>
      </c>
      <c r="F19" s="9">
        <v>1.424155301068974</v>
      </c>
      <c r="G19" s="9">
        <v>2.6871697917593478</v>
      </c>
      <c r="H19" s="10">
        <v>-7.4176700163485403E-6</v>
      </c>
      <c r="I19" s="11">
        <v>1.0427292841431679</v>
      </c>
      <c r="J19" s="11">
        <v>1.2551693014784795</v>
      </c>
      <c r="K19" s="11">
        <v>1.2454701421912346</v>
      </c>
      <c r="L19" s="11">
        <v>4.479758493099207E-6</v>
      </c>
      <c r="M19" s="11">
        <v>2.4695145169680521</v>
      </c>
      <c r="N19" s="11">
        <v>1.8139737532153133E-6</v>
      </c>
      <c r="O19" s="11">
        <v>0.95902169339155519</v>
      </c>
      <c r="P19" s="11"/>
      <c r="Q19" s="33">
        <v>-1.8432025364396643</v>
      </c>
      <c r="R19" s="33">
        <v>0.92678972634048662</v>
      </c>
      <c r="S19" s="32">
        <v>-2.0424824530710883</v>
      </c>
      <c r="T19" s="32">
        <v>0.92337853775479306</v>
      </c>
      <c r="V19" s="26">
        <v>-1.8694864452062365</v>
      </c>
      <c r="W19" s="26">
        <v>0.48508890870824217</v>
      </c>
      <c r="X19" s="26">
        <v>0.73025207036114814</v>
      </c>
      <c r="Y19" s="9">
        <v>-1.7783125647075071</v>
      </c>
      <c r="Z19" s="9">
        <v>0.17692422422554976</v>
      </c>
      <c r="AA19" s="9">
        <v>0.30647110465853444</v>
      </c>
      <c r="AB19" s="1"/>
    </row>
    <row r="20" spans="1:28" ht="15.75" x14ac:dyDescent="0.25">
      <c r="A20" s="1" t="s">
        <v>45</v>
      </c>
      <c r="B20" s="8">
        <v>43664</v>
      </c>
      <c r="C20" s="9">
        <v>1.1165515361842384</v>
      </c>
      <c r="D20" s="9">
        <v>1.390660870203217</v>
      </c>
      <c r="E20" s="9">
        <v>2.7579997694317027</v>
      </c>
      <c r="F20" s="9">
        <v>1.40144818539037</v>
      </c>
      <c r="G20" s="9">
        <v>2.6449202941697769</v>
      </c>
      <c r="H20" s="10">
        <v>-5.2520939300929575E-6</v>
      </c>
      <c r="I20" s="11">
        <v>1.0427535081546682</v>
      </c>
      <c r="J20" s="11">
        <v>1.2551575906203345</v>
      </c>
      <c r="K20" s="11">
        <v>1.2454963606269107</v>
      </c>
      <c r="L20" s="11">
        <v>4.6192298813688829E-6</v>
      </c>
      <c r="M20" s="11">
        <v>2.4701182300529845</v>
      </c>
      <c r="N20" s="11">
        <v>1.8696648610882667E-6</v>
      </c>
      <c r="O20" s="11">
        <v>0.95899941451362469</v>
      </c>
      <c r="P20" s="11"/>
      <c r="Q20" s="33">
        <v>-1.8454248801214448</v>
      </c>
      <c r="R20" s="33">
        <v>0.9267298062184921</v>
      </c>
      <c r="S20" s="32">
        <v>-2.0421514239111596</v>
      </c>
      <c r="T20" s="32">
        <v>0.92335680138073284</v>
      </c>
      <c r="V20" s="26">
        <v>-2.4706868084889422</v>
      </c>
      <c r="W20" s="26">
        <v>0.46788053851498645</v>
      </c>
      <c r="X20" s="26">
        <v>0.67729651984427264</v>
      </c>
      <c r="Y20" s="9">
        <v>-2.0424526509321694</v>
      </c>
      <c r="Z20" s="9">
        <v>0.18174691038708168</v>
      </c>
      <c r="AA20" s="9">
        <v>0.28041068229400778</v>
      </c>
      <c r="AB20" s="1"/>
    </row>
    <row r="21" spans="1:28" ht="15.75" x14ac:dyDescent="0.25">
      <c r="A21" s="17" t="s">
        <v>83</v>
      </c>
      <c r="B21" s="8"/>
      <c r="C21" s="9"/>
      <c r="D21" s="9"/>
      <c r="E21" s="9"/>
      <c r="F21" s="9"/>
      <c r="G21" s="9"/>
      <c r="H21" s="10"/>
      <c r="I21" s="11"/>
      <c r="J21" s="11"/>
      <c r="K21" s="11"/>
      <c r="L21" s="11"/>
      <c r="M21" s="11"/>
      <c r="N21" s="11"/>
      <c r="O21" s="11"/>
      <c r="P21" s="11"/>
      <c r="Q21" s="33"/>
      <c r="R21" s="33"/>
      <c r="S21" s="32"/>
      <c r="T21" s="32"/>
      <c r="V21" s="26"/>
      <c r="W21" s="26"/>
      <c r="X21" s="26"/>
      <c r="Y21" s="20">
        <f>AVERAGE(Y19:Y20)</f>
        <v>-1.9103826078198383</v>
      </c>
      <c r="Z21" s="20">
        <f>2*STDEV(Y18:Y20)</f>
        <v>0.37355049230531623</v>
      </c>
      <c r="AB21" s="1"/>
    </row>
    <row r="22" spans="1:28" ht="15.75" x14ac:dyDescent="0.25">
      <c r="A22" s="1"/>
      <c r="B22" s="8"/>
      <c r="C22" s="9"/>
      <c r="D22" s="9"/>
      <c r="E22" s="9"/>
      <c r="F22" s="9"/>
      <c r="G22" s="9"/>
      <c r="H22" s="10"/>
      <c r="I22" s="11"/>
      <c r="J22" s="11"/>
      <c r="K22" s="11"/>
      <c r="L22" s="11"/>
      <c r="M22" s="11"/>
      <c r="N22" s="11"/>
      <c r="O22" s="11"/>
      <c r="P22" s="11"/>
      <c r="Q22" s="33"/>
      <c r="R22" s="33"/>
      <c r="S22" s="32"/>
      <c r="T22" s="32"/>
      <c r="V22" s="26"/>
      <c r="W22" s="26"/>
      <c r="X22" s="26"/>
      <c r="Y22" s="9"/>
      <c r="Z22" s="9"/>
      <c r="AA22" s="9"/>
      <c r="AB22" s="1"/>
    </row>
    <row r="23" spans="1:28" ht="15.75" x14ac:dyDescent="0.25">
      <c r="A23" s="1" t="s">
        <v>46</v>
      </c>
      <c r="B23" s="8">
        <v>43664</v>
      </c>
      <c r="C23" s="9">
        <v>1.0965845252016235</v>
      </c>
      <c r="D23" s="9">
        <v>1.3657563189826221</v>
      </c>
      <c r="E23" s="9">
        <v>2.7402559675554401</v>
      </c>
      <c r="F23" s="9">
        <v>1.3763071704884691</v>
      </c>
      <c r="G23" s="9">
        <v>2.6276800901747652</v>
      </c>
      <c r="H23" s="10">
        <v>-3.7746180992226735E-6</v>
      </c>
      <c r="I23" s="11">
        <v>1.0428423375143558</v>
      </c>
      <c r="J23" s="11">
        <v>1.2550853544914322</v>
      </c>
      <c r="K23" s="11">
        <v>1.2454637787450245</v>
      </c>
      <c r="L23" s="11">
        <v>4.4426918418414368E-6</v>
      </c>
      <c r="M23" s="11">
        <v>2.498900125224738</v>
      </c>
      <c r="N23" s="11">
        <v>1.7779916854499892E-6</v>
      </c>
      <c r="O23" s="11">
        <v>0.9589177256450867</v>
      </c>
      <c r="P23" s="11"/>
      <c r="Q23" s="33">
        <v>-1.8426631263326372</v>
      </c>
      <c r="R23" s="33">
        <v>0.92669689798331911</v>
      </c>
      <c r="S23" s="32">
        <v>-2.0401094148762846</v>
      </c>
      <c r="T23" s="32">
        <v>0.92333059213508728</v>
      </c>
      <c r="V23" s="26">
        <v>-2.8931621954153552</v>
      </c>
      <c r="W23" s="26">
        <v>0.44250618967067723</v>
      </c>
      <c r="X23" s="26">
        <v>0.66172795966101816</v>
      </c>
      <c r="Y23" s="9">
        <v>-2.4093956457993393</v>
      </c>
      <c r="Z23" s="9">
        <v>0.17856851767472648</v>
      </c>
      <c r="AA23" s="9">
        <v>0.30245625660785258</v>
      </c>
      <c r="AB23" s="1"/>
    </row>
    <row r="24" spans="1:28" ht="15.75" x14ac:dyDescent="0.25">
      <c r="A24" s="1" t="s">
        <v>47</v>
      </c>
      <c r="B24" s="8">
        <v>43664</v>
      </c>
      <c r="C24" s="9">
        <v>1.0980160997191311</v>
      </c>
      <c r="D24" s="9">
        <v>1.3675411362974579</v>
      </c>
      <c r="E24" s="9">
        <v>2.7427922523720247</v>
      </c>
      <c r="F24" s="9">
        <v>1.3781542219282488</v>
      </c>
      <c r="G24" s="9">
        <v>2.6301602483548998</v>
      </c>
      <c r="H24" s="10">
        <v>-1.0635550420643611E-5</v>
      </c>
      <c r="I24" s="11">
        <v>1.0428232527829102</v>
      </c>
      <c r="J24" s="11">
        <v>1.2551310815022143</v>
      </c>
      <c r="K24" s="11">
        <v>1.2454655227592064</v>
      </c>
      <c r="L24" s="11">
        <v>4.2583899349942802E-6</v>
      </c>
      <c r="M24" s="11">
        <v>2.4979572886366612</v>
      </c>
      <c r="N24" s="11">
        <v>1.7041493457377304E-6</v>
      </c>
      <c r="O24" s="11">
        <v>0.95893527521169741</v>
      </c>
      <c r="P24" s="11"/>
      <c r="Q24" s="33">
        <v>-1.8428109576712748</v>
      </c>
      <c r="R24" s="33">
        <v>0.92671266569497046</v>
      </c>
      <c r="S24" s="32">
        <v>-2.0414020140198699</v>
      </c>
      <c r="T24" s="32">
        <v>0.92331789031890532</v>
      </c>
      <c r="V24" s="26">
        <v>-2.67769567795062</v>
      </c>
      <c r="W24" s="26">
        <v>0.39126821942181422</v>
      </c>
      <c r="X24" s="26">
        <v>0.67119276543903261</v>
      </c>
      <c r="Y24" s="9">
        <v>-2.5121853606513422</v>
      </c>
      <c r="Z24" s="9">
        <v>0.14292436835594557</v>
      </c>
      <c r="AA24" s="9">
        <v>0.28639518918294193</v>
      </c>
      <c r="AB24" s="1"/>
    </row>
    <row r="25" spans="1:28" ht="15.75" x14ac:dyDescent="0.25">
      <c r="A25" s="1" t="s">
        <v>48</v>
      </c>
      <c r="B25" s="8">
        <v>43664</v>
      </c>
      <c r="C25" s="9">
        <v>1.0920108216575948</v>
      </c>
      <c r="D25" s="9">
        <v>1.3600261411933763</v>
      </c>
      <c r="E25" s="9">
        <v>2.7282006529431864</v>
      </c>
      <c r="F25" s="9">
        <v>1.3705510454832479</v>
      </c>
      <c r="G25" s="9">
        <v>2.61613784577602</v>
      </c>
      <c r="H25" s="10">
        <v>-1.1240262023580349E-5</v>
      </c>
      <c r="I25" s="11">
        <v>1.0428352965265555</v>
      </c>
      <c r="J25" s="11">
        <v>1.2550709149082162</v>
      </c>
      <c r="K25" s="11">
        <v>1.2454328221099276</v>
      </c>
      <c r="L25" s="11">
        <v>3.1664801773830402E-6</v>
      </c>
      <c r="M25" s="11">
        <v>2.498330865163787</v>
      </c>
      <c r="N25" s="11">
        <v>1.2675200977509895E-6</v>
      </c>
      <c r="O25" s="11">
        <v>0.95892420040937021</v>
      </c>
      <c r="P25" s="11"/>
      <c r="Q25" s="33">
        <v>-1.8400391275060395</v>
      </c>
      <c r="R25" s="33">
        <v>0.92675034567074643</v>
      </c>
      <c r="S25" s="32">
        <v>-2.0397011958845868</v>
      </c>
      <c r="T25" s="32">
        <v>0.92332463060713366</v>
      </c>
      <c r="V25" s="26">
        <v>-2.1915411040407395</v>
      </c>
      <c r="W25" s="26">
        <v>0.40151373999708362</v>
      </c>
      <c r="X25" s="26">
        <v>0.63280007956745266</v>
      </c>
      <c r="Y25" s="9">
        <v>-2.281647825398414</v>
      </c>
      <c r="Z25" s="9">
        <v>0.21152823459602565</v>
      </c>
      <c r="AA25" s="9">
        <v>0.2960262602758057</v>
      </c>
    </row>
    <row r="26" spans="1:28" ht="15.75" x14ac:dyDescent="0.25">
      <c r="A26" s="17" t="s">
        <v>83</v>
      </c>
      <c r="B26" s="8"/>
      <c r="C26" s="9"/>
      <c r="D26" s="9"/>
      <c r="E26" s="9"/>
      <c r="F26" s="9"/>
      <c r="G26" s="9"/>
      <c r="H26" s="10"/>
      <c r="I26" s="11"/>
      <c r="J26" s="11"/>
      <c r="K26" s="11"/>
      <c r="L26" s="11"/>
      <c r="M26" s="11"/>
      <c r="N26" s="11"/>
      <c r="O26" s="11"/>
      <c r="P26" s="11"/>
      <c r="Q26" s="33"/>
      <c r="R26" s="33"/>
      <c r="S26" s="32"/>
      <c r="T26" s="32"/>
      <c r="V26" s="26"/>
      <c r="W26" s="26"/>
      <c r="X26" s="26"/>
      <c r="Y26" s="20">
        <f>AVERAGE(Y22:Y25)</f>
        <v>-2.4010762772830319</v>
      </c>
      <c r="Z26" s="20">
        <f>2*STDEV(Y23:Y25)</f>
        <v>0.23098742571409703</v>
      </c>
    </row>
    <row r="27" spans="1:28" ht="15.75" x14ac:dyDescent="0.25">
      <c r="A27" s="1"/>
      <c r="B27" s="8"/>
      <c r="C27" s="9"/>
      <c r="D27" s="9"/>
      <c r="E27" s="9"/>
      <c r="F27" s="9"/>
      <c r="G27" s="9"/>
      <c r="H27" s="10"/>
      <c r="I27" s="11"/>
      <c r="J27" s="11"/>
      <c r="K27" s="11"/>
      <c r="L27" s="11"/>
      <c r="M27" s="11"/>
      <c r="N27" s="11"/>
      <c r="O27" s="11"/>
      <c r="P27" s="11"/>
      <c r="Q27" s="33"/>
      <c r="R27" s="33"/>
      <c r="S27" s="32"/>
      <c r="T27" s="32"/>
      <c r="V27" s="26"/>
      <c r="W27" s="26"/>
      <c r="X27" s="26"/>
      <c r="Y27" s="9"/>
      <c r="Z27" s="9"/>
      <c r="AA27" s="9"/>
    </row>
    <row r="28" spans="1:28" ht="15.75" x14ac:dyDescent="0.25">
      <c r="A28" s="1" t="s">
        <v>49</v>
      </c>
      <c r="B28" s="8">
        <v>43664</v>
      </c>
      <c r="C28" s="9">
        <v>1.1301845463571416</v>
      </c>
      <c r="D28" s="9">
        <v>1.4075976375871442</v>
      </c>
      <c r="E28" s="9">
        <v>2.7591044797883644</v>
      </c>
      <c r="F28" s="9">
        <v>1.4184765964888739</v>
      </c>
      <c r="G28" s="9">
        <v>2.6459105092728761</v>
      </c>
      <c r="H28" s="10">
        <v>-9.6608088753741878E-6</v>
      </c>
      <c r="I28" s="11">
        <v>1.0427807452117077</v>
      </c>
      <c r="J28" s="11">
        <v>1.2550840314514025</v>
      </c>
      <c r="K28" s="11">
        <v>1.2454582209913079</v>
      </c>
      <c r="L28" s="11">
        <v>2.491562673168568E-6</v>
      </c>
      <c r="M28" s="11">
        <v>2.4412946246578104</v>
      </c>
      <c r="N28" s="11">
        <v>1.0204000201583991E-6</v>
      </c>
      <c r="O28" s="11">
        <v>0.95897436625147014</v>
      </c>
      <c r="P28" s="11"/>
      <c r="Q28" s="33">
        <v>-1.8421921397048238</v>
      </c>
      <c r="R28" s="33">
        <v>0.9267767625170269</v>
      </c>
      <c r="S28" s="32">
        <v>-2.0400720107027221</v>
      </c>
      <c r="T28" s="32">
        <v>0.92338028047538279</v>
      </c>
      <c r="V28" s="26">
        <v>-2.2558819093898563</v>
      </c>
      <c r="W28" s="26">
        <v>0.39736488517072566</v>
      </c>
      <c r="X28" s="26">
        <v>0.5973566677919262</v>
      </c>
      <c r="Y28" s="9">
        <v>-1.752713746132617</v>
      </c>
      <c r="Z28" s="9">
        <v>0.20582881670949682</v>
      </c>
      <c r="AA28" s="9">
        <v>0.28380154717067008</v>
      </c>
    </row>
    <row r="29" spans="1:28" ht="15.75" x14ac:dyDescent="0.25">
      <c r="A29" s="1" t="s">
        <v>28</v>
      </c>
      <c r="B29" s="8">
        <v>43664</v>
      </c>
      <c r="C29" s="9">
        <v>1.1224434419386426</v>
      </c>
      <c r="D29" s="9">
        <v>1.3979185253324089</v>
      </c>
      <c r="E29" s="9">
        <v>2.7396009954325105</v>
      </c>
      <c r="F29" s="9">
        <v>1.4087561999848606</v>
      </c>
      <c r="G29" s="9">
        <v>2.6272401270903916</v>
      </c>
      <c r="H29" s="10">
        <v>-8.9071163211923849E-6</v>
      </c>
      <c r="I29" s="11">
        <v>1.0427676402805011</v>
      </c>
      <c r="J29" s="11">
        <v>1.2550798501870195</v>
      </c>
      <c r="K29" s="11">
        <v>1.2454244617931407</v>
      </c>
      <c r="L29" s="11">
        <v>3.6361557139634417E-6</v>
      </c>
      <c r="M29" s="11">
        <v>2.4407611634838053</v>
      </c>
      <c r="N29" s="11">
        <v>1.4901198272324758E-6</v>
      </c>
      <c r="O29" s="11">
        <v>0.9589864167039569</v>
      </c>
      <c r="P29" s="11"/>
      <c r="Q29" s="33">
        <v>-1.839330359344314</v>
      </c>
      <c r="R29" s="33">
        <v>0.92684072372257353</v>
      </c>
      <c r="S29" s="32">
        <v>-2.0399538668332813</v>
      </c>
      <c r="T29" s="32">
        <v>0.92338991790960745</v>
      </c>
      <c r="V29" s="26">
        <v>-1.6151919392937142</v>
      </c>
      <c r="W29" s="26">
        <v>0.36500911874015607</v>
      </c>
      <c r="X29" s="26">
        <v>0.5598658144845281</v>
      </c>
      <c r="Y29" s="9">
        <v>-1.6536137180955812</v>
      </c>
      <c r="Z29" s="9">
        <v>0.14327892414955912</v>
      </c>
      <c r="AA29" s="9">
        <v>0.23788321830475745</v>
      </c>
    </row>
    <row r="30" spans="1:28" ht="15.75" x14ac:dyDescent="0.25">
      <c r="A30" s="1" t="s">
        <v>29</v>
      </c>
      <c r="B30" s="8">
        <v>43664</v>
      </c>
      <c r="C30" s="9">
        <v>1.1227306391807443</v>
      </c>
      <c r="D30" s="9">
        <v>1.3982541716333603</v>
      </c>
      <c r="E30" s="9">
        <v>2.7399663763137787</v>
      </c>
      <c r="F30" s="9">
        <v>1.4090550140957316</v>
      </c>
      <c r="G30" s="9">
        <v>2.6275614376592098</v>
      </c>
      <c r="H30" s="10">
        <v>-8.0468616924455659E-6</v>
      </c>
      <c r="I30" s="11">
        <v>1.042779203820964</v>
      </c>
      <c r="J30" s="11">
        <v>1.2550249186494198</v>
      </c>
      <c r="K30" s="11">
        <v>1.2454048166629108</v>
      </c>
      <c r="L30" s="11">
        <v>3.6733632442474911E-6</v>
      </c>
      <c r="M30" s="11">
        <v>2.4404513640379157</v>
      </c>
      <c r="N30" s="11">
        <v>1.5049408179662413E-6</v>
      </c>
      <c r="O30" s="11">
        <v>0.95897578279834639</v>
      </c>
      <c r="P30" s="11"/>
      <c r="Q30" s="33">
        <v>-1.8376650828125192</v>
      </c>
      <c r="R30" s="33">
        <v>0.92683410925188758</v>
      </c>
      <c r="S30" s="32">
        <v>-2.0384008880905831</v>
      </c>
      <c r="T30" s="32">
        <v>0.92339816657800255</v>
      </c>
      <c r="V30" s="26">
        <v>-1.2781002360462423</v>
      </c>
      <c r="W30" s="26">
        <v>0.42849926185195564</v>
      </c>
      <c r="X30" s="26">
        <v>0.65522955117969239</v>
      </c>
      <c r="Y30" s="9">
        <v>-1.5203078562564531</v>
      </c>
      <c r="Z30" s="9">
        <v>0.21526884793177103</v>
      </c>
      <c r="AA30" s="9">
        <v>0.31239836091434547</v>
      </c>
      <c r="AB30" s="1"/>
    </row>
    <row r="31" spans="1:28" ht="15.75" x14ac:dyDescent="0.25">
      <c r="A31" s="1" t="s">
        <v>29</v>
      </c>
      <c r="B31" s="8">
        <v>43742</v>
      </c>
      <c r="C31" s="9">
        <v>1.1227306391807443</v>
      </c>
      <c r="D31" s="9">
        <v>1.3982541716333603</v>
      </c>
      <c r="E31" s="9">
        <v>2.7399663763137787</v>
      </c>
      <c r="F31" s="9">
        <v>1.4090550140957316</v>
      </c>
      <c r="G31" s="9">
        <v>2.6275614376592098</v>
      </c>
      <c r="H31" s="10">
        <v>-8.0468616924455659E-6</v>
      </c>
      <c r="I31" s="11">
        <v>1.042779203820964</v>
      </c>
      <c r="J31" s="11">
        <v>1.2550249186494198</v>
      </c>
      <c r="K31" s="11">
        <v>1.2454048166629108</v>
      </c>
      <c r="L31" s="11">
        <v>3.6733632442474911E-6</v>
      </c>
      <c r="M31" s="11">
        <v>2.4404513640379157</v>
      </c>
      <c r="N31" s="11">
        <v>1.5049408179662413E-6</v>
      </c>
      <c r="O31" s="11">
        <v>0.95897578279834639</v>
      </c>
      <c r="P31" s="11"/>
      <c r="Q31" s="33">
        <v>-1.8376650828125192</v>
      </c>
      <c r="R31" s="33">
        <v>0.92683410925188758</v>
      </c>
      <c r="S31" s="32">
        <v>-2.0384008880905831</v>
      </c>
      <c r="T31" s="32">
        <v>0.92339816657800255</v>
      </c>
      <c r="V31" s="26">
        <v>-1.2781002360462423</v>
      </c>
      <c r="W31" s="26">
        <v>0.42849926185195564</v>
      </c>
      <c r="X31" s="26">
        <v>0.65522955117969239</v>
      </c>
      <c r="Y31" s="9">
        <v>-1.5203078562564531</v>
      </c>
      <c r="Z31" s="9">
        <v>0.21526884793177103</v>
      </c>
      <c r="AA31" s="9">
        <v>0.31239836091434547</v>
      </c>
      <c r="AB31" s="1"/>
    </row>
    <row r="32" spans="1:28" ht="15.75" x14ac:dyDescent="0.25">
      <c r="A32" s="17" t="s">
        <v>83</v>
      </c>
      <c r="B32" s="8"/>
      <c r="C32" s="9"/>
      <c r="D32" s="9"/>
      <c r="E32" s="9"/>
      <c r="F32" s="9"/>
      <c r="G32" s="9"/>
      <c r="H32" s="10"/>
      <c r="I32" s="11"/>
      <c r="J32" s="11"/>
      <c r="K32" s="11"/>
      <c r="L32" s="11"/>
      <c r="M32" s="11"/>
      <c r="N32" s="11"/>
      <c r="O32" s="11"/>
      <c r="P32" s="11"/>
      <c r="Q32" s="33"/>
      <c r="R32" s="33"/>
      <c r="S32" s="32"/>
      <c r="T32" s="32"/>
      <c r="V32" s="26"/>
      <c r="W32" s="26"/>
      <c r="X32" s="26"/>
      <c r="Y32" s="20">
        <f>AVERAGE(Y28:Y31)</f>
        <v>-1.6117357941852761</v>
      </c>
      <c r="Z32" s="20">
        <f>2*STDEV(Y28:Y31)</f>
        <v>0.2261170172400048</v>
      </c>
      <c r="AB32" s="1"/>
    </row>
    <row r="33" spans="1:29" ht="15.75" x14ac:dyDescent="0.25">
      <c r="A33" s="17"/>
      <c r="B33" s="8"/>
      <c r="C33" s="9"/>
      <c r="D33" s="9"/>
      <c r="E33" s="9"/>
      <c r="F33" s="9"/>
      <c r="G33" s="9"/>
      <c r="H33" s="10"/>
      <c r="I33" s="11"/>
      <c r="J33" s="11"/>
      <c r="K33" s="11"/>
      <c r="L33" s="11"/>
      <c r="M33" s="11"/>
      <c r="N33" s="11"/>
      <c r="O33" s="11"/>
      <c r="P33" s="11"/>
      <c r="Q33" s="33"/>
      <c r="R33" s="33"/>
      <c r="S33" s="32"/>
      <c r="T33" s="32"/>
      <c r="V33" s="26"/>
      <c r="W33" s="26"/>
      <c r="X33" s="26"/>
      <c r="Y33" s="20"/>
      <c r="Z33" s="20"/>
      <c r="AB33" s="1"/>
    </row>
    <row r="34" spans="1:29" ht="15.75" x14ac:dyDescent="0.25">
      <c r="A34" s="1"/>
      <c r="B34" s="8"/>
      <c r="C34" s="9"/>
      <c r="D34" s="9"/>
      <c r="E34" s="9"/>
      <c r="F34" s="9"/>
      <c r="G34" s="9"/>
      <c r="H34" s="10"/>
      <c r="I34" s="11"/>
      <c r="J34" s="11"/>
      <c r="K34" s="11"/>
      <c r="L34" s="11"/>
      <c r="M34" s="11"/>
      <c r="N34" s="11"/>
      <c r="O34" s="11"/>
      <c r="P34" s="11"/>
      <c r="Q34" s="33"/>
      <c r="R34" s="33"/>
      <c r="S34" s="32"/>
      <c r="T34" s="32"/>
      <c r="V34" s="26"/>
      <c r="W34" s="26"/>
      <c r="X34" s="26"/>
      <c r="Y34" s="20"/>
      <c r="Z34" s="9"/>
      <c r="AA34" s="20"/>
      <c r="AB34" s="1"/>
    </row>
    <row r="35" spans="1:29" ht="18.75" x14ac:dyDescent="0.3">
      <c r="A35" s="18" t="s">
        <v>96</v>
      </c>
      <c r="B35" s="8"/>
      <c r="C35" s="9"/>
      <c r="D35" s="9"/>
      <c r="E35" s="9"/>
      <c r="F35" s="9"/>
      <c r="G35" s="9"/>
      <c r="H35" s="10"/>
      <c r="I35" s="11"/>
      <c r="J35" s="11"/>
      <c r="K35" s="11"/>
      <c r="L35" s="11"/>
      <c r="M35" s="11"/>
      <c r="N35" s="11"/>
      <c r="O35" s="11"/>
      <c r="P35" s="11"/>
      <c r="Q35" s="33"/>
      <c r="R35" s="33"/>
      <c r="S35" s="32"/>
      <c r="T35" s="32"/>
      <c r="V35" s="26"/>
      <c r="W35" s="26"/>
      <c r="X35" s="26"/>
      <c r="Y35" s="20"/>
      <c r="Z35" s="9"/>
      <c r="AA35" s="20"/>
      <c r="AB35" s="1"/>
    </row>
    <row r="36" spans="1:29" ht="15.75" x14ac:dyDescent="0.25">
      <c r="A36" s="1" t="s">
        <v>86</v>
      </c>
      <c r="B36" s="8">
        <v>43811</v>
      </c>
      <c r="C36" s="9">
        <v>2.7948048644595649</v>
      </c>
      <c r="D36" s="9">
        <v>3.4786052068074511</v>
      </c>
      <c r="E36" s="9">
        <v>3.4888391176859512</v>
      </c>
      <c r="F36" s="9">
        <v>3.5020135031806068</v>
      </c>
      <c r="G36" s="9">
        <v>3.3445132308536056</v>
      </c>
      <c r="H36" s="10">
        <v>1.1164306732148843E-5</v>
      </c>
      <c r="I36" s="11">
        <v>1.0431524451429426</v>
      </c>
      <c r="J36" s="11">
        <v>1.2530447219954153</v>
      </c>
      <c r="K36" s="11">
        <v>1.2446688459683264</v>
      </c>
      <c r="L36" s="11">
        <v>4.8464826679936611E-6</v>
      </c>
      <c r="M36" s="11">
        <v>1.2483354742080779</v>
      </c>
      <c r="N36" s="11">
        <v>3.882148487791204E-6</v>
      </c>
      <c r="O36" s="11">
        <v>0.95863266172591977</v>
      </c>
      <c r="P36" s="11"/>
      <c r="Q36" s="33">
        <v>-1.7752588512926173</v>
      </c>
      <c r="R36" s="33">
        <v>0.92758289823251627</v>
      </c>
      <c r="S36" s="32">
        <v>-1.982376064311671</v>
      </c>
      <c r="T36" s="32">
        <v>0.92403636338718831</v>
      </c>
      <c r="V36" s="26">
        <v>4.4566575718141266</v>
      </c>
      <c r="W36" s="26">
        <v>0.36193555481123241</v>
      </c>
      <c r="X36" s="26">
        <v>0.49182927355007067</v>
      </c>
      <c r="Y36" s="9">
        <v>4.5396110331741291</v>
      </c>
      <c r="Z36" s="9">
        <v>0.13941900802283413</v>
      </c>
      <c r="AA36" s="9">
        <v>0.20977344678652088</v>
      </c>
      <c r="AC36" s="9"/>
    </row>
    <row r="37" spans="1:29" ht="15.75" x14ac:dyDescent="0.25">
      <c r="A37" s="1" t="s">
        <v>87</v>
      </c>
      <c r="B37" s="8">
        <v>43811</v>
      </c>
      <c r="C37" s="9">
        <v>2.8132397439744707</v>
      </c>
      <c r="D37" s="9">
        <v>3.5012948142157629</v>
      </c>
      <c r="E37" s="9">
        <v>3.512384907404579</v>
      </c>
      <c r="F37" s="9">
        <v>3.5244484742482483</v>
      </c>
      <c r="G37" s="9">
        <v>3.3666520118713348</v>
      </c>
      <c r="H37" s="10">
        <v>1.5069330237022547E-5</v>
      </c>
      <c r="I37" s="11">
        <v>1.0432865871246439</v>
      </c>
      <c r="J37" s="11">
        <v>1.2528088289504975</v>
      </c>
      <c r="K37" s="11">
        <v>1.2445779980549709</v>
      </c>
      <c r="L37" s="11">
        <v>5.9762287362491875E-6</v>
      </c>
      <c r="M37" s="11">
        <v>1.2485233273490031</v>
      </c>
      <c r="N37" s="11">
        <v>4.7867623121911475E-6</v>
      </c>
      <c r="O37" s="11">
        <v>0.95850940746006474</v>
      </c>
      <c r="P37" s="11"/>
      <c r="Q37" s="33">
        <v>-1.7675528957809541</v>
      </c>
      <c r="R37" s="33">
        <v>0.9276014806215962</v>
      </c>
      <c r="S37" s="32">
        <v>-1.9756960032773898</v>
      </c>
      <c r="T37" s="32">
        <v>0.92403044646302379</v>
      </c>
      <c r="V37" s="26">
        <v>4.8093436120111299</v>
      </c>
      <c r="W37" s="26">
        <v>0.26681366423586539</v>
      </c>
      <c r="X37" s="26">
        <v>0.43152886826991477</v>
      </c>
      <c r="Y37" s="9">
        <v>4.4626592073959692</v>
      </c>
      <c r="Z37" s="9">
        <v>0.1203953111916789</v>
      </c>
      <c r="AA37" s="9">
        <v>0.20699652431011017</v>
      </c>
    </row>
    <row r="38" spans="1:29" ht="15.75" x14ac:dyDescent="0.25">
      <c r="A38" s="17" t="s">
        <v>83</v>
      </c>
      <c r="Q38" s="33"/>
      <c r="R38" s="33"/>
      <c r="S38" s="32"/>
      <c r="T38" s="32"/>
      <c r="V38" s="27"/>
      <c r="W38" s="27"/>
      <c r="X38" s="27"/>
      <c r="Y38" s="20">
        <f>AVERAGE(Y36:Y37)</f>
        <v>4.5011351202850491</v>
      </c>
      <c r="Z38" s="20">
        <f>2*STDEV(Y36:Y37)</f>
        <v>0.1088263156648452</v>
      </c>
    </row>
    <row r="39" spans="1:29" ht="15.75" x14ac:dyDescent="0.25">
      <c r="A39" s="1"/>
      <c r="Q39" s="33"/>
      <c r="R39" s="33"/>
      <c r="S39" s="32"/>
      <c r="T39" s="32"/>
      <c r="V39" s="27"/>
      <c r="W39" s="27"/>
      <c r="X39" s="27"/>
    </row>
    <row r="40" spans="1:29" ht="15.75" x14ac:dyDescent="0.25">
      <c r="A40" s="1" t="s">
        <v>90</v>
      </c>
      <c r="B40" s="8">
        <v>43811</v>
      </c>
      <c r="C40" s="9">
        <v>2.8463998158772754</v>
      </c>
      <c r="D40" s="9">
        <v>3.5425657007429292</v>
      </c>
      <c r="E40" s="9">
        <v>3.545392990112302</v>
      </c>
      <c r="F40" s="9">
        <v>3.5660223960876438</v>
      </c>
      <c r="G40" s="9">
        <v>3.3987910853491856</v>
      </c>
      <c r="H40" s="10">
        <v>1.3538702144918081E-5</v>
      </c>
      <c r="I40" s="11">
        <v>1.0431331797561794</v>
      </c>
      <c r="J40" s="11">
        <v>1.2528187820317962</v>
      </c>
      <c r="K40" s="11">
        <v>1.2445778230880253</v>
      </c>
      <c r="L40" s="11">
        <v>5.5014435351057135E-6</v>
      </c>
      <c r="M40" s="11">
        <v>1.2455759553307522</v>
      </c>
      <c r="N40" s="11">
        <v>4.4166428167899561E-6</v>
      </c>
      <c r="O40" s="11">
        <v>0.95865036736293863</v>
      </c>
      <c r="P40" s="11"/>
      <c r="Q40" s="33">
        <v>-1.7675381523927247</v>
      </c>
      <c r="R40" s="33">
        <v>0.92773968409084373</v>
      </c>
      <c r="S40" s="32">
        <v>-1.9759779958836172</v>
      </c>
      <c r="T40" s="32">
        <v>0.92415744770664332</v>
      </c>
      <c r="V40" s="26">
        <v>6.3145331323255505</v>
      </c>
      <c r="W40" s="26">
        <v>0.28647995236719126</v>
      </c>
      <c r="X40" s="26">
        <v>0.42470978748543331</v>
      </c>
      <c r="Y40" s="9">
        <v>5.7568687403697361</v>
      </c>
      <c r="Z40" s="9">
        <v>0.16226515506367889</v>
      </c>
      <c r="AA40" s="9">
        <v>0.24015044825853593</v>
      </c>
    </row>
    <row r="41" spans="1:29" ht="15.75" x14ac:dyDescent="0.25">
      <c r="A41" s="1" t="s">
        <v>91</v>
      </c>
      <c r="B41" s="8">
        <v>43811</v>
      </c>
      <c r="C41" s="9">
        <v>2.8476835939619232</v>
      </c>
      <c r="D41" s="9">
        <v>3.5443553235795737</v>
      </c>
      <c r="E41" s="9">
        <v>3.5501155111524767</v>
      </c>
      <c r="F41" s="9">
        <v>3.5680983331468346</v>
      </c>
      <c r="G41" s="9">
        <v>3.4035138024224145</v>
      </c>
      <c r="H41" s="10">
        <v>1.5472754681569401E-5</v>
      </c>
      <c r="I41" s="11">
        <v>1.0430733350137504</v>
      </c>
      <c r="J41" s="11">
        <v>1.2529830736617382</v>
      </c>
      <c r="K41" s="11">
        <v>1.2446452842705393</v>
      </c>
      <c r="L41" s="11">
        <v>6.5485795373480256E-6</v>
      </c>
      <c r="M41" s="11">
        <v>1.2466692873918215</v>
      </c>
      <c r="N41" s="11">
        <v>5.2527767024671322E-6</v>
      </c>
      <c r="O41" s="11">
        <v>0.95870536785532801</v>
      </c>
      <c r="P41" s="11"/>
      <c r="Q41" s="33">
        <v>-1.773260457935246</v>
      </c>
      <c r="R41" s="33">
        <v>0.92769454340116786</v>
      </c>
      <c r="S41" s="32">
        <v>-1.980630438061675</v>
      </c>
      <c r="T41" s="32">
        <v>0.92413674186718364</v>
      </c>
      <c r="V41" s="26">
        <v>5.6443193890509669</v>
      </c>
      <c r="W41" s="26">
        <v>0.27481189150968532</v>
      </c>
      <c r="X41" s="26">
        <v>0.39900440634843548</v>
      </c>
      <c r="Y41" s="9">
        <v>5.5750676979671177</v>
      </c>
      <c r="Z41" s="9">
        <v>0.17203833226453469</v>
      </c>
      <c r="AA41" s="9">
        <v>0.24772026181008044</v>
      </c>
    </row>
    <row r="42" spans="1:29" ht="15.75" x14ac:dyDescent="0.25">
      <c r="A42" s="17" t="s">
        <v>83</v>
      </c>
      <c r="B42" s="8"/>
      <c r="C42" s="9"/>
      <c r="D42" s="9"/>
      <c r="E42" s="9"/>
      <c r="F42" s="9"/>
      <c r="G42" s="9"/>
      <c r="H42" s="10"/>
      <c r="I42" s="11"/>
      <c r="J42" s="11"/>
      <c r="K42" s="11"/>
      <c r="L42" s="11"/>
      <c r="M42" s="11"/>
      <c r="N42" s="11"/>
      <c r="O42" s="11"/>
      <c r="P42" s="11"/>
      <c r="Q42" s="33"/>
      <c r="R42" s="33"/>
      <c r="S42" s="32"/>
      <c r="T42" s="32"/>
      <c r="V42" s="26"/>
      <c r="W42" s="26"/>
      <c r="X42" s="26"/>
      <c r="Y42" s="20">
        <f>AVERAGE(Y40:Y41)</f>
        <v>5.6659682191684269</v>
      </c>
      <c r="Z42" s="20">
        <f>2*STDEV(Y40:Y41)</f>
        <v>0.25710549981934905</v>
      </c>
      <c r="AA42" s="9"/>
    </row>
    <row r="43" spans="1:29" ht="15.75" x14ac:dyDescent="0.25">
      <c r="A43" s="1"/>
      <c r="B43" s="8"/>
      <c r="C43" s="9"/>
      <c r="D43" s="9"/>
      <c r="E43" s="9"/>
      <c r="F43" s="9"/>
      <c r="G43" s="9"/>
      <c r="H43" s="10"/>
      <c r="I43" s="11"/>
      <c r="J43" s="11"/>
      <c r="K43" s="11"/>
      <c r="L43" s="11"/>
      <c r="M43" s="11"/>
      <c r="N43" s="11"/>
      <c r="O43" s="11"/>
      <c r="P43" s="11"/>
      <c r="Q43" s="33"/>
      <c r="R43" s="33"/>
      <c r="S43" s="32"/>
      <c r="T43" s="32"/>
      <c r="V43" s="26"/>
      <c r="W43" s="26"/>
      <c r="X43" s="26"/>
      <c r="Y43" s="9"/>
      <c r="Z43" s="9"/>
      <c r="AA43" s="9"/>
    </row>
    <row r="44" spans="1:29" ht="15.75" x14ac:dyDescent="0.25">
      <c r="A44" s="1" t="s">
        <v>92</v>
      </c>
      <c r="B44" s="8">
        <v>43811</v>
      </c>
      <c r="C44" s="9">
        <v>2.4178204748365575</v>
      </c>
      <c r="D44" s="9">
        <v>3.0093002054426368</v>
      </c>
      <c r="E44" s="9">
        <v>3.1178706010182653</v>
      </c>
      <c r="F44" s="9">
        <v>3.0294992870754629</v>
      </c>
      <c r="G44" s="9">
        <v>2.9891146183013877</v>
      </c>
      <c r="H44" s="10">
        <v>1.1251095181958364E-5</v>
      </c>
      <c r="I44" s="11">
        <v>1.0430744794326308</v>
      </c>
      <c r="J44" s="11">
        <v>1.2529885317702514</v>
      </c>
      <c r="K44" s="11">
        <v>1.244633741505589</v>
      </c>
      <c r="L44" s="11">
        <v>5.7506637286034783E-6</v>
      </c>
      <c r="M44" s="11">
        <v>1.2895403104961876</v>
      </c>
      <c r="N44" s="11">
        <v>4.4596342172281292E-6</v>
      </c>
      <c r="O44" s="11">
        <v>0.9587043165798923</v>
      </c>
      <c r="P44" s="11"/>
      <c r="Q44" s="33">
        <v>-1.772281291007636</v>
      </c>
      <c r="R44" s="33">
        <v>0.9276966717105164</v>
      </c>
      <c r="S44" s="32">
        <v>-1.9807849077329074</v>
      </c>
      <c r="T44" s="32">
        <v>0.92412679720492719</v>
      </c>
      <c r="V44" s="26">
        <v>5.9051946722643578</v>
      </c>
      <c r="W44" s="26">
        <v>0.36680165395042152</v>
      </c>
      <c r="X44" s="26">
        <v>0.48715282080280531</v>
      </c>
      <c r="Y44" s="9">
        <v>5.4758208187832835</v>
      </c>
      <c r="Z44" s="9">
        <v>0.17605775557871794</v>
      </c>
      <c r="AA44" s="9">
        <v>0.24995071042699379</v>
      </c>
    </row>
    <row r="45" spans="1:29" ht="15.75" x14ac:dyDescent="0.25">
      <c r="A45" s="1" t="s">
        <v>93</v>
      </c>
      <c r="B45" s="8">
        <v>43811</v>
      </c>
      <c r="C45" s="9">
        <v>2.4110647890302834</v>
      </c>
      <c r="D45" s="9">
        <v>3.0009144359164726</v>
      </c>
      <c r="E45" s="9">
        <v>3.1105078803168378</v>
      </c>
      <c r="F45" s="9">
        <v>3.0209981441497771</v>
      </c>
      <c r="G45" s="9">
        <v>2.9819780932532387</v>
      </c>
      <c r="H45" s="10">
        <v>1.960218847308283E-5</v>
      </c>
      <c r="I45" s="11">
        <v>1.0431016306524294</v>
      </c>
      <c r="J45" s="11">
        <v>1.252973686667074</v>
      </c>
      <c r="K45" s="11">
        <v>1.2446430962164896</v>
      </c>
      <c r="L45" s="11">
        <v>8.3057308823198887E-6</v>
      </c>
      <c r="M45" s="11">
        <v>1.290100578989126</v>
      </c>
      <c r="N45" s="11">
        <v>6.4382964172034911E-6</v>
      </c>
      <c r="O45" s="11">
        <v>0.95867936406134724</v>
      </c>
      <c r="P45" s="11"/>
      <c r="Q45" s="33">
        <v>-1.7730747463238758</v>
      </c>
      <c r="R45" s="33">
        <v>0.92766433039531071</v>
      </c>
      <c r="S45" s="32">
        <v>-1.9803645287577414</v>
      </c>
      <c r="T45" s="32">
        <v>0.92410633142052534</v>
      </c>
      <c r="V45" s="26">
        <v>5.5478579492929114</v>
      </c>
      <c r="W45" s="26">
        <v>0.32677997098717881</v>
      </c>
      <c r="X45" s="26">
        <v>0.46182643526959666</v>
      </c>
      <c r="Y45" s="9">
        <v>5.338292463139549</v>
      </c>
      <c r="Z45" s="9">
        <v>0.17342027065048171</v>
      </c>
      <c r="AA45" s="9">
        <v>0.24847727025045785</v>
      </c>
    </row>
    <row r="46" spans="1:29" ht="15.75" x14ac:dyDescent="0.25">
      <c r="A46" s="17" t="s">
        <v>83</v>
      </c>
      <c r="Q46" s="33"/>
      <c r="R46" s="33"/>
      <c r="S46" s="32"/>
      <c r="T46" s="32"/>
      <c r="V46" s="27"/>
      <c r="W46" s="27"/>
      <c r="X46" s="27"/>
      <c r="Y46" s="20">
        <f>AVERAGE(Y44:Y45)</f>
        <v>5.4070566409614162</v>
      </c>
      <c r="Z46" s="20">
        <f>2*STDEV(Y44:Y45)</f>
        <v>0.1944944657622398</v>
      </c>
    </row>
    <row r="47" spans="1:29" ht="15.75" x14ac:dyDescent="0.25">
      <c r="A47" s="1"/>
      <c r="Q47" s="33"/>
      <c r="R47" s="33"/>
      <c r="S47" s="32"/>
      <c r="T47" s="32"/>
      <c r="V47" s="27"/>
      <c r="W47" s="27"/>
      <c r="X47" s="27"/>
    </row>
    <row r="48" spans="1:29" ht="15.75" x14ac:dyDescent="0.25">
      <c r="A48" s="1" t="s">
        <v>94</v>
      </c>
      <c r="B48" s="8">
        <v>43811</v>
      </c>
      <c r="C48" s="9">
        <v>2.2673340214623305</v>
      </c>
      <c r="D48" s="9">
        <v>2.8220964855617914</v>
      </c>
      <c r="E48" s="9">
        <v>2.8609161429934979</v>
      </c>
      <c r="F48" s="9">
        <v>2.8412138462066627</v>
      </c>
      <c r="G48" s="9">
        <v>2.7425125439961713</v>
      </c>
      <c r="H48" s="10">
        <v>1.5200520672604173E-5</v>
      </c>
      <c r="I48" s="11">
        <v>1.043172982181134</v>
      </c>
      <c r="J48" s="11">
        <v>1.2531087541410235</v>
      </c>
      <c r="K48" s="11">
        <v>1.24467653254834</v>
      </c>
      <c r="L48" s="11">
        <v>7.8886464820701335E-6</v>
      </c>
      <c r="M48" s="11">
        <v>1.2618003066410042</v>
      </c>
      <c r="N48" s="11">
        <v>6.2515900087804144E-6</v>
      </c>
      <c r="O48" s="11">
        <v>0.95861379158906634</v>
      </c>
      <c r="P48" s="11"/>
      <c r="Q48" s="33">
        <v>-1.7759106981161255</v>
      </c>
      <c r="R48" s="33">
        <v>0.92754367003108817</v>
      </c>
      <c r="S48" s="32">
        <v>-1.9841889196657712</v>
      </c>
      <c r="T48" s="32">
        <v>0.92398475095937793</v>
      </c>
      <c r="V48" s="26">
        <v>3.942206750566779</v>
      </c>
      <c r="W48" s="26">
        <v>0.41240094335481814</v>
      </c>
      <c r="X48" s="26">
        <v>0.54054980182405288</v>
      </c>
      <c r="Y48" s="9">
        <v>3.836066396294413</v>
      </c>
      <c r="Z48" s="9">
        <v>0.18108911773229153</v>
      </c>
      <c r="AA48" s="9">
        <v>0.25339919428546409</v>
      </c>
    </row>
    <row r="49" spans="1:28" ht="15.75" x14ac:dyDescent="0.25">
      <c r="A49" s="1" t="s">
        <v>95</v>
      </c>
      <c r="B49" s="8">
        <v>43811</v>
      </c>
      <c r="C49" s="9">
        <v>2.3042832374572706</v>
      </c>
      <c r="D49" s="9">
        <v>2.8680130428738022</v>
      </c>
      <c r="E49" s="9">
        <v>2.9082580937279565</v>
      </c>
      <c r="F49" s="9">
        <v>2.8872018072340171</v>
      </c>
      <c r="G49" s="9">
        <v>2.7876795132954872</v>
      </c>
      <c r="H49" s="10">
        <v>1.3833468156892375E-5</v>
      </c>
      <c r="I49" s="11">
        <v>1.0432538060770478</v>
      </c>
      <c r="J49" s="11">
        <v>1.2529718137204344</v>
      </c>
      <c r="K49" s="11">
        <v>1.2446443818919877</v>
      </c>
      <c r="L49" s="11">
        <v>7.0058765035064411E-6</v>
      </c>
      <c r="M49" s="11">
        <v>1.2621098833751012</v>
      </c>
      <c r="N49" s="11">
        <v>5.5511510297860657E-6</v>
      </c>
      <c r="O49" s="11">
        <v>0.95853952275516519</v>
      </c>
      <c r="P49" s="11"/>
      <c r="Q49" s="33">
        <v>-1.7731838380239102</v>
      </c>
      <c r="R49" s="33">
        <v>0.92754186471797406</v>
      </c>
      <c r="S49" s="32">
        <v>-1.9803116085768493</v>
      </c>
      <c r="T49" s="32">
        <v>0.92398481134425348</v>
      </c>
      <c r="V49" s="26">
        <v>4.0951785699583354</v>
      </c>
      <c r="W49" s="26">
        <v>0.34032345379353401</v>
      </c>
      <c r="X49" s="26">
        <v>0.51310292325856821</v>
      </c>
      <c r="Y49" s="9">
        <v>3.9857878766569321</v>
      </c>
      <c r="Z49" s="9">
        <v>0.18520173811653606</v>
      </c>
      <c r="AA49" s="9">
        <v>0.24249554503308346</v>
      </c>
    </row>
    <row r="50" spans="1:28" ht="15.75" x14ac:dyDescent="0.25">
      <c r="A50" s="17" t="s">
        <v>83</v>
      </c>
      <c r="Q50" s="33"/>
      <c r="R50" s="33"/>
      <c r="S50" s="32"/>
      <c r="T50" s="32"/>
      <c r="V50" s="27"/>
      <c r="W50" s="27"/>
      <c r="X50" s="27"/>
      <c r="Y50" s="20">
        <f>AVERAGE(Y48:Y49)</f>
        <v>3.9109271364756726</v>
      </c>
      <c r="Z50" s="20">
        <f>2*STDEV(Y48:Y49)</f>
        <v>0.21173814810725153</v>
      </c>
    </row>
    <row r="51" spans="1:28" ht="15.75" x14ac:dyDescent="0.25">
      <c r="A51" s="17"/>
      <c r="Q51" s="33"/>
      <c r="R51" s="33"/>
      <c r="S51" s="32"/>
      <c r="T51" s="32"/>
      <c r="V51" s="27"/>
      <c r="W51" s="27"/>
      <c r="X51" s="27"/>
      <c r="Y51" s="20"/>
      <c r="Z51" s="20"/>
    </row>
    <row r="52" spans="1:28" ht="15.75" x14ac:dyDescent="0.25">
      <c r="A52" s="1" t="s">
        <v>88</v>
      </c>
      <c r="B52" s="8">
        <v>43811</v>
      </c>
      <c r="C52" s="9">
        <v>2.5820784621768498</v>
      </c>
      <c r="D52" s="9">
        <v>3.2137011686960819</v>
      </c>
      <c r="E52" s="9">
        <v>3.2597876018947987</v>
      </c>
      <c r="F52" s="9">
        <v>3.2349829090966082</v>
      </c>
      <c r="G52" s="9">
        <v>3.1251198079850906</v>
      </c>
      <c r="H52" s="10">
        <v>1.6281361316335557E-5</v>
      </c>
      <c r="I52" s="11">
        <v>1.0430913974502991</v>
      </c>
      <c r="J52" s="11">
        <v>1.2528611433910974</v>
      </c>
      <c r="K52" s="11">
        <v>1.2446184874883348</v>
      </c>
      <c r="L52" s="11">
        <v>6.9922355717547497E-6</v>
      </c>
      <c r="M52" s="11">
        <v>1.2624789178558924</v>
      </c>
      <c r="N52" s="11">
        <v>5.5385941922330559E-6</v>
      </c>
      <c r="O52" s="11">
        <v>0.95868876766859656</v>
      </c>
      <c r="P52" s="11"/>
      <c r="Q52" s="33">
        <v>-1.7709874092998799</v>
      </c>
      <c r="R52" s="33">
        <v>0.92771880396898676</v>
      </c>
      <c r="S52" s="32">
        <v>-1.9771775864192054</v>
      </c>
      <c r="T52" s="32">
        <v>0.92417356698782727</v>
      </c>
      <c r="V52" s="26">
        <v>5.9859102263382091</v>
      </c>
      <c r="W52" s="26">
        <v>0.28442924549842985</v>
      </c>
      <c r="X52" s="26">
        <v>0.4291946979728678</v>
      </c>
      <c r="Y52" s="9">
        <v>5.9645123911389319</v>
      </c>
      <c r="Z52" s="9">
        <v>0.15786233710235464</v>
      </c>
      <c r="AA52" s="9">
        <v>0.2274256522127871</v>
      </c>
    </row>
    <row r="53" spans="1:28" ht="15.75" x14ac:dyDescent="0.25">
      <c r="A53" s="1" t="s">
        <v>89</v>
      </c>
      <c r="B53" s="8">
        <v>43811</v>
      </c>
      <c r="C53" s="9">
        <v>2.5727785375383121</v>
      </c>
      <c r="D53" s="9">
        <v>3.2020611180199468</v>
      </c>
      <c r="E53" s="9">
        <v>3.2499339050716785</v>
      </c>
      <c r="F53" s="9">
        <v>3.2233298619588178</v>
      </c>
      <c r="G53" s="9">
        <v>3.1156832377115848</v>
      </c>
      <c r="H53" s="10">
        <v>1.5435576533996508E-5</v>
      </c>
      <c r="I53" s="11">
        <v>1.0430886114379871</v>
      </c>
      <c r="J53" s="11">
        <v>1.2528593535722528</v>
      </c>
      <c r="K53" s="11">
        <v>1.2445926962817122</v>
      </c>
      <c r="L53" s="11">
        <v>6.555926277871561E-6</v>
      </c>
      <c r="M53" s="11">
        <v>1.2632045502819458</v>
      </c>
      <c r="N53" s="11">
        <v>5.1899170346029306E-6</v>
      </c>
      <c r="O53" s="11">
        <v>0.9586913269103472</v>
      </c>
      <c r="P53" s="11"/>
      <c r="Q53" s="33">
        <v>-1.7687997130545672</v>
      </c>
      <c r="R53" s="33">
        <v>0.92776133379548453</v>
      </c>
      <c r="S53" s="32">
        <v>-1.977126908051474</v>
      </c>
      <c r="T53" s="32">
        <v>0.92417705694769259</v>
      </c>
      <c r="V53" s="26">
        <v>6.1910635148554327</v>
      </c>
      <c r="W53" s="26">
        <v>0.27978807108697268</v>
      </c>
      <c r="X53" s="26">
        <v>0.45641963321241263</v>
      </c>
      <c r="Y53" s="9">
        <v>5.8431623721166837</v>
      </c>
      <c r="Z53" s="9">
        <v>0.13555668014086919</v>
      </c>
      <c r="AA53" s="9">
        <v>0.22852706167197923</v>
      </c>
    </row>
    <row r="54" spans="1:28" ht="15.75" x14ac:dyDescent="0.25">
      <c r="A54" s="17" t="s">
        <v>83</v>
      </c>
      <c r="B54" s="8"/>
      <c r="C54" s="9"/>
      <c r="D54" s="9"/>
      <c r="E54" s="9"/>
      <c r="F54" s="9"/>
      <c r="G54" s="9"/>
      <c r="H54" s="10"/>
      <c r="I54" s="11"/>
      <c r="J54" s="11"/>
      <c r="K54" s="11"/>
      <c r="L54" s="11"/>
      <c r="M54" s="11"/>
      <c r="N54" s="11"/>
      <c r="O54" s="11"/>
      <c r="P54" s="11"/>
      <c r="Q54" s="33"/>
      <c r="R54" s="33"/>
      <c r="S54" s="32"/>
      <c r="T54" s="32"/>
      <c r="V54" s="26"/>
      <c r="W54" s="26"/>
      <c r="X54" s="26"/>
      <c r="Y54" s="20">
        <f>AVERAGE(Y52:Y53)</f>
        <v>5.9038373816278078</v>
      </c>
      <c r="Z54" s="20">
        <f>2*STDEV(Y52:Y53)</f>
        <v>0.17161484269549659</v>
      </c>
      <c r="AA54" s="9"/>
    </row>
    <row r="55" spans="1:28" ht="15.75" x14ac:dyDescent="0.25">
      <c r="A55" s="23"/>
      <c r="Q55" s="33"/>
      <c r="R55" s="33"/>
      <c r="S55" s="32"/>
      <c r="T55" s="32"/>
      <c r="V55" s="27"/>
      <c r="W55" s="27"/>
      <c r="X55" s="27"/>
      <c r="Y55" s="20"/>
      <c r="Z55" s="20"/>
    </row>
    <row r="56" spans="1:28" ht="15.75" x14ac:dyDescent="0.25">
      <c r="A56" s="1"/>
      <c r="B56" s="8"/>
      <c r="C56" s="9"/>
      <c r="D56" s="9"/>
      <c r="E56" s="9"/>
      <c r="F56" s="9"/>
      <c r="G56" s="9"/>
      <c r="H56" s="10"/>
      <c r="I56" s="11"/>
      <c r="J56" s="11"/>
      <c r="K56" s="11"/>
      <c r="L56" s="11"/>
      <c r="M56" s="11"/>
      <c r="N56" s="11"/>
      <c r="O56" s="11"/>
      <c r="P56" s="11"/>
      <c r="Q56" s="33"/>
      <c r="R56" s="33"/>
      <c r="S56" s="32"/>
      <c r="T56" s="32"/>
      <c r="V56" s="26"/>
      <c r="W56" s="26"/>
      <c r="X56" s="26"/>
      <c r="Y56" s="20"/>
      <c r="Z56" s="9"/>
      <c r="AA56" s="20"/>
      <c r="AB56" s="1"/>
    </row>
    <row r="57" spans="1:28" ht="18.75" x14ac:dyDescent="0.3">
      <c r="A57" s="18" t="s">
        <v>100</v>
      </c>
      <c r="B57" s="8"/>
      <c r="C57" s="9"/>
      <c r="D57" s="9"/>
      <c r="E57" s="9"/>
      <c r="F57" s="9"/>
      <c r="G57" s="9"/>
      <c r="H57" s="10"/>
      <c r="I57" s="11"/>
      <c r="J57" s="11"/>
      <c r="K57" s="11"/>
      <c r="L57" s="11"/>
      <c r="M57" s="11"/>
      <c r="N57" s="11"/>
      <c r="O57" s="11"/>
      <c r="P57" s="11"/>
      <c r="Q57" s="33"/>
      <c r="R57" s="33"/>
      <c r="S57" s="32"/>
      <c r="T57" s="32"/>
      <c r="V57" s="26"/>
      <c r="W57" s="26"/>
      <c r="X57" s="26"/>
      <c r="Y57" s="9"/>
      <c r="Z57" s="9"/>
      <c r="AA57" s="9"/>
      <c r="AB57" s="1"/>
    </row>
    <row r="58" spans="1:28" ht="15.75" x14ac:dyDescent="0.25">
      <c r="A58" s="1" t="s">
        <v>19</v>
      </c>
      <c r="B58" s="8">
        <v>43742</v>
      </c>
      <c r="C58" s="9">
        <v>2.5551427516266512</v>
      </c>
      <c r="D58" s="9">
        <v>3.1807672885718534</v>
      </c>
      <c r="E58" s="9">
        <v>3.5743465075656231</v>
      </c>
      <c r="F58" s="9">
        <v>3.2031483887384371</v>
      </c>
      <c r="G58" s="9">
        <v>3.4260828226271869</v>
      </c>
      <c r="H58" s="10">
        <v>1.5301955576866741E-5</v>
      </c>
      <c r="I58" s="11">
        <v>1.0432750483628661</v>
      </c>
      <c r="J58" s="11">
        <v>1.253608384031291</v>
      </c>
      <c r="K58" s="11">
        <v>1.2448491468126142</v>
      </c>
      <c r="L58" s="11">
        <v>6.5705602533501786E-6</v>
      </c>
      <c r="M58" s="11">
        <v>1.3988832229944528</v>
      </c>
      <c r="N58" s="11">
        <v>4.6974189531363729E-6</v>
      </c>
      <c r="O58" s="11">
        <v>0.95852000683873151</v>
      </c>
      <c r="P58" s="11"/>
      <c r="Q58" s="33">
        <v>-1.7905507997912473</v>
      </c>
      <c r="R58" s="33">
        <v>0.92722347661506233</v>
      </c>
      <c r="S58" s="32">
        <v>-1.998332501704932</v>
      </c>
      <c r="T58" s="32">
        <v>0.92365245876953861</v>
      </c>
      <c r="V58" s="26">
        <v>0.42627316329868492</v>
      </c>
      <c r="W58" s="26">
        <v>0.33251409424117639</v>
      </c>
      <c r="X58" s="26">
        <v>0.49405888113196461</v>
      </c>
      <c r="Y58" s="9">
        <v>0.3905952780458577</v>
      </c>
      <c r="Z58" s="9">
        <v>0.17064388593945878</v>
      </c>
      <c r="AA58" s="9">
        <v>0.25081991179565222</v>
      </c>
      <c r="AB58" s="1"/>
    </row>
    <row r="59" spans="1:28" ht="15.75" x14ac:dyDescent="0.25">
      <c r="A59" s="1" t="s">
        <v>20</v>
      </c>
      <c r="B59" s="8">
        <v>43742</v>
      </c>
      <c r="C59" s="9">
        <v>2.5660682670373096</v>
      </c>
      <c r="D59" s="9">
        <v>3.1943254141225346</v>
      </c>
      <c r="E59" s="9">
        <v>3.5901569781438796</v>
      </c>
      <c r="F59" s="9">
        <v>3.2168335179673924</v>
      </c>
      <c r="G59" s="9">
        <v>3.4412459175750025</v>
      </c>
      <c r="H59" s="10">
        <v>2.1640104319873838E-5</v>
      </c>
      <c r="I59" s="11">
        <v>1.0432724927028418</v>
      </c>
      <c r="J59" s="11">
        <v>1.2536039156394858</v>
      </c>
      <c r="K59" s="11">
        <v>1.2448325302825785</v>
      </c>
      <c r="L59" s="11">
        <v>8.5527915719127099E-6</v>
      </c>
      <c r="M59" s="11">
        <v>1.3990881124546302</v>
      </c>
      <c r="N59" s="11">
        <v>6.112936873790395E-6</v>
      </c>
      <c r="O59" s="11">
        <v>0.95852235245865669</v>
      </c>
      <c r="P59" s="11"/>
      <c r="Q59" s="33">
        <v>-1.7891416076331856</v>
      </c>
      <c r="R59" s="33">
        <v>0.92724428024409289</v>
      </c>
      <c r="S59" s="32">
        <v>-1.9982060177843481</v>
      </c>
      <c r="T59" s="32">
        <v>0.92365320242161308</v>
      </c>
      <c r="V59" s="26">
        <v>0.48201677437464951</v>
      </c>
      <c r="W59" s="26">
        <v>0.34463453238986475</v>
      </c>
      <c r="X59" s="26">
        <v>0.50208804626916681</v>
      </c>
      <c r="Y59" s="9">
        <v>0.42637552817526014</v>
      </c>
      <c r="Z59" s="9">
        <v>0.14113078842914462</v>
      </c>
      <c r="AA59" s="9">
        <v>0.22280353654702267</v>
      </c>
      <c r="AB59" s="7"/>
    </row>
    <row r="60" spans="1:28" ht="15.75" x14ac:dyDescent="0.25">
      <c r="A60" s="1" t="s">
        <v>21</v>
      </c>
      <c r="B60" s="8">
        <v>43742</v>
      </c>
      <c r="C60" s="9">
        <v>2.5483421681452403</v>
      </c>
      <c r="D60" s="9">
        <v>3.1722152972949744</v>
      </c>
      <c r="E60" s="9">
        <v>3.5635298662249677</v>
      </c>
      <c r="F60" s="9">
        <v>3.1944395471500981</v>
      </c>
      <c r="G60" s="9">
        <v>3.4156080241527293</v>
      </c>
      <c r="H60" s="10">
        <v>2.4362823593133689E-5</v>
      </c>
      <c r="I60" s="11">
        <v>1.0433076877906307</v>
      </c>
      <c r="J60" s="11">
        <v>1.2535362424887819</v>
      </c>
      <c r="K60" s="11">
        <v>1.2448152587248429</v>
      </c>
      <c r="L60" s="11">
        <v>9.5798986145138896E-6</v>
      </c>
      <c r="M60" s="11">
        <v>1.3983710944315828</v>
      </c>
      <c r="N60" s="11">
        <v>6.8511284224641498E-6</v>
      </c>
      <c r="O60" s="11">
        <v>0.95849001780046306</v>
      </c>
      <c r="P60" s="11"/>
      <c r="Q60" s="33">
        <v>-1.7876768749679719</v>
      </c>
      <c r="R60" s="33">
        <v>0.92723818451371309</v>
      </c>
      <c r="S60" s="32">
        <v>-1.9962907114408881</v>
      </c>
      <c r="T60" s="32">
        <v>0.92366121160855286</v>
      </c>
      <c r="V60" s="26">
        <v>0.36148122264378912</v>
      </c>
      <c r="W60" s="26">
        <v>0.34871593263874345</v>
      </c>
      <c r="X60" s="26">
        <v>0.51097051686266326</v>
      </c>
      <c r="Y60" s="9">
        <v>0.51056844206698315</v>
      </c>
      <c r="Z60" s="9">
        <v>0.17412923816406689</v>
      </c>
      <c r="AA60" s="9">
        <v>0.26596432994185903</v>
      </c>
      <c r="AB60" s="7"/>
    </row>
    <row r="61" spans="1:28" ht="15.75" x14ac:dyDescent="0.25">
      <c r="A61" s="1" t="s">
        <v>50</v>
      </c>
      <c r="B61" s="8">
        <v>43747</v>
      </c>
      <c r="C61" s="9">
        <v>2.1660809333333337</v>
      </c>
      <c r="D61" s="9">
        <v>2.6963501511111114</v>
      </c>
      <c r="E61" s="9">
        <v>2.918770997777778</v>
      </c>
      <c r="F61" s="9">
        <v>2.7149845400000006</v>
      </c>
      <c r="G61" s="9">
        <v>2.7973890422222225</v>
      </c>
      <c r="H61" s="10">
        <v>1.1598097524444446E-4</v>
      </c>
      <c r="I61" s="11">
        <v>1.0433912182231011</v>
      </c>
      <c r="J61" s="11">
        <v>1.2534085163364228</v>
      </c>
      <c r="K61" s="11">
        <v>1.2448057628634301</v>
      </c>
      <c r="L61" s="11">
        <v>5.3545988337404156E-5</v>
      </c>
      <c r="M61" s="11">
        <v>1.3474897917262676</v>
      </c>
      <c r="N61" s="11">
        <v>3.9737494012343608E-5</v>
      </c>
      <c r="O61" s="11">
        <v>0.95841328581678464</v>
      </c>
      <c r="P61" s="11"/>
      <c r="Q61" s="33">
        <v>-1.7868713909581935</v>
      </c>
      <c r="R61" s="33">
        <v>0.9271699111563817</v>
      </c>
      <c r="S61" s="32">
        <v>-1.9926753787381069</v>
      </c>
      <c r="T61" s="32">
        <v>0.9236457157641319</v>
      </c>
      <c r="V61" s="26">
        <v>-0.16291805221002598</v>
      </c>
      <c r="W61" s="26">
        <v>0.32108650726003773</v>
      </c>
      <c r="X61" s="26">
        <v>0.47482284027289268</v>
      </c>
      <c r="Y61" s="9">
        <v>0.31523205767269857</v>
      </c>
      <c r="Z61" s="9">
        <v>0.19405646616288408</v>
      </c>
      <c r="AA61" s="9">
        <v>0.26437338038309832</v>
      </c>
      <c r="AB61" s="1"/>
    </row>
    <row r="62" spans="1:28" ht="15.75" x14ac:dyDescent="0.25">
      <c r="A62" s="1" t="s">
        <v>51</v>
      </c>
      <c r="B62" s="8">
        <v>43747</v>
      </c>
      <c r="C62" s="9">
        <v>2.1400556066666661</v>
      </c>
      <c r="D62" s="9">
        <v>2.6636704066666668</v>
      </c>
      <c r="E62" s="9">
        <v>2.8803766288888886</v>
      </c>
      <c r="F62" s="9">
        <v>2.6816796688888895</v>
      </c>
      <c r="G62" s="9">
        <v>2.7601209266666666</v>
      </c>
      <c r="H62" s="10">
        <v>1.1714679840000001E-4</v>
      </c>
      <c r="I62" s="11">
        <v>1.0435691193420709</v>
      </c>
      <c r="J62" s="11">
        <v>1.2530885730801069</v>
      </c>
      <c r="K62" s="11">
        <v>1.2446733661788003</v>
      </c>
      <c r="L62" s="11">
        <v>5.4741790267159576E-5</v>
      </c>
      <c r="M62" s="11">
        <v>1.3459347268669202</v>
      </c>
      <c r="N62" s="11">
        <v>4.0671808286908214E-5</v>
      </c>
      <c r="O62" s="11">
        <v>0.95824989896215795</v>
      </c>
      <c r="P62" s="11"/>
      <c r="Q62" s="33">
        <v>-1.7756422415923232</v>
      </c>
      <c r="R62" s="33">
        <v>0.92721256372451888</v>
      </c>
      <c r="S62" s="32">
        <v>-1.9836176629074058</v>
      </c>
      <c r="T62" s="32">
        <v>0.92364752823664475</v>
      </c>
      <c r="V62" s="26">
        <v>0.12804830012091983</v>
      </c>
      <c r="W62" s="26">
        <v>0.34857313229053055</v>
      </c>
      <c r="X62" s="26">
        <v>0.50955175898703686</v>
      </c>
      <c r="Y62" s="9">
        <v>0.26340182224693365</v>
      </c>
      <c r="Z62" s="9">
        <v>0.14515450427854404</v>
      </c>
      <c r="AA62" s="9">
        <v>0.24027996323949807</v>
      </c>
      <c r="AB62" s="1"/>
    </row>
    <row r="63" spans="1:28" ht="15.75" x14ac:dyDescent="0.25">
      <c r="A63" s="1" t="s">
        <v>52</v>
      </c>
      <c r="B63" s="8">
        <v>43747</v>
      </c>
      <c r="C63" s="9">
        <v>2.1431714711111107</v>
      </c>
      <c r="D63" s="9">
        <v>2.6674401333333333</v>
      </c>
      <c r="E63" s="9">
        <v>2.8850926999999995</v>
      </c>
      <c r="F63" s="9">
        <v>2.6853921822222224</v>
      </c>
      <c r="G63" s="9">
        <v>2.7645443133333334</v>
      </c>
      <c r="H63" s="10">
        <v>1.1940809680000001E-4</v>
      </c>
      <c r="I63" s="11">
        <v>1.0436052851948916</v>
      </c>
      <c r="J63" s="11">
        <v>1.2529990484569824</v>
      </c>
      <c r="K63" s="11">
        <v>1.2446227762636755</v>
      </c>
      <c r="L63" s="11">
        <v>5.5708574325401706E-5</v>
      </c>
      <c r="M63" s="11">
        <v>1.3461780591475034</v>
      </c>
      <c r="N63" s="11">
        <v>4.1382566405380007E-5</v>
      </c>
      <c r="O63" s="11">
        <v>0.95821669118089992</v>
      </c>
      <c r="P63" s="11"/>
      <c r="Q63" s="33">
        <v>-1.7713511354531037</v>
      </c>
      <c r="R63" s="33">
        <v>0.92724731188733611</v>
      </c>
      <c r="S63" s="32">
        <v>-1.9810828300122283</v>
      </c>
      <c r="T63" s="32">
        <v>0.92365260641322389</v>
      </c>
      <c r="V63" s="26">
        <v>0.36212537419366697</v>
      </c>
      <c r="W63" s="26">
        <v>0.434339698851538</v>
      </c>
      <c r="X63" s="26">
        <v>0.60756936837935704</v>
      </c>
      <c r="Y63" s="9">
        <v>0.2352995275778369</v>
      </c>
      <c r="Z63" s="9">
        <v>0.16654933946202988</v>
      </c>
      <c r="AA63" s="9">
        <v>0.27429683936874838</v>
      </c>
      <c r="AB63" s="7"/>
    </row>
    <row r="64" spans="1:28" ht="15.75" x14ac:dyDescent="0.25">
      <c r="A64" s="17" t="s">
        <v>83</v>
      </c>
      <c r="B64" s="8"/>
      <c r="C64" s="9"/>
      <c r="D64" s="9"/>
      <c r="E64" s="9"/>
      <c r="F64" s="9"/>
      <c r="G64" s="9"/>
      <c r="H64" s="10"/>
      <c r="I64" s="11"/>
      <c r="J64" s="11"/>
      <c r="K64" s="11"/>
      <c r="L64" s="11"/>
      <c r="M64" s="11"/>
      <c r="N64" s="11"/>
      <c r="O64" s="11"/>
      <c r="P64" s="11"/>
      <c r="Q64" s="33"/>
      <c r="R64" s="33"/>
      <c r="S64" s="32"/>
      <c r="T64" s="32"/>
      <c r="V64" s="26"/>
      <c r="W64" s="26"/>
      <c r="X64" s="26"/>
      <c r="Y64" s="20">
        <f>AVERAGE(Y58:Y63)</f>
        <v>0.35691210929759504</v>
      </c>
      <c r="Z64" s="20">
        <f>2*STDEV(Y58:Y63)</f>
        <v>0.20945837111852258</v>
      </c>
      <c r="AB64" s="7"/>
    </row>
    <row r="65" spans="1:28" ht="15.75" x14ac:dyDescent="0.25">
      <c r="A65" s="1"/>
      <c r="B65" s="8"/>
      <c r="C65" s="9"/>
      <c r="D65" s="9"/>
      <c r="E65" s="9"/>
      <c r="F65" s="9"/>
      <c r="G65" s="9"/>
      <c r="H65" s="10"/>
      <c r="I65" s="11"/>
      <c r="J65" s="11"/>
      <c r="K65" s="11"/>
      <c r="L65" s="11"/>
      <c r="M65" s="11"/>
      <c r="N65" s="11"/>
      <c r="O65" s="11"/>
      <c r="P65" s="11"/>
      <c r="Q65" s="33"/>
      <c r="R65" s="33"/>
      <c r="S65" s="32"/>
      <c r="T65" s="32"/>
      <c r="V65" s="26"/>
      <c r="W65" s="26"/>
      <c r="X65" s="26"/>
      <c r="Y65" s="9"/>
      <c r="Z65" s="9"/>
      <c r="AA65" s="9"/>
      <c r="AB65" s="7"/>
    </row>
    <row r="66" spans="1:28" ht="15.75" x14ac:dyDescent="0.25">
      <c r="A66" s="1" t="s">
        <v>22</v>
      </c>
      <c r="B66" s="8">
        <v>43742</v>
      </c>
      <c r="C66" s="9">
        <v>2.6602526653447631</v>
      </c>
      <c r="D66" s="9">
        <v>3.3116349418934399</v>
      </c>
      <c r="E66" s="9">
        <v>3.5965090099963342</v>
      </c>
      <c r="F66" s="9">
        <v>3.3349739511880512</v>
      </c>
      <c r="G66" s="9">
        <v>3.4473333252000038</v>
      </c>
      <c r="H66" s="10">
        <v>1.943135858365677E-5</v>
      </c>
      <c r="I66" s="11">
        <v>1.0432728160065656</v>
      </c>
      <c r="J66" s="11">
        <v>1.2536305296937691</v>
      </c>
      <c r="K66" s="11">
        <v>1.2448572923979733</v>
      </c>
      <c r="L66" s="11">
        <v>7.662050333800115E-6</v>
      </c>
      <c r="M66" s="11">
        <v>1.3519425549617181</v>
      </c>
      <c r="N66" s="11">
        <v>5.6672075489123091E-6</v>
      </c>
      <c r="O66" s="11">
        <v>0.95852205573235416</v>
      </c>
      <c r="P66" s="11"/>
      <c r="Q66" s="33">
        <v>-1.7912417041875039</v>
      </c>
      <c r="R66" s="33">
        <v>0.92721406980884113</v>
      </c>
      <c r="S66" s="32">
        <v>-1.9989593149171823</v>
      </c>
      <c r="T66" s="32">
        <v>0.92364412621994019</v>
      </c>
      <c r="V66" s="26">
        <v>0.21302345888818408</v>
      </c>
      <c r="W66" s="26">
        <v>0.29616442926316822</v>
      </c>
      <c r="X66" s="26">
        <v>0.46526523113321616</v>
      </c>
      <c r="Y66" s="9">
        <v>0.27265255349684381</v>
      </c>
      <c r="Z66" s="9">
        <v>0.16803510614060713</v>
      </c>
      <c r="AA66" s="9">
        <v>0.24352572169705766</v>
      </c>
      <c r="AB66" s="7"/>
    </row>
    <row r="67" spans="1:28" ht="15.75" x14ac:dyDescent="0.25">
      <c r="A67" s="1" t="s">
        <v>23</v>
      </c>
      <c r="B67" s="8">
        <v>43742</v>
      </c>
      <c r="C67" s="9">
        <v>2.6484503434318398</v>
      </c>
      <c r="D67" s="9">
        <v>3.2969449189136588</v>
      </c>
      <c r="E67" s="9">
        <v>3.580870577625523</v>
      </c>
      <c r="F67" s="9">
        <v>3.3202321860537785</v>
      </c>
      <c r="G67" s="9">
        <v>3.4324259517147513</v>
      </c>
      <c r="H67" s="10">
        <v>2.6840502869617136E-5</v>
      </c>
      <c r="I67" s="11">
        <v>1.0432477844055663</v>
      </c>
      <c r="J67" s="11">
        <v>1.2536509220979228</v>
      </c>
      <c r="K67" s="11">
        <v>1.2448581300920998</v>
      </c>
      <c r="L67" s="11">
        <v>1.0322822894414399E-5</v>
      </c>
      <c r="M67" s="11">
        <v>1.3520625534018076</v>
      </c>
      <c r="N67" s="11">
        <v>7.6346909025590157E-6</v>
      </c>
      <c r="O67" s="11">
        <v>0.95854505406088908</v>
      </c>
      <c r="P67" s="11"/>
      <c r="Q67" s="33">
        <v>-1.7913126910162551</v>
      </c>
      <c r="R67" s="33">
        <v>0.92722089541224562</v>
      </c>
      <c r="S67" s="32">
        <v>-1.9995364086170428</v>
      </c>
      <c r="T67" s="32">
        <v>0.92365217750645501</v>
      </c>
      <c r="V67" s="26">
        <v>0.32464345736560318</v>
      </c>
      <c r="W67" s="26">
        <v>0.31495290671035292</v>
      </c>
      <c r="X67" s="26">
        <v>0.44539679467492377</v>
      </c>
      <c r="Y67" s="9">
        <v>0.36956939251986398</v>
      </c>
      <c r="Z67" s="9">
        <v>0.16991131778887336</v>
      </c>
      <c r="AA67" s="9">
        <v>0.23350733991067685</v>
      </c>
      <c r="AB67" s="1"/>
    </row>
    <row r="68" spans="1:28" ht="15.75" x14ac:dyDescent="0.25">
      <c r="A68" s="1" t="s">
        <v>24</v>
      </c>
      <c r="B68" s="8">
        <v>43742</v>
      </c>
      <c r="C68" s="9">
        <v>2.631550966952751</v>
      </c>
      <c r="D68" s="9">
        <v>3.2758483746699603</v>
      </c>
      <c r="E68" s="9">
        <v>3.5588475388481537</v>
      </c>
      <c r="F68" s="9">
        <v>3.2989088452080133</v>
      </c>
      <c r="G68" s="9">
        <v>3.4112242780372481</v>
      </c>
      <c r="H68" s="10">
        <v>2.0473840541021908E-5</v>
      </c>
      <c r="I68" s="11">
        <v>1.0432757970590201</v>
      </c>
      <c r="J68" s="11">
        <v>1.2535985945307464</v>
      </c>
      <c r="K68" s="11">
        <v>1.2448355851010131</v>
      </c>
      <c r="L68" s="11">
        <v>8.2208354904128285E-6</v>
      </c>
      <c r="M68" s="11">
        <v>1.3523760060269745</v>
      </c>
      <c r="N68" s="11">
        <v>6.0786321264328605E-6</v>
      </c>
      <c r="O68" s="11">
        <v>0.95851931810840729</v>
      </c>
      <c r="P68" s="11"/>
      <c r="Q68" s="33">
        <v>-1.7894006421001918</v>
      </c>
      <c r="R68" s="33">
        <v>0.92723935241403044</v>
      </c>
      <c r="S68" s="32">
        <v>-1.9980554577442793</v>
      </c>
      <c r="T68" s="32">
        <v>0.92365268145734558</v>
      </c>
      <c r="V68" s="26">
        <v>0.23245529176874058</v>
      </c>
      <c r="W68" s="26">
        <v>0.31128317592665766</v>
      </c>
      <c r="X68" s="26">
        <v>0.4457773860244707</v>
      </c>
      <c r="Y68" s="9">
        <v>0.29602924392690966</v>
      </c>
      <c r="Z68" s="9">
        <v>0.18338144672558343</v>
      </c>
      <c r="AA68" s="9">
        <v>0.24891668329196648</v>
      </c>
      <c r="AB68" s="1"/>
    </row>
    <row r="69" spans="1:28" ht="15.75" x14ac:dyDescent="0.25">
      <c r="A69" s="1" t="s">
        <v>53</v>
      </c>
      <c r="B69" s="8">
        <v>43747</v>
      </c>
      <c r="C69" s="9">
        <v>2.1317526022222215</v>
      </c>
      <c r="D69" s="9">
        <v>2.6533446711111117</v>
      </c>
      <c r="E69" s="9">
        <v>3.0110313133333344</v>
      </c>
      <c r="F69" s="9">
        <v>2.6713071600000005</v>
      </c>
      <c r="G69" s="9">
        <v>2.8854353377777784</v>
      </c>
      <c r="H69" s="10">
        <v>2.5584081753333342E-5</v>
      </c>
      <c r="I69" s="11">
        <v>1.0435275665433186</v>
      </c>
      <c r="J69" s="11">
        <v>1.2531037593557948</v>
      </c>
      <c r="K69" s="11">
        <v>1.2446775672492016</v>
      </c>
      <c r="L69" s="11">
        <v>1.2095667752661662E-5</v>
      </c>
      <c r="M69" s="11">
        <v>1.4124679287088233</v>
      </c>
      <c r="N69" s="11">
        <v>8.5632776667400467E-6</v>
      </c>
      <c r="O69" s="11">
        <v>0.95828805614541546</v>
      </c>
      <c r="P69" s="11"/>
      <c r="Q69" s="33">
        <v>-1.7759985978504274</v>
      </c>
      <c r="R69" s="33">
        <v>0.92723423368557245</v>
      </c>
      <c r="S69" s="32">
        <v>-1.9840476903463469</v>
      </c>
      <c r="T69" s="32">
        <v>0.92367624907314683</v>
      </c>
      <c r="V69" s="26">
        <v>0.33491428440335369</v>
      </c>
      <c r="W69" s="26">
        <v>0.34491859248975132</v>
      </c>
      <c r="X69" s="26">
        <v>0.51089464654596739</v>
      </c>
      <c r="Y69" s="9">
        <v>0.52566286354194247</v>
      </c>
      <c r="Z69" s="9">
        <v>0.1580155390068505</v>
      </c>
      <c r="AA69" s="9">
        <v>0.25338696712395858</v>
      </c>
      <c r="AB69" s="7"/>
    </row>
    <row r="70" spans="1:28" ht="15.75" x14ac:dyDescent="0.25">
      <c r="A70" s="1" t="s">
        <v>54</v>
      </c>
      <c r="B70" s="8">
        <v>43747</v>
      </c>
      <c r="C70" s="9">
        <v>2.1293981244444442</v>
      </c>
      <c r="D70" s="9">
        <v>2.6504095488888888</v>
      </c>
      <c r="E70" s="9">
        <v>3.0064218022222216</v>
      </c>
      <c r="F70" s="9">
        <v>2.6683935444444447</v>
      </c>
      <c r="G70" s="9">
        <v>2.881000837777778</v>
      </c>
      <c r="H70" s="10">
        <v>2.0097650470888891E-5</v>
      </c>
      <c r="I70" s="11">
        <v>1.0435339828448158</v>
      </c>
      <c r="J70" s="11">
        <v>1.2531208730775052</v>
      </c>
      <c r="K70" s="11">
        <v>1.2446753593414706</v>
      </c>
      <c r="L70" s="11">
        <v>1.00480287327185E-5</v>
      </c>
      <c r="M70" s="11">
        <v>1.411863932856249</v>
      </c>
      <c r="N70" s="11">
        <v>7.116847944758244E-6</v>
      </c>
      <c r="O70" s="11">
        <v>0.95828216721525705</v>
      </c>
      <c r="P70" s="11"/>
      <c r="Q70" s="33">
        <v>-1.7758113737803616</v>
      </c>
      <c r="R70" s="33">
        <v>0.92724959171928245</v>
      </c>
      <c r="S70" s="32">
        <v>-1.984532241289485</v>
      </c>
      <c r="T70" s="32">
        <v>0.92365551455200867</v>
      </c>
      <c r="V70" s="26">
        <v>0.6268833780942451</v>
      </c>
      <c r="W70" s="26">
        <v>0.42714791272047137</v>
      </c>
      <c r="X70" s="26">
        <v>0.59547598527220913</v>
      </c>
      <c r="Y70" s="9">
        <v>0.37400248787511359</v>
      </c>
      <c r="Z70" s="9">
        <v>0.25553954417167901</v>
      </c>
      <c r="AA70" s="9">
        <v>0.33591057597703866</v>
      </c>
      <c r="AB70" s="1"/>
    </row>
    <row r="71" spans="1:28" ht="15.75" x14ac:dyDescent="0.25">
      <c r="A71" s="17" t="s">
        <v>83</v>
      </c>
      <c r="B71" s="8"/>
      <c r="C71" s="9"/>
      <c r="D71" s="9"/>
      <c r="E71" s="9"/>
      <c r="F71" s="9"/>
      <c r="G71" s="9"/>
      <c r="H71" s="10"/>
      <c r="I71" s="11"/>
      <c r="J71" s="11"/>
      <c r="K71" s="11"/>
      <c r="L71" s="11"/>
      <c r="M71" s="11"/>
      <c r="N71" s="11"/>
      <c r="O71" s="11"/>
      <c r="P71" s="11"/>
      <c r="Q71" s="33"/>
      <c r="R71" s="33"/>
      <c r="S71" s="32"/>
      <c r="T71" s="32"/>
      <c r="V71" s="26"/>
      <c r="W71" s="26"/>
      <c r="X71" s="26"/>
      <c r="Y71" s="20">
        <f>AVERAGE(Y66:Y70)</f>
        <v>0.3675833082721347</v>
      </c>
      <c r="Z71" s="20">
        <f>2*STDEV(Y66:Y70)</f>
        <v>0.19790434183777181</v>
      </c>
      <c r="AB71" s="1"/>
    </row>
    <row r="72" spans="1:28" ht="15.75" x14ac:dyDescent="0.25">
      <c r="A72" s="1"/>
      <c r="B72" s="8"/>
      <c r="C72" s="9"/>
      <c r="D72" s="9"/>
      <c r="E72" s="9"/>
      <c r="F72" s="9"/>
      <c r="G72" s="9"/>
      <c r="H72" s="10"/>
      <c r="I72" s="11"/>
      <c r="J72" s="11"/>
      <c r="K72" s="11"/>
      <c r="L72" s="11"/>
      <c r="M72" s="11"/>
      <c r="N72" s="11"/>
      <c r="O72" s="11"/>
      <c r="P72" s="11"/>
      <c r="Q72" s="33"/>
      <c r="R72" s="33"/>
      <c r="S72" s="32"/>
      <c r="T72" s="32"/>
      <c r="V72" s="26"/>
      <c r="W72" s="26"/>
      <c r="X72" s="26"/>
      <c r="Y72" s="9"/>
      <c r="Z72" s="9"/>
      <c r="AA72" s="9"/>
      <c r="AB72" s="1"/>
    </row>
    <row r="73" spans="1:28" ht="15.75" x14ac:dyDescent="0.25">
      <c r="A73" s="1" t="s">
        <v>25</v>
      </c>
      <c r="B73" s="8">
        <v>43742</v>
      </c>
      <c r="C73" s="9">
        <v>2.4922132219132962</v>
      </c>
      <c r="D73" s="9">
        <v>3.1024938403013449</v>
      </c>
      <c r="E73" s="9">
        <v>3.4833272340499088</v>
      </c>
      <c r="F73" s="9">
        <v>3.1243591051726329</v>
      </c>
      <c r="G73" s="9">
        <v>3.3389164008258123</v>
      </c>
      <c r="H73" s="10">
        <v>2.4272092392283478E-5</v>
      </c>
      <c r="I73" s="11">
        <v>1.0432508503811111</v>
      </c>
      <c r="J73" s="11">
        <v>1.2536483788630177</v>
      </c>
      <c r="K73" s="11">
        <v>1.2448749631304994</v>
      </c>
      <c r="L73" s="11">
        <v>1.0012490136899834E-5</v>
      </c>
      <c r="M73" s="11">
        <v>1.3976831295789414</v>
      </c>
      <c r="N73" s="11">
        <v>7.1638408228460732E-6</v>
      </c>
      <c r="O73" s="11">
        <v>0.95854223610673828</v>
      </c>
      <c r="P73" s="11"/>
      <c r="Q73" s="33">
        <v>-1.7927402554056178</v>
      </c>
      <c r="R73" s="33">
        <v>0.92720108985589789</v>
      </c>
      <c r="S73" s="32">
        <v>-1.9994644803165567</v>
      </c>
      <c r="T73" s="32">
        <v>0.92365846143575259</v>
      </c>
      <c r="V73" s="26">
        <v>-8.9756960008902098E-3</v>
      </c>
      <c r="W73" s="26">
        <v>0.31963422966740929</v>
      </c>
      <c r="X73" s="26">
        <v>0.47711399496663809</v>
      </c>
      <c r="Y73" s="9">
        <v>0.32733333706236323</v>
      </c>
      <c r="Z73" s="9">
        <v>0.17117396856169975</v>
      </c>
      <c r="AA73" s="9">
        <v>0.23491849446166668</v>
      </c>
      <c r="AB73" s="1"/>
    </row>
    <row r="74" spans="1:28" ht="15.75" x14ac:dyDescent="0.25">
      <c r="A74" s="1" t="s">
        <v>26</v>
      </c>
      <c r="B74" s="8">
        <v>43742</v>
      </c>
      <c r="C74" s="9">
        <v>2.4862524781406239</v>
      </c>
      <c r="D74" s="9">
        <v>3.095071719613494</v>
      </c>
      <c r="E74" s="9">
        <v>3.4747036898506654</v>
      </c>
      <c r="F74" s="9">
        <v>3.1168906476583622</v>
      </c>
      <c r="G74" s="9">
        <v>3.3306315732751197</v>
      </c>
      <c r="H74" s="10">
        <v>2.2142156354245519E-5</v>
      </c>
      <c r="I74" s="11">
        <v>1.0432567477652481</v>
      </c>
      <c r="J74" s="11">
        <v>1.2536500629884211</v>
      </c>
      <c r="K74" s="11">
        <v>1.2448742226728997</v>
      </c>
      <c r="L74" s="11">
        <v>9.3160155007674908E-6</v>
      </c>
      <c r="M74" s="11">
        <v>1.3975665600489766</v>
      </c>
      <c r="N74" s="11">
        <v>6.6658505109420788E-6</v>
      </c>
      <c r="O74" s="11">
        <v>0.95853681889196152</v>
      </c>
      <c r="P74" s="11"/>
      <c r="Q74" s="33">
        <v>-1.7926773878165625</v>
      </c>
      <c r="R74" s="33">
        <v>0.92718824529498045</v>
      </c>
      <c r="S74" s="32">
        <v>-1.9995121255753927</v>
      </c>
      <c r="T74" s="32">
        <v>0.92365049020335788</v>
      </c>
      <c r="V74" s="26">
        <v>-0.11559630364033069</v>
      </c>
      <c r="W74" s="26">
        <v>0.3698490890535755</v>
      </c>
      <c r="X74" s="26">
        <v>0.49186409083912253</v>
      </c>
      <c r="Y74" s="9">
        <v>0.22701828828797233</v>
      </c>
      <c r="Z74" s="9">
        <v>0.13103146982107461</v>
      </c>
      <c r="AA74" s="9">
        <v>0.21050930757660069</v>
      </c>
      <c r="AB74" s="7"/>
    </row>
    <row r="75" spans="1:28" ht="15.75" x14ac:dyDescent="0.25">
      <c r="A75" s="1" t="s">
        <v>27</v>
      </c>
      <c r="B75" s="8">
        <v>43742</v>
      </c>
      <c r="C75" s="9">
        <v>2.4618065977346797</v>
      </c>
      <c r="D75" s="9">
        <v>3.0645735001603516</v>
      </c>
      <c r="E75" s="9">
        <v>3.4403865036714354</v>
      </c>
      <c r="F75" s="9">
        <v>3.0861434930926155</v>
      </c>
      <c r="G75" s="9">
        <v>3.2977005540918265</v>
      </c>
      <c r="H75" s="10">
        <v>2.3932998967892948E-5</v>
      </c>
      <c r="I75" s="11">
        <v>1.0432683360473163</v>
      </c>
      <c r="J75" s="11">
        <v>1.253609219783556</v>
      </c>
      <c r="K75" s="11">
        <v>1.2448473791311012</v>
      </c>
      <c r="L75" s="11">
        <v>1.0092719327429728E-5</v>
      </c>
      <c r="M75" s="11">
        <v>1.3975059473458822</v>
      </c>
      <c r="N75" s="11">
        <v>7.2219762472165655E-6</v>
      </c>
      <c r="O75" s="11">
        <v>0.95852617250767791</v>
      </c>
      <c r="P75" s="11"/>
      <c r="Q75" s="33">
        <v>-1.7904008560980538</v>
      </c>
      <c r="R75" s="33">
        <v>0.92722802740483601</v>
      </c>
      <c r="S75" s="32">
        <v>-1.99835614527723</v>
      </c>
      <c r="T75" s="32">
        <v>0.92366344780010889</v>
      </c>
      <c r="V75" s="26">
        <v>0.15509298373572733</v>
      </c>
      <c r="W75" s="26">
        <v>0.36129672340567964</v>
      </c>
      <c r="X75" s="26">
        <v>0.48149075644987605</v>
      </c>
      <c r="Y75" s="9">
        <v>0.28420770626036429</v>
      </c>
      <c r="Z75" s="9">
        <v>0.15145584276288204</v>
      </c>
      <c r="AA75" s="9">
        <v>0.23995922225683586</v>
      </c>
      <c r="AB75" s="7"/>
    </row>
    <row r="76" spans="1:28" ht="15.75" x14ac:dyDescent="0.25">
      <c r="A76" s="1" t="s">
        <v>55</v>
      </c>
      <c r="B76" s="8">
        <v>43747</v>
      </c>
      <c r="C76" s="9">
        <v>2.1263139222222218</v>
      </c>
      <c r="D76" s="9">
        <v>2.6466028955555552</v>
      </c>
      <c r="E76" s="9">
        <v>2.7883523888888884</v>
      </c>
      <c r="F76" s="9">
        <v>2.6645518244444446</v>
      </c>
      <c r="G76" s="9">
        <v>2.6720506466666674</v>
      </c>
      <c r="H76" s="10">
        <v>2.0120113397777778E-5</v>
      </c>
      <c r="I76" s="11">
        <v>1.0435252858643951</v>
      </c>
      <c r="J76" s="11">
        <v>1.2531319079851477</v>
      </c>
      <c r="K76" s="11">
        <v>1.2446905949963682</v>
      </c>
      <c r="L76" s="11">
        <v>9.6596714954111062E-6</v>
      </c>
      <c r="M76" s="11">
        <v>1.3113556922419907</v>
      </c>
      <c r="N76" s="11">
        <v>7.367392730271732E-6</v>
      </c>
      <c r="O76" s="11">
        <v>0.95829015048780863</v>
      </c>
      <c r="P76" s="11"/>
      <c r="Q76" s="33">
        <v>-1.7771035465248088</v>
      </c>
      <c r="R76" s="33">
        <v>0.9272173701021702</v>
      </c>
      <c r="S76" s="32">
        <v>-1.9848446777015065</v>
      </c>
      <c r="T76" s="32">
        <v>0.92366143616698537</v>
      </c>
      <c r="V76" s="26">
        <v>0.20079680684403911</v>
      </c>
      <c r="W76" s="26">
        <v>0.36714688470218526</v>
      </c>
      <c r="X76" s="26">
        <v>0.54597146685098075</v>
      </c>
      <c r="Y76" s="9">
        <v>0.42918288124527137</v>
      </c>
      <c r="Z76" s="9">
        <v>0.1606020045574752</v>
      </c>
      <c r="AA76" s="9">
        <v>0.25235032849568739</v>
      </c>
      <c r="AB76" s="7"/>
    </row>
    <row r="77" spans="1:28" ht="15.75" x14ac:dyDescent="0.25">
      <c r="A77" s="1" t="s">
        <v>56</v>
      </c>
      <c r="B77" s="8">
        <v>43747</v>
      </c>
      <c r="C77" s="9">
        <v>2.1301039244444451</v>
      </c>
      <c r="D77" s="9">
        <v>2.6513517911111113</v>
      </c>
      <c r="E77" s="9">
        <v>2.7958241377777777</v>
      </c>
      <c r="F77" s="9">
        <v>2.6694981555555559</v>
      </c>
      <c r="G77" s="9">
        <v>2.6793610555555554</v>
      </c>
      <c r="H77" s="10">
        <v>1.8647836304666665E-5</v>
      </c>
      <c r="I77" s="11">
        <v>1.0434668123481992</v>
      </c>
      <c r="J77" s="11">
        <v>1.2532243116853019</v>
      </c>
      <c r="K77" s="11">
        <v>1.2447053444963607</v>
      </c>
      <c r="L77" s="11">
        <v>9.0677442421031836E-6</v>
      </c>
      <c r="M77" s="11">
        <v>1.3125292054647468</v>
      </c>
      <c r="N77" s="11">
        <v>6.9087228665696307E-6</v>
      </c>
      <c r="O77" s="11">
        <v>0.95834385080462237</v>
      </c>
      <c r="P77" s="11"/>
      <c r="Q77" s="33">
        <v>-1.7783546993189052</v>
      </c>
      <c r="R77" s="33">
        <v>0.92724435931296412</v>
      </c>
      <c r="S77" s="32">
        <v>-1.9874608059318399</v>
      </c>
      <c r="T77" s="32">
        <v>0.92366818712694387</v>
      </c>
      <c r="V77" s="26">
        <v>0.37110237739224061</v>
      </c>
      <c r="W77" s="26">
        <v>0.32051149342793295</v>
      </c>
      <c r="X77" s="26">
        <v>0.46570253544153672</v>
      </c>
      <c r="Y77" s="9">
        <v>0.38729556996131009</v>
      </c>
      <c r="Z77" s="9">
        <v>0.16619527520411737</v>
      </c>
      <c r="AA77" s="9">
        <v>0.25475938333352488</v>
      </c>
      <c r="AB77" s="7"/>
    </row>
    <row r="78" spans="1:28" ht="15.75" x14ac:dyDescent="0.25">
      <c r="A78" s="1" t="s">
        <v>57</v>
      </c>
      <c r="B78" s="8">
        <v>43747</v>
      </c>
      <c r="C78" s="9">
        <v>2.1284083777777778</v>
      </c>
      <c r="D78" s="9">
        <v>2.6492150377777772</v>
      </c>
      <c r="E78" s="9">
        <v>2.7912675999999998</v>
      </c>
      <c r="F78" s="9">
        <v>2.6672449355555559</v>
      </c>
      <c r="G78" s="9">
        <v>2.6749081555555558</v>
      </c>
      <c r="H78" s="10">
        <v>2.4644301579555558E-5</v>
      </c>
      <c r="I78" s="11">
        <v>1.0435004757869555</v>
      </c>
      <c r="J78" s="11">
        <v>1.2531638659456887</v>
      </c>
      <c r="K78" s="11">
        <v>1.2446929985756892</v>
      </c>
      <c r="L78" s="11">
        <v>1.1665045277646095E-5</v>
      </c>
      <c r="M78" s="11">
        <v>1.31143260327489</v>
      </c>
      <c r="N78" s="11">
        <v>8.8939532925220487E-6</v>
      </c>
      <c r="O78" s="11">
        <v>0.95831293542944695</v>
      </c>
      <c r="P78" s="11"/>
      <c r="Q78" s="33">
        <v>-1.7773075199696251</v>
      </c>
      <c r="R78" s="33">
        <v>0.92725029220493382</v>
      </c>
      <c r="S78" s="32">
        <v>-1.9857494998398402</v>
      </c>
      <c r="T78" s="32">
        <v>0.92366815140900937</v>
      </c>
      <c r="V78" s="26">
        <v>0.45365396305951933</v>
      </c>
      <c r="W78" s="26">
        <v>0.33575471920288535</v>
      </c>
      <c r="X78" s="26">
        <v>0.48316969796458054</v>
      </c>
      <c r="Y78" s="9">
        <v>0.45057368142087384</v>
      </c>
      <c r="Z78" s="9">
        <v>0.18842661392071136</v>
      </c>
      <c r="AA78" s="9">
        <v>0.28753708483542084</v>
      </c>
      <c r="AB78" s="1"/>
    </row>
    <row r="79" spans="1:28" ht="15.75" x14ac:dyDescent="0.25">
      <c r="A79" s="17" t="s">
        <v>83</v>
      </c>
      <c r="B79" s="8"/>
      <c r="C79" s="9"/>
      <c r="D79" s="9"/>
      <c r="E79" s="9"/>
      <c r="F79" s="9"/>
      <c r="G79" s="9"/>
      <c r="H79" s="10"/>
      <c r="I79" s="11"/>
      <c r="J79" s="11"/>
      <c r="K79" s="11"/>
      <c r="L79" s="11"/>
      <c r="M79" s="11"/>
      <c r="N79" s="11"/>
      <c r="O79" s="11"/>
      <c r="P79" s="11"/>
      <c r="Q79" s="33"/>
      <c r="R79" s="33"/>
      <c r="S79" s="32"/>
      <c r="T79" s="32"/>
      <c r="V79" s="26"/>
      <c r="W79" s="26"/>
      <c r="X79" s="26"/>
      <c r="Y79" s="20">
        <f>AVERAGE(Y73:Y78)</f>
        <v>0.35093524403969251</v>
      </c>
      <c r="Z79" s="20">
        <f>2*STDEV(Y73:Y78)</f>
        <v>0.17375295212911385</v>
      </c>
      <c r="AB79" s="1"/>
    </row>
    <row r="80" spans="1:28" ht="15.75" x14ac:dyDescent="0.25">
      <c r="A80" s="1"/>
      <c r="B80" s="8"/>
      <c r="C80" s="9"/>
      <c r="D80" s="9"/>
      <c r="E80" s="9"/>
      <c r="F80" s="9"/>
      <c r="G80" s="9"/>
      <c r="H80" s="10"/>
      <c r="I80" s="11"/>
      <c r="J80" s="11"/>
      <c r="K80" s="11"/>
      <c r="L80" s="11"/>
      <c r="M80" s="11"/>
      <c r="N80" s="11"/>
      <c r="O80" s="11"/>
      <c r="P80" s="11"/>
      <c r="Q80" s="33"/>
      <c r="R80" s="33"/>
      <c r="S80" s="32"/>
      <c r="T80" s="32"/>
      <c r="V80" s="26"/>
      <c r="W80" s="26"/>
      <c r="X80" s="26"/>
      <c r="Y80" s="20"/>
      <c r="Z80" s="21"/>
      <c r="AA80" s="20"/>
      <c r="AB80" s="1"/>
    </row>
    <row r="81" spans="1:28" ht="15.75" x14ac:dyDescent="0.25">
      <c r="A81" s="1" t="s">
        <v>33</v>
      </c>
      <c r="B81" s="8">
        <v>43811</v>
      </c>
      <c r="C81" s="9">
        <v>2.9323399278852622</v>
      </c>
      <c r="D81" s="9">
        <v>3.6496680259704566</v>
      </c>
      <c r="E81" s="9">
        <v>3.9059143119388131</v>
      </c>
      <c r="F81" s="9">
        <v>3.674193610085378</v>
      </c>
      <c r="G81" s="9">
        <v>3.7426453007592069</v>
      </c>
      <c r="H81" s="10">
        <v>1.5535626425844353E-5</v>
      </c>
      <c r="I81" s="11">
        <v>1.043623627378337</v>
      </c>
      <c r="J81" s="11">
        <v>1.2529910672011777</v>
      </c>
      <c r="K81" s="11">
        <v>1.2446268117170289</v>
      </c>
      <c r="L81" s="11">
        <v>6.0714797771696777E-6</v>
      </c>
      <c r="M81" s="11">
        <v>1.3320166141072636</v>
      </c>
      <c r="N81" s="11">
        <v>4.5581334670597175E-6</v>
      </c>
      <c r="O81" s="11">
        <v>0.95819985212789505</v>
      </c>
      <c r="P81" s="11"/>
      <c r="Q81" s="33">
        <v>-1.7716935607119613</v>
      </c>
      <c r="R81" s="33">
        <v>0.92723718761141061</v>
      </c>
      <c r="S81" s="32">
        <v>-1.9808567557493058</v>
      </c>
      <c r="T81" s="32">
        <v>0.92364362635639452</v>
      </c>
      <c r="V81" s="26">
        <v>0.91357940533498549</v>
      </c>
      <c r="W81" s="26">
        <v>0.28109192349523582</v>
      </c>
      <c r="X81" s="26">
        <v>0.43660040724313731</v>
      </c>
      <c r="Y81" s="9">
        <v>0.31402722970641506</v>
      </c>
      <c r="Z81" s="9">
        <v>0.13760852477506802</v>
      </c>
      <c r="AA81" s="9">
        <v>0.20448646379733759</v>
      </c>
      <c r="AB81" s="1"/>
    </row>
    <row r="82" spans="1:28" ht="15.75" x14ac:dyDescent="0.25">
      <c r="A82" s="1"/>
      <c r="B82" s="8"/>
      <c r="C82" s="9"/>
      <c r="D82" s="9"/>
      <c r="E82" s="9"/>
      <c r="F82" s="9"/>
      <c r="G82" s="9"/>
      <c r="H82" s="10"/>
      <c r="I82" s="11"/>
      <c r="J82" s="11"/>
      <c r="K82" s="11"/>
      <c r="L82" s="11"/>
      <c r="M82" s="11"/>
      <c r="N82" s="11"/>
      <c r="O82" s="11"/>
      <c r="P82" s="11"/>
      <c r="Q82" s="33"/>
      <c r="R82" s="33"/>
      <c r="S82" s="32"/>
      <c r="T82" s="32"/>
      <c r="V82" s="26"/>
      <c r="W82" s="26"/>
      <c r="X82" s="26"/>
      <c r="Y82" s="9"/>
      <c r="Z82" s="9"/>
      <c r="AA82" s="9"/>
      <c r="AB82" s="1"/>
    </row>
    <row r="83" spans="1:28" ht="15.75" x14ac:dyDescent="0.25">
      <c r="A83" s="1" t="s">
        <v>34</v>
      </c>
      <c r="B83" s="8">
        <v>43811</v>
      </c>
      <c r="C83" s="9">
        <v>2.9344210253821439</v>
      </c>
      <c r="D83" s="9">
        <v>3.6523975743187767</v>
      </c>
      <c r="E83" s="9">
        <v>3.9108352290259449</v>
      </c>
      <c r="F83" s="9">
        <v>3.6770761171976707</v>
      </c>
      <c r="G83" s="9">
        <v>3.74761555459764</v>
      </c>
      <c r="H83" s="10">
        <v>1.5420355355723164E-5</v>
      </c>
      <c r="I83" s="11">
        <v>1.0435526284763819</v>
      </c>
      <c r="J83" s="11">
        <v>1.253084507564721</v>
      </c>
      <c r="K83" s="11">
        <v>1.2446742057471849</v>
      </c>
      <c r="L83" s="11">
        <v>5.9622720500116659E-6</v>
      </c>
      <c r="M83" s="11">
        <v>1.3327473358725033</v>
      </c>
      <c r="N83" s="11">
        <v>4.4735512688114953E-6</v>
      </c>
      <c r="O83" s="11">
        <v>0.95826504186823158</v>
      </c>
      <c r="P83" s="11"/>
      <c r="Q83" s="33">
        <v>-1.7757135750278417</v>
      </c>
      <c r="R83" s="33">
        <v>0.92722169111645736</v>
      </c>
      <c r="S83" s="32">
        <v>-1.9835025686054786</v>
      </c>
      <c r="T83" s="32">
        <v>0.92366056802591368</v>
      </c>
      <c r="V83" s="26">
        <v>0.55022030365892149</v>
      </c>
      <c r="W83" s="26">
        <v>0.26546869716703725</v>
      </c>
      <c r="X83" s="26">
        <v>0.41554226893225632</v>
      </c>
      <c r="Y83" s="9">
        <v>0.44927676799533245</v>
      </c>
      <c r="Z83" s="9">
        <v>0.14403916848371168</v>
      </c>
      <c r="AA83" s="9">
        <v>0.20552701390563755</v>
      </c>
      <c r="AB83" s="7"/>
    </row>
    <row r="84" spans="1:28" ht="15.75" x14ac:dyDescent="0.25">
      <c r="A84" s="1"/>
      <c r="B84" s="8"/>
      <c r="C84" s="9"/>
      <c r="D84" s="9"/>
      <c r="E84" s="9"/>
      <c r="F84" s="9"/>
      <c r="G84" s="9"/>
      <c r="H84" s="10"/>
      <c r="I84" s="11"/>
      <c r="J84" s="11"/>
      <c r="K84" s="11"/>
      <c r="L84" s="11"/>
      <c r="M84" s="11"/>
      <c r="N84" s="11"/>
      <c r="O84" s="11"/>
      <c r="P84" s="11"/>
      <c r="Q84" s="33"/>
      <c r="R84" s="33"/>
      <c r="S84" s="32"/>
      <c r="T84" s="32"/>
      <c r="V84" s="26"/>
      <c r="W84" s="26"/>
      <c r="X84" s="26"/>
      <c r="Y84" s="9"/>
      <c r="Z84" s="9"/>
      <c r="AA84" s="9"/>
      <c r="AB84" s="7"/>
    </row>
    <row r="85" spans="1:28" ht="15.75" x14ac:dyDescent="0.25">
      <c r="A85" s="1" t="s">
        <v>35</v>
      </c>
      <c r="B85" s="8">
        <v>43811</v>
      </c>
      <c r="C85" s="9">
        <v>2.9256277084350559</v>
      </c>
      <c r="D85" s="9">
        <v>3.6413199106852181</v>
      </c>
      <c r="E85" s="9">
        <v>3.8989958922068251</v>
      </c>
      <c r="F85" s="9">
        <v>3.6657171673244875</v>
      </c>
      <c r="G85" s="9">
        <v>3.7360201994578</v>
      </c>
      <c r="H85" s="10">
        <v>1.4451377263766396E-5</v>
      </c>
      <c r="I85" s="11">
        <v>1.0436223287397073</v>
      </c>
      <c r="J85" s="11">
        <v>1.2529689868037326</v>
      </c>
      <c r="K85" s="11">
        <v>1.2446291110413945</v>
      </c>
      <c r="L85" s="11">
        <v>5.5341826180586915E-6</v>
      </c>
      <c r="M85" s="11">
        <v>1.3327089520513142</v>
      </c>
      <c r="N85" s="11">
        <v>4.1521412823419659E-6</v>
      </c>
      <c r="O85" s="11">
        <v>0.95820104396928196</v>
      </c>
      <c r="P85" s="11"/>
      <c r="Q85" s="33">
        <v>-1.7718885155114978</v>
      </c>
      <c r="R85" s="33">
        <v>0.92722941261646163</v>
      </c>
      <c r="S85" s="32">
        <v>-1.9802314259219167</v>
      </c>
      <c r="T85" s="32">
        <v>0.92365464631344241</v>
      </c>
      <c r="V85" s="26">
        <v>0.46245285937107639</v>
      </c>
      <c r="W85" s="26">
        <v>0.33693143977275852</v>
      </c>
      <c r="X85" s="26">
        <v>0.47689549282248223</v>
      </c>
      <c r="Y85" s="9">
        <v>0.25703214656447315</v>
      </c>
      <c r="Z85" s="9">
        <v>0.15779713162578091</v>
      </c>
      <c r="AA85" s="9">
        <v>0.22141911619089072</v>
      </c>
      <c r="AB85" s="7"/>
    </row>
    <row r="86" spans="1:28" ht="15.75" x14ac:dyDescent="0.25">
      <c r="A86" s="23" t="s">
        <v>84</v>
      </c>
      <c r="B86" s="8"/>
      <c r="C86" s="9"/>
      <c r="D86" s="9"/>
      <c r="E86" s="9"/>
      <c r="F86" s="9"/>
      <c r="G86" s="9"/>
      <c r="H86" s="10"/>
      <c r="I86" s="11"/>
      <c r="J86" s="11"/>
      <c r="K86" s="11"/>
      <c r="L86" s="11"/>
      <c r="M86" s="11"/>
      <c r="N86" s="11"/>
      <c r="O86" s="11"/>
      <c r="P86" s="11"/>
      <c r="Q86" s="33"/>
      <c r="R86" s="33"/>
      <c r="S86" s="32"/>
      <c r="T86" s="32"/>
      <c r="V86" s="26"/>
      <c r="W86" s="26"/>
      <c r="X86" s="26"/>
      <c r="Y86" s="19">
        <f>AVERAGE(Y79:Y85,Y71,Y64)</f>
        <v>0.34929446764594047</v>
      </c>
      <c r="Z86" s="19">
        <f>2*STDEV(Y79:Y85,Y71,Y64)</f>
        <v>0.12695755715777346</v>
      </c>
      <c r="AB86" s="7"/>
    </row>
    <row r="87" spans="1:28" ht="15.75" x14ac:dyDescent="0.25">
      <c r="A87" s="35" t="s">
        <v>108</v>
      </c>
      <c r="B87" s="8"/>
      <c r="C87" s="9"/>
      <c r="D87" s="9"/>
      <c r="E87" s="9"/>
      <c r="F87" s="9"/>
      <c r="G87" s="9"/>
      <c r="H87" s="10"/>
      <c r="I87" s="11"/>
      <c r="J87" s="11"/>
      <c r="K87" s="11"/>
      <c r="L87" s="11"/>
      <c r="M87" s="11"/>
      <c r="N87" s="11"/>
      <c r="O87" s="11"/>
      <c r="P87" s="11"/>
      <c r="Q87" s="33"/>
      <c r="R87" s="33"/>
      <c r="S87" s="32"/>
      <c r="T87" s="32"/>
      <c r="V87" s="26"/>
      <c r="W87" s="26"/>
      <c r="X87" s="26"/>
      <c r="Y87" s="34">
        <f>AVERAGE(Y81:Y85,Y73:Y78,Y66:Y70,Y58:Y63)</f>
        <v>0.35526684028253097</v>
      </c>
      <c r="Z87" s="34">
        <f>2*STDEV(Y81:Y85,Y73:Y78,Y66:Y70,Y58:Y63)</f>
        <v>0.17936770365822546</v>
      </c>
      <c r="AB87" s="7"/>
    </row>
    <row r="88" spans="1:28" ht="15.75" x14ac:dyDescent="0.25">
      <c r="A88" s="25"/>
      <c r="B88" s="8"/>
      <c r="C88" s="9"/>
      <c r="D88" s="9"/>
      <c r="E88" s="9"/>
      <c r="F88" s="9"/>
      <c r="G88" s="9"/>
      <c r="H88" s="10"/>
      <c r="I88" s="11"/>
      <c r="J88" s="11"/>
      <c r="K88" s="11"/>
      <c r="L88" s="11"/>
      <c r="M88" s="11"/>
      <c r="N88" s="11"/>
      <c r="O88" s="11"/>
      <c r="P88" s="11"/>
      <c r="Q88" s="33"/>
      <c r="R88" s="33"/>
      <c r="S88" s="32"/>
      <c r="T88" s="32"/>
      <c r="V88" s="26"/>
      <c r="W88" s="26"/>
      <c r="X88" s="26"/>
      <c r="Y88" s="24"/>
      <c r="Z88" s="24"/>
      <c r="AB88" s="7"/>
    </row>
    <row r="89" spans="1:28" ht="18.75" x14ac:dyDescent="0.3">
      <c r="A89" s="18" t="s">
        <v>97</v>
      </c>
      <c r="B89" s="8"/>
      <c r="C89" s="9"/>
      <c r="D89" s="9"/>
      <c r="E89" s="9"/>
      <c r="F89" s="9"/>
      <c r="G89" s="9"/>
      <c r="H89" s="10"/>
      <c r="I89" s="11"/>
      <c r="J89" s="11"/>
      <c r="K89" s="11"/>
      <c r="L89" s="11"/>
      <c r="M89" s="11"/>
      <c r="N89" s="11"/>
      <c r="O89" s="11"/>
      <c r="P89" s="11"/>
      <c r="Q89" s="33"/>
      <c r="R89" s="33"/>
      <c r="S89" s="32"/>
      <c r="T89" s="32"/>
      <c r="V89" s="26"/>
      <c r="W89" s="26"/>
      <c r="X89" s="26"/>
      <c r="Y89" s="9"/>
      <c r="Z89" s="9"/>
      <c r="AA89" s="9"/>
      <c r="AB89" s="1"/>
    </row>
    <row r="90" spans="1:28" ht="15.75" x14ac:dyDescent="0.25">
      <c r="A90" s="1" t="s">
        <v>58</v>
      </c>
      <c r="B90" s="8">
        <v>43747</v>
      </c>
      <c r="C90" s="9">
        <v>2.0640754577777778</v>
      </c>
      <c r="D90" s="9">
        <v>2.5691753022222223</v>
      </c>
      <c r="E90" s="9">
        <v>2.9677564266666669</v>
      </c>
      <c r="F90" s="9">
        <v>2.5867077222222221</v>
      </c>
      <c r="G90" s="9">
        <v>2.8443419777777774</v>
      </c>
      <c r="H90" s="10">
        <v>3.653864485777778E-5</v>
      </c>
      <c r="I90" s="11">
        <v>1.0433895833102662</v>
      </c>
      <c r="J90" s="11">
        <v>1.2532038744730916</v>
      </c>
      <c r="K90" s="11">
        <v>1.2447098414189435</v>
      </c>
      <c r="L90" s="11">
        <v>1.7713752794940067E-5</v>
      </c>
      <c r="M90" s="11">
        <v>1.4378131719805414</v>
      </c>
      <c r="N90" s="11">
        <v>1.2320087653379249E-5</v>
      </c>
      <c r="O90" s="11">
        <v>0.95841478708015282</v>
      </c>
      <c r="P90" s="11"/>
      <c r="Q90" s="33">
        <v>-1.7787360456538412</v>
      </c>
      <c r="R90" s="33">
        <v>0.92732720292389104</v>
      </c>
      <c r="S90" s="32">
        <v>-1.9868821924320561</v>
      </c>
      <c r="T90" s="32">
        <v>0.92374691916387897</v>
      </c>
      <c r="V90" s="26">
        <v>1.219215923973227</v>
      </c>
      <c r="W90" s="26">
        <v>0.35200977361871111</v>
      </c>
      <c r="X90" s="26">
        <v>0.50155699470533222</v>
      </c>
      <c r="Y90" s="9">
        <v>1.2212879907380625</v>
      </c>
      <c r="Z90" s="9">
        <v>0.22747192134353611</v>
      </c>
      <c r="AA90" s="9">
        <v>0.31002168950466924</v>
      </c>
      <c r="AB90" s="1"/>
    </row>
    <row r="91" spans="1:28" ht="15.75" x14ac:dyDescent="0.25">
      <c r="A91" s="1" t="s">
        <v>59</v>
      </c>
      <c r="B91" s="8">
        <v>43747</v>
      </c>
      <c r="C91" s="9">
        <v>2.0589285755555551</v>
      </c>
      <c r="D91" s="9">
        <v>2.5627669266666664</v>
      </c>
      <c r="E91" s="9">
        <v>2.9598460933333337</v>
      </c>
      <c r="F91" s="9">
        <v>2.5802884155555557</v>
      </c>
      <c r="G91" s="9">
        <v>2.8368067222222222</v>
      </c>
      <c r="H91" s="10">
        <v>4.1060198204444444E-5</v>
      </c>
      <c r="I91" s="11">
        <v>1.0433725528187736</v>
      </c>
      <c r="J91" s="11">
        <v>1.2532189454528504</v>
      </c>
      <c r="K91" s="11">
        <v>1.2447090257343436</v>
      </c>
      <c r="L91" s="11">
        <v>1.9941498249105088E-5</v>
      </c>
      <c r="M91" s="11">
        <v>1.4375673984417394</v>
      </c>
      <c r="N91" s="11">
        <v>1.3871744956895447E-5</v>
      </c>
      <c r="O91" s="11">
        <v>0.95843042934567724</v>
      </c>
      <c r="P91" s="11"/>
      <c r="Q91" s="33">
        <v>-1.7786667323420784</v>
      </c>
      <c r="R91" s="33">
        <v>0.92731793842830867</v>
      </c>
      <c r="S91" s="32">
        <v>-1.9873088479759837</v>
      </c>
      <c r="T91" s="32">
        <v>0.92375850701310236</v>
      </c>
      <c r="V91" s="26">
        <v>1.2529594241050823</v>
      </c>
      <c r="W91" s="26">
        <v>0.43912444455340705</v>
      </c>
      <c r="X91" s="26">
        <v>0.57499991897413949</v>
      </c>
      <c r="Y91" s="9">
        <v>1.3540149733826112</v>
      </c>
      <c r="Z91" s="9">
        <v>0.162609171516781</v>
      </c>
      <c r="AA91" s="9">
        <v>0.24945725053626688</v>
      </c>
      <c r="AB91" s="1"/>
    </row>
    <row r="92" spans="1:28" ht="15.75" x14ac:dyDescent="0.25">
      <c r="A92" s="1" t="s">
        <v>60</v>
      </c>
      <c r="B92" s="8">
        <v>43747</v>
      </c>
      <c r="C92" s="9">
        <v>2.0444536799999997</v>
      </c>
      <c r="D92" s="9">
        <v>2.5446997777777787</v>
      </c>
      <c r="E92" s="9">
        <v>2.9387147955555553</v>
      </c>
      <c r="F92" s="9">
        <v>2.5620977577777784</v>
      </c>
      <c r="G92" s="9">
        <v>2.8164657911111108</v>
      </c>
      <c r="H92" s="10">
        <v>3.8808362095555557E-5</v>
      </c>
      <c r="I92" s="11">
        <v>1.0434051782538276</v>
      </c>
      <c r="J92" s="11">
        <v>1.2531942653654147</v>
      </c>
      <c r="K92" s="11">
        <v>1.244684431042687</v>
      </c>
      <c r="L92" s="11">
        <v>1.8978423138815751E-5</v>
      </c>
      <c r="M92" s="11">
        <v>1.4374071648265998</v>
      </c>
      <c r="N92" s="11">
        <v>1.3203104132603768E-5</v>
      </c>
      <c r="O92" s="11">
        <v>0.95840046028270109</v>
      </c>
      <c r="P92" s="11"/>
      <c r="Q92" s="33">
        <v>-1.7765807943633913</v>
      </c>
      <c r="R92" s="33">
        <v>0.92734440968211329</v>
      </c>
      <c r="S92" s="32">
        <v>-1.9866101622561476</v>
      </c>
      <c r="T92" s="32">
        <v>0.92374106091111241</v>
      </c>
      <c r="V92" s="26">
        <v>1.3957151242083299</v>
      </c>
      <c r="W92" s="26">
        <v>0.35315950092984494</v>
      </c>
      <c r="X92" s="26">
        <v>0.51833123464462005</v>
      </c>
      <c r="Y92" s="9">
        <v>1.1931715026824996</v>
      </c>
      <c r="Z92" s="9">
        <v>0.1561272314076767</v>
      </c>
      <c r="AA92" s="9">
        <v>0.24902421167150024</v>
      </c>
      <c r="AB92" s="1"/>
    </row>
    <row r="93" spans="1:28" ht="15.75" x14ac:dyDescent="0.25">
      <c r="A93" s="23" t="s">
        <v>83</v>
      </c>
      <c r="B93" s="8"/>
      <c r="C93" s="9"/>
      <c r="D93" s="9"/>
      <c r="E93" s="9"/>
      <c r="F93" s="9"/>
      <c r="G93" s="9"/>
      <c r="H93" s="10"/>
      <c r="I93" s="11"/>
      <c r="J93" s="11"/>
      <c r="K93" s="11"/>
      <c r="L93" s="11"/>
      <c r="M93" s="11"/>
      <c r="N93" s="11"/>
      <c r="O93" s="11"/>
      <c r="P93" s="11"/>
      <c r="Q93" s="33"/>
      <c r="R93" s="33"/>
      <c r="S93" s="32"/>
      <c r="T93" s="32"/>
      <c r="V93" s="26"/>
      <c r="W93" s="26"/>
      <c r="X93" s="26"/>
      <c r="Y93" s="20">
        <f>AVERAGE(Y90:Y92)</f>
        <v>1.2561581556010577</v>
      </c>
      <c r="Z93" s="20">
        <f>2*STDEV(Y90:Y92)</f>
        <v>0.17180921762110168</v>
      </c>
      <c r="AA93" s="9"/>
      <c r="AB93" s="1"/>
    </row>
    <row r="94" spans="1:28" ht="15.75" x14ac:dyDescent="0.25">
      <c r="A94" s="1"/>
      <c r="B94" s="8"/>
      <c r="C94" s="9"/>
      <c r="D94" s="9"/>
      <c r="E94" s="9"/>
      <c r="F94" s="9"/>
      <c r="G94" s="9"/>
      <c r="H94" s="10"/>
      <c r="I94" s="11"/>
      <c r="J94" s="11"/>
      <c r="K94" s="11"/>
      <c r="L94" s="11"/>
      <c r="M94" s="11"/>
      <c r="N94" s="11"/>
      <c r="O94" s="11"/>
      <c r="P94" s="11"/>
      <c r="Q94" s="33"/>
      <c r="R94" s="33"/>
      <c r="S94" s="32"/>
      <c r="T94" s="32"/>
      <c r="V94" s="26"/>
      <c r="W94" s="26"/>
      <c r="X94" s="26"/>
      <c r="Y94" s="9"/>
      <c r="Z94" s="9"/>
      <c r="AA94" s="9"/>
      <c r="AB94" s="1"/>
    </row>
    <row r="95" spans="1:28" ht="15.75" x14ac:dyDescent="0.25">
      <c r="A95" s="1" t="s">
        <v>61</v>
      </c>
      <c r="B95" s="8">
        <v>43747</v>
      </c>
      <c r="C95" s="9">
        <v>2.0766085800000003</v>
      </c>
      <c r="D95" s="9">
        <v>2.5847575977777781</v>
      </c>
      <c r="E95" s="9">
        <v>2.9206530422222223</v>
      </c>
      <c r="F95" s="9">
        <v>2.60243074</v>
      </c>
      <c r="G95" s="9">
        <v>2.7991840755555555</v>
      </c>
      <c r="H95" s="10">
        <v>9.4746593044444408E-5</v>
      </c>
      <c r="I95" s="11">
        <v>1.0433944173459631</v>
      </c>
      <c r="J95" s="11">
        <v>1.253211919044831</v>
      </c>
      <c r="K95" s="11">
        <v>1.2447013753027991</v>
      </c>
      <c r="L95" s="11">
        <v>4.562419265750068E-5</v>
      </c>
      <c r="M95" s="11">
        <v>1.4064531466415102</v>
      </c>
      <c r="N95" s="11">
        <v>3.2439343240590212E-5</v>
      </c>
      <c r="O95" s="11">
        <v>0.95841034557475813</v>
      </c>
      <c r="P95" s="11"/>
      <c r="Q95" s="33">
        <v>-1.7780179534038976</v>
      </c>
      <c r="R95" s="33">
        <v>0.92732718594129393</v>
      </c>
      <c r="S95" s="32">
        <v>-1.9871099631561608</v>
      </c>
      <c r="T95" s="32">
        <v>0.92373572268273885</v>
      </c>
      <c r="V95" s="26">
        <v>1.2489933653170304</v>
      </c>
      <c r="W95" s="26">
        <v>0.41320737503625082</v>
      </c>
      <c r="X95" s="26">
        <v>0.60315457138582218</v>
      </c>
      <c r="Y95" s="9">
        <v>1.2152913729956971</v>
      </c>
      <c r="Z95" s="9">
        <v>0.16815136155701182</v>
      </c>
      <c r="AA95" s="9">
        <v>0.2618443665025616</v>
      </c>
      <c r="AB95" s="1"/>
    </row>
    <row r="96" spans="1:28" ht="15.75" x14ac:dyDescent="0.25">
      <c r="A96" s="1" t="s">
        <v>62</v>
      </c>
      <c r="B96" s="8">
        <v>43747</v>
      </c>
      <c r="C96" s="9">
        <v>2.080639475555556</v>
      </c>
      <c r="D96" s="9">
        <v>2.5897980088888883</v>
      </c>
      <c r="E96" s="9">
        <v>2.9258557977777784</v>
      </c>
      <c r="F96" s="9">
        <v>2.6075001066666661</v>
      </c>
      <c r="G96" s="9">
        <v>2.8042651333333328</v>
      </c>
      <c r="H96" s="10">
        <v>8.9744620800000002E-5</v>
      </c>
      <c r="I96" s="11">
        <v>1.0433592016625906</v>
      </c>
      <c r="J96" s="11">
        <v>1.2532204900539279</v>
      </c>
      <c r="K96" s="11">
        <v>1.2447124720303715</v>
      </c>
      <c r="L96" s="11">
        <v>4.3128211548409105E-5</v>
      </c>
      <c r="M96" s="11">
        <v>1.4062299770488187</v>
      </c>
      <c r="N96" s="11">
        <v>3.0669488258882531E-5</v>
      </c>
      <c r="O96" s="11">
        <v>0.95844269362657808</v>
      </c>
      <c r="P96" s="11"/>
      <c r="Q96" s="33">
        <v>-1.778959144507503</v>
      </c>
      <c r="R96" s="33">
        <v>0.92732609214049966</v>
      </c>
      <c r="S96" s="32">
        <v>-1.9873526258907241</v>
      </c>
      <c r="T96" s="32">
        <v>0.92376197223360801</v>
      </c>
      <c r="V96" s="26">
        <v>1.3807414721678235</v>
      </c>
      <c r="W96" s="26">
        <v>0.31581705245198322</v>
      </c>
      <c r="X96" s="26">
        <v>0.51820667289703692</v>
      </c>
      <c r="Y96" s="9">
        <v>1.4337659770857769</v>
      </c>
      <c r="Z96" s="9">
        <v>0.1547446198957303</v>
      </c>
      <c r="AA96" s="9">
        <v>0.25730609902741008</v>
      </c>
      <c r="AB96" s="1"/>
    </row>
    <row r="97" spans="1:29" ht="15.75" x14ac:dyDescent="0.25">
      <c r="A97" s="1" t="s">
        <v>63</v>
      </c>
      <c r="B97" s="8">
        <v>43747</v>
      </c>
      <c r="C97" s="9">
        <v>2.0758242488888894</v>
      </c>
      <c r="D97" s="9">
        <v>2.5837476822222225</v>
      </c>
      <c r="E97" s="9">
        <v>2.9194536888888893</v>
      </c>
      <c r="F97" s="9">
        <v>2.6014216066666669</v>
      </c>
      <c r="G97" s="9">
        <v>2.7980242999999994</v>
      </c>
      <c r="H97" s="10">
        <v>9.3073503355555541E-5</v>
      </c>
      <c r="I97" s="11">
        <v>1.0433982902922179</v>
      </c>
      <c r="J97" s="11">
        <v>1.253199370458967</v>
      </c>
      <c r="K97" s="11">
        <v>1.2446851660903104</v>
      </c>
      <c r="L97" s="11">
        <v>4.4836680673902648E-5</v>
      </c>
      <c r="M97" s="11">
        <v>1.4064074350227835</v>
      </c>
      <c r="N97" s="11">
        <v>3.1879938908429375E-5</v>
      </c>
      <c r="O97" s="11">
        <v>0.95840678878517482</v>
      </c>
      <c r="P97" s="11"/>
      <c r="Q97" s="33">
        <v>-1.7766431530689144</v>
      </c>
      <c r="R97" s="33">
        <v>0.92733904274351242</v>
      </c>
      <c r="S97" s="32">
        <v>-1.9867546954805382</v>
      </c>
      <c r="T97" s="32">
        <v>0.92373514430468795</v>
      </c>
      <c r="V97" s="26">
        <v>1.5731078700831347</v>
      </c>
      <c r="W97" s="26">
        <v>0.33430559750913247</v>
      </c>
      <c r="X97" s="26">
        <v>0.48912191680017258</v>
      </c>
      <c r="Y97" s="9">
        <v>1.1638043996464731</v>
      </c>
      <c r="Z97" s="9">
        <v>0.18686553579172482</v>
      </c>
      <c r="AA97" s="9">
        <v>0.26362194786688775</v>
      </c>
      <c r="AB97" s="1"/>
    </row>
    <row r="98" spans="1:29" ht="15.75" x14ac:dyDescent="0.25">
      <c r="A98" s="23" t="s">
        <v>83</v>
      </c>
      <c r="B98" s="8"/>
      <c r="C98" s="9"/>
      <c r="D98" s="9"/>
      <c r="E98" s="9"/>
      <c r="F98" s="9"/>
      <c r="G98" s="9"/>
      <c r="H98" s="10"/>
      <c r="I98" s="11"/>
      <c r="J98" s="11"/>
      <c r="K98" s="11"/>
      <c r="L98" s="11"/>
      <c r="M98" s="11"/>
      <c r="N98" s="11"/>
      <c r="O98" s="11"/>
      <c r="P98" s="11"/>
      <c r="Q98" s="33"/>
      <c r="R98" s="33"/>
      <c r="S98" s="32"/>
      <c r="T98" s="32"/>
      <c r="V98" s="26"/>
      <c r="W98" s="26"/>
      <c r="X98" s="26"/>
      <c r="Y98" s="20">
        <f>AVERAGE(Y95:Y97)</f>
        <v>1.2709539165759824</v>
      </c>
      <c r="Z98" s="20">
        <f>2*STDEV(Y95:Y97)</f>
        <v>0.28666044297565491</v>
      </c>
      <c r="AA98" s="9"/>
      <c r="AB98" s="1"/>
    </row>
    <row r="99" spans="1:29" ht="15.75" x14ac:dyDescent="0.25">
      <c r="Q99" s="33"/>
      <c r="R99" s="33"/>
      <c r="S99" s="32"/>
      <c r="T99" s="32"/>
      <c r="V99" s="27"/>
      <c r="W99" s="27"/>
      <c r="X99" s="27"/>
      <c r="AB99" s="1"/>
    </row>
    <row r="100" spans="1:29" ht="15.75" x14ac:dyDescent="0.25">
      <c r="A100" s="1" t="s">
        <v>64</v>
      </c>
      <c r="B100" s="8">
        <v>43747</v>
      </c>
      <c r="C100" s="9">
        <v>2.0568142644444447</v>
      </c>
      <c r="D100" s="9">
        <v>2.5601250977777785</v>
      </c>
      <c r="E100" s="9">
        <v>2.6201858666666666</v>
      </c>
      <c r="F100" s="9">
        <v>2.5776440666666671</v>
      </c>
      <c r="G100" s="9">
        <v>2.511194273333333</v>
      </c>
      <c r="H100" s="10">
        <v>4.1990800457777775E-5</v>
      </c>
      <c r="I100" s="11">
        <v>1.0434023302207243</v>
      </c>
      <c r="J100" s="11">
        <v>1.2532215813086862</v>
      </c>
      <c r="K100" s="11">
        <v>1.2447040108415646</v>
      </c>
      <c r="L100" s="11">
        <v>2.0464401430934032E-5</v>
      </c>
      <c r="M100" s="11">
        <v>1.2739048494900094</v>
      </c>
      <c r="N100" s="11">
        <v>1.6064964803950555E-5</v>
      </c>
      <c r="O100" s="11">
        <v>0.95840307761034638</v>
      </c>
      <c r="P100" s="11"/>
      <c r="Q100" s="33">
        <v>-1.7782414331621053</v>
      </c>
      <c r="R100" s="33">
        <v>0.92730806392542109</v>
      </c>
      <c r="S100" s="32">
        <v>-1.9873834848296226</v>
      </c>
      <c r="T100" s="32">
        <v>0.92373041440327019</v>
      </c>
      <c r="V100" s="26">
        <v>1.3239709345946871</v>
      </c>
      <c r="W100" s="26">
        <v>0.40536145978986582</v>
      </c>
      <c r="X100" s="26">
        <v>0.56657203570287251</v>
      </c>
      <c r="Y100" s="9">
        <v>1.2368372890625423</v>
      </c>
      <c r="Z100" s="9">
        <v>0.23011452698673551</v>
      </c>
      <c r="AA100" s="9">
        <v>0.29500382625169408</v>
      </c>
      <c r="AB100" s="1"/>
    </row>
    <row r="101" spans="1:29" ht="15.75" x14ac:dyDescent="0.25">
      <c r="A101" s="1" t="s">
        <v>65</v>
      </c>
      <c r="B101" s="8">
        <v>43747</v>
      </c>
      <c r="C101" s="9">
        <v>2.0406773333333339</v>
      </c>
      <c r="D101" s="9">
        <v>2.5400362333333333</v>
      </c>
      <c r="E101" s="9">
        <v>2.6000568511111113</v>
      </c>
      <c r="F101" s="9">
        <v>2.5574018777777781</v>
      </c>
      <c r="G101" s="9">
        <v>2.491901295555556</v>
      </c>
      <c r="H101" s="10">
        <v>3.4984875658711105E-5</v>
      </c>
      <c r="I101" s="11">
        <v>1.0434028739005692</v>
      </c>
      <c r="J101" s="11">
        <v>1.2532122466485132</v>
      </c>
      <c r="K101" s="11">
        <v>1.2447024846930776</v>
      </c>
      <c r="L101" s="11">
        <v>1.7139186291426526E-5</v>
      </c>
      <c r="M101" s="11">
        <v>1.2741145430368368</v>
      </c>
      <c r="N101" s="11">
        <v>1.3452036034517449E-5</v>
      </c>
      <c r="O101" s="11">
        <v>0.95840257756016789</v>
      </c>
      <c r="P101" s="11"/>
      <c r="Q101" s="33">
        <v>-1.7781120539694826</v>
      </c>
      <c r="R101" s="33">
        <v>0.92731512607558431</v>
      </c>
      <c r="S101" s="32">
        <v>-1.9871192335434646</v>
      </c>
      <c r="T101" s="32">
        <v>0.92373371123616177</v>
      </c>
      <c r="V101" s="26">
        <v>1.0875011323774331</v>
      </c>
      <c r="W101" s="26">
        <v>0.33043257499087986</v>
      </c>
      <c r="X101" s="26">
        <v>0.49603336855330582</v>
      </c>
      <c r="Y101" s="9">
        <v>1.0852891706325529</v>
      </c>
      <c r="Z101" s="9">
        <v>0.15840939804334653</v>
      </c>
      <c r="AA101" s="9">
        <v>0.25056562665159987</v>
      </c>
      <c r="AB101" s="1"/>
    </row>
    <row r="102" spans="1:29" ht="15.75" x14ac:dyDescent="0.25">
      <c r="A102" s="23" t="s">
        <v>83</v>
      </c>
      <c r="B102" s="8"/>
      <c r="C102" s="9"/>
      <c r="D102" s="9"/>
      <c r="E102" s="9"/>
      <c r="F102" s="9"/>
      <c r="G102" s="9"/>
      <c r="H102" s="10"/>
      <c r="I102" s="11"/>
      <c r="J102" s="11"/>
      <c r="K102" s="11"/>
      <c r="L102" s="11"/>
      <c r="M102" s="11"/>
      <c r="N102" s="11"/>
      <c r="O102" s="11"/>
      <c r="P102" s="11"/>
      <c r="Q102" s="33"/>
      <c r="R102" s="33"/>
      <c r="S102" s="32"/>
      <c r="T102" s="32"/>
      <c r="V102" s="26"/>
      <c r="W102" s="26"/>
      <c r="X102" s="26"/>
      <c r="Y102" s="20">
        <f>AVERAGE(Y100:Y101)</f>
        <v>1.1610632298475476</v>
      </c>
      <c r="Z102" s="20">
        <f>2*STDEV(Y100:Y101)</f>
        <v>0.21432140443581499</v>
      </c>
      <c r="AA102" s="9"/>
      <c r="AB102" s="1"/>
    </row>
    <row r="103" spans="1:29" ht="15.75" x14ac:dyDescent="0.25">
      <c r="A103" s="1"/>
      <c r="B103" s="8"/>
      <c r="C103" s="9"/>
      <c r="D103" s="9"/>
      <c r="E103" s="9"/>
      <c r="F103" s="9"/>
      <c r="G103" s="9"/>
      <c r="H103" s="10"/>
      <c r="I103" s="11"/>
      <c r="J103" s="11"/>
      <c r="K103" s="11"/>
      <c r="L103" s="11"/>
      <c r="M103" s="11"/>
      <c r="N103" s="11"/>
      <c r="O103" s="11"/>
      <c r="P103" s="11"/>
      <c r="Q103" s="33"/>
      <c r="R103" s="33"/>
      <c r="S103" s="32"/>
      <c r="T103" s="32"/>
      <c r="V103" s="26"/>
      <c r="W103" s="26"/>
      <c r="X103" s="26"/>
      <c r="Y103" s="9"/>
      <c r="Z103" s="9"/>
      <c r="AA103" s="9"/>
      <c r="AB103" s="1"/>
    </row>
    <row r="104" spans="1:29" ht="18.75" x14ac:dyDescent="0.3">
      <c r="A104" s="18" t="s">
        <v>98</v>
      </c>
      <c r="Q104" s="33"/>
      <c r="R104" s="33"/>
      <c r="S104" s="32"/>
      <c r="T104" s="32"/>
      <c r="V104" s="27"/>
      <c r="W104" s="27"/>
      <c r="X104" s="27"/>
      <c r="AC104" s="9"/>
    </row>
    <row r="105" spans="1:29" ht="15.75" x14ac:dyDescent="0.25">
      <c r="A105" s="1" t="s">
        <v>66</v>
      </c>
      <c r="B105" s="8">
        <v>43747</v>
      </c>
      <c r="C105" s="9">
        <v>2.0414846111111116</v>
      </c>
      <c r="D105" s="9">
        <v>2.5410730422222225</v>
      </c>
      <c r="E105" s="9">
        <v>2.9473322777777784</v>
      </c>
      <c r="F105" s="9">
        <v>2.5584577111111106</v>
      </c>
      <c r="G105" s="9">
        <v>2.8247817777777775</v>
      </c>
      <c r="H105" s="10">
        <v>4.7668741533333345E-5</v>
      </c>
      <c r="I105" s="11">
        <v>1.0433841446910435</v>
      </c>
      <c r="J105" s="11">
        <v>1.2532337765412747</v>
      </c>
      <c r="K105" s="11">
        <v>1.2447181742594318</v>
      </c>
      <c r="L105" s="11">
        <v>2.3348453988288763E-5</v>
      </c>
      <c r="M105" s="11">
        <v>1.4437202865325163</v>
      </c>
      <c r="N105" s="11">
        <v>1.6172299313213128E-5</v>
      </c>
      <c r="O105" s="11">
        <v>0.95841978077036138</v>
      </c>
      <c r="P105" s="11"/>
      <c r="Q105" s="33">
        <v>-1.779442736682942</v>
      </c>
      <c r="R105" s="33">
        <v>0.92731181741125068</v>
      </c>
      <c r="S105" s="32">
        <v>-1.9877287432642821</v>
      </c>
      <c r="T105" s="32">
        <v>0.9237370504884922</v>
      </c>
      <c r="V105" s="26">
        <v>1.0511722916950461</v>
      </c>
      <c r="W105" s="26">
        <v>0.4448354783548325</v>
      </c>
      <c r="X105" s="26">
        <v>0.58644666883767016</v>
      </c>
      <c r="Y105" s="9">
        <v>1.0945997050959555</v>
      </c>
      <c r="Z105" s="9">
        <v>0.17341938570725191</v>
      </c>
      <c r="AA105" s="9">
        <v>0.26877052379692401</v>
      </c>
      <c r="AB105" s="1"/>
      <c r="AC105" s="9"/>
    </row>
    <row r="106" spans="1:29" ht="15.75" x14ac:dyDescent="0.25">
      <c r="A106" s="1" t="s">
        <v>67</v>
      </c>
      <c r="B106" s="8">
        <v>43747</v>
      </c>
      <c r="C106" s="9">
        <v>1.9983661711111114</v>
      </c>
      <c r="D106" s="9">
        <v>2.4874517999999997</v>
      </c>
      <c r="E106" s="9">
        <v>2.8871354000000005</v>
      </c>
      <c r="F106" s="9">
        <v>2.5045881466666668</v>
      </c>
      <c r="G106" s="9">
        <v>2.7671699711111102</v>
      </c>
      <c r="H106" s="10">
        <v>5.2308306155555559E-5</v>
      </c>
      <c r="I106" s="11">
        <v>1.0433531036826658</v>
      </c>
      <c r="J106" s="11">
        <v>1.2533179434964961</v>
      </c>
      <c r="K106" s="11">
        <v>1.2447428200186681</v>
      </c>
      <c r="L106" s="11">
        <v>2.6171893456552107E-5</v>
      </c>
      <c r="M106" s="11">
        <v>1.4447464548749498</v>
      </c>
      <c r="N106" s="11">
        <v>1.8114950674285245E-5</v>
      </c>
      <c r="O106" s="11">
        <v>0.95844829506702256</v>
      </c>
      <c r="P106" s="11"/>
      <c r="Q106" s="33">
        <v>-1.7815331383899766</v>
      </c>
      <c r="R106" s="33">
        <v>0.92731065296976589</v>
      </c>
      <c r="S106" s="32">
        <v>-1.990111456859144</v>
      </c>
      <c r="T106" s="32">
        <v>0.92372369751359962</v>
      </c>
      <c r="V106" s="26">
        <v>1.1287777813984157</v>
      </c>
      <c r="W106" s="26">
        <v>0.31080780473313752</v>
      </c>
      <c r="X106" s="26">
        <v>0.47919764359916073</v>
      </c>
      <c r="Y106" s="9">
        <v>1.0512570611265204</v>
      </c>
      <c r="Z106" s="9">
        <v>0.16808949778068794</v>
      </c>
      <c r="AA106" s="9">
        <v>0.26902521701233084</v>
      </c>
      <c r="AB106" s="1"/>
    </row>
    <row r="107" spans="1:29" ht="15.75" x14ac:dyDescent="0.25">
      <c r="A107" s="1" t="s">
        <v>68</v>
      </c>
      <c r="B107" s="8">
        <v>43747</v>
      </c>
      <c r="C107" s="9">
        <v>2.021201362222222</v>
      </c>
      <c r="D107" s="9">
        <v>2.5158362888888886</v>
      </c>
      <c r="E107" s="9">
        <v>2.9189470444444447</v>
      </c>
      <c r="F107" s="9">
        <v>2.533034795555555</v>
      </c>
      <c r="G107" s="9">
        <v>2.7975710666666664</v>
      </c>
      <c r="H107" s="10">
        <v>4.9883613160222218E-5</v>
      </c>
      <c r="I107" s="11">
        <v>1.0433863142118143</v>
      </c>
      <c r="J107" s="11">
        <v>1.2532321727676841</v>
      </c>
      <c r="K107" s="11">
        <v>1.2447231772379386</v>
      </c>
      <c r="L107" s="11">
        <v>2.4697882939594648E-5</v>
      </c>
      <c r="M107" s="11">
        <v>1.4441623987840781</v>
      </c>
      <c r="N107" s="11">
        <v>1.7101865686511094E-5</v>
      </c>
      <c r="O107" s="11">
        <v>0.95841778923540943</v>
      </c>
      <c r="P107" s="11"/>
      <c r="Q107" s="33">
        <v>-1.7798671324693294</v>
      </c>
      <c r="R107" s="33">
        <v>0.92728716996756333</v>
      </c>
      <c r="S107" s="32">
        <v>-1.9876833611414586</v>
      </c>
      <c r="T107" s="32">
        <v>0.92372709443434264</v>
      </c>
      <c r="V107" s="26">
        <v>0.7394162456431097</v>
      </c>
      <c r="W107" s="26">
        <v>0.35367657516438555</v>
      </c>
      <c r="X107" s="26">
        <v>0.50542371854644941</v>
      </c>
      <c r="Y107" s="9">
        <v>1.0372146690751372</v>
      </c>
      <c r="Z107" s="9">
        <v>0.15669159969311508</v>
      </c>
      <c r="AA107" s="9">
        <v>0.2571756292368832</v>
      </c>
      <c r="AB107" s="1"/>
    </row>
    <row r="108" spans="1:29" ht="15.75" x14ac:dyDescent="0.25">
      <c r="A108" s="23" t="s">
        <v>83</v>
      </c>
      <c r="B108" s="8"/>
      <c r="C108" s="9"/>
      <c r="D108" s="9"/>
      <c r="E108" s="9"/>
      <c r="F108" s="9"/>
      <c r="G108" s="9"/>
      <c r="H108" s="10"/>
      <c r="I108" s="11"/>
      <c r="J108" s="11"/>
      <c r="K108" s="11"/>
      <c r="L108" s="11"/>
      <c r="M108" s="11"/>
      <c r="N108" s="11"/>
      <c r="O108" s="11"/>
      <c r="P108" s="11"/>
      <c r="Q108" s="33"/>
      <c r="R108" s="33"/>
      <c r="S108" s="32"/>
      <c r="T108" s="32"/>
      <c r="V108" s="26"/>
      <c r="W108" s="26"/>
      <c r="X108" s="26"/>
      <c r="Y108" s="20">
        <f>AVERAGE(Y105:Y107)</f>
        <v>1.061023811765871</v>
      </c>
      <c r="Z108" s="20">
        <f>2*STDEV(Y105:Y107)</f>
        <v>5.9826504270802806E-2</v>
      </c>
      <c r="AA108" s="9"/>
      <c r="AB108" s="1"/>
      <c r="AC108" s="9"/>
    </row>
    <row r="109" spans="1:29" ht="15.75" x14ac:dyDescent="0.25">
      <c r="A109" s="1"/>
      <c r="B109" s="8"/>
      <c r="C109" s="9"/>
      <c r="D109" s="9"/>
      <c r="E109" s="9"/>
      <c r="F109" s="9"/>
      <c r="G109" s="9"/>
      <c r="H109" s="10"/>
      <c r="I109" s="11"/>
      <c r="J109" s="11"/>
      <c r="K109" s="11"/>
      <c r="L109" s="11"/>
      <c r="M109" s="11"/>
      <c r="N109" s="11"/>
      <c r="O109" s="11"/>
      <c r="P109" s="11"/>
      <c r="Q109" s="33"/>
      <c r="R109" s="33"/>
      <c r="S109" s="32"/>
      <c r="T109" s="32"/>
      <c r="V109" s="26"/>
      <c r="W109" s="26"/>
      <c r="X109" s="26"/>
      <c r="Y109" s="9"/>
      <c r="Z109" s="9"/>
      <c r="AA109" s="9"/>
      <c r="AB109" s="1"/>
      <c r="AC109" s="9"/>
    </row>
    <row r="110" spans="1:29" ht="15.75" x14ac:dyDescent="0.25">
      <c r="A110" s="1" t="s">
        <v>69</v>
      </c>
      <c r="B110" s="8">
        <v>43747</v>
      </c>
      <c r="C110" s="9">
        <v>2.0101645044444441</v>
      </c>
      <c r="D110" s="9">
        <v>2.5021270911111118</v>
      </c>
      <c r="E110" s="9">
        <v>2.6152965688888892</v>
      </c>
      <c r="F110" s="9">
        <v>2.5192536888888895</v>
      </c>
      <c r="G110" s="9">
        <v>2.5065956844444446</v>
      </c>
      <c r="H110" s="10">
        <v>3.9950206753333335E-5</v>
      </c>
      <c r="I110" s="11">
        <v>1.0433659524408188</v>
      </c>
      <c r="J110" s="11">
        <v>1.2532573501555042</v>
      </c>
      <c r="K110" s="11">
        <v>1.2447373887103186</v>
      </c>
      <c r="L110" s="11">
        <v>1.9871964149804696E-5</v>
      </c>
      <c r="M110" s="11">
        <v>1.3010347847537485</v>
      </c>
      <c r="N110" s="11">
        <v>1.5274763904075755E-5</v>
      </c>
      <c r="O110" s="11">
        <v>0.95843649228097472</v>
      </c>
      <c r="P110" s="11"/>
      <c r="Q110" s="33">
        <v>-1.7810724270437792</v>
      </c>
      <c r="R110" s="33">
        <v>0.927301291273956</v>
      </c>
      <c r="S110" s="32">
        <v>-1.9883961207487593</v>
      </c>
      <c r="T110" s="32">
        <v>0.92374198977647792</v>
      </c>
      <c r="V110" s="26">
        <v>0.71433462245140689</v>
      </c>
      <c r="W110" s="26">
        <v>0.4183085727915703</v>
      </c>
      <c r="X110" s="26">
        <v>0.55784242367629133</v>
      </c>
      <c r="Y110" s="9">
        <v>1.1463591156157804</v>
      </c>
      <c r="Z110" s="9">
        <v>0.17796368305234012</v>
      </c>
      <c r="AA110" s="9">
        <v>0.28209048049676611</v>
      </c>
      <c r="AB110" s="1"/>
      <c r="AC110" s="9"/>
    </row>
    <row r="111" spans="1:29" ht="15.75" x14ac:dyDescent="0.25">
      <c r="A111" s="1" t="s">
        <v>70</v>
      </c>
      <c r="B111" s="8">
        <v>43747</v>
      </c>
      <c r="C111" s="9">
        <v>2.0065855355555549</v>
      </c>
      <c r="D111" s="9">
        <v>2.4977033488888889</v>
      </c>
      <c r="E111" s="9">
        <v>2.6111015933333328</v>
      </c>
      <c r="F111" s="9">
        <v>2.5148566377777777</v>
      </c>
      <c r="G111" s="9">
        <v>2.502633388888889</v>
      </c>
      <c r="H111" s="10">
        <v>3.6430077144444446E-5</v>
      </c>
      <c r="I111" s="11">
        <v>1.043341676413502</v>
      </c>
      <c r="J111" s="11">
        <v>1.2533013288306454</v>
      </c>
      <c r="K111" s="11">
        <v>1.2447529138286362</v>
      </c>
      <c r="L111" s="11">
        <v>1.8246526547607915E-5</v>
      </c>
      <c r="M111" s="11">
        <v>1.3012657029646209</v>
      </c>
      <c r="N111" s="11">
        <v>1.4023752367869372E-5</v>
      </c>
      <c r="O111" s="11">
        <v>0.95845879328984263</v>
      </c>
      <c r="P111" s="11"/>
      <c r="Q111" s="33">
        <v>-1.7823892620533037</v>
      </c>
      <c r="R111" s="33">
        <v>0.92728493924666411</v>
      </c>
      <c r="S111" s="32">
        <v>-1.9896411173065063</v>
      </c>
      <c r="T111" s="32">
        <v>0.92374624519711557</v>
      </c>
      <c r="V111" s="26">
        <v>0.79034697043178781</v>
      </c>
      <c r="W111" s="26">
        <v>0.38616679566949585</v>
      </c>
      <c r="X111" s="26">
        <v>0.55528804702609236</v>
      </c>
      <c r="Y111" s="9">
        <v>1.3249959496652863</v>
      </c>
      <c r="Z111" s="9">
        <v>0.20907946937320787</v>
      </c>
      <c r="AA111" s="9">
        <v>0.31369957368854173</v>
      </c>
      <c r="AB111" s="1"/>
      <c r="AC111" s="9"/>
    </row>
    <row r="112" spans="1:29" ht="15.75" x14ac:dyDescent="0.25">
      <c r="A112" s="1" t="s">
        <v>71</v>
      </c>
      <c r="B112" s="8">
        <v>43747</v>
      </c>
      <c r="C112" s="9">
        <v>2.0030670000000006</v>
      </c>
      <c r="D112" s="9">
        <v>2.4933537533333334</v>
      </c>
      <c r="E112" s="9">
        <v>2.6060673711111111</v>
      </c>
      <c r="F112" s="9">
        <v>2.5104399711111118</v>
      </c>
      <c r="G112" s="9">
        <v>2.4977590133333334</v>
      </c>
      <c r="H112" s="10">
        <v>3.4812639422222227E-5</v>
      </c>
      <c r="I112" s="11">
        <v>1.0433622414386803</v>
      </c>
      <c r="J112" s="11">
        <v>1.2532980412487671</v>
      </c>
      <c r="K112" s="11">
        <v>1.2447680352812054</v>
      </c>
      <c r="L112" s="11">
        <v>1.7378327327311176E-5</v>
      </c>
      <c r="M112" s="11">
        <v>1.3010384521106977</v>
      </c>
      <c r="N112" s="11">
        <v>1.3357493598406961E-5</v>
      </c>
      <c r="O112" s="11">
        <v>0.95843990101433085</v>
      </c>
      <c r="P112" s="11"/>
      <c r="Q112" s="33">
        <v>-1.7836717681447845</v>
      </c>
      <c r="R112" s="33">
        <v>0.92726471563324608</v>
      </c>
      <c r="S112" s="32">
        <v>-1.989548093831935</v>
      </c>
      <c r="T112" s="32">
        <v>0.92372852004357242</v>
      </c>
      <c r="V112" s="26">
        <v>0.79394386222064739</v>
      </c>
      <c r="W112" s="26">
        <v>0.37178558695227792</v>
      </c>
      <c r="X112" s="26">
        <v>0.54479449023370208</v>
      </c>
      <c r="Y112" s="9">
        <v>1.1458833829602888</v>
      </c>
      <c r="Z112" s="9">
        <v>0.16247808497293903</v>
      </c>
      <c r="AA112" s="9">
        <v>0.26795445076333024</v>
      </c>
      <c r="AB112" s="1"/>
      <c r="AC112" s="9"/>
    </row>
    <row r="113" spans="1:28" ht="15.75" x14ac:dyDescent="0.25">
      <c r="A113" s="23" t="s">
        <v>83</v>
      </c>
      <c r="B113" s="8"/>
      <c r="C113" s="9"/>
      <c r="D113" s="9"/>
      <c r="E113" s="9"/>
      <c r="F113" s="9"/>
      <c r="G113" s="9"/>
      <c r="H113" s="10"/>
      <c r="I113" s="11"/>
      <c r="J113" s="11"/>
      <c r="K113" s="11"/>
      <c r="L113" s="11"/>
      <c r="M113" s="11"/>
      <c r="N113" s="11"/>
      <c r="O113" s="11"/>
      <c r="P113" s="11"/>
      <c r="Q113" s="33"/>
      <c r="R113" s="33"/>
      <c r="S113" s="32"/>
      <c r="T113" s="32"/>
      <c r="V113" s="12"/>
      <c r="W113" s="12"/>
      <c r="X113" s="12"/>
      <c r="Y113" s="20">
        <f>AVERAGE(Y110:Y112)</f>
        <v>1.2057461494137851</v>
      </c>
      <c r="Z113" s="20">
        <f>2*STDEV(Y110:Y112)</f>
        <v>0.20654726069746912</v>
      </c>
      <c r="AA113" s="9"/>
      <c r="AB113" s="1"/>
    </row>
    <row r="114" spans="1:28" ht="15.75" x14ac:dyDescent="0.25">
      <c r="A114" s="25"/>
      <c r="B114" s="8"/>
      <c r="C114" s="9"/>
      <c r="D114" s="9"/>
      <c r="E114" s="9"/>
      <c r="F114" s="9"/>
      <c r="G114" s="9"/>
      <c r="H114" s="10"/>
      <c r="I114" s="11"/>
      <c r="J114" s="11"/>
      <c r="K114" s="11"/>
      <c r="L114" s="11"/>
      <c r="M114" s="11"/>
      <c r="N114" s="11"/>
      <c r="O114" s="11"/>
      <c r="P114" s="11"/>
      <c r="Q114" s="33"/>
      <c r="R114" s="33"/>
      <c r="S114" s="32"/>
      <c r="T114" s="32"/>
      <c r="V114" s="26"/>
      <c r="W114" s="26"/>
      <c r="X114" s="26"/>
      <c r="Y114" s="24"/>
      <c r="Z114" s="24"/>
      <c r="AB114" s="7"/>
    </row>
    <row r="115" spans="1:28" ht="18.75" x14ac:dyDescent="0.3">
      <c r="A115" s="18" t="s">
        <v>99</v>
      </c>
      <c r="B115" s="8"/>
      <c r="C115" s="9"/>
      <c r="D115" s="9"/>
      <c r="E115" s="9"/>
      <c r="F115" s="9"/>
      <c r="G115" s="9"/>
      <c r="H115" s="10"/>
      <c r="I115" s="11"/>
      <c r="J115" s="11"/>
      <c r="K115" s="11"/>
      <c r="L115" s="11"/>
      <c r="M115" s="11"/>
      <c r="N115" s="11"/>
      <c r="O115" s="11"/>
      <c r="P115" s="11"/>
      <c r="Q115" s="33"/>
      <c r="R115" s="33"/>
      <c r="S115" s="32"/>
      <c r="T115" s="32"/>
      <c r="V115" s="26"/>
      <c r="W115" s="26"/>
      <c r="X115" s="26"/>
      <c r="Y115" s="9"/>
      <c r="Z115" s="9"/>
      <c r="AA115" s="9"/>
      <c r="AB115" s="7"/>
    </row>
    <row r="116" spans="1:28" ht="15.75" x14ac:dyDescent="0.25">
      <c r="A116" s="1" t="s">
        <v>30</v>
      </c>
      <c r="B116" s="8">
        <v>43500</v>
      </c>
      <c r="C116" s="9">
        <v>1.4782690088888892</v>
      </c>
      <c r="D116" s="9">
        <v>1.8390261444444447</v>
      </c>
      <c r="E116" s="9">
        <v>3.8478215755555558</v>
      </c>
      <c r="F116" s="9">
        <v>1.8495100111111116</v>
      </c>
      <c r="G116" s="9">
        <v>3.6839187622222211</v>
      </c>
      <c r="H116" s="10">
        <v>4.1584530644444433E-6</v>
      </c>
      <c r="I116" s="11">
        <v>1.0444917387272479</v>
      </c>
      <c r="J116" s="11">
        <v>1.2511325672446616</v>
      </c>
      <c r="K116" s="11">
        <v>1.244040438570271</v>
      </c>
      <c r="L116" s="11">
        <v>6.0865392198261605E-6</v>
      </c>
      <c r="M116" s="11">
        <v>2.6029240600814965</v>
      </c>
      <c r="N116" s="11">
        <v>2.3384082565834801E-6</v>
      </c>
      <c r="O116" s="11">
        <v>0.957403468320559</v>
      </c>
      <c r="P116" s="11"/>
      <c r="Q116" s="33">
        <v>-1.7219440072429519</v>
      </c>
      <c r="R116" s="33">
        <v>0.92734961049162301</v>
      </c>
      <c r="S116" s="32">
        <v>-1.9281919983096492</v>
      </c>
      <c r="T116" s="32">
        <v>0.92380168540291541</v>
      </c>
      <c r="V116" s="26">
        <v>1.3868621030477257</v>
      </c>
      <c r="W116" s="26">
        <v>0.35504028571109458</v>
      </c>
      <c r="X116" s="26">
        <v>0.57881431476003442</v>
      </c>
      <c r="Y116" s="9">
        <v>1.480102984849907</v>
      </c>
      <c r="Z116" s="9">
        <v>0.1957084855352953</v>
      </c>
      <c r="AA116" s="9">
        <v>0.29652779486077918</v>
      </c>
      <c r="AB116" s="1"/>
    </row>
    <row r="117" spans="1:28" ht="15.75" x14ac:dyDescent="0.25">
      <c r="A117" s="1" t="s">
        <v>79</v>
      </c>
      <c r="B117" s="8">
        <v>43500</v>
      </c>
      <c r="C117" s="9">
        <v>1.4389279711111107</v>
      </c>
      <c r="D117" s="9">
        <v>1.7903717066666667</v>
      </c>
      <c r="E117" s="9">
        <v>3.5866450000000003</v>
      </c>
      <c r="F117" s="9">
        <v>1.8011213311111112</v>
      </c>
      <c r="G117" s="9">
        <v>3.4349285222222212</v>
      </c>
      <c r="H117" s="10">
        <v>1.0279627944222225E-5</v>
      </c>
      <c r="I117" s="11">
        <v>1.0441690630897766</v>
      </c>
      <c r="J117" s="11">
        <v>1.2517110024136335</v>
      </c>
      <c r="K117" s="11">
        <v>1.2442403145484271</v>
      </c>
      <c r="L117" s="11">
        <v>9.5646098114756471E-6</v>
      </c>
      <c r="M117" s="11">
        <v>2.4925825235304973</v>
      </c>
      <c r="N117" s="11">
        <v>3.8369528892814694E-6</v>
      </c>
      <c r="O117" s="11">
        <v>0.95769932711052819</v>
      </c>
      <c r="P117" s="11"/>
      <c r="Q117" s="33">
        <v>-1.7389044280616699</v>
      </c>
      <c r="R117" s="33">
        <v>0.92734421634101194</v>
      </c>
      <c r="S117" s="32">
        <v>-1.9445916459490558</v>
      </c>
      <c r="T117" s="32">
        <v>0.92380143021785666</v>
      </c>
      <c r="V117" s="26">
        <v>1.1809310657584504</v>
      </c>
      <c r="W117" s="26">
        <v>0.42633449498064024</v>
      </c>
      <c r="X117" s="26">
        <v>0.50275978914937625</v>
      </c>
      <c r="Y117" s="9">
        <v>1.3505418204062813</v>
      </c>
      <c r="Z117" s="9">
        <v>0.18570685229812867</v>
      </c>
      <c r="AA117" s="9">
        <v>0.22154736016855026</v>
      </c>
      <c r="AB117" s="1"/>
    </row>
    <row r="118" spans="1:28" ht="15.75" x14ac:dyDescent="0.25">
      <c r="A118" s="1" t="s">
        <v>31</v>
      </c>
      <c r="B118" s="8">
        <v>43500</v>
      </c>
      <c r="C118" s="9">
        <v>1.4500768644444442</v>
      </c>
      <c r="D118" s="9">
        <v>1.8040128333333334</v>
      </c>
      <c r="E118" s="9">
        <v>3.7788379266666672</v>
      </c>
      <c r="F118" s="9">
        <v>1.8144399911111113</v>
      </c>
      <c r="G118" s="9">
        <v>3.6181082222222227</v>
      </c>
      <c r="H118" s="10">
        <v>4.265067280288889E-6</v>
      </c>
      <c r="I118" s="11">
        <v>1.0444238866900737</v>
      </c>
      <c r="J118" s="11">
        <v>1.2512717093607897</v>
      </c>
      <c r="K118" s="11">
        <v>1.2440808402846573</v>
      </c>
      <c r="L118" s="11">
        <v>6.0820063891052148E-6</v>
      </c>
      <c r="M118" s="11">
        <v>2.6059551682717457</v>
      </c>
      <c r="N118" s="11">
        <v>2.3339615035851369E-6</v>
      </c>
      <c r="O118" s="11">
        <v>0.95746566436060876</v>
      </c>
      <c r="P118" s="11"/>
      <c r="Q118" s="33">
        <v>-1.7253726513546017</v>
      </c>
      <c r="R118" s="33">
        <v>0.92732558030788648</v>
      </c>
      <c r="S118" s="32">
        <v>-1.9321378164061207</v>
      </c>
      <c r="T118" s="32">
        <v>0.92378418981423682</v>
      </c>
      <c r="V118" s="26">
        <v>0.92444000683089556</v>
      </c>
      <c r="W118" s="26">
        <v>0.38054370689932782</v>
      </c>
      <c r="X118" s="26">
        <v>0.62080234570771609</v>
      </c>
      <c r="Y118" s="9">
        <v>1.1573705093059772</v>
      </c>
      <c r="Z118" s="9">
        <v>0.16727416748629764</v>
      </c>
      <c r="AA118" s="9">
        <v>0.27018085295038574</v>
      </c>
      <c r="AB118" s="1"/>
    </row>
    <row r="119" spans="1:28" ht="15.75" x14ac:dyDescent="0.25">
      <c r="A119" s="1" t="s">
        <v>32</v>
      </c>
      <c r="B119" s="8">
        <v>43500</v>
      </c>
      <c r="C119" s="9">
        <v>1.4264954288888885</v>
      </c>
      <c r="D119" s="9">
        <v>1.7747405199999999</v>
      </c>
      <c r="E119" s="9">
        <v>3.7201430311111108</v>
      </c>
      <c r="F119" s="9">
        <v>1.7850732911111113</v>
      </c>
      <c r="G119" s="9">
        <v>3.5621964333333329</v>
      </c>
      <c r="H119" s="10">
        <v>5.929978349111113E-6</v>
      </c>
      <c r="I119" s="11">
        <v>1.0443398691213446</v>
      </c>
      <c r="J119" s="11">
        <v>1.2513698233016473</v>
      </c>
      <c r="K119" s="11">
        <v>1.2441264088641359</v>
      </c>
      <c r="L119" s="11">
        <v>7.6110267121388897E-6</v>
      </c>
      <c r="M119" s="11">
        <v>2.6078899522033816</v>
      </c>
      <c r="N119" s="11">
        <v>2.9184203909992324E-6</v>
      </c>
      <c r="O119" s="11">
        <v>0.95754269426798844</v>
      </c>
      <c r="P119" s="11"/>
      <c r="Q119" s="33">
        <v>-1.7292394887557205</v>
      </c>
      <c r="R119" s="33">
        <v>0.92734767647798888</v>
      </c>
      <c r="S119" s="32">
        <v>-1.9349197171755381</v>
      </c>
      <c r="T119" s="32">
        <v>0.92381252908112821</v>
      </c>
      <c r="V119" s="26">
        <v>1.2313192190394062</v>
      </c>
      <c r="W119" s="26">
        <v>0.46861449344071104</v>
      </c>
      <c r="X119" s="26">
        <v>0.67396936955788078</v>
      </c>
      <c r="Y119" s="9">
        <v>1.5245499968252751</v>
      </c>
      <c r="Z119" s="9">
        <v>0.21343008206775593</v>
      </c>
      <c r="AA119" s="9">
        <v>0.30587101185419741</v>
      </c>
      <c r="AB119" s="1"/>
    </row>
    <row r="120" spans="1:28" ht="15.75" x14ac:dyDescent="0.25">
      <c r="A120" s="1" t="s">
        <v>72</v>
      </c>
      <c r="B120" s="8">
        <v>43500</v>
      </c>
      <c r="C120" s="9">
        <v>1.3897106933333334</v>
      </c>
      <c r="D120" s="9">
        <v>1.7290014777777782</v>
      </c>
      <c r="E120" s="9">
        <v>3.6294302311111104</v>
      </c>
      <c r="F120" s="9">
        <v>1.739162122222222</v>
      </c>
      <c r="G120" s="9">
        <v>3.4754638155555551</v>
      </c>
      <c r="H120" s="10">
        <v>9.4179885402222206E-6</v>
      </c>
      <c r="I120" s="11">
        <v>1.0443012167427141</v>
      </c>
      <c r="J120" s="11">
        <v>1.2514564718075254</v>
      </c>
      <c r="K120" s="11">
        <v>1.2441450803878982</v>
      </c>
      <c r="L120" s="11">
        <v>8.7043380292210337E-6</v>
      </c>
      <c r="M120" s="11">
        <v>2.6116452928640288</v>
      </c>
      <c r="N120" s="11">
        <v>3.332856047288813E-6</v>
      </c>
      <c r="O120" s="11">
        <v>0.95757813715698525</v>
      </c>
      <c r="P120" s="11"/>
      <c r="Q120" s="33">
        <v>-1.7308238100086875</v>
      </c>
      <c r="R120" s="33">
        <v>0.92736264513932987</v>
      </c>
      <c r="S120" s="32">
        <v>-1.9373763172197052</v>
      </c>
      <c r="T120" s="32">
        <v>0.92380923158036765</v>
      </c>
      <c r="V120" s="26">
        <v>1.6029175573284427</v>
      </c>
      <c r="W120" s="26">
        <v>0.42311114645698922</v>
      </c>
      <c r="X120" s="26">
        <v>0.63622497823878632</v>
      </c>
      <c r="Y120" s="9">
        <v>1.574681887028806</v>
      </c>
      <c r="Z120" s="9">
        <v>0.19108585697980018</v>
      </c>
      <c r="AA120" s="9">
        <v>0.29343548912708073</v>
      </c>
      <c r="AB120" s="1"/>
    </row>
    <row r="121" spans="1:28" ht="15.75" x14ac:dyDescent="0.25">
      <c r="A121" s="1" t="s">
        <v>30</v>
      </c>
      <c r="B121" s="8">
        <v>43565</v>
      </c>
      <c r="C121" s="9">
        <v>1.8873713799999996</v>
      </c>
      <c r="D121" s="9">
        <v>2.3471505666666661</v>
      </c>
      <c r="E121" s="9">
        <v>4.9113283000000001</v>
      </c>
      <c r="F121" s="9">
        <v>2.3589356577777782</v>
      </c>
      <c r="G121" s="9">
        <v>4.69864148</v>
      </c>
      <c r="H121" s="10">
        <v>8.9686323526666687E-6</v>
      </c>
      <c r="I121" s="11">
        <v>1.0452661410265813</v>
      </c>
      <c r="J121" s="11">
        <v>1.2498521756402829</v>
      </c>
      <c r="K121" s="11">
        <v>1.2436083881902145</v>
      </c>
      <c r="L121" s="11">
        <v>6.9629139356841063E-6</v>
      </c>
      <c r="M121" s="11">
        <v>2.602197772448239</v>
      </c>
      <c r="N121" s="11">
        <v>2.6755866578759105E-6</v>
      </c>
      <c r="O121" s="11">
        <v>0.95669415800065627</v>
      </c>
      <c r="P121" s="11"/>
      <c r="Q121" s="33">
        <v>-1.6852726314609539</v>
      </c>
      <c r="R121" s="33">
        <v>0.92729186539338559</v>
      </c>
      <c r="S121" s="32">
        <v>-1.8918636916090656</v>
      </c>
      <c r="T121" s="32">
        <v>0.92373679413169218</v>
      </c>
      <c r="V121" s="26">
        <v>1.3232359568182694</v>
      </c>
      <c r="W121" s="26">
        <v>0.41510218231843865</v>
      </c>
      <c r="X121" s="26">
        <v>0.55469807530794668</v>
      </c>
      <c r="Y121" s="9">
        <v>1.3135542156383906</v>
      </c>
      <c r="Z121" s="9">
        <v>0.15760178034174288</v>
      </c>
      <c r="AA121" s="9">
        <v>0.25290151452805887</v>
      </c>
      <c r="AB121" s="1"/>
    </row>
    <row r="122" spans="1:28" ht="15.75" x14ac:dyDescent="0.25">
      <c r="A122" s="1" t="s">
        <v>31</v>
      </c>
      <c r="B122" s="8">
        <v>43565</v>
      </c>
      <c r="C122" s="9">
        <v>1.8932026266666668</v>
      </c>
      <c r="D122" s="9">
        <v>2.3542768355555563</v>
      </c>
      <c r="E122" s="9">
        <v>4.9135777733333326</v>
      </c>
      <c r="F122" s="9">
        <v>2.365730317777778</v>
      </c>
      <c r="G122" s="9">
        <v>4.7001718644444441</v>
      </c>
      <c r="H122" s="10">
        <v>1.7311145667777781E-5</v>
      </c>
      <c r="I122" s="11">
        <v>1.0454042199651499</v>
      </c>
      <c r="J122" s="11">
        <v>1.2495921226500806</v>
      </c>
      <c r="K122" s="11">
        <v>1.2435423204179992</v>
      </c>
      <c r="L122" s="11">
        <v>9.7439912576060302E-6</v>
      </c>
      <c r="M122" s="11">
        <v>2.5953794341887795</v>
      </c>
      <c r="N122" s="11">
        <v>3.7541923158309475E-6</v>
      </c>
      <c r="O122" s="11">
        <v>0.95656780170674316</v>
      </c>
      <c r="P122" s="11"/>
      <c r="Q122" s="33">
        <v>-1.6796640035064276</v>
      </c>
      <c r="R122" s="33">
        <v>0.92726549679509884</v>
      </c>
      <c r="S122" s="32">
        <v>-1.8844809645721605</v>
      </c>
      <c r="T122" s="32">
        <v>0.92374168864267892</v>
      </c>
      <c r="V122" s="26">
        <v>1.0375346880109326</v>
      </c>
      <c r="W122" s="26">
        <v>0.40221659757699868</v>
      </c>
      <c r="X122" s="26">
        <v>0.58912190188831204</v>
      </c>
      <c r="Y122" s="9">
        <v>1.3176960961769346</v>
      </c>
      <c r="Z122" s="9">
        <v>0.17979121504252404</v>
      </c>
      <c r="AA122" s="9">
        <v>0.2744711057056648</v>
      </c>
      <c r="AB122" s="1"/>
    </row>
    <row r="123" spans="1:28" ht="15.75" x14ac:dyDescent="0.25">
      <c r="A123" s="1" t="s">
        <v>32</v>
      </c>
      <c r="B123" s="8">
        <v>43565</v>
      </c>
      <c r="C123" s="9">
        <v>1.9237609888888894</v>
      </c>
      <c r="D123" s="9">
        <v>2.392535408888889</v>
      </c>
      <c r="E123" s="9">
        <v>4.9938148933333322</v>
      </c>
      <c r="F123" s="9">
        <v>2.4048506222222223</v>
      </c>
      <c r="G123" s="9">
        <v>4.7781697066666675</v>
      </c>
      <c r="H123" s="10">
        <v>1.4715713297777776E-5</v>
      </c>
      <c r="I123" s="11">
        <v>1.0451314631037567</v>
      </c>
      <c r="J123" s="11">
        <v>1.2500790161187079</v>
      </c>
      <c r="K123" s="11">
        <v>1.2436762794872307</v>
      </c>
      <c r="L123" s="11">
        <v>8.4728405886767792E-6</v>
      </c>
      <c r="M123" s="11">
        <v>2.5958697817109124</v>
      </c>
      <c r="N123" s="11">
        <v>3.2645354334618497E-6</v>
      </c>
      <c r="O123" s="11">
        <v>0.95681743878664949</v>
      </c>
      <c r="P123" s="11"/>
      <c r="Q123" s="33">
        <v>-1.6910362116381124</v>
      </c>
      <c r="R123" s="33">
        <v>0.92729459744158083</v>
      </c>
      <c r="S123" s="32">
        <v>-1.8983023807861112</v>
      </c>
      <c r="T123" s="32">
        <v>0.92374215270865856</v>
      </c>
      <c r="V123" s="26">
        <v>1.1531672857700848</v>
      </c>
      <c r="W123" s="26">
        <v>0.3019703722517697</v>
      </c>
      <c r="X123" s="26">
        <v>0.55257490714666346</v>
      </c>
      <c r="Y123" s="9">
        <v>1.2225070439009222</v>
      </c>
      <c r="Z123" s="9">
        <v>0.17475817760015389</v>
      </c>
      <c r="AA123" s="9">
        <v>0.27441017488527564</v>
      </c>
      <c r="AB123" s="1"/>
    </row>
    <row r="124" spans="1:28" ht="15.75" x14ac:dyDescent="0.25">
      <c r="A124" s="1" t="s">
        <v>30</v>
      </c>
      <c r="B124" s="8">
        <v>43566</v>
      </c>
      <c r="C124" s="9">
        <v>1.5129995822222222</v>
      </c>
      <c r="D124" s="9">
        <v>1.8813700111111109</v>
      </c>
      <c r="E124" s="9">
        <v>3.8803406199999997</v>
      </c>
      <c r="F124" s="9">
        <v>1.8904130555555556</v>
      </c>
      <c r="G124" s="9">
        <v>3.711390606666666</v>
      </c>
      <c r="H124" s="10">
        <v>1.7240954216666661E-5</v>
      </c>
      <c r="I124" s="11">
        <v>1.0455223148346453</v>
      </c>
      <c r="J124" s="11">
        <v>1.2494471936758256</v>
      </c>
      <c r="K124" s="11">
        <v>1.2434702883520461</v>
      </c>
      <c r="L124" s="11">
        <v>1.2413142287047143E-5</v>
      </c>
      <c r="M124" s="11">
        <v>2.5646676535859556</v>
      </c>
      <c r="N124" s="11">
        <v>4.8401391407306122E-6</v>
      </c>
      <c r="O124" s="11">
        <v>0.95645975001229588</v>
      </c>
      <c r="P124" s="11"/>
      <c r="Q124" s="33">
        <v>-1.6735487035754877</v>
      </c>
      <c r="R124" s="33">
        <v>0.92724184517874297</v>
      </c>
      <c r="S124" s="32">
        <v>-1.8803657877446496</v>
      </c>
      <c r="T124" s="32">
        <v>0.92369991856441835</v>
      </c>
      <c r="V124" s="26">
        <v>0.80913363627033164</v>
      </c>
      <c r="W124" s="26">
        <v>0.40210385712668995</v>
      </c>
      <c r="X124" s="26">
        <v>0.62364965334849032</v>
      </c>
      <c r="Y124" s="9">
        <v>1.2299404402860148</v>
      </c>
      <c r="Z124" s="9">
        <v>0.18726554729786571</v>
      </c>
      <c r="AA124" s="9">
        <v>0.29083353709546955</v>
      </c>
      <c r="AB124" s="1"/>
    </row>
    <row r="125" spans="1:28" ht="15.75" x14ac:dyDescent="0.25">
      <c r="A125" s="1" t="s">
        <v>31</v>
      </c>
      <c r="B125" s="8">
        <v>43566</v>
      </c>
      <c r="C125" s="9">
        <v>1.4844526222222223</v>
      </c>
      <c r="D125" s="9">
        <v>1.845678208888889</v>
      </c>
      <c r="E125" s="9">
        <v>3.810934191111111</v>
      </c>
      <c r="F125" s="9">
        <v>1.8542630000000002</v>
      </c>
      <c r="G125" s="9">
        <v>3.6443456422222229</v>
      </c>
      <c r="H125" s="10">
        <v>8.1116569886666666E-6</v>
      </c>
      <c r="I125" s="11">
        <v>1.0457117503267954</v>
      </c>
      <c r="J125" s="11">
        <v>1.2491221136891706</v>
      </c>
      <c r="K125" s="11">
        <v>1.2433391867672727</v>
      </c>
      <c r="L125" s="11">
        <v>8.117427967533086E-6</v>
      </c>
      <c r="M125" s="11">
        <v>2.5672180188071034</v>
      </c>
      <c r="N125" s="11">
        <v>3.1618887646231906E-6</v>
      </c>
      <c r="O125" s="11">
        <v>0.95628648364202806</v>
      </c>
      <c r="P125" s="11"/>
      <c r="Q125" s="33">
        <v>-1.6624173081528921</v>
      </c>
      <c r="R125" s="33">
        <v>0.92726788242111224</v>
      </c>
      <c r="S125" s="32">
        <v>-1.8711334443159453</v>
      </c>
      <c r="T125" s="32">
        <v>0.92369229560939126</v>
      </c>
      <c r="V125" s="26">
        <v>1.0267814060682667</v>
      </c>
      <c r="W125" s="26">
        <v>0.45785759421601568</v>
      </c>
      <c r="X125" s="26">
        <v>0.64204498970266144</v>
      </c>
      <c r="Y125" s="9">
        <v>1.1329452084773983</v>
      </c>
      <c r="Z125" s="9">
        <v>0.19701296275709268</v>
      </c>
      <c r="AA125" s="9">
        <v>0.29771424247870826</v>
      </c>
      <c r="AB125" s="1"/>
    </row>
    <row r="126" spans="1:28" ht="15.75" x14ac:dyDescent="0.25">
      <c r="A126" s="1" t="s">
        <v>80</v>
      </c>
      <c r="B126" s="8">
        <v>43566</v>
      </c>
      <c r="C126" s="9">
        <v>1.4793040133333335</v>
      </c>
      <c r="D126" s="9">
        <v>1.8390430777777782</v>
      </c>
      <c r="E126" s="9">
        <v>3.8147790177777767</v>
      </c>
      <c r="F126" s="9">
        <v>1.847249357777778</v>
      </c>
      <c r="G126" s="9">
        <v>3.6473089688888884</v>
      </c>
      <c r="H126" s="10">
        <v>1.2611175095555556E-5</v>
      </c>
      <c r="I126" s="11">
        <v>1.0459164338333922</v>
      </c>
      <c r="J126" s="11">
        <v>1.2487287473760476</v>
      </c>
      <c r="K126" s="11">
        <v>1.243181385553755</v>
      </c>
      <c r="L126" s="11">
        <v>1.1601541867623272E-5</v>
      </c>
      <c r="M126" s="11">
        <v>2.5787556624631875</v>
      </c>
      <c r="N126" s="11">
        <v>4.4987831893203325E-6</v>
      </c>
      <c r="O126" s="11">
        <v>0.95609933655922685</v>
      </c>
      <c r="P126" s="11"/>
      <c r="Q126" s="33">
        <v>-1.6490176659958551</v>
      </c>
      <c r="R126" s="33">
        <v>0.92732342412231505</v>
      </c>
      <c r="S126" s="32">
        <v>-1.8599585707144266</v>
      </c>
      <c r="T126" s="32">
        <v>0.92370110413526629</v>
      </c>
      <c r="V126" s="26">
        <v>1.6593479070570183</v>
      </c>
      <c r="W126" s="26">
        <v>0.35133787646746129</v>
      </c>
      <c r="X126" s="26">
        <v>0.54694966211688012</v>
      </c>
      <c r="Y126" s="9">
        <v>1.2878479366418283</v>
      </c>
      <c r="Z126" s="9">
        <v>0.19855999621176679</v>
      </c>
      <c r="AA126" s="9">
        <v>0.29425688335082967</v>
      </c>
      <c r="AB126" s="1"/>
    </row>
    <row r="127" spans="1:28" ht="15.75" x14ac:dyDescent="0.25">
      <c r="A127" s="1" t="s">
        <v>81</v>
      </c>
      <c r="B127" s="8">
        <v>43566</v>
      </c>
      <c r="C127" s="9">
        <v>1.4335557000000001</v>
      </c>
      <c r="D127" s="9">
        <v>1.7823058288888887</v>
      </c>
      <c r="E127" s="9">
        <v>3.6989619666666678</v>
      </c>
      <c r="F127" s="9">
        <v>1.7904012133333334</v>
      </c>
      <c r="G127" s="9">
        <v>3.5368727133333331</v>
      </c>
      <c r="H127" s="10">
        <v>7.0593216173333349E-6</v>
      </c>
      <c r="I127" s="11">
        <v>1.0458293939209531</v>
      </c>
      <c r="J127" s="11">
        <v>1.2489224798893297</v>
      </c>
      <c r="K127" s="11">
        <v>1.2432760767897164</v>
      </c>
      <c r="L127" s="11">
        <v>7.6158619787765523E-6</v>
      </c>
      <c r="M127" s="11">
        <v>2.5802495453926353</v>
      </c>
      <c r="N127" s="11">
        <v>2.9520900806713046E-6</v>
      </c>
      <c r="O127" s="11">
        <v>0.95617891386042086</v>
      </c>
      <c r="P127" s="11"/>
      <c r="Q127" s="33">
        <v>-1.6570585175014296</v>
      </c>
      <c r="R127" s="33">
        <v>0.92726575621881224</v>
      </c>
      <c r="S127" s="32">
        <v>-1.8654625799576177</v>
      </c>
      <c r="T127" s="32">
        <v>0.92368930464570687</v>
      </c>
      <c r="V127" s="26">
        <v>1.2233428231711585</v>
      </c>
      <c r="W127" s="26">
        <v>0.46060992379581833</v>
      </c>
      <c r="X127" s="26">
        <v>0.63290477549049484</v>
      </c>
      <c r="Y127" s="9">
        <v>1.252953928518874</v>
      </c>
      <c r="Z127" s="9">
        <v>0.18002756695389976</v>
      </c>
      <c r="AA127" s="9">
        <v>0.28312500565119691</v>
      </c>
      <c r="AB127" s="1"/>
    </row>
    <row r="128" spans="1:28" ht="15.75" x14ac:dyDescent="0.25">
      <c r="A128" s="1" t="s">
        <v>32</v>
      </c>
      <c r="B128" s="8">
        <v>43593</v>
      </c>
      <c r="C128" s="9">
        <v>1.8372028177777768</v>
      </c>
      <c r="D128" s="9">
        <v>2.2839243555555564</v>
      </c>
      <c r="E128" s="9">
        <v>5.3064736377777759</v>
      </c>
      <c r="F128" s="9">
        <v>2.293878777777778</v>
      </c>
      <c r="G128" s="9">
        <v>5.0731966844444454</v>
      </c>
      <c r="H128" s="10">
        <v>3.7106186777777786E-4</v>
      </c>
      <c r="I128" s="11">
        <v>1.0459827760038758</v>
      </c>
      <c r="J128" s="11">
        <v>1.2485707748852719</v>
      </c>
      <c r="K128" s="11">
        <v>1.2431528576726858</v>
      </c>
      <c r="L128" s="11">
        <v>2.0196202002294964E-4</v>
      </c>
      <c r="M128" s="11">
        <v>2.8883406599177546</v>
      </c>
      <c r="N128" s="11">
        <v>6.9923043210182612E-5</v>
      </c>
      <c r="O128" s="11">
        <v>0.95603869635205052</v>
      </c>
      <c r="P128" s="11"/>
      <c r="Q128" s="33">
        <v>-1.6465946195775594</v>
      </c>
      <c r="R128" s="33">
        <v>0.9272940354547955</v>
      </c>
      <c r="S128" s="32">
        <v>-1.8554696093521417</v>
      </c>
      <c r="T128" s="32">
        <v>0.92371999511062375</v>
      </c>
      <c r="V128" s="26">
        <v>1.0309926430607241</v>
      </c>
      <c r="W128" s="26">
        <v>0.41336319166473956</v>
      </c>
      <c r="X128" s="26">
        <v>0.61212038448665851</v>
      </c>
      <c r="Y128" s="9">
        <v>1.287224059023373</v>
      </c>
      <c r="Z128" s="9">
        <v>0.14172377762911026</v>
      </c>
      <c r="AA128" s="9">
        <v>0.25096550669623241</v>
      </c>
      <c r="AB128" s="1"/>
    </row>
    <row r="129" spans="1:28" ht="15.75" x14ac:dyDescent="0.25">
      <c r="A129" s="1" t="s">
        <v>73</v>
      </c>
      <c r="B129" s="8">
        <v>43593</v>
      </c>
      <c r="C129" s="9">
        <v>1.8931213222222221</v>
      </c>
      <c r="D129" s="9">
        <v>2.3512781866666668</v>
      </c>
      <c r="E129" s="9">
        <v>5.4633666733333328</v>
      </c>
      <c r="F129" s="9">
        <v>2.3573659777777776</v>
      </c>
      <c r="G129" s="9">
        <v>5.2139131044444467</v>
      </c>
      <c r="H129" s="10">
        <v>3.7487456222222215E-4</v>
      </c>
      <c r="I129" s="11">
        <v>1.0478442499019813</v>
      </c>
      <c r="J129" s="11">
        <v>1.2452265661585786</v>
      </c>
      <c r="K129" s="11">
        <v>1.2420113446461916</v>
      </c>
      <c r="L129" s="11">
        <v>1.9801712274613597E-4</v>
      </c>
      <c r="M129" s="11">
        <v>2.8858959875353705</v>
      </c>
      <c r="N129" s="11">
        <v>6.8615839464271729E-5</v>
      </c>
      <c r="O129" s="11">
        <v>0.95434031119098672</v>
      </c>
      <c r="P129" s="11"/>
      <c r="Q129" s="33">
        <v>-1.5496093582316708</v>
      </c>
      <c r="R129" s="33">
        <v>0.92732757522949349</v>
      </c>
      <c r="S129" s="32">
        <v>-1.7603119390749953</v>
      </c>
      <c r="T129" s="32">
        <v>0.92370864524263441</v>
      </c>
      <c r="V129" s="26">
        <v>1.2656066535798871</v>
      </c>
      <c r="W129" s="26">
        <v>0.28213889428752026</v>
      </c>
      <c r="X129" s="26">
        <v>0.49611865603260696</v>
      </c>
      <c r="Y129" s="9">
        <v>1.1556853545768853</v>
      </c>
      <c r="Z129" s="9">
        <v>0.17122548227721524</v>
      </c>
      <c r="AA129" s="9">
        <v>0.25632211380743897</v>
      </c>
      <c r="AB129" s="1"/>
    </row>
    <row r="130" spans="1:28" ht="15.75" x14ac:dyDescent="0.25">
      <c r="A130" s="1" t="s">
        <v>74</v>
      </c>
      <c r="B130" s="8">
        <v>43593</v>
      </c>
      <c r="C130" s="9">
        <v>1.8901300066666671</v>
      </c>
      <c r="D130" s="9">
        <v>2.347477048888889</v>
      </c>
      <c r="E130" s="9">
        <v>5.448691339999999</v>
      </c>
      <c r="F130" s="9">
        <v>2.3532172377777782</v>
      </c>
      <c r="G130" s="9">
        <v>5.1993064666666671</v>
      </c>
      <c r="H130" s="10">
        <v>3.724170668888889E-4</v>
      </c>
      <c r="I130" s="11">
        <v>1.0479658605653472</v>
      </c>
      <c r="J130" s="11">
        <v>1.2450010453232454</v>
      </c>
      <c r="K130" s="11">
        <v>1.2419652263442653</v>
      </c>
      <c r="L130" s="11">
        <v>1.9703605878622243E-4</v>
      </c>
      <c r="M130" s="11">
        <v>2.8826782863235727</v>
      </c>
      <c r="N130" s="11">
        <v>6.8351932494350911E-5</v>
      </c>
      <c r="O130" s="11">
        <v>0.95422956787976665</v>
      </c>
      <c r="P130" s="11"/>
      <c r="Q130" s="33">
        <v>-1.545688919979133</v>
      </c>
      <c r="R130" s="33">
        <v>0.92729523524842206</v>
      </c>
      <c r="S130" s="32">
        <v>-1.7538855102208963</v>
      </c>
      <c r="T130" s="32">
        <v>0.92371638679920098</v>
      </c>
      <c r="V130" s="26">
        <v>1.1647698179251265</v>
      </c>
      <c r="W130" s="26">
        <v>0.43649800123057858</v>
      </c>
      <c r="X130" s="26">
        <v>0.59991233232414842</v>
      </c>
      <c r="Y130" s="9">
        <v>1.2939629906827399</v>
      </c>
      <c r="Z130" s="9">
        <v>0.16504233431469117</v>
      </c>
      <c r="AA130" s="9">
        <v>0.25206753369921842</v>
      </c>
      <c r="AB130" s="1"/>
    </row>
    <row r="131" spans="1:28" ht="15.75" x14ac:dyDescent="0.25">
      <c r="A131" s="1" t="s">
        <v>75</v>
      </c>
      <c r="B131" s="8">
        <v>43593</v>
      </c>
      <c r="C131" s="9">
        <v>1.859514153333333</v>
      </c>
      <c r="D131" s="9">
        <v>2.3093540155555554</v>
      </c>
      <c r="E131" s="9">
        <v>5.3978111288888906</v>
      </c>
      <c r="F131" s="9">
        <v>2.3148444333333336</v>
      </c>
      <c r="G131" s="9">
        <v>5.1503619266666645</v>
      </c>
      <c r="H131" s="10">
        <v>3.7049303711111117E-4</v>
      </c>
      <c r="I131" s="11">
        <v>1.0480456420057576</v>
      </c>
      <c r="J131" s="11">
        <v>1.2448647698896911</v>
      </c>
      <c r="K131" s="11">
        <v>1.2419123448710105</v>
      </c>
      <c r="L131" s="11">
        <v>1.9927082029600431E-4</v>
      </c>
      <c r="M131" s="11">
        <v>2.9028200191019904</v>
      </c>
      <c r="N131" s="11">
        <v>6.8647359488325821E-5</v>
      </c>
      <c r="O131" s="11">
        <v>0.95415692849801048</v>
      </c>
      <c r="P131" s="11"/>
      <c r="Q131" s="33">
        <v>-1.541193873281012</v>
      </c>
      <c r="R131" s="33">
        <v>0.92729545144606573</v>
      </c>
      <c r="S131" s="32">
        <v>-1.750001916315133</v>
      </c>
      <c r="T131" s="32">
        <v>0.92370853249349527</v>
      </c>
      <c r="V131" s="26">
        <v>1.1017799523749261</v>
      </c>
      <c r="W131" s="26">
        <v>0.38102076791224349</v>
      </c>
      <c r="X131" s="26">
        <v>0.54124257505838713</v>
      </c>
      <c r="Y131" s="9">
        <v>1.1847660337571675</v>
      </c>
      <c r="Z131" s="9">
        <v>0.21098759462434558</v>
      </c>
      <c r="AA131" s="9">
        <v>0.28050504995880132</v>
      </c>
      <c r="AB131" s="1"/>
    </row>
    <row r="132" spans="1:28" ht="15.75" x14ac:dyDescent="0.25">
      <c r="A132" s="1" t="s">
        <v>76</v>
      </c>
      <c r="B132" s="8">
        <v>43593</v>
      </c>
      <c r="C132" s="9">
        <v>1.8584314466666665</v>
      </c>
      <c r="D132" s="9">
        <v>2.3080085222222229</v>
      </c>
      <c r="E132" s="9">
        <v>5.3952566022222221</v>
      </c>
      <c r="F132" s="9">
        <v>2.3135347799999995</v>
      </c>
      <c r="G132" s="9">
        <v>5.1479681222222213</v>
      </c>
      <c r="H132" s="10">
        <v>3.7259001200000012E-4</v>
      </c>
      <c r="I132" s="11">
        <v>1.0480375194832499</v>
      </c>
      <c r="J132" s="11">
        <v>1.2448832800998326</v>
      </c>
      <c r="K132" s="11">
        <v>1.2419112406966846</v>
      </c>
      <c r="L132" s="11">
        <v>2.0050739004695851E-4</v>
      </c>
      <c r="M132" s="11">
        <v>2.903041676539845</v>
      </c>
      <c r="N132" s="11">
        <v>6.9068391969669067E-5</v>
      </c>
      <c r="O132" s="11">
        <v>0.95416431926218026</v>
      </c>
      <c r="P132" s="11"/>
      <c r="Q132" s="33">
        <v>-1.5410998714159796</v>
      </c>
      <c r="R132" s="33">
        <v>0.9272876348355793</v>
      </c>
      <c r="S132" s="32">
        <v>-1.750529404720099</v>
      </c>
      <c r="T132" s="32">
        <v>0.92370285482587855</v>
      </c>
      <c r="V132" s="26">
        <v>0.93248940484347287</v>
      </c>
      <c r="W132" s="26">
        <v>0.44126157108914654</v>
      </c>
      <c r="X132" s="26">
        <v>0.59353297270359207</v>
      </c>
      <c r="Y132" s="9">
        <v>1.1320659383295961</v>
      </c>
      <c r="Z132" s="9">
        <v>0.17514275545638114</v>
      </c>
      <c r="AA132" s="9">
        <v>0.2518989049038467</v>
      </c>
      <c r="AB132" s="1"/>
    </row>
    <row r="133" spans="1:28" ht="15.75" x14ac:dyDescent="0.25">
      <c r="A133" s="1" t="s">
        <v>77</v>
      </c>
      <c r="B133" s="8">
        <v>43593</v>
      </c>
      <c r="C133" s="9">
        <v>1.8350210111111112</v>
      </c>
      <c r="D133" s="9">
        <v>2.27896148</v>
      </c>
      <c r="E133" s="9">
        <v>5.2983661733333332</v>
      </c>
      <c r="F133" s="9">
        <v>2.28444694</v>
      </c>
      <c r="G133" s="9">
        <v>5.0556076622222239</v>
      </c>
      <c r="H133" s="10">
        <v>3.6275600066666659E-4</v>
      </c>
      <c r="I133" s="11">
        <v>1.0480189314465318</v>
      </c>
      <c r="J133" s="11">
        <v>1.2449132073671618</v>
      </c>
      <c r="K133" s="11">
        <v>1.2419261605363272</v>
      </c>
      <c r="L133" s="11">
        <v>1.9764210351267983E-4</v>
      </c>
      <c r="M133" s="11">
        <v>2.8872598352791043</v>
      </c>
      <c r="N133" s="11">
        <v>6.8452444822462625E-5</v>
      </c>
      <c r="O133" s="11">
        <v>0.95418124643244417</v>
      </c>
      <c r="P133" s="11"/>
      <c r="Q133" s="33">
        <v>-1.5423682377502732</v>
      </c>
      <c r="R133" s="33">
        <v>0.92729312033115441</v>
      </c>
      <c r="S133" s="32">
        <v>-1.751382324125655</v>
      </c>
      <c r="T133" s="32">
        <v>0.92370759479952058</v>
      </c>
      <c r="V133" s="26">
        <v>1.1863410663526253</v>
      </c>
      <c r="W133" s="26">
        <v>0.41496524006090496</v>
      </c>
      <c r="X133" s="26">
        <v>0.57949924586297996</v>
      </c>
      <c r="Y133" s="9">
        <v>1.2811743087559613</v>
      </c>
      <c r="Z133" s="9">
        <v>0.18962872042838086</v>
      </c>
      <c r="AA133" s="9">
        <v>0.26180328569047617</v>
      </c>
      <c r="AB133" s="1"/>
    </row>
    <row r="134" spans="1:28" ht="15.75" x14ac:dyDescent="0.25">
      <c r="A134" s="1" t="s">
        <v>78</v>
      </c>
      <c r="B134" s="8">
        <v>43593</v>
      </c>
      <c r="C134" s="9">
        <v>1.814541673333333</v>
      </c>
      <c r="D134" s="9">
        <v>2.2535111733333326</v>
      </c>
      <c r="E134" s="9">
        <v>5.2459395866666672</v>
      </c>
      <c r="F134" s="9">
        <v>2.2589383577777777</v>
      </c>
      <c r="G134" s="9">
        <v>5.0055085555555561</v>
      </c>
      <c r="H134" s="10">
        <v>3.6254288844444452E-4</v>
      </c>
      <c r="I134" s="11">
        <v>1.0480340853366847</v>
      </c>
      <c r="J134" s="11">
        <v>1.2449072973985664</v>
      </c>
      <c r="K134" s="11">
        <v>1.2419173138223161</v>
      </c>
      <c r="L134" s="11">
        <v>1.9979286223422869E-4</v>
      </c>
      <c r="M134" s="11">
        <v>2.8910375043314818</v>
      </c>
      <c r="N134" s="11">
        <v>6.9107324127478723E-5</v>
      </c>
      <c r="O134" s="11">
        <v>0.9541674485381475</v>
      </c>
      <c r="P134" s="11"/>
      <c r="Q134" s="33">
        <v>-1.5416161705152769</v>
      </c>
      <c r="R134" s="33">
        <v>0.92729590149031715</v>
      </c>
      <c r="S134" s="32">
        <v>-1.7512139438367746</v>
      </c>
      <c r="T134" s="32">
        <v>0.92369716350181319</v>
      </c>
      <c r="V134" s="26">
        <v>1.2695181954369694</v>
      </c>
      <c r="W134" s="26">
        <v>0.49258468010959788</v>
      </c>
      <c r="X134" s="26">
        <v>0.65668154612730234</v>
      </c>
      <c r="Y134" s="9">
        <v>1.1153102130689874</v>
      </c>
      <c r="Z134" s="9">
        <v>0.20331997977018901</v>
      </c>
      <c r="AA134" s="9">
        <v>0.27318714456825433</v>
      </c>
      <c r="AB134" s="1"/>
    </row>
    <row r="135" spans="1:28" ht="15.75" x14ac:dyDescent="0.25">
      <c r="A135" s="1" t="s">
        <v>30</v>
      </c>
      <c r="B135" s="8">
        <v>43636</v>
      </c>
      <c r="C135" s="9">
        <v>1.772866943147444</v>
      </c>
      <c r="D135" s="9">
        <v>2.2051430066426558</v>
      </c>
      <c r="E135" s="9">
        <v>4.3579082171122199</v>
      </c>
      <c r="F135" s="9">
        <v>2.2172610017988368</v>
      </c>
      <c r="G135" s="9">
        <v>4.1710045072767441</v>
      </c>
      <c r="H135" s="10">
        <v>-6.6495423488453331E-7</v>
      </c>
      <c r="I135" s="11">
        <v>1.0448104473338635</v>
      </c>
      <c r="J135" s="11">
        <v>1.2506641543602208</v>
      </c>
      <c r="K135" s="11">
        <v>1.2438285042823347</v>
      </c>
      <c r="L135" s="11">
        <v>4.0510842486774744E-6</v>
      </c>
      <c r="M135" s="11">
        <v>2.458114080022388</v>
      </c>
      <c r="N135" s="11">
        <v>1.6479711750241793E-6</v>
      </c>
      <c r="O135" s="11">
        <v>0.95711141967094793</v>
      </c>
      <c r="P135" s="11"/>
      <c r="Q135" s="33">
        <v>-1.7039567677204051</v>
      </c>
      <c r="R135" s="33">
        <v>0.92732828668740541</v>
      </c>
      <c r="S135" s="32">
        <v>-1.9149062943310671</v>
      </c>
      <c r="T135" s="32">
        <v>0.92373251962669445</v>
      </c>
      <c r="V135" s="26">
        <v>2.2532220024951144</v>
      </c>
      <c r="W135" s="26">
        <v>0.47791491142090692</v>
      </c>
      <c r="X135" s="26">
        <v>0.63733250942998865</v>
      </c>
      <c r="Y135" s="9">
        <v>1.5548029280965103</v>
      </c>
      <c r="Z135" s="9">
        <v>0.17484608773710164</v>
      </c>
      <c r="AA135" s="9">
        <v>0.26590552207439444</v>
      </c>
      <c r="AB135" s="1"/>
    </row>
    <row r="136" spans="1:28" ht="15.75" x14ac:dyDescent="0.25">
      <c r="A136" s="1" t="s">
        <v>31</v>
      </c>
      <c r="B136" s="8">
        <v>43636</v>
      </c>
      <c r="C136" s="9">
        <v>1.7536893182330624</v>
      </c>
      <c r="D136" s="9">
        <v>2.1812000274658159</v>
      </c>
      <c r="E136" s="9">
        <v>4.3091690063476538</v>
      </c>
      <c r="F136" s="9">
        <v>2.1930230087704099</v>
      </c>
      <c r="G136" s="9">
        <v>4.1240002208285844</v>
      </c>
      <c r="H136" s="10">
        <v>4.2285255885430035E-6</v>
      </c>
      <c r="I136" s="11">
        <v>1.0449007693877634</v>
      </c>
      <c r="J136" s="11">
        <v>1.2505196402730945</v>
      </c>
      <c r="K136" s="11">
        <v>1.2437776355695891</v>
      </c>
      <c r="L136" s="11">
        <v>5.7008827544621664E-6</v>
      </c>
      <c r="M136" s="11">
        <v>2.4572017467569807</v>
      </c>
      <c r="N136" s="11">
        <v>2.3199441814181256E-6</v>
      </c>
      <c r="O136" s="11">
        <v>0.95702868787072604</v>
      </c>
      <c r="P136" s="11"/>
      <c r="Q136" s="33">
        <v>-1.6996394257509935</v>
      </c>
      <c r="R136" s="33">
        <v>0.92731970054473478</v>
      </c>
      <c r="S136" s="32">
        <v>-1.9108064338350688</v>
      </c>
      <c r="T136" s="32">
        <v>0.92372589335355315</v>
      </c>
      <c r="V136" s="26">
        <v>2.110231681275998</v>
      </c>
      <c r="W136" s="26">
        <v>0.37313110206049771</v>
      </c>
      <c r="X136" s="26">
        <v>0.5689687755583428</v>
      </c>
      <c r="Y136" s="9">
        <v>1.5307604159997545</v>
      </c>
      <c r="Z136" s="9">
        <v>0.18153970029244348</v>
      </c>
      <c r="AA136" s="9">
        <v>0.2665098644727415</v>
      </c>
      <c r="AB136" s="1"/>
    </row>
    <row r="137" spans="1:28" ht="15.75" x14ac:dyDescent="0.25">
      <c r="A137" s="1" t="s">
        <v>32</v>
      </c>
      <c r="B137" s="8">
        <v>43636</v>
      </c>
      <c r="C137" s="9">
        <v>1.7695897208319726</v>
      </c>
      <c r="D137" s="9">
        <v>2.201090987523393</v>
      </c>
      <c r="E137" s="9">
        <v>4.3493177413940405</v>
      </c>
      <c r="F137" s="9">
        <v>2.2130923112233449</v>
      </c>
      <c r="G137" s="9">
        <v>4.1626192410786924</v>
      </c>
      <c r="H137" s="10">
        <v>6.1556783293781204E-6</v>
      </c>
      <c r="I137" s="11">
        <v>1.0448514895670096</v>
      </c>
      <c r="J137" s="11">
        <v>1.2506242097807914</v>
      </c>
      <c r="K137" s="11">
        <v>1.2438421685938559</v>
      </c>
      <c r="L137" s="11">
        <v>6.0492805941289476E-6</v>
      </c>
      <c r="M137" s="11">
        <v>2.4578097134897261</v>
      </c>
      <c r="N137" s="11">
        <v>2.4612233404137144E-6</v>
      </c>
      <c r="O137" s="11">
        <v>0.9570738251971963</v>
      </c>
      <c r="P137" s="11"/>
      <c r="Q137" s="33">
        <v>-1.7051163393510373</v>
      </c>
      <c r="R137" s="33">
        <v>0.92726609418446704</v>
      </c>
      <c r="S137" s="32">
        <v>-1.9137730732110494</v>
      </c>
      <c r="T137" s="32">
        <v>0.92371565523615184</v>
      </c>
      <c r="V137" s="26">
        <v>1.3910170718878234</v>
      </c>
      <c r="W137" s="26">
        <v>0.36632810866299437</v>
      </c>
      <c r="X137" s="26">
        <v>0.5872475368517982</v>
      </c>
      <c r="Y137" s="9">
        <v>1.356021183918088</v>
      </c>
      <c r="Z137" s="9">
        <v>0.15675055258901338</v>
      </c>
      <c r="AA137" s="9">
        <v>0.25468193080468993</v>
      </c>
      <c r="AB137" s="1"/>
    </row>
    <row r="138" spans="1:28" ht="15.75" x14ac:dyDescent="0.25">
      <c r="A138" s="1" t="s">
        <v>30</v>
      </c>
      <c r="B138" s="8">
        <v>43654</v>
      </c>
      <c r="C138" s="9">
        <v>1.4934449911111107</v>
      </c>
      <c r="D138" s="9">
        <v>1.8562644755555548</v>
      </c>
      <c r="E138" s="9">
        <v>3.5947928222222205</v>
      </c>
      <c r="F138" s="9">
        <v>1.8638921377777775</v>
      </c>
      <c r="G138" s="9">
        <v>3.4358686844444448</v>
      </c>
      <c r="H138" s="10">
        <v>1.3110543917444442E-5</v>
      </c>
      <c r="I138" s="11">
        <v>1.0462571345886709</v>
      </c>
      <c r="J138" s="11">
        <v>1.2480435923634365</v>
      </c>
      <c r="K138" s="11">
        <v>1.2429403886018622</v>
      </c>
      <c r="L138" s="11">
        <v>1.0103839014124543E-5</v>
      </c>
      <c r="M138" s="11">
        <v>2.4069894604728672</v>
      </c>
      <c r="N138" s="11">
        <v>4.1981229837809624E-6</v>
      </c>
      <c r="O138" s="11">
        <v>0.95578800199467839</v>
      </c>
      <c r="P138" s="11"/>
      <c r="Q138" s="33">
        <v>-1.6285493872277621</v>
      </c>
      <c r="R138" s="33">
        <v>0.92734398145570229</v>
      </c>
      <c r="S138" s="32">
        <v>-1.8404858807171678</v>
      </c>
      <c r="T138" s="32">
        <v>0.92373203105286694</v>
      </c>
      <c r="V138" s="26">
        <v>2.2021912615066697</v>
      </c>
      <c r="W138" s="26">
        <v>0.46721536646865403</v>
      </c>
      <c r="X138" s="26">
        <v>0.69432018840798193</v>
      </c>
      <c r="Y138" s="9">
        <v>1.4892755569273497</v>
      </c>
      <c r="Z138" s="9">
        <v>0.21612382187230494</v>
      </c>
      <c r="AA138" s="9">
        <v>0.30121410078853827</v>
      </c>
      <c r="AB138" s="1"/>
    </row>
    <row r="139" spans="1:28" ht="15.75" x14ac:dyDescent="0.25">
      <c r="A139" s="1" t="s">
        <v>31</v>
      </c>
      <c r="B139" s="8">
        <v>43654</v>
      </c>
      <c r="C139" s="9">
        <v>1.4857561488888882</v>
      </c>
      <c r="D139" s="9">
        <v>1.8468743288888889</v>
      </c>
      <c r="E139" s="9">
        <v>3.5837453222222231</v>
      </c>
      <c r="F139" s="9">
        <v>1.8547149955555553</v>
      </c>
      <c r="G139" s="9">
        <v>3.4258785533333342</v>
      </c>
      <c r="H139" s="10">
        <v>1.1549545592000002E-5</v>
      </c>
      <c r="I139" s="11">
        <v>1.0460812057571478</v>
      </c>
      <c r="J139" s="11">
        <v>1.2483302221118855</v>
      </c>
      <c r="K139" s="11">
        <v>1.2430526768309254</v>
      </c>
      <c r="L139" s="11">
        <v>8.8791807253797409E-6</v>
      </c>
      <c r="M139" s="11">
        <v>2.412064477321882</v>
      </c>
      <c r="N139" s="11">
        <v>3.6808581861076709E-6</v>
      </c>
      <c r="O139" s="11">
        <v>0.95594873942893566</v>
      </c>
      <c r="P139" s="11"/>
      <c r="Q139" s="33">
        <v>-1.6380862561011535</v>
      </c>
      <c r="R139" s="33">
        <v>0.92732728960234168</v>
      </c>
      <c r="S139" s="32">
        <v>-1.8486335167987635</v>
      </c>
      <c r="T139" s="32">
        <v>0.92374482773958289</v>
      </c>
      <c r="V139" s="26">
        <v>1.6969218007645281</v>
      </c>
      <c r="W139" s="26">
        <v>0.36822396438207505</v>
      </c>
      <c r="X139" s="26">
        <v>0.64492944443550471</v>
      </c>
      <c r="Y139" s="9">
        <v>1.6347145519923778</v>
      </c>
      <c r="Z139" s="9">
        <v>0.16696709421060163</v>
      </c>
      <c r="AA139" s="9">
        <v>0.26145457671544747</v>
      </c>
      <c r="AB139" s="1"/>
    </row>
    <row r="140" spans="1:28" ht="15.75" x14ac:dyDescent="0.25">
      <c r="A140" s="1" t="s">
        <v>32</v>
      </c>
      <c r="B140" s="8">
        <v>43654</v>
      </c>
      <c r="C140" s="9">
        <v>1.504779308888889</v>
      </c>
      <c r="D140" s="9">
        <v>1.8705257466666672</v>
      </c>
      <c r="E140" s="9">
        <v>3.6307854933333337</v>
      </c>
      <c r="F140" s="9">
        <v>1.8784615466666672</v>
      </c>
      <c r="G140" s="9">
        <v>3.4708184799999988</v>
      </c>
      <c r="H140" s="10">
        <v>1.0525106373555553E-5</v>
      </c>
      <c r="I140" s="11">
        <v>1.0460897042366102</v>
      </c>
      <c r="J140" s="11">
        <v>1.2483295641714034</v>
      </c>
      <c r="K140" s="11">
        <v>1.2430557535723825</v>
      </c>
      <c r="L140" s="11">
        <v>1.0001892844516134E-5</v>
      </c>
      <c r="M140" s="11">
        <v>2.412831796220245</v>
      </c>
      <c r="N140" s="11">
        <v>4.145324195358182E-6</v>
      </c>
      <c r="O140" s="11">
        <v>0.95594097240062614</v>
      </c>
      <c r="P140" s="11"/>
      <c r="Q140" s="33">
        <v>-1.6383474299338632</v>
      </c>
      <c r="R140" s="33">
        <v>0.92731687266732443</v>
      </c>
      <c r="S140" s="32">
        <v>-1.848614717758257</v>
      </c>
      <c r="T140" s="32">
        <v>0.92373891028848176</v>
      </c>
      <c r="V140" s="26">
        <v>1.660680372053136</v>
      </c>
      <c r="W140" s="26">
        <v>0.54525037634256535</v>
      </c>
      <c r="X140" s="26">
        <v>0.74282067301867372</v>
      </c>
      <c r="Y140" s="9">
        <v>1.6269203077157179</v>
      </c>
      <c r="Z140" s="9">
        <v>0.19879400215749854</v>
      </c>
      <c r="AA140" s="9">
        <v>0.2778026829175495</v>
      </c>
      <c r="AB140" s="1"/>
    </row>
    <row r="141" spans="1:28" ht="15.75" x14ac:dyDescent="0.25">
      <c r="A141" s="1" t="s">
        <v>30</v>
      </c>
      <c r="B141" s="8">
        <v>43747</v>
      </c>
      <c r="C141" s="9">
        <v>1.9354257088888889</v>
      </c>
      <c r="D141" s="9">
        <v>2.4091149222222219</v>
      </c>
      <c r="E141" s="9">
        <v>2.6209614266666668</v>
      </c>
      <c r="F141" s="9">
        <v>2.4257494799999995</v>
      </c>
      <c r="G141" s="9">
        <v>2.5121213244444438</v>
      </c>
      <c r="H141" s="10">
        <v>1.7949855342222228E-5</v>
      </c>
      <c r="I141" s="11">
        <v>1.0433260005215652</v>
      </c>
      <c r="J141" s="11">
        <v>1.2533415229950378</v>
      </c>
      <c r="K141" s="11">
        <v>1.244746715777501</v>
      </c>
      <c r="L141" s="11">
        <v>1.0436577493101155E-5</v>
      </c>
      <c r="M141" s="11">
        <v>1.3542030477339766</v>
      </c>
      <c r="N141" s="11">
        <v>7.7072895629952628E-6</v>
      </c>
      <c r="O141" s="11">
        <v>0.95847319411129628</v>
      </c>
      <c r="P141" s="11"/>
      <c r="Q141" s="33">
        <v>-1.7818635956836615</v>
      </c>
      <c r="R141" s="33">
        <v>0.92731585664472638</v>
      </c>
      <c r="S141" s="32">
        <v>-1.9907790063736246</v>
      </c>
      <c r="T141" s="32">
        <v>0.92373963736346498</v>
      </c>
      <c r="V141" s="26">
        <v>1.4866569326343892</v>
      </c>
      <c r="W141" s="26">
        <v>0.35252044434441743</v>
      </c>
      <c r="X141" s="26">
        <v>0.51416968649187211</v>
      </c>
      <c r="Y141" s="9">
        <v>1.3650110768459456</v>
      </c>
      <c r="Z141" s="9">
        <v>0.20393797242501677</v>
      </c>
      <c r="AA141" s="9">
        <v>0.28839569595762171</v>
      </c>
      <c r="AB141" s="1"/>
    </row>
    <row r="142" spans="1:28" ht="15.75" x14ac:dyDescent="0.25">
      <c r="A142" s="1" t="s">
        <v>31</v>
      </c>
      <c r="B142" s="8">
        <v>43747</v>
      </c>
      <c r="C142" s="9">
        <v>1.9162268911111116</v>
      </c>
      <c r="D142" s="9">
        <v>2.385179040000001</v>
      </c>
      <c r="E142" s="9">
        <v>2.5963953999999991</v>
      </c>
      <c r="F142" s="9">
        <v>2.4015620066666661</v>
      </c>
      <c r="G142" s="9">
        <v>2.4884916600000002</v>
      </c>
      <c r="H142" s="10">
        <v>2.3746880453333328E-5</v>
      </c>
      <c r="I142" s="11">
        <v>1.0433612138741541</v>
      </c>
      <c r="J142" s="11">
        <v>1.2532763043380988</v>
      </c>
      <c r="K142" s="11">
        <v>1.2447267243319959</v>
      </c>
      <c r="L142" s="11">
        <v>1.2803365952172688E-5</v>
      </c>
      <c r="M142" s="11">
        <v>1.3549501243989601</v>
      </c>
      <c r="N142" s="11">
        <v>9.4517758983607635E-6</v>
      </c>
      <c r="O142" s="11">
        <v>0.95844084499600846</v>
      </c>
      <c r="P142" s="11"/>
      <c r="Q142" s="33">
        <v>-1.7801679215894379</v>
      </c>
      <c r="R142" s="33">
        <v>0.92731289168656983</v>
      </c>
      <c r="S142" s="32">
        <v>-1.9889327054146797</v>
      </c>
      <c r="T142" s="32">
        <v>0.92373691189145957</v>
      </c>
      <c r="V142" s="26">
        <v>1.3183756979762151</v>
      </c>
      <c r="W142" s="26">
        <v>0.45419717131123249</v>
      </c>
      <c r="X142" s="26">
        <v>0.62146907694682341</v>
      </c>
      <c r="Y142" s="9">
        <v>1.3522252027842185</v>
      </c>
      <c r="Z142" s="9">
        <v>0.22293896696279347</v>
      </c>
      <c r="AA142" s="9">
        <v>0.30857924512073254</v>
      </c>
      <c r="AB142" s="1"/>
    </row>
    <row r="143" spans="1:28" ht="15.75" x14ac:dyDescent="0.25">
      <c r="A143" s="1" t="s">
        <v>32</v>
      </c>
      <c r="B143" s="8">
        <v>43747</v>
      </c>
      <c r="C143" s="9">
        <v>1.9275370288888891</v>
      </c>
      <c r="D143" s="9">
        <v>2.399254184444445</v>
      </c>
      <c r="E143" s="9">
        <v>2.6094756311111111</v>
      </c>
      <c r="F143" s="9">
        <v>2.4157323111111104</v>
      </c>
      <c r="G143" s="9">
        <v>2.5010858977777781</v>
      </c>
      <c r="H143" s="10">
        <v>2.3172747425777778E-5</v>
      </c>
      <c r="I143" s="11">
        <v>1.0433371451753695</v>
      </c>
      <c r="J143" s="11">
        <v>1.2532740989086191</v>
      </c>
      <c r="K143" s="11">
        <v>1.2447252969374081</v>
      </c>
      <c r="L143" s="11">
        <v>1.2834334974995238E-5</v>
      </c>
      <c r="M143" s="11">
        <v>1.353786932113767</v>
      </c>
      <c r="N143" s="11">
        <v>9.4801097467996462E-6</v>
      </c>
      <c r="O143" s="11">
        <v>0.95846295591515596</v>
      </c>
      <c r="P143" s="11"/>
      <c r="Q143" s="33">
        <v>-1.7800469424549921</v>
      </c>
      <c r="R143" s="33">
        <v>0.92732930083319964</v>
      </c>
      <c r="S143" s="32">
        <v>-1.9888702868064014</v>
      </c>
      <c r="T143" s="32">
        <v>0.92375953582593928</v>
      </c>
      <c r="V143" s="26">
        <v>1.3391034230436638</v>
      </c>
      <c r="W143" s="26">
        <v>0.34761738707089762</v>
      </c>
      <c r="X143" s="26">
        <v>0.52536369518296766</v>
      </c>
      <c r="Y143" s="9">
        <v>1.4857062517714681</v>
      </c>
      <c r="Z143" s="9">
        <v>0.16308768399309059</v>
      </c>
      <c r="AA143" s="9">
        <v>0.27287039874090979</v>
      </c>
      <c r="AB143" s="1"/>
    </row>
    <row r="144" spans="1:28" ht="15.75" x14ac:dyDescent="0.25">
      <c r="A144" t="s">
        <v>30</v>
      </c>
      <c r="B144" s="13">
        <v>43809</v>
      </c>
      <c r="C144" s="14">
        <v>1.218545595555556</v>
      </c>
      <c r="D144" s="14">
        <v>1.5174926822222223</v>
      </c>
      <c r="E144" s="14">
        <v>3.2600547399999988</v>
      </c>
      <c r="F144" s="14">
        <v>1.5294478111111116</v>
      </c>
      <c r="G144" s="14">
        <v>3.1276344022222222</v>
      </c>
      <c r="H144" s="15">
        <v>2.1573916971111111E-5</v>
      </c>
      <c r="I144" s="16">
        <v>1.042339002501296</v>
      </c>
      <c r="J144" s="16">
        <v>1.2551420901067716</v>
      </c>
      <c r="K144" s="16">
        <v>1.2453307362567603</v>
      </c>
      <c r="L144" s="16">
        <v>1.8548816637042788E-5</v>
      </c>
      <c r="M144" s="16">
        <v>2.6753667865624782</v>
      </c>
      <c r="N144" s="16">
        <v>6.932993624821877E-6</v>
      </c>
      <c r="O144" s="16">
        <v>0.95938078605436106</v>
      </c>
      <c r="P144" s="16"/>
      <c r="Q144" s="33">
        <v>-1.831384574961944</v>
      </c>
      <c r="R144" s="33">
        <v>0.92732155212406053</v>
      </c>
      <c r="S144" s="32">
        <v>-2.0417132196666139</v>
      </c>
      <c r="T144" s="32">
        <v>0.92374813082758334</v>
      </c>
      <c r="V144" s="28">
        <v>0.65439996750127349</v>
      </c>
      <c r="W144" s="28">
        <v>0.42695180981988656</v>
      </c>
      <c r="X144" s="28">
        <v>0.68786877508220101</v>
      </c>
      <c r="Y144" s="14">
        <v>1.08689253886185</v>
      </c>
      <c r="Z144" s="14">
        <v>0.20364640016312663</v>
      </c>
      <c r="AA144" s="14">
        <v>0.3168659276919783</v>
      </c>
      <c r="AB144" s="1"/>
    </row>
    <row r="145" spans="1:29" ht="15.75" x14ac:dyDescent="0.25">
      <c r="A145" t="s">
        <v>31</v>
      </c>
      <c r="B145" s="13">
        <v>43809</v>
      </c>
      <c r="C145" s="14">
        <v>1.1799410476190475</v>
      </c>
      <c r="D145" s="14">
        <v>1.469071238095238</v>
      </c>
      <c r="E145" s="14">
        <v>3.1401161214285711</v>
      </c>
      <c r="F145" s="14">
        <v>1.480025914285714</v>
      </c>
      <c r="G145" s="14">
        <v>3.0112340214285704</v>
      </c>
      <c r="H145" s="15">
        <v>1.4252354677380954E-5</v>
      </c>
      <c r="I145" s="16">
        <v>1.0428035167699503</v>
      </c>
      <c r="J145" s="16">
        <v>1.2543230546783324</v>
      </c>
      <c r="K145" s="16">
        <v>1.2450377632190468</v>
      </c>
      <c r="L145" s="16">
        <v>1.2742975530256829E-5</v>
      </c>
      <c r="M145" s="16">
        <v>2.6612577665814685</v>
      </c>
      <c r="N145" s="16">
        <v>4.7855522336872828E-6</v>
      </c>
      <c r="O145" s="16">
        <v>0.95895371186671785</v>
      </c>
      <c r="P145" s="16"/>
      <c r="Q145" s="33">
        <v>-1.8065411993964799</v>
      </c>
      <c r="R145" s="33">
        <v>0.92733714680208124</v>
      </c>
      <c r="S145" s="32">
        <v>-2.0185414897839968</v>
      </c>
      <c r="T145" s="32">
        <v>0.92373320190680719</v>
      </c>
      <c r="V145" s="28">
        <v>1.4536359046601888</v>
      </c>
      <c r="W145" s="28">
        <v>0.55469048634737561</v>
      </c>
      <c r="X145" s="28">
        <v>0.74070278388349564</v>
      </c>
      <c r="Y145" s="14">
        <v>1.138191765797103</v>
      </c>
      <c r="Z145" s="14">
        <v>0.22838177870188048</v>
      </c>
      <c r="AA145" s="14">
        <v>0.31774576504606244</v>
      </c>
      <c r="AB145" s="1"/>
    </row>
    <row r="146" spans="1:29" ht="15.75" x14ac:dyDescent="0.25">
      <c r="A146" t="s">
        <v>32</v>
      </c>
      <c r="B146" s="13">
        <v>43809</v>
      </c>
      <c r="C146" s="14">
        <v>1.4380890066666665</v>
      </c>
      <c r="D146" s="14">
        <v>1.7902778244444439</v>
      </c>
      <c r="E146" s="14">
        <v>3.8251098955555558</v>
      </c>
      <c r="F146" s="14">
        <v>1.8030841866666663</v>
      </c>
      <c r="G146" s="14">
        <v>3.6671449111111118</v>
      </c>
      <c r="H146" s="15">
        <v>1.920552325111111E-5</v>
      </c>
      <c r="I146" s="16">
        <v>1.0430759706675619</v>
      </c>
      <c r="J146" s="16">
        <v>1.2538056591254738</v>
      </c>
      <c r="K146" s="16">
        <v>1.2449001627356473</v>
      </c>
      <c r="L146" s="16">
        <v>1.4426535740747057E-5</v>
      </c>
      <c r="M146" s="16">
        <v>2.6598558205864777</v>
      </c>
      <c r="N146" s="16">
        <v>5.4239879438893906E-6</v>
      </c>
      <c r="O146" s="16">
        <v>0.95870294843158887</v>
      </c>
      <c r="P146" s="16"/>
      <c r="Q146" s="33">
        <v>-1.7948766610485809</v>
      </c>
      <c r="R146" s="33">
        <v>0.92730097662547128</v>
      </c>
      <c r="S146" s="32">
        <v>-2.0039153679111932</v>
      </c>
      <c r="T146" s="32">
        <v>0.9237404718140273</v>
      </c>
      <c r="V146" s="28">
        <v>1.1586046578049292</v>
      </c>
      <c r="W146" s="28">
        <v>0.44512828021092687</v>
      </c>
      <c r="X146" s="28">
        <v>0.66390911952485254</v>
      </c>
      <c r="Y146" s="14">
        <v>1.3415393679494514</v>
      </c>
      <c r="Z146" s="14">
        <v>0.19264362535631463</v>
      </c>
      <c r="AA146" s="14">
        <v>0.30124096733086247</v>
      </c>
      <c r="AB146" s="1"/>
    </row>
    <row r="147" spans="1:29" ht="15.75" x14ac:dyDescent="0.25">
      <c r="A147" s="1" t="s">
        <v>30</v>
      </c>
      <c r="B147" s="8">
        <v>43811</v>
      </c>
      <c r="C147" s="9">
        <v>2.9265602164798277</v>
      </c>
      <c r="D147" s="9">
        <v>3.6426111486222976</v>
      </c>
      <c r="E147" s="9">
        <v>4.04639353752136</v>
      </c>
      <c r="F147" s="9">
        <v>3.6671222421858016</v>
      </c>
      <c r="G147" s="9">
        <v>3.8777321656544976</v>
      </c>
      <c r="H147" s="10">
        <v>1.7557007125409022E-5</v>
      </c>
      <c r="I147" s="11">
        <v>1.0434941721906001</v>
      </c>
      <c r="J147" s="11">
        <v>1.2530497978443937</v>
      </c>
      <c r="K147" s="11">
        <v>1.2446737120432738</v>
      </c>
      <c r="L147" s="11">
        <v>6.459582794118477E-6</v>
      </c>
      <c r="M147" s="11">
        <v>1.3826501118852452</v>
      </c>
      <c r="N147" s="11">
        <v>4.672028840681753E-6</v>
      </c>
      <c r="O147" s="11">
        <v>0.95831872703997445</v>
      </c>
      <c r="P147" s="11"/>
      <c r="Q147" s="33">
        <v>-1.7756716570608284</v>
      </c>
      <c r="R147" s="33">
        <v>0.92727848439029437</v>
      </c>
      <c r="S147" s="32">
        <v>-1.9825196454285261</v>
      </c>
      <c r="T147" s="32">
        <v>0.92373167415221213</v>
      </c>
      <c r="V147" s="26">
        <v>1.3091654274011155</v>
      </c>
      <c r="W147" s="26">
        <v>0.25714650219832436</v>
      </c>
      <c r="X147" s="26">
        <v>0.39023634624824055</v>
      </c>
      <c r="Y147" s="9">
        <v>1.2569495985181867</v>
      </c>
      <c r="Z147" s="9">
        <v>0.11169121964860196</v>
      </c>
      <c r="AA147" s="9">
        <v>0.18581236677750468</v>
      </c>
      <c r="AB147" s="1"/>
    </row>
    <row r="148" spans="1:29" ht="15.75" x14ac:dyDescent="0.25">
      <c r="A148" s="1" t="s">
        <v>31</v>
      </c>
      <c r="B148" s="8">
        <v>43811</v>
      </c>
      <c r="C148" s="9">
        <v>2.9282832039727071</v>
      </c>
      <c r="D148" s="9">
        <v>3.6446940898895219</v>
      </c>
      <c r="E148" s="9">
        <v>4.0481143792470267</v>
      </c>
      <c r="F148" s="9">
        <v>3.6689933511945907</v>
      </c>
      <c r="G148" s="9">
        <v>3.8791698031955262</v>
      </c>
      <c r="H148" s="10">
        <v>1.8370999734745233E-5</v>
      </c>
      <c r="I148" s="11">
        <v>1.0435512515635881</v>
      </c>
      <c r="J148" s="11">
        <v>1.2529511208566737</v>
      </c>
      <c r="K148" s="11">
        <v>1.2446525957491759</v>
      </c>
      <c r="L148" s="11">
        <v>6.74390088439652E-6</v>
      </c>
      <c r="M148" s="11">
        <v>1.3824221234489313</v>
      </c>
      <c r="N148" s="11">
        <v>4.8785225282086796E-6</v>
      </c>
      <c r="O148" s="11">
        <v>0.9582663087531279</v>
      </c>
      <c r="P148" s="11"/>
      <c r="Q148" s="33">
        <v>-1.7738805095591594</v>
      </c>
      <c r="R148" s="33">
        <v>0.92727081472220152</v>
      </c>
      <c r="S148" s="32">
        <v>-1.9797255859705418</v>
      </c>
      <c r="T148" s="32">
        <v>0.92372544138197454</v>
      </c>
      <c r="V148" s="26">
        <v>1.2927231805792694</v>
      </c>
      <c r="W148" s="26">
        <v>0.34662624352366223</v>
      </c>
      <c r="X148" s="26">
        <v>0.48975527370265226</v>
      </c>
      <c r="Y148" s="9">
        <v>1.240022621891157</v>
      </c>
      <c r="Z148" s="9">
        <v>0.15775816074370397</v>
      </c>
      <c r="AA148" s="9">
        <v>0.22770393556248436</v>
      </c>
      <c r="AB148" s="1"/>
    </row>
    <row r="149" spans="1:29" ht="15.75" x14ac:dyDescent="0.25">
      <c r="A149" s="1" t="s">
        <v>32</v>
      </c>
      <c r="B149" s="8">
        <v>43811</v>
      </c>
      <c r="C149" s="9">
        <v>2.9304777622222855</v>
      </c>
      <c r="D149" s="9">
        <v>3.6474017302195212</v>
      </c>
      <c r="E149" s="9">
        <v>4.0531825012630858</v>
      </c>
      <c r="F149" s="9">
        <v>3.671750354766842</v>
      </c>
      <c r="G149" s="9">
        <v>3.8840152793460385</v>
      </c>
      <c r="H149" s="10">
        <v>2.2509124659740691E-5</v>
      </c>
      <c r="I149" s="11">
        <v>1.043554291872888</v>
      </c>
      <c r="J149" s="11">
        <v>1.2529534189895546</v>
      </c>
      <c r="K149" s="11">
        <v>1.2446443617139427</v>
      </c>
      <c r="L149" s="11">
        <v>7.948055574653143E-6</v>
      </c>
      <c r="M149" s="11">
        <v>1.3831179192713758</v>
      </c>
      <c r="N149" s="11">
        <v>5.7464804941768856E-6</v>
      </c>
      <c r="O149" s="11">
        <v>0.95826351644764762</v>
      </c>
      <c r="P149" s="11"/>
      <c r="Q149" s="33">
        <v>-1.7731821890277135</v>
      </c>
      <c r="R149" s="33">
        <v>0.92726825700963189</v>
      </c>
      <c r="S149" s="32">
        <v>-1.9797906900026674</v>
      </c>
      <c r="T149" s="32">
        <v>0.92372756664703992</v>
      </c>
      <c r="V149" s="26">
        <v>1.3758983581046991</v>
      </c>
      <c r="W149" s="26">
        <v>0.28081660113254969</v>
      </c>
      <c r="X149" s="26">
        <v>0.46171927480465058</v>
      </c>
      <c r="Y149" s="9">
        <v>1.2358088315789217</v>
      </c>
      <c r="Z149" s="9">
        <v>0.12804818042111421</v>
      </c>
      <c r="AA149" s="9">
        <v>0.20577616706374258</v>
      </c>
      <c r="AB149" s="1"/>
    </row>
    <row r="150" spans="1:29" ht="15.75" x14ac:dyDescent="0.25">
      <c r="A150" s="23" t="s">
        <v>83</v>
      </c>
      <c r="B150" s="8"/>
      <c r="C150" s="9"/>
      <c r="D150" s="9"/>
      <c r="E150" s="9"/>
      <c r="F150" s="9"/>
      <c r="G150" s="9"/>
      <c r="H150" s="10"/>
      <c r="I150" s="11"/>
      <c r="J150" s="11"/>
      <c r="K150" s="11"/>
      <c r="M150" s="11"/>
      <c r="N150" s="11"/>
      <c r="O150" s="11"/>
      <c r="P150" s="11"/>
      <c r="V150" s="26"/>
      <c r="W150" s="26"/>
      <c r="X150" s="26"/>
      <c r="Y150" s="20">
        <f>AVERAGE(Y116:Y149)</f>
        <v>1.3232271519676302</v>
      </c>
      <c r="Z150" s="20">
        <f>2*STDEV(Y116:Y149)</f>
        <v>0.3117688253989469</v>
      </c>
      <c r="AA150" s="20"/>
      <c r="AB150" s="1"/>
    </row>
    <row r="151" spans="1:29" ht="15.75" x14ac:dyDescent="0.25">
      <c r="A151" s="23"/>
      <c r="B151" s="8"/>
      <c r="C151" s="9"/>
      <c r="D151" s="9"/>
      <c r="E151" s="9"/>
      <c r="F151" s="9"/>
      <c r="G151" s="9"/>
      <c r="H151" s="10"/>
      <c r="I151" s="11"/>
      <c r="J151" s="11"/>
      <c r="K151" s="11"/>
      <c r="M151" s="11"/>
      <c r="N151" s="11"/>
      <c r="O151" s="11"/>
      <c r="P151" s="11"/>
      <c r="V151" s="26"/>
      <c r="W151" s="26"/>
      <c r="X151" s="26"/>
      <c r="Y151" s="20"/>
      <c r="Z151" s="20"/>
      <c r="AA151" s="20"/>
      <c r="AB151" s="1"/>
    </row>
    <row r="152" spans="1:29" ht="15.75" x14ac:dyDescent="0.25">
      <c r="A152" s="1"/>
      <c r="B152" s="8"/>
      <c r="C152" s="9"/>
      <c r="D152" s="9"/>
      <c r="E152" s="9"/>
      <c r="F152" s="9"/>
      <c r="G152" s="9"/>
      <c r="H152" s="10"/>
      <c r="I152" s="11"/>
      <c r="J152" s="11"/>
      <c r="K152" s="11"/>
      <c r="L152" s="11"/>
      <c r="M152" s="11"/>
      <c r="N152" s="11"/>
      <c r="O152" s="11"/>
      <c r="P152" s="11"/>
      <c r="V152" s="26"/>
      <c r="W152" s="26"/>
      <c r="X152" s="26"/>
      <c r="Y152" s="9"/>
      <c r="Z152" s="9"/>
      <c r="AA152" s="9"/>
      <c r="AB152" s="1"/>
    </row>
    <row r="153" spans="1:29" ht="15.75" x14ac:dyDescent="0.25">
      <c r="A153" s="1"/>
      <c r="B153" s="8"/>
      <c r="C153" s="9"/>
      <c r="D153" s="9"/>
      <c r="E153" s="9"/>
      <c r="F153" s="9"/>
      <c r="G153" s="9"/>
      <c r="H153" s="10"/>
      <c r="I153" s="11"/>
      <c r="J153" s="11"/>
      <c r="K153" s="11"/>
      <c r="L153" s="11"/>
      <c r="M153" s="11"/>
      <c r="N153" s="11"/>
      <c r="O153" s="11"/>
      <c r="P153" s="11"/>
      <c r="V153" s="12"/>
      <c r="W153" s="12"/>
      <c r="X153" s="12"/>
      <c r="Y153" s="9"/>
      <c r="Z153" s="9"/>
      <c r="AA153" s="9"/>
      <c r="AB153" s="1"/>
    </row>
    <row r="154" spans="1:29" ht="15.75" x14ac:dyDescent="0.25">
      <c r="AC154" s="9"/>
    </row>
    <row r="156" spans="1:29" ht="15.75" x14ac:dyDescent="0.25">
      <c r="AC156" s="9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Supplementary 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McCoy-West</dc:creator>
  <cp:lastModifiedBy>Alex McCoy-West</cp:lastModifiedBy>
  <dcterms:created xsi:type="dcterms:W3CDTF">2023-08-14T02:03:01Z</dcterms:created>
  <dcterms:modified xsi:type="dcterms:W3CDTF">2023-10-29T23:51:46Z</dcterms:modified>
</cp:coreProperties>
</file>