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工作/2023/科研/6-磁铁矿同位素标样/1 JAAS-R1/"/>
    </mc:Choice>
  </mc:AlternateContent>
  <xr:revisionPtr revIDLastSave="0" documentId="13_ncr:1_{9CD234A5-A903-5343-BE5C-E2437AECDC77}" xr6:coauthVersionLast="47" xr6:coauthVersionMax="47" xr10:uidLastSave="{00000000-0000-0000-0000-000000000000}"/>
  <bookViews>
    <workbookView xWindow="0" yWindow="500" windowWidth="28800" windowHeight="16100" xr2:uid="{39405A14-3DF1-E443-BC95-2656A406FD3B}"/>
  </bookViews>
  <sheets>
    <sheet name="Table S1" sheetId="4" r:id="rId1"/>
    <sheet name="Table S2" sheetId="6" r:id="rId2"/>
    <sheet name="Table S3" sheetId="1" r:id="rId3"/>
    <sheet name="Table S4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4" l="1"/>
  <c r="D57" i="4"/>
  <c r="E57" i="4"/>
  <c r="G57" i="4"/>
  <c r="I57" i="4"/>
  <c r="J57" i="4"/>
  <c r="K57" i="4"/>
  <c r="L57" i="4"/>
  <c r="M57" i="4"/>
  <c r="N57" i="4"/>
  <c r="O57" i="4"/>
  <c r="P57" i="4"/>
  <c r="Q57" i="4"/>
  <c r="B57" i="4"/>
  <c r="C55" i="4"/>
  <c r="E55" i="4"/>
  <c r="G55" i="4"/>
  <c r="I55" i="4"/>
  <c r="J55" i="4"/>
  <c r="K55" i="4"/>
  <c r="L55" i="4"/>
  <c r="M55" i="4"/>
  <c r="O55" i="4"/>
  <c r="P55" i="4"/>
  <c r="Q55" i="4"/>
  <c r="B55" i="4"/>
  <c r="C56" i="4"/>
  <c r="D56" i="4"/>
  <c r="E56" i="4"/>
  <c r="G56" i="4"/>
  <c r="I56" i="4"/>
  <c r="J56" i="4"/>
  <c r="K56" i="4"/>
  <c r="L56" i="4"/>
  <c r="M56" i="4"/>
  <c r="N56" i="4"/>
  <c r="O56" i="4"/>
  <c r="P56" i="4"/>
  <c r="Q56" i="4"/>
  <c r="C54" i="4"/>
  <c r="D54" i="4"/>
  <c r="E54" i="4"/>
  <c r="G54" i="4"/>
  <c r="I54" i="4"/>
  <c r="J54" i="4"/>
  <c r="K54" i="4"/>
  <c r="L54" i="4"/>
  <c r="M54" i="4"/>
  <c r="N54" i="4"/>
  <c r="O54" i="4"/>
  <c r="P54" i="4"/>
  <c r="Q54" i="4"/>
  <c r="B56" i="4"/>
  <c r="B54" i="4"/>
  <c r="G61" i="4"/>
  <c r="G60" i="4"/>
  <c r="F59" i="4"/>
  <c r="G59" i="4"/>
  <c r="H59" i="4"/>
  <c r="F58" i="4"/>
  <c r="G58" i="4"/>
  <c r="H58" i="4"/>
  <c r="Q61" i="4"/>
  <c r="P61" i="4"/>
  <c r="O61" i="4"/>
  <c r="N61" i="4"/>
  <c r="M61" i="4"/>
  <c r="L61" i="4"/>
  <c r="K61" i="4"/>
  <c r="J61" i="4"/>
  <c r="I61" i="4"/>
  <c r="E61" i="4"/>
  <c r="D61" i="4"/>
  <c r="C61" i="4"/>
  <c r="B61" i="4"/>
  <c r="Q60" i="4"/>
  <c r="P60" i="4"/>
  <c r="O60" i="4"/>
  <c r="N60" i="4"/>
  <c r="M60" i="4"/>
  <c r="L60" i="4"/>
  <c r="K60" i="4"/>
  <c r="J60" i="4"/>
  <c r="I60" i="4"/>
  <c r="E60" i="4"/>
  <c r="D60" i="4"/>
  <c r="C60" i="4"/>
  <c r="B60" i="4"/>
  <c r="Q59" i="4"/>
  <c r="P59" i="4"/>
  <c r="O59" i="4"/>
  <c r="N59" i="4"/>
  <c r="M59" i="4"/>
  <c r="L59" i="4"/>
  <c r="K59" i="4"/>
  <c r="J59" i="4"/>
  <c r="I59" i="4"/>
  <c r="E59" i="4"/>
  <c r="D59" i="4"/>
  <c r="C59" i="4"/>
  <c r="B59" i="4"/>
  <c r="Q58" i="4"/>
  <c r="P58" i="4"/>
  <c r="O58" i="4"/>
  <c r="N58" i="4"/>
  <c r="M58" i="4"/>
  <c r="L58" i="4"/>
  <c r="K58" i="4"/>
  <c r="J58" i="4"/>
  <c r="I58" i="4"/>
  <c r="E58" i="4"/>
  <c r="D58" i="4"/>
  <c r="C58" i="4"/>
  <c r="B58" i="4"/>
  <c r="E21" i="1"/>
  <c r="D21" i="1"/>
  <c r="C21" i="1"/>
  <c r="B21" i="1"/>
</calcChain>
</file>

<file path=xl/sharedStrings.xml><?xml version="1.0" encoding="utf-8"?>
<sst xmlns="http://schemas.openxmlformats.org/spreadsheetml/2006/main" count="462" uniqueCount="66">
  <si>
    <t>Average</t>
    <phoneticPr fontId="1" type="noConversion"/>
  </si>
  <si>
    <t>Analysis no.</t>
    <phoneticPr fontId="1" type="noConversion"/>
  </si>
  <si>
    <t>2SD</t>
    <phoneticPr fontId="1" type="noConversion"/>
  </si>
  <si>
    <t xml:space="preserve">   No. </t>
  </si>
  <si>
    <t>FeO</t>
  </si>
  <si>
    <t>MnO</t>
  </si>
  <si>
    <t>ZnO</t>
  </si>
  <si>
    <t>CuO</t>
  </si>
  <si>
    <t>MgO</t>
  </si>
  <si>
    <t>CaO</t>
  </si>
  <si>
    <t>NiO</t>
  </si>
  <si>
    <t xml:space="preserve">  Total  </t>
  </si>
  <si>
    <t>Min</t>
    <phoneticPr fontId="1" type="noConversion"/>
  </si>
  <si>
    <t>Max</t>
    <phoneticPr fontId="1" type="noConversion"/>
  </si>
  <si>
    <t>Detection limit</t>
    <phoneticPr fontId="1" type="noConversion"/>
  </si>
  <si>
    <t>CoO</t>
    <phoneticPr fontId="1" type="noConversion"/>
  </si>
  <si>
    <t>BDL</t>
  </si>
  <si>
    <t>V</t>
  </si>
  <si>
    <t>Cr</t>
  </si>
  <si>
    <t>Co</t>
  </si>
  <si>
    <t>Ni</t>
  </si>
  <si>
    <t>Cu</t>
  </si>
  <si>
    <t>Zn</t>
  </si>
  <si>
    <t>Ga</t>
  </si>
  <si>
    <t>Ge</t>
  </si>
  <si>
    <t>Rb</t>
  </si>
  <si>
    <t>Sr</t>
  </si>
  <si>
    <t>Zr</t>
  </si>
  <si>
    <t>Mo</t>
  </si>
  <si>
    <t>Ba</t>
  </si>
  <si>
    <t>La</t>
  </si>
  <si>
    <t>Ce</t>
  </si>
  <si>
    <t>W</t>
  </si>
  <si>
    <t>Bi</t>
  </si>
  <si>
    <t>Pb</t>
  </si>
  <si>
    <t>wt%</t>
  </si>
  <si>
    <t>stdev</t>
  </si>
  <si>
    <t>Notes: BDL means below detection limit. Analysis numbers from 1 to 25 and 26 to 50 represent results from two pieces of magneite, respectively</t>
    <phoneticPr fontId="1" type="noConversion"/>
  </si>
  <si>
    <t>Average (1-25)</t>
    <phoneticPr fontId="1" type="noConversion"/>
  </si>
  <si>
    <t>Average (26-50)</t>
    <phoneticPr fontId="1" type="noConversion"/>
  </si>
  <si>
    <t>Stdev (1-25)</t>
    <phoneticPr fontId="1" type="noConversion"/>
  </si>
  <si>
    <t>Stdev (26-50)</t>
    <phoneticPr fontId="1" type="noConversion"/>
  </si>
  <si>
    <r>
      <rPr>
        <b/>
        <sz val="12"/>
        <color theme="1"/>
        <rFont val="Times New Roman"/>
        <family val="1"/>
      </rPr>
      <t>Table S1</t>
    </r>
    <r>
      <rPr>
        <sz val="12"/>
        <color theme="1"/>
        <rFont val="Times New Roman"/>
        <family val="1"/>
      </rPr>
      <t xml:space="preserve"> Full EPMA results (in wt%) of MtFe-1</t>
    </r>
    <phoneticPr fontId="1" type="noConversion"/>
  </si>
  <si>
    <r>
      <t>TiO</t>
    </r>
    <r>
      <rPr>
        <vertAlign val="subscript"/>
        <sz val="12"/>
        <color theme="1"/>
        <rFont val="Times New Roman"/>
        <family val="1"/>
      </rPr>
      <t>2</t>
    </r>
    <phoneticPr fontId="2" type="noConversion"/>
  </si>
  <si>
    <r>
      <t xml:space="preserve">   Cr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3</t>
    </r>
    <phoneticPr fontId="1" type="noConversion"/>
  </si>
  <si>
    <r>
      <t>SiO</t>
    </r>
    <r>
      <rPr>
        <vertAlign val="subscript"/>
        <sz val="12"/>
        <color theme="1"/>
        <rFont val="Times New Roman"/>
        <family val="1"/>
      </rPr>
      <t>2</t>
    </r>
    <phoneticPr fontId="2" type="noConversion"/>
  </si>
  <si>
    <r>
      <t>Al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3</t>
    </r>
    <phoneticPr fontId="2" type="noConversion"/>
  </si>
  <si>
    <r>
      <t>Na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phoneticPr fontId="2" type="noConversion"/>
  </si>
  <si>
    <r>
      <t>K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phoneticPr fontId="2" type="noConversion"/>
  </si>
  <si>
    <r>
      <t>P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5</t>
    </r>
    <phoneticPr fontId="2" type="noConversion"/>
  </si>
  <si>
    <r>
      <t>Average (</t>
    </r>
    <r>
      <rPr>
        <b/>
        <i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=50)</t>
    </r>
    <phoneticPr fontId="1" type="noConversion"/>
  </si>
  <si>
    <r>
      <t>Stdev (</t>
    </r>
    <r>
      <rPr>
        <b/>
        <i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=50)</t>
    </r>
    <phoneticPr fontId="1" type="noConversion"/>
  </si>
  <si>
    <r>
      <rPr>
        <b/>
        <sz val="12"/>
        <color theme="1"/>
        <rFont val="Times New Roman"/>
        <family val="1"/>
      </rPr>
      <t>Table S2</t>
    </r>
    <r>
      <rPr>
        <sz val="12"/>
        <color theme="1"/>
        <rFont val="Times New Roman"/>
        <family val="1"/>
      </rPr>
      <t xml:space="preserve"> Statistical summary of LA-ICP-MS results of MtTR-1 that was used to represent the results of MtFe-1</t>
    </r>
    <phoneticPr fontId="1" type="noConversion"/>
  </si>
  <si>
    <r>
      <t>Na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</si>
  <si>
    <r>
      <t>Al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</si>
  <si>
    <r>
      <t>SiO</t>
    </r>
    <r>
      <rPr>
        <vertAlign val="subscript"/>
        <sz val="12"/>
        <color rgb="FF000000"/>
        <rFont val="Times New Roman"/>
        <family val="1"/>
      </rPr>
      <t>2</t>
    </r>
  </si>
  <si>
    <r>
      <t>K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</si>
  <si>
    <r>
      <t>TiO</t>
    </r>
    <r>
      <rPr>
        <vertAlign val="subscript"/>
        <sz val="12"/>
        <color rgb="FF000000"/>
        <rFont val="Times New Roman"/>
        <family val="1"/>
      </rPr>
      <t>2</t>
    </r>
  </si>
  <si>
    <r>
      <t>µg g</t>
    </r>
    <r>
      <rPr>
        <vertAlign val="superscript"/>
        <sz val="12"/>
        <color rgb="FF000000"/>
        <rFont val="Times New Roman"/>
        <family val="1"/>
      </rPr>
      <t>-1</t>
    </r>
  </si>
  <si>
    <r>
      <t>Average (</t>
    </r>
    <r>
      <rPr>
        <i/>
        <sz val="12"/>
        <color rgb="FF000000"/>
        <rFont val="Times New Roman"/>
        <family val="1"/>
      </rPr>
      <t>n</t>
    </r>
    <r>
      <rPr>
        <sz val="12"/>
        <color rgb="FF000000"/>
        <rFont val="Times New Roman"/>
        <family val="1"/>
      </rPr>
      <t>=82)</t>
    </r>
    <phoneticPr fontId="1" type="noConversion"/>
  </si>
  <si>
    <r>
      <t xml:space="preserve">Note: All data are from Huang et al. (2023) </t>
    </r>
    <r>
      <rPr>
        <i/>
        <vertAlign val="superscript"/>
        <sz val="12"/>
        <color theme="1"/>
        <rFont val="Times New Roman"/>
        <family val="1"/>
      </rPr>
      <t>a</t>
    </r>
    <phoneticPr fontId="1" type="noConversion"/>
  </si>
  <si>
    <r>
      <rPr>
        <i/>
        <vertAlign val="superscript"/>
        <sz val="12"/>
        <color rgb="FF000000"/>
        <rFont val="Times New Roman"/>
        <family val="1"/>
      </rPr>
      <t>a</t>
    </r>
    <r>
      <rPr>
        <sz val="12"/>
        <color rgb="FF000000"/>
        <rFont val="Times New Roman"/>
        <family val="1"/>
      </rPr>
      <t xml:space="preserve"> X.-W. Huang, Y.-M. Meng, S. Lin and L. Qi, </t>
    </r>
    <r>
      <rPr>
        <i/>
        <sz val="12"/>
        <color rgb="FF000000"/>
        <rFont val="Times New Roman"/>
        <family val="1"/>
      </rPr>
      <t>Atomic Spectroscopy</t>
    </r>
    <r>
      <rPr>
        <sz val="12"/>
        <color rgb="FF000000"/>
        <rFont val="Times New Roman"/>
        <family val="1"/>
      </rPr>
      <t xml:space="preserve">, 2023, </t>
    </r>
    <r>
      <rPr>
        <b/>
        <sz val="12"/>
        <color rgb="FF000000"/>
        <rFont val="Times New Roman"/>
        <family val="1"/>
      </rPr>
      <t>44</t>
    </r>
    <r>
      <rPr>
        <sz val="12"/>
        <color rgb="FF000000"/>
        <rFont val="Times New Roman"/>
        <family val="1"/>
      </rPr>
      <t>, 103-111.</t>
    </r>
    <phoneticPr fontId="1" type="noConversion"/>
  </si>
  <si>
    <r>
      <rPr>
        <b/>
        <sz val="12"/>
        <color theme="1"/>
        <rFont val="Times New Roman"/>
        <family val="1"/>
      </rPr>
      <t>Table S3</t>
    </r>
    <r>
      <rPr>
        <sz val="12"/>
        <color theme="1"/>
        <rFont val="Times New Roman"/>
        <family val="1"/>
      </rPr>
      <t xml:space="preserve"> </t>
    </r>
    <r>
      <rPr>
        <i/>
        <sz val="12"/>
        <color theme="1"/>
        <rFont val="Times New Roman"/>
        <family val="1"/>
      </rPr>
      <t>In situ</t>
    </r>
    <r>
      <rPr>
        <sz val="12"/>
        <color theme="1"/>
        <rFont val="Times New Roman"/>
        <family val="1"/>
      </rPr>
      <t xml:space="preserve"> Fe isotope ratios for MtFe-1 using itself as bracketing standard</t>
    </r>
    <phoneticPr fontId="1" type="noConversion"/>
  </si>
  <si>
    <r>
      <rPr>
        <i/>
        <sz val="12"/>
        <color theme="1"/>
        <rFont val="Times New Roman"/>
        <family val="1"/>
      </rPr>
      <t>δ</t>
    </r>
    <r>
      <rPr>
        <vertAlign val="superscript"/>
        <sz val="12"/>
        <color theme="1"/>
        <rFont val="Times New Roman"/>
        <family val="1"/>
      </rPr>
      <t>56</t>
    </r>
    <r>
      <rPr>
        <sz val="12"/>
        <color theme="1"/>
        <rFont val="Times New Roman"/>
        <family val="1"/>
      </rPr>
      <t>Fe</t>
    </r>
    <phoneticPr fontId="1" type="noConversion"/>
  </si>
  <si>
    <r>
      <rPr>
        <i/>
        <sz val="12"/>
        <color theme="1"/>
        <rFont val="Times New Roman"/>
        <family val="1"/>
      </rPr>
      <t>δ</t>
    </r>
    <r>
      <rPr>
        <vertAlign val="superscript"/>
        <sz val="12"/>
        <color theme="1"/>
        <rFont val="Times New Roman"/>
        <family val="1"/>
      </rPr>
      <t>57</t>
    </r>
    <r>
      <rPr>
        <sz val="12"/>
        <color theme="1"/>
        <rFont val="Times New Roman"/>
        <family val="1"/>
      </rPr>
      <t>Fe</t>
    </r>
    <phoneticPr fontId="1" type="noConversion"/>
  </si>
  <si>
    <r>
      <rPr>
        <b/>
        <sz val="12"/>
        <color theme="1"/>
        <rFont val="Times New Roman"/>
        <family val="1"/>
      </rPr>
      <t>Table S4</t>
    </r>
    <r>
      <rPr>
        <i/>
        <sz val="12"/>
        <color theme="1"/>
        <rFont val="Times New Roman"/>
        <family val="1"/>
      </rPr>
      <t xml:space="preserve"> In situ</t>
    </r>
    <r>
      <rPr>
        <sz val="12"/>
        <color theme="1"/>
        <rFont val="Times New Roman"/>
        <family val="1"/>
      </rPr>
      <t xml:space="preserve"> Fe isotope ratios for MtFe-1 using IRMM-014 as bracketing standard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</si>
</sst>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000000"/>
      <name val="DengXian"/>
      <family val="4"/>
      <charset val="134"/>
    </font>
    <font>
      <sz val="12"/>
      <color rgb="FF000000"/>
      <name val="Times New Roman"/>
      <family val="1"/>
    </font>
    <font>
      <vertAlign val="subscript"/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i/>
      <vertAlign val="superscript"/>
      <sz val="12"/>
      <color theme="1"/>
      <name val="Times New Roman"/>
      <family val="1"/>
    </font>
    <font>
      <i/>
      <vertAlign val="superscript"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4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8" fillId="0" borderId="2" xfId="0" applyFont="1" applyBorder="1">
      <alignment vertical="center"/>
    </xf>
    <xf numFmtId="177" fontId="8" fillId="0" borderId="2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D2B0F-B979-374C-B183-A4D1E4B9EC2C}">
  <dimension ref="A1:S62"/>
  <sheetViews>
    <sheetView tabSelected="1" workbookViewId="0">
      <pane ySplit="2" topLeftCell="A3" activePane="bottomLeft" state="frozen"/>
      <selection pane="bottomLeft" activeCell="T13" sqref="T13"/>
    </sheetView>
  </sheetViews>
  <sheetFormatPr baseColWidth="10" defaultRowHeight="16"/>
  <cols>
    <col min="1" max="1" width="15.83203125" style="1" bestFit="1" customWidth="1"/>
    <col min="2" max="7" width="7" style="1" bestFit="1" customWidth="1"/>
    <col min="8" max="8" width="8.33203125" style="1" bestFit="1" customWidth="1"/>
    <col min="9" max="16" width="7" style="1" bestFit="1" customWidth="1"/>
    <col min="17" max="17" width="8" style="1" bestFit="1" customWidth="1"/>
    <col min="18" max="16384" width="10.83203125" style="1"/>
  </cols>
  <sheetData>
    <row r="1" spans="1:17" ht="25" customHeight="1">
      <c r="A1" s="1" t="s">
        <v>42</v>
      </c>
    </row>
    <row r="2" spans="1:17" s="5" customFormat="1" ht="18">
      <c r="A2" s="2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15</v>
      </c>
      <c r="G2" s="3" t="s">
        <v>43</v>
      </c>
      <c r="H2" s="4" t="s">
        <v>44</v>
      </c>
      <c r="I2" s="3" t="s">
        <v>45</v>
      </c>
      <c r="J2" s="3" t="s">
        <v>46</v>
      </c>
      <c r="K2" s="3" t="s">
        <v>47</v>
      </c>
      <c r="L2" s="3" t="s">
        <v>8</v>
      </c>
      <c r="M2" s="3" t="s">
        <v>48</v>
      </c>
      <c r="N2" s="3" t="s">
        <v>49</v>
      </c>
      <c r="O2" s="3" t="s">
        <v>9</v>
      </c>
      <c r="P2" s="3" t="s">
        <v>10</v>
      </c>
      <c r="Q2" s="2" t="s">
        <v>11</v>
      </c>
    </row>
    <row r="3" spans="1:17" s="5" customFormat="1">
      <c r="A3" s="6" t="s">
        <v>14</v>
      </c>
      <c r="B3" s="6">
        <v>1.7999999999999999E-2</v>
      </c>
      <c r="C3" s="6">
        <v>1.9E-2</v>
      </c>
      <c r="D3" s="6">
        <v>2.1000000000000001E-2</v>
      </c>
      <c r="E3" s="6">
        <v>1.7999999999999999E-2</v>
      </c>
      <c r="F3" s="6">
        <v>2.1999999999999999E-2</v>
      </c>
      <c r="G3" s="6">
        <v>3.6999999999999998E-2</v>
      </c>
      <c r="H3" s="6">
        <v>3.5999999999999997E-2</v>
      </c>
      <c r="I3" s="6">
        <v>5.8000000000000003E-2</v>
      </c>
      <c r="J3" s="6">
        <v>3.6999999999999998E-2</v>
      </c>
      <c r="K3" s="6">
        <v>2.7E-2</v>
      </c>
      <c r="L3" s="6">
        <v>2.5000000000000001E-2</v>
      </c>
      <c r="M3" s="6">
        <v>8.0000000000000002E-3</v>
      </c>
      <c r="N3" s="6">
        <v>3.9E-2</v>
      </c>
      <c r="O3" s="6">
        <v>1.2999999999999999E-2</v>
      </c>
      <c r="P3" s="6">
        <v>1.7999999999999999E-2</v>
      </c>
    </row>
    <row r="4" spans="1:17">
      <c r="A4" s="5">
        <v>1</v>
      </c>
      <c r="B4" s="7">
        <v>86.497</v>
      </c>
      <c r="C4" s="8">
        <v>0.126</v>
      </c>
      <c r="D4" s="8">
        <v>0.03</v>
      </c>
      <c r="E4" s="8" t="s">
        <v>16</v>
      </c>
      <c r="F4" s="8" t="s">
        <v>16</v>
      </c>
      <c r="G4" s="8" t="s">
        <v>16</v>
      </c>
      <c r="H4" s="8" t="s">
        <v>16</v>
      </c>
      <c r="I4" s="8">
        <v>2.2610000000000001</v>
      </c>
      <c r="J4" s="8">
        <v>0.25600000000000001</v>
      </c>
      <c r="K4" s="8" t="s">
        <v>16</v>
      </c>
      <c r="L4" s="8">
        <v>0.64400000000000002</v>
      </c>
      <c r="M4" s="8" t="s">
        <v>16</v>
      </c>
      <c r="N4" s="8" t="s">
        <v>16</v>
      </c>
      <c r="O4" s="8">
        <v>0.35799999999999998</v>
      </c>
      <c r="P4" s="8">
        <v>3.7999999999999999E-2</v>
      </c>
      <c r="Q4" s="7">
        <v>90.210000000000008</v>
      </c>
    </row>
    <row r="5" spans="1:17">
      <c r="A5" s="5">
        <v>2</v>
      </c>
      <c r="B5" s="7">
        <v>86.817999999999998</v>
      </c>
      <c r="C5" s="8">
        <v>4.7E-2</v>
      </c>
      <c r="D5" s="8" t="s">
        <v>16</v>
      </c>
      <c r="E5" s="8" t="s">
        <v>16</v>
      </c>
      <c r="F5" s="8" t="s">
        <v>16</v>
      </c>
      <c r="G5" s="8" t="s">
        <v>16</v>
      </c>
      <c r="H5" s="8" t="s">
        <v>16</v>
      </c>
      <c r="I5" s="8">
        <v>2.3010000000000002</v>
      </c>
      <c r="J5" s="8">
        <v>0.29299999999999998</v>
      </c>
      <c r="K5" s="8" t="s">
        <v>16</v>
      </c>
      <c r="L5" s="8">
        <v>0.61499999999999999</v>
      </c>
      <c r="M5" s="8" t="s">
        <v>16</v>
      </c>
      <c r="N5" s="8" t="s">
        <v>16</v>
      </c>
      <c r="O5" s="8">
        <v>0.13100000000000001</v>
      </c>
      <c r="P5" s="8" t="s">
        <v>16</v>
      </c>
      <c r="Q5" s="7">
        <v>90.204999999999998</v>
      </c>
    </row>
    <row r="6" spans="1:17">
      <c r="A6" s="5">
        <v>3</v>
      </c>
      <c r="B6" s="7">
        <v>85.861000000000004</v>
      </c>
      <c r="C6" s="8">
        <v>8.8999999999999996E-2</v>
      </c>
      <c r="D6" s="8" t="s">
        <v>16</v>
      </c>
      <c r="E6" s="8" t="s">
        <v>16</v>
      </c>
      <c r="F6" s="8" t="s">
        <v>16</v>
      </c>
      <c r="G6" s="8" t="s">
        <v>16</v>
      </c>
      <c r="H6" s="8" t="s">
        <v>16</v>
      </c>
      <c r="I6" s="8">
        <v>2.3540000000000001</v>
      </c>
      <c r="J6" s="8">
        <v>0.20499999999999999</v>
      </c>
      <c r="K6" s="8" t="s">
        <v>16</v>
      </c>
      <c r="L6" s="8">
        <v>0.73499999999999999</v>
      </c>
      <c r="M6" s="8">
        <v>2.3E-2</v>
      </c>
      <c r="N6" s="8" t="s">
        <v>16</v>
      </c>
      <c r="O6" s="8">
        <v>0.28799999999999998</v>
      </c>
      <c r="P6" s="8">
        <v>0.02</v>
      </c>
      <c r="Q6" s="7">
        <v>89.574999999999989</v>
      </c>
    </row>
    <row r="7" spans="1:17">
      <c r="A7" s="5">
        <v>4</v>
      </c>
      <c r="B7" s="7">
        <v>86.14</v>
      </c>
      <c r="C7" s="8">
        <v>8.5999999999999993E-2</v>
      </c>
      <c r="D7" s="8" t="s">
        <v>16</v>
      </c>
      <c r="E7" s="8" t="s">
        <v>16</v>
      </c>
      <c r="F7" s="8" t="s">
        <v>16</v>
      </c>
      <c r="G7" s="8" t="s">
        <v>16</v>
      </c>
      <c r="H7" s="8" t="s">
        <v>16</v>
      </c>
      <c r="I7" s="8">
        <v>2.427</v>
      </c>
      <c r="J7" s="8">
        <v>0.218</v>
      </c>
      <c r="K7" s="8" t="s">
        <v>16</v>
      </c>
      <c r="L7" s="8">
        <v>0.72799999999999998</v>
      </c>
      <c r="M7" s="8" t="s">
        <v>16</v>
      </c>
      <c r="N7" s="8" t="s">
        <v>16</v>
      </c>
      <c r="O7" s="8">
        <v>0.223</v>
      </c>
      <c r="P7" s="8" t="s">
        <v>16</v>
      </c>
      <c r="Q7" s="7">
        <v>89.822000000000003</v>
      </c>
    </row>
    <row r="8" spans="1:17">
      <c r="A8" s="5">
        <v>5</v>
      </c>
      <c r="B8" s="7">
        <v>86.412999999999997</v>
      </c>
      <c r="C8" s="8">
        <v>4.5999999999999999E-2</v>
      </c>
      <c r="D8" s="8" t="s">
        <v>16</v>
      </c>
      <c r="E8" s="8" t="s">
        <v>16</v>
      </c>
      <c r="F8" s="8" t="s">
        <v>16</v>
      </c>
      <c r="G8" s="8" t="s">
        <v>16</v>
      </c>
      <c r="H8" s="8" t="s">
        <v>16</v>
      </c>
      <c r="I8" s="8">
        <v>2.3330000000000002</v>
      </c>
      <c r="J8" s="8">
        <v>0.33400000000000002</v>
      </c>
      <c r="K8" s="8" t="s">
        <v>16</v>
      </c>
      <c r="L8" s="8">
        <v>0.61599999999999999</v>
      </c>
      <c r="M8" s="8">
        <v>8.9999999999999993E-3</v>
      </c>
      <c r="N8" s="8" t="s">
        <v>16</v>
      </c>
      <c r="O8" s="8">
        <v>0.157</v>
      </c>
      <c r="P8" s="8">
        <v>2.1000000000000001E-2</v>
      </c>
      <c r="Q8" s="7">
        <v>89.929000000000002</v>
      </c>
    </row>
    <row r="9" spans="1:17">
      <c r="A9" s="5">
        <v>6</v>
      </c>
      <c r="B9" s="7">
        <v>86.218999999999994</v>
      </c>
      <c r="C9" s="8">
        <v>9.7000000000000003E-2</v>
      </c>
      <c r="D9" s="8" t="s">
        <v>16</v>
      </c>
      <c r="E9" s="8">
        <v>1.7999999999999999E-2</v>
      </c>
      <c r="F9" s="8" t="s">
        <v>16</v>
      </c>
      <c r="G9" s="8">
        <v>0.105</v>
      </c>
      <c r="H9" s="8" t="s">
        <v>16</v>
      </c>
      <c r="I9" s="8">
        <v>2.367</v>
      </c>
      <c r="J9" s="8">
        <v>0.30599999999999999</v>
      </c>
      <c r="K9" s="8" t="s">
        <v>16</v>
      </c>
      <c r="L9" s="8">
        <v>0.60199999999999998</v>
      </c>
      <c r="M9" s="8" t="s">
        <v>16</v>
      </c>
      <c r="N9" s="8" t="s">
        <v>16</v>
      </c>
      <c r="O9" s="8">
        <v>0.22</v>
      </c>
      <c r="P9" s="8" t="s">
        <v>16</v>
      </c>
      <c r="Q9" s="7">
        <v>89.933999999999997</v>
      </c>
    </row>
    <row r="10" spans="1:17">
      <c r="A10" s="5">
        <v>7</v>
      </c>
      <c r="B10" s="7">
        <v>86.534999999999997</v>
      </c>
      <c r="C10" s="8">
        <v>0.06</v>
      </c>
      <c r="D10" s="8" t="s">
        <v>16</v>
      </c>
      <c r="E10" s="8" t="s">
        <v>16</v>
      </c>
      <c r="F10" s="8" t="s">
        <v>16</v>
      </c>
      <c r="G10" s="8">
        <v>4.5999999999999999E-2</v>
      </c>
      <c r="H10" s="8" t="s">
        <v>16</v>
      </c>
      <c r="I10" s="8">
        <v>2.419</v>
      </c>
      <c r="J10" s="8">
        <v>0.32900000000000001</v>
      </c>
      <c r="K10" s="8" t="s">
        <v>16</v>
      </c>
      <c r="L10" s="8">
        <v>0.67800000000000005</v>
      </c>
      <c r="M10" s="8">
        <v>8.9999999999999993E-3</v>
      </c>
      <c r="N10" s="8" t="s">
        <v>16</v>
      </c>
      <c r="O10" s="8">
        <v>0.14899999999999999</v>
      </c>
      <c r="P10" s="8" t="s">
        <v>16</v>
      </c>
      <c r="Q10" s="7">
        <v>90.224999999999994</v>
      </c>
    </row>
    <row r="11" spans="1:17">
      <c r="A11" s="5">
        <v>8</v>
      </c>
      <c r="B11" s="7">
        <v>86.42</v>
      </c>
      <c r="C11" s="8">
        <v>5.1999999999999998E-2</v>
      </c>
      <c r="D11" s="8" t="s">
        <v>16</v>
      </c>
      <c r="E11" s="8" t="s">
        <v>16</v>
      </c>
      <c r="F11" s="8" t="s">
        <v>16</v>
      </c>
      <c r="G11" s="8" t="s">
        <v>16</v>
      </c>
      <c r="H11" s="8" t="s">
        <v>16</v>
      </c>
      <c r="I11" s="8">
        <v>2.2330000000000001</v>
      </c>
      <c r="J11" s="8">
        <v>0.223</v>
      </c>
      <c r="K11" s="8" t="s">
        <v>16</v>
      </c>
      <c r="L11" s="8">
        <v>0.61199999999999999</v>
      </c>
      <c r="M11" s="8" t="s">
        <v>16</v>
      </c>
      <c r="N11" s="8" t="s">
        <v>16</v>
      </c>
      <c r="O11" s="8">
        <v>0.13700000000000001</v>
      </c>
      <c r="P11" s="8" t="s">
        <v>16</v>
      </c>
      <c r="Q11" s="7">
        <v>89.677000000000007</v>
      </c>
    </row>
    <row r="12" spans="1:17">
      <c r="A12" s="5">
        <v>9</v>
      </c>
      <c r="B12" s="7">
        <v>86.847999999999999</v>
      </c>
      <c r="C12" s="8">
        <v>9.5000000000000001E-2</v>
      </c>
      <c r="D12" s="8" t="s">
        <v>16</v>
      </c>
      <c r="E12" s="8" t="s">
        <v>16</v>
      </c>
      <c r="F12" s="8" t="s">
        <v>16</v>
      </c>
      <c r="G12" s="8" t="s">
        <v>16</v>
      </c>
      <c r="H12" s="8" t="s">
        <v>16</v>
      </c>
      <c r="I12" s="8">
        <v>2.2240000000000002</v>
      </c>
      <c r="J12" s="8">
        <v>0.188</v>
      </c>
      <c r="K12" s="8" t="s">
        <v>16</v>
      </c>
      <c r="L12" s="8">
        <v>0.73199999999999998</v>
      </c>
      <c r="M12" s="8" t="s">
        <v>16</v>
      </c>
      <c r="N12" s="8" t="s">
        <v>16</v>
      </c>
      <c r="O12" s="8">
        <v>0.22700000000000001</v>
      </c>
      <c r="P12" s="8" t="s">
        <v>16</v>
      </c>
      <c r="Q12" s="7">
        <v>90.314000000000007</v>
      </c>
    </row>
    <row r="13" spans="1:17">
      <c r="A13" s="5">
        <v>10</v>
      </c>
      <c r="B13" s="7">
        <v>86.302000000000007</v>
      </c>
      <c r="C13" s="8">
        <v>7.3999999999999996E-2</v>
      </c>
      <c r="D13" s="8" t="s">
        <v>16</v>
      </c>
      <c r="E13" s="8">
        <v>2.7E-2</v>
      </c>
      <c r="F13" s="8" t="s">
        <v>16</v>
      </c>
      <c r="G13" s="8">
        <v>5.3999999999999999E-2</v>
      </c>
      <c r="H13" s="8" t="s">
        <v>16</v>
      </c>
      <c r="I13" s="8">
        <v>2.3959999999999999</v>
      </c>
      <c r="J13" s="8">
        <v>0.20399999999999999</v>
      </c>
      <c r="K13" s="8" t="s">
        <v>16</v>
      </c>
      <c r="L13" s="8">
        <v>0.63600000000000001</v>
      </c>
      <c r="M13" s="8">
        <v>1.2E-2</v>
      </c>
      <c r="N13" s="8" t="s">
        <v>16</v>
      </c>
      <c r="O13" s="8">
        <v>0.22600000000000001</v>
      </c>
      <c r="P13" s="8" t="s">
        <v>16</v>
      </c>
      <c r="Q13" s="7">
        <v>89.930999999999997</v>
      </c>
    </row>
    <row r="14" spans="1:17">
      <c r="A14" s="5">
        <v>11</v>
      </c>
      <c r="B14" s="7">
        <v>86.718000000000004</v>
      </c>
      <c r="C14" s="8">
        <v>7.6999999999999999E-2</v>
      </c>
      <c r="D14" s="8" t="s">
        <v>16</v>
      </c>
      <c r="E14" s="8" t="s">
        <v>16</v>
      </c>
      <c r="F14" s="8" t="s">
        <v>16</v>
      </c>
      <c r="G14" s="8" t="s">
        <v>16</v>
      </c>
      <c r="H14" s="8" t="s">
        <v>16</v>
      </c>
      <c r="I14" s="8">
        <v>2.351</v>
      </c>
      <c r="J14" s="8">
        <v>0.33100000000000002</v>
      </c>
      <c r="K14" s="8" t="s">
        <v>16</v>
      </c>
      <c r="L14" s="8">
        <v>0.66300000000000003</v>
      </c>
      <c r="M14" s="8" t="s">
        <v>16</v>
      </c>
      <c r="N14" s="8" t="s">
        <v>16</v>
      </c>
      <c r="O14" s="8">
        <v>0.215</v>
      </c>
      <c r="P14" s="8" t="s">
        <v>16</v>
      </c>
      <c r="Q14" s="7">
        <v>90.355000000000004</v>
      </c>
    </row>
    <row r="15" spans="1:17">
      <c r="A15" s="5">
        <v>12</v>
      </c>
      <c r="B15" s="7">
        <v>85.947000000000003</v>
      </c>
      <c r="C15" s="8">
        <v>8.3000000000000004E-2</v>
      </c>
      <c r="D15" s="8" t="s">
        <v>16</v>
      </c>
      <c r="E15" s="8" t="s">
        <v>16</v>
      </c>
      <c r="F15" s="8" t="s">
        <v>16</v>
      </c>
      <c r="G15" s="8">
        <v>8.4000000000000005E-2</v>
      </c>
      <c r="H15" s="8" t="s">
        <v>16</v>
      </c>
      <c r="I15" s="8">
        <v>2.246</v>
      </c>
      <c r="J15" s="8">
        <v>0.27</v>
      </c>
      <c r="K15" s="8">
        <v>4.9000000000000002E-2</v>
      </c>
      <c r="L15" s="8">
        <v>0.67400000000000004</v>
      </c>
      <c r="M15" s="8" t="s">
        <v>16</v>
      </c>
      <c r="N15" s="8" t="s">
        <v>16</v>
      </c>
      <c r="O15" s="8">
        <v>0.309</v>
      </c>
      <c r="P15" s="8" t="s">
        <v>16</v>
      </c>
      <c r="Q15" s="7">
        <v>89.662000000000006</v>
      </c>
    </row>
    <row r="16" spans="1:17">
      <c r="A16" s="5">
        <v>13</v>
      </c>
      <c r="B16" s="7">
        <v>86.378</v>
      </c>
      <c r="C16" s="8">
        <v>8.8999999999999996E-2</v>
      </c>
      <c r="D16" s="8" t="s">
        <v>16</v>
      </c>
      <c r="E16" s="8" t="s">
        <v>16</v>
      </c>
      <c r="F16" s="8" t="s">
        <v>16</v>
      </c>
      <c r="G16" s="8" t="s">
        <v>16</v>
      </c>
      <c r="H16" s="8" t="s">
        <v>16</v>
      </c>
      <c r="I16" s="8">
        <v>2.4369999999999998</v>
      </c>
      <c r="J16" s="8">
        <v>0.22600000000000001</v>
      </c>
      <c r="K16" s="8" t="s">
        <v>16</v>
      </c>
      <c r="L16" s="8">
        <v>0.627</v>
      </c>
      <c r="M16" s="8" t="s">
        <v>16</v>
      </c>
      <c r="N16" s="8" t="s">
        <v>16</v>
      </c>
      <c r="O16" s="8">
        <v>0.221</v>
      </c>
      <c r="P16" s="8">
        <v>0.03</v>
      </c>
      <c r="Q16" s="7">
        <v>90.007999999999996</v>
      </c>
    </row>
    <row r="17" spans="1:17">
      <c r="A17" s="5">
        <v>14</v>
      </c>
      <c r="B17" s="7">
        <v>86.972999999999999</v>
      </c>
      <c r="C17" s="8">
        <v>0.1</v>
      </c>
      <c r="D17" s="8" t="s">
        <v>16</v>
      </c>
      <c r="E17" s="8" t="s">
        <v>16</v>
      </c>
      <c r="F17" s="8" t="s">
        <v>16</v>
      </c>
      <c r="G17" s="8" t="s">
        <v>16</v>
      </c>
      <c r="H17" s="8" t="s">
        <v>16</v>
      </c>
      <c r="I17" s="8">
        <v>2.3530000000000002</v>
      </c>
      <c r="J17" s="8">
        <v>0.252</v>
      </c>
      <c r="K17" s="8" t="s">
        <v>16</v>
      </c>
      <c r="L17" s="8">
        <v>0.69199999999999995</v>
      </c>
      <c r="M17" s="8">
        <v>0.02</v>
      </c>
      <c r="N17" s="8" t="s">
        <v>16</v>
      </c>
      <c r="O17" s="8">
        <v>0.108</v>
      </c>
      <c r="P17" s="8" t="s">
        <v>16</v>
      </c>
      <c r="Q17" s="7">
        <v>90.497999999999976</v>
      </c>
    </row>
    <row r="18" spans="1:17">
      <c r="A18" s="5">
        <v>15</v>
      </c>
      <c r="B18" s="7">
        <v>86.421000000000006</v>
      </c>
      <c r="C18" s="8">
        <v>7.0999999999999994E-2</v>
      </c>
      <c r="D18" s="8" t="s">
        <v>16</v>
      </c>
      <c r="E18" s="8" t="s">
        <v>16</v>
      </c>
      <c r="F18" s="8" t="s">
        <v>16</v>
      </c>
      <c r="G18" s="8">
        <v>0.06</v>
      </c>
      <c r="H18" s="8" t="s">
        <v>16</v>
      </c>
      <c r="I18" s="8">
        <v>2.3380000000000001</v>
      </c>
      <c r="J18" s="8">
        <v>0.309</v>
      </c>
      <c r="K18" s="8" t="s">
        <v>16</v>
      </c>
      <c r="L18" s="8">
        <v>0.58899999999999997</v>
      </c>
      <c r="M18" s="8" t="s">
        <v>16</v>
      </c>
      <c r="N18" s="8">
        <v>3.9E-2</v>
      </c>
      <c r="O18" s="8">
        <v>0.13900000000000001</v>
      </c>
      <c r="P18" s="8" t="s">
        <v>16</v>
      </c>
      <c r="Q18" s="7">
        <v>89.965999999999994</v>
      </c>
    </row>
    <row r="19" spans="1:17">
      <c r="A19" s="5">
        <v>16</v>
      </c>
      <c r="B19" s="7">
        <v>86.372</v>
      </c>
      <c r="C19" s="8">
        <v>5.7000000000000002E-2</v>
      </c>
      <c r="D19" s="8" t="s">
        <v>16</v>
      </c>
      <c r="E19" s="8">
        <v>3.5000000000000003E-2</v>
      </c>
      <c r="F19" s="8" t="s">
        <v>16</v>
      </c>
      <c r="G19" s="8" t="s">
        <v>16</v>
      </c>
      <c r="H19" s="8" t="s">
        <v>16</v>
      </c>
      <c r="I19" s="8">
        <v>2.4249999999999998</v>
      </c>
      <c r="J19" s="8">
        <v>0.26100000000000001</v>
      </c>
      <c r="K19" s="8" t="s">
        <v>16</v>
      </c>
      <c r="L19" s="8">
        <v>0.55000000000000004</v>
      </c>
      <c r="M19" s="8" t="s">
        <v>16</v>
      </c>
      <c r="N19" s="8" t="s">
        <v>16</v>
      </c>
      <c r="O19" s="8">
        <v>0.12</v>
      </c>
      <c r="P19" s="8" t="s">
        <v>16</v>
      </c>
      <c r="Q19" s="7">
        <v>89.82</v>
      </c>
    </row>
    <row r="20" spans="1:17">
      <c r="A20" s="5">
        <v>17</v>
      </c>
      <c r="B20" s="7">
        <v>86.581999999999994</v>
      </c>
      <c r="C20" s="8">
        <v>5.8000000000000003E-2</v>
      </c>
      <c r="D20" s="8" t="s">
        <v>16</v>
      </c>
      <c r="E20" s="8" t="s">
        <v>16</v>
      </c>
      <c r="F20" s="8" t="s">
        <v>16</v>
      </c>
      <c r="G20" s="8" t="s">
        <v>16</v>
      </c>
      <c r="H20" s="8" t="s">
        <v>16</v>
      </c>
      <c r="I20" s="8">
        <v>2.2959999999999998</v>
      </c>
      <c r="J20" s="8">
        <v>0.24399999999999999</v>
      </c>
      <c r="K20" s="8" t="s">
        <v>16</v>
      </c>
      <c r="L20" s="8">
        <v>0.64800000000000002</v>
      </c>
      <c r="M20" s="8">
        <v>1.2999999999999999E-2</v>
      </c>
      <c r="N20" s="8" t="s">
        <v>16</v>
      </c>
      <c r="O20" s="8">
        <v>0.19500000000000001</v>
      </c>
      <c r="P20" s="8" t="s">
        <v>16</v>
      </c>
      <c r="Q20" s="7">
        <v>90.036000000000001</v>
      </c>
    </row>
    <row r="21" spans="1:17">
      <c r="A21" s="5">
        <v>18</v>
      </c>
      <c r="B21" s="7">
        <v>86.680999999999997</v>
      </c>
      <c r="C21" s="8">
        <v>3.9E-2</v>
      </c>
      <c r="D21" s="8" t="s">
        <v>16</v>
      </c>
      <c r="E21" s="8" t="s">
        <v>16</v>
      </c>
      <c r="F21" s="8" t="s">
        <v>16</v>
      </c>
      <c r="G21" s="8" t="s">
        <v>16</v>
      </c>
      <c r="H21" s="8" t="s">
        <v>16</v>
      </c>
      <c r="I21" s="8">
        <v>2.3130000000000002</v>
      </c>
      <c r="J21" s="8">
        <v>0.32400000000000001</v>
      </c>
      <c r="K21" s="8" t="s">
        <v>16</v>
      </c>
      <c r="L21" s="8">
        <v>0.66300000000000003</v>
      </c>
      <c r="M21" s="8" t="s">
        <v>16</v>
      </c>
      <c r="N21" s="8" t="s">
        <v>16</v>
      </c>
      <c r="O21" s="8">
        <v>0.152</v>
      </c>
      <c r="P21" s="8">
        <v>3.5000000000000003E-2</v>
      </c>
      <c r="Q21" s="7">
        <v>90.206999999999994</v>
      </c>
    </row>
    <row r="22" spans="1:17">
      <c r="A22" s="5">
        <v>19</v>
      </c>
      <c r="B22" s="7">
        <v>86.713999999999999</v>
      </c>
      <c r="C22" s="8">
        <v>0.08</v>
      </c>
      <c r="D22" s="8" t="s">
        <v>16</v>
      </c>
      <c r="E22" s="8" t="s">
        <v>16</v>
      </c>
      <c r="F22" s="8" t="s">
        <v>16</v>
      </c>
      <c r="G22" s="8" t="s">
        <v>16</v>
      </c>
      <c r="H22" s="8" t="s">
        <v>16</v>
      </c>
      <c r="I22" s="8">
        <v>2.093</v>
      </c>
      <c r="J22" s="8">
        <v>0.248</v>
      </c>
      <c r="K22" s="8" t="s">
        <v>16</v>
      </c>
      <c r="L22" s="8">
        <v>0.624</v>
      </c>
      <c r="M22" s="8" t="s">
        <v>16</v>
      </c>
      <c r="N22" s="8" t="s">
        <v>16</v>
      </c>
      <c r="O22" s="8">
        <v>0.19500000000000001</v>
      </c>
      <c r="P22" s="8">
        <v>2.7E-2</v>
      </c>
      <c r="Q22" s="7">
        <v>89.980999999999995</v>
      </c>
    </row>
    <row r="23" spans="1:17">
      <c r="A23" s="5">
        <v>20</v>
      </c>
      <c r="B23" s="7">
        <v>86.872</v>
      </c>
      <c r="C23" s="8">
        <v>8.7999999999999995E-2</v>
      </c>
      <c r="D23" s="8" t="s">
        <v>16</v>
      </c>
      <c r="E23" s="8" t="s">
        <v>16</v>
      </c>
      <c r="F23" s="8" t="s">
        <v>16</v>
      </c>
      <c r="G23" s="8" t="s">
        <v>16</v>
      </c>
      <c r="H23" s="8" t="s">
        <v>16</v>
      </c>
      <c r="I23" s="8">
        <v>2.0270000000000001</v>
      </c>
      <c r="J23" s="8">
        <v>0.193</v>
      </c>
      <c r="K23" s="8">
        <v>7.0000000000000007E-2</v>
      </c>
      <c r="L23" s="8">
        <v>0.627</v>
      </c>
      <c r="M23" s="8">
        <v>1.4E-2</v>
      </c>
      <c r="N23" s="8" t="s">
        <v>16</v>
      </c>
      <c r="O23" s="8">
        <v>0.24299999999999999</v>
      </c>
      <c r="P23" s="8" t="s">
        <v>16</v>
      </c>
      <c r="Q23" s="7">
        <v>90.133999999999972</v>
      </c>
    </row>
    <row r="24" spans="1:17">
      <c r="A24" s="5">
        <v>21</v>
      </c>
      <c r="B24" s="7">
        <v>86.320999999999998</v>
      </c>
      <c r="C24" s="8">
        <v>9.2999999999999999E-2</v>
      </c>
      <c r="D24" s="8" t="s">
        <v>16</v>
      </c>
      <c r="E24" s="8" t="s">
        <v>16</v>
      </c>
      <c r="F24" s="8" t="s">
        <v>16</v>
      </c>
      <c r="G24" s="8" t="s">
        <v>16</v>
      </c>
      <c r="H24" s="8" t="s">
        <v>16</v>
      </c>
      <c r="I24" s="8">
        <v>2.4060000000000001</v>
      </c>
      <c r="J24" s="8">
        <v>0.27</v>
      </c>
      <c r="K24" s="8">
        <v>3.2000000000000001E-2</v>
      </c>
      <c r="L24" s="8">
        <v>0.76200000000000001</v>
      </c>
      <c r="M24" s="8">
        <v>8.9999999999999993E-3</v>
      </c>
      <c r="N24" s="8" t="s">
        <v>16</v>
      </c>
      <c r="O24" s="8">
        <v>0.33600000000000002</v>
      </c>
      <c r="P24" s="8" t="s">
        <v>16</v>
      </c>
      <c r="Q24" s="7">
        <v>90.228999999999999</v>
      </c>
    </row>
    <row r="25" spans="1:17">
      <c r="A25" s="5">
        <v>22</v>
      </c>
      <c r="B25" s="7">
        <v>86.581000000000003</v>
      </c>
      <c r="C25" s="8">
        <v>7.6999999999999999E-2</v>
      </c>
      <c r="D25" s="8" t="s">
        <v>16</v>
      </c>
      <c r="E25" s="8" t="s">
        <v>16</v>
      </c>
      <c r="F25" s="8" t="s">
        <v>16</v>
      </c>
      <c r="G25" s="8" t="s">
        <v>16</v>
      </c>
      <c r="H25" s="8" t="s">
        <v>16</v>
      </c>
      <c r="I25" s="8">
        <v>2.3740000000000001</v>
      </c>
      <c r="J25" s="8">
        <v>0.26200000000000001</v>
      </c>
      <c r="K25" s="8">
        <v>5.3999999999999999E-2</v>
      </c>
      <c r="L25" s="8">
        <v>0.751</v>
      </c>
      <c r="M25" s="8">
        <v>1.9E-2</v>
      </c>
      <c r="N25" s="8" t="s">
        <v>16</v>
      </c>
      <c r="O25" s="8">
        <v>0.33300000000000002</v>
      </c>
      <c r="P25" s="8" t="s">
        <v>16</v>
      </c>
      <c r="Q25" s="7">
        <v>90.451000000000008</v>
      </c>
    </row>
    <row r="26" spans="1:17">
      <c r="A26" s="5">
        <v>23</v>
      </c>
      <c r="B26" s="7">
        <v>86.048000000000002</v>
      </c>
      <c r="C26" s="8">
        <v>0.108</v>
      </c>
      <c r="D26" s="8" t="s">
        <v>16</v>
      </c>
      <c r="E26" s="8" t="s">
        <v>16</v>
      </c>
      <c r="F26" s="8" t="s">
        <v>16</v>
      </c>
      <c r="G26" s="8">
        <v>6.0999999999999999E-2</v>
      </c>
      <c r="H26" s="8" t="s">
        <v>16</v>
      </c>
      <c r="I26" s="8">
        <v>2.4249999999999998</v>
      </c>
      <c r="J26" s="8">
        <v>0.34899999999999998</v>
      </c>
      <c r="K26" s="8" t="s">
        <v>16</v>
      </c>
      <c r="L26" s="8">
        <v>0.77200000000000002</v>
      </c>
      <c r="M26" s="8">
        <v>8.9999999999999993E-3</v>
      </c>
      <c r="N26" s="8" t="s">
        <v>16</v>
      </c>
      <c r="O26" s="8">
        <v>0.44700000000000001</v>
      </c>
      <c r="P26" s="8" t="s">
        <v>16</v>
      </c>
      <c r="Q26" s="7">
        <v>90.219000000000023</v>
      </c>
    </row>
    <row r="27" spans="1:17">
      <c r="A27" s="5">
        <v>24</v>
      </c>
      <c r="B27" s="7">
        <v>86.506</v>
      </c>
      <c r="C27" s="8">
        <v>9.1999999999999998E-2</v>
      </c>
      <c r="D27" s="8" t="s">
        <v>16</v>
      </c>
      <c r="E27" s="8" t="s">
        <v>16</v>
      </c>
      <c r="F27" s="8" t="s">
        <v>16</v>
      </c>
      <c r="G27" s="8">
        <v>0.05</v>
      </c>
      <c r="H27" s="8" t="s">
        <v>16</v>
      </c>
      <c r="I27" s="8">
        <v>2.0720000000000001</v>
      </c>
      <c r="J27" s="8">
        <v>0.249</v>
      </c>
      <c r="K27" s="8">
        <v>4.9000000000000002E-2</v>
      </c>
      <c r="L27" s="8">
        <v>0.63400000000000001</v>
      </c>
      <c r="M27" s="8">
        <v>8.9999999999999993E-3</v>
      </c>
      <c r="N27" s="8" t="s">
        <v>16</v>
      </c>
      <c r="O27" s="8">
        <v>0.41299999999999998</v>
      </c>
      <c r="P27" s="8" t="s">
        <v>16</v>
      </c>
      <c r="Q27" s="7">
        <v>90.073999999999998</v>
      </c>
    </row>
    <row r="28" spans="1:17">
      <c r="A28" s="5">
        <v>25</v>
      </c>
      <c r="B28" s="7">
        <v>86.828999999999994</v>
      </c>
      <c r="C28" s="8">
        <v>5.8999999999999997E-2</v>
      </c>
      <c r="D28" s="8" t="s">
        <v>16</v>
      </c>
      <c r="E28" s="8" t="s">
        <v>16</v>
      </c>
      <c r="F28" s="8" t="s">
        <v>16</v>
      </c>
      <c r="G28" s="8">
        <v>6.2E-2</v>
      </c>
      <c r="H28" s="8" t="s">
        <v>16</v>
      </c>
      <c r="I28" s="8">
        <v>2.2869999999999999</v>
      </c>
      <c r="J28" s="8">
        <v>0.187</v>
      </c>
      <c r="K28" s="8" t="s">
        <v>16</v>
      </c>
      <c r="L28" s="8">
        <v>0.63600000000000001</v>
      </c>
      <c r="M28" s="8">
        <v>1.4999999999999999E-2</v>
      </c>
      <c r="N28" s="8" t="s">
        <v>16</v>
      </c>
      <c r="O28" s="8">
        <v>0.183</v>
      </c>
      <c r="P28" s="8" t="s">
        <v>16</v>
      </c>
      <c r="Q28" s="7">
        <v>90.257999999999996</v>
      </c>
    </row>
    <row r="29" spans="1:17">
      <c r="A29" s="5">
        <v>26</v>
      </c>
      <c r="B29" s="7">
        <v>86.316999999999993</v>
      </c>
      <c r="C29" s="8">
        <v>7.3999999999999996E-2</v>
      </c>
      <c r="D29" s="8" t="s">
        <v>16</v>
      </c>
      <c r="E29" s="8">
        <v>3.7999999999999999E-2</v>
      </c>
      <c r="F29" s="8" t="s">
        <v>16</v>
      </c>
      <c r="G29" s="8">
        <v>8.5000000000000006E-2</v>
      </c>
      <c r="H29" s="8" t="s">
        <v>16</v>
      </c>
      <c r="I29" s="8">
        <v>2.1789999999999998</v>
      </c>
      <c r="J29" s="8">
        <v>0.21199999999999999</v>
      </c>
      <c r="K29" s="8">
        <v>3.7999999999999999E-2</v>
      </c>
      <c r="L29" s="8">
        <v>0.67500000000000004</v>
      </c>
      <c r="M29" s="8">
        <v>1.2999999999999999E-2</v>
      </c>
      <c r="N29" s="8">
        <v>5.8000000000000003E-2</v>
      </c>
      <c r="O29" s="8">
        <v>0.17499999999999999</v>
      </c>
      <c r="P29" s="8" t="s">
        <v>16</v>
      </c>
      <c r="Q29" s="7">
        <v>89.86399999999999</v>
      </c>
    </row>
    <row r="30" spans="1:17">
      <c r="A30" s="5">
        <v>27</v>
      </c>
      <c r="B30" s="7">
        <v>86.679000000000002</v>
      </c>
      <c r="C30" s="8">
        <v>5.3999999999999999E-2</v>
      </c>
      <c r="D30" s="8" t="s">
        <v>16</v>
      </c>
      <c r="E30" s="8" t="s">
        <v>16</v>
      </c>
      <c r="F30" s="8" t="s">
        <v>16</v>
      </c>
      <c r="G30" s="8" t="s">
        <v>16</v>
      </c>
      <c r="H30" s="8" t="s">
        <v>16</v>
      </c>
      <c r="I30" s="8">
        <v>2.3540000000000001</v>
      </c>
      <c r="J30" s="8">
        <v>0.28999999999999998</v>
      </c>
      <c r="K30" s="8" t="s">
        <v>16</v>
      </c>
      <c r="L30" s="8">
        <v>0.69</v>
      </c>
      <c r="M30" s="8" t="s">
        <v>16</v>
      </c>
      <c r="N30" s="8" t="s">
        <v>16</v>
      </c>
      <c r="O30" s="8">
        <v>0.17100000000000001</v>
      </c>
      <c r="P30" s="8">
        <v>1.7999999999999999E-2</v>
      </c>
      <c r="Q30" s="7">
        <v>90.256000000000014</v>
      </c>
    </row>
    <row r="31" spans="1:17">
      <c r="A31" s="5">
        <v>28</v>
      </c>
      <c r="B31" s="7">
        <v>86.683999999999997</v>
      </c>
      <c r="C31" s="8">
        <v>8.2000000000000003E-2</v>
      </c>
      <c r="D31" s="8">
        <v>2.5999999999999999E-2</v>
      </c>
      <c r="E31" s="8" t="s">
        <v>16</v>
      </c>
      <c r="F31" s="8" t="s">
        <v>16</v>
      </c>
      <c r="G31" s="8">
        <v>4.8000000000000001E-2</v>
      </c>
      <c r="H31" s="8" t="s">
        <v>16</v>
      </c>
      <c r="I31" s="8">
        <v>2.161</v>
      </c>
      <c r="J31" s="8">
        <v>0.25700000000000001</v>
      </c>
      <c r="K31" s="8" t="s">
        <v>16</v>
      </c>
      <c r="L31" s="8">
        <v>0.58499999999999996</v>
      </c>
      <c r="M31" s="8" t="s">
        <v>16</v>
      </c>
      <c r="N31" s="8" t="s">
        <v>16</v>
      </c>
      <c r="O31" s="8">
        <v>0.33600000000000002</v>
      </c>
      <c r="P31" s="8" t="s">
        <v>16</v>
      </c>
      <c r="Q31" s="7">
        <v>90.178999999999988</v>
      </c>
    </row>
    <row r="32" spans="1:17">
      <c r="A32" s="5">
        <v>29</v>
      </c>
      <c r="B32" s="7">
        <v>86.326999999999998</v>
      </c>
      <c r="C32" s="8">
        <v>0.08</v>
      </c>
      <c r="D32" s="8" t="s">
        <v>16</v>
      </c>
      <c r="E32" s="8" t="s">
        <v>16</v>
      </c>
      <c r="F32" s="8" t="s">
        <v>16</v>
      </c>
      <c r="G32" s="8" t="s">
        <v>16</v>
      </c>
      <c r="H32" s="8" t="s">
        <v>16</v>
      </c>
      <c r="I32" s="8">
        <v>2.0579999999999998</v>
      </c>
      <c r="J32" s="8">
        <v>0.253</v>
      </c>
      <c r="K32" s="8" t="s">
        <v>16</v>
      </c>
      <c r="L32" s="8">
        <v>0.67500000000000004</v>
      </c>
      <c r="M32" s="8" t="s">
        <v>16</v>
      </c>
      <c r="N32" s="8" t="s">
        <v>16</v>
      </c>
      <c r="O32" s="8">
        <v>0.222</v>
      </c>
      <c r="P32" s="8" t="s">
        <v>16</v>
      </c>
      <c r="Q32" s="7">
        <v>89.614999999999995</v>
      </c>
    </row>
    <row r="33" spans="1:17">
      <c r="A33" s="5">
        <v>30</v>
      </c>
      <c r="B33" s="7">
        <v>86.456999999999994</v>
      </c>
      <c r="C33" s="8">
        <v>0.1</v>
      </c>
      <c r="D33" s="8" t="s">
        <v>16</v>
      </c>
      <c r="E33" s="8" t="s">
        <v>16</v>
      </c>
      <c r="F33" s="8" t="s">
        <v>16</v>
      </c>
      <c r="G33" s="8" t="s">
        <v>16</v>
      </c>
      <c r="H33" s="8" t="s">
        <v>16</v>
      </c>
      <c r="I33" s="8">
        <v>1.9870000000000001</v>
      </c>
      <c r="J33" s="8">
        <v>0.222</v>
      </c>
      <c r="K33" s="8" t="s">
        <v>16</v>
      </c>
      <c r="L33" s="8">
        <v>0.67500000000000004</v>
      </c>
      <c r="M33" s="8">
        <v>1.7000000000000001E-2</v>
      </c>
      <c r="N33" s="8" t="s">
        <v>16</v>
      </c>
      <c r="O33" s="8">
        <v>0.29699999999999999</v>
      </c>
      <c r="P33" s="8" t="s">
        <v>16</v>
      </c>
      <c r="Q33" s="7">
        <v>89.754999999999967</v>
      </c>
    </row>
    <row r="34" spans="1:17">
      <c r="A34" s="5">
        <v>31</v>
      </c>
      <c r="B34" s="7">
        <v>86.513000000000005</v>
      </c>
      <c r="C34" s="8">
        <v>0.10299999999999999</v>
      </c>
      <c r="D34" s="8" t="s">
        <v>16</v>
      </c>
      <c r="E34" s="8">
        <v>2.1000000000000001E-2</v>
      </c>
      <c r="F34" s="8" t="s">
        <v>16</v>
      </c>
      <c r="G34" s="8" t="s">
        <v>16</v>
      </c>
      <c r="H34" s="8" t="s">
        <v>16</v>
      </c>
      <c r="I34" s="8">
        <v>2.335</v>
      </c>
      <c r="J34" s="8">
        <v>0.22900000000000001</v>
      </c>
      <c r="K34" s="8" t="s">
        <v>16</v>
      </c>
      <c r="L34" s="8">
        <v>0.621</v>
      </c>
      <c r="M34" s="8" t="s">
        <v>16</v>
      </c>
      <c r="N34" s="8" t="s">
        <v>16</v>
      </c>
      <c r="O34" s="8">
        <v>0.24299999999999999</v>
      </c>
      <c r="P34" s="8" t="s">
        <v>16</v>
      </c>
      <c r="Q34" s="7">
        <v>90.064999999999984</v>
      </c>
    </row>
    <row r="35" spans="1:17">
      <c r="A35" s="5">
        <v>32</v>
      </c>
      <c r="B35" s="7">
        <v>86.98</v>
      </c>
      <c r="C35" s="8">
        <v>8.4000000000000005E-2</v>
      </c>
      <c r="D35" s="8" t="s">
        <v>16</v>
      </c>
      <c r="E35" s="8">
        <v>2.5000000000000001E-2</v>
      </c>
      <c r="F35" s="8" t="s">
        <v>16</v>
      </c>
      <c r="G35" s="8">
        <v>5.1999999999999998E-2</v>
      </c>
      <c r="H35" s="8" t="s">
        <v>16</v>
      </c>
      <c r="I35" s="8">
        <v>2.427</v>
      </c>
      <c r="J35" s="8">
        <v>0.2</v>
      </c>
      <c r="K35" s="8">
        <v>4.2999999999999997E-2</v>
      </c>
      <c r="L35" s="8">
        <v>0.73599999999999999</v>
      </c>
      <c r="M35" s="8">
        <v>1.0999999999999999E-2</v>
      </c>
      <c r="N35" s="8" t="s">
        <v>16</v>
      </c>
      <c r="O35" s="8">
        <v>0.23300000000000001</v>
      </c>
      <c r="P35" s="8" t="s">
        <v>16</v>
      </c>
      <c r="Q35" s="7">
        <v>90.828000000000046</v>
      </c>
    </row>
    <row r="36" spans="1:17">
      <c r="A36" s="5">
        <v>33</v>
      </c>
      <c r="B36" s="7">
        <v>86.938999999999993</v>
      </c>
      <c r="C36" s="8">
        <v>7.9000000000000001E-2</v>
      </c>
      <c r="D36" s="8" t="s">
        <v>16</v>
      </c>
      <c r="E36" s="8" t="s">
        <v>16</v>
      </c>
      <c r="F36" s="8" t="s">
        <v>16</v>
      </c>
      <c r="G36" s="8" t="s">
        <v>16</v>
      </c>
      <c r="H36" s="8" t="s">
        <v>16</v>
      </c>
      <c r="I36" s="8">
        <v>2.3319999999999999</v>
      </c>
      <c r="J36" s="8">
        <v>0.254</v>
      </c>
      <c r="K36" s="8" t="s">
        <v>16</v>
      </c>
      <c r="L36" s="8">
        <v>0.629</v>
      </c>
      <c r="M36" s="8" t="s">
        <v>16</v>
      </c>
      <c r="N36" s="8" t="s">
        <v>16</v>
      </c>
      <c r="O36" s="8">
        <v>0.19900000000000001</v>
      </c>
      <c r="P36" s="8">
        <v>2.5000000000000001E-2</v>
      </c>
      <c r="Q36" s="7">
        <v>90.456999999999994</v>
      </c>
    </row>
    <row r="37" spans="1:17">
      <c r="A37" s="5">
        <v>34</v>
      </c>
      <c r="B37" s="7">
        <v>85.956999999999994</v>
      </c>
      <c r="C37" s="8">
        <v>0.121</v>
      </c>
      <c r="D37" s="8" t="s">
        <v>16</v>
      </c>
      <c r="E37" s="8" t="s">
        <v>16</v>
      </c>
      <c r="F37" s="8" t="s">
        <v>16</v>
      </c>
      <c r="G37" s="8">
        <v>3.7999999999999999E-2</v>
      </c>
      <c r="H37" s="8" t="s">
        <v>16</v>
      </c>
      <c r="I37" s="8">
        <v>2.31</v>
      </c>
      <c r="J37" s="8">
        <v>0.214</v>
      </c>
      <c r="K37" s="8" t="s">
        <v>16</v>
      </c>
      <c r="L37" s="8">
        <v>0.749</v>
      </c>
      <c r="M37" s="8">
        <v>1.2E-2</v>
      </c>
      <c r="N37" s="8" t="s">
        <v>16</v>
      </c>
      <c r="O37" s="8">
        <v>0.34699999999999998</v>
      </c>
      <c r="P37" s="8" t="s">
        <v>16</v>
      </c>
      <c r="Q37" s="7">
        <v>89.747999999999976</v>
      </c>
    </row>
    <row r="38" spans="1:17">
      <c r="A38" s="5">
        <v>35</v>
      </c>
      <c r="B38" s="7">
        <v>86.236000000000004</v>
      </c>
      <c r="C38" s="8">
        <v>8.5999999999999993E-2</v>
      </c>
      <c r="D38" s="8">
        <v>4.9000000000000002E-2</v>
      </c>
      <c r="E38" s="8" t="s">
        <v>16</v>
      </c>
      <c r="F38" s="8" t="s">
        <v>16</v>
      </c>
      <c r="G38" s="8">
        <v>0.08</v>
      </c>
      <c r="H38" s="8" t="s">
        <v>16</v>
      </c>
      <c r="I38" s="8">
        <v>2.2229999999999999</v>
      </c>
      <c r="J38" s="8">
        <v>0.20300000000000001</v>
      </c>
      <c r="K38" s="8">
        <v>3.7999999999999999E-2</v>
      </c>
      <c r="L38" s="8">
        <v>0.68500000000000005</v>
      </c>
      <c r="M38" s="8">
        <v>0.01</v>
      </c>
      <c r="N38" s="8" t="s">
        <v>16</v>
      </c>
      <c r="O38" s="8">
        <v>0.26300000000000001</v>
      </c>
      <c r="P38" s="8" t="s">
        <v>16</v>
      </c>
      <c r="Q38" s="7">
        <v>89.873000000000019</v>
      </c>
    </row>
    <row r="39" spans="1:17">
      <c r="A39" s="5">
        <v>36</v>
      </c>
      <c r="B39" s="7">
        <v>86.837999999999994</v>
      </c>
      <c r="C39" s="8">
        <v>0.104</v>
      </c>
      <c r="D39" s="8">
        <v>2.5000000000000001E-2</v>
      </c>
      <c r="E39" s="8">
        <v>3.9E-2</v>
      </c>
      <c r="F39" s="8" t="s">
        <v>16</v>
      </c>
      <c r="G39" s="8" t="s">
        <v>16</v>
      </c>
      <c r="H39" s="8" t="s">
        <v>16</v>
      </c>
      <c r="I39" s="8">
        <v>2.0430000000000001</v>
      </c>
      <c r="J39" s="8">
        <v>0.30199999999999999</v>
      </c>
      <c r="K39" s="8" t="s">
        <v>16</v>
      </c>
      <c r="L39" s="8">
        <v>0.61699999999999999</v>
      </c>
      <c r="M39" s="8" t="s">
        <v>16</v>
      </c>
      <c r="N39" s="8" t="s">
        <v>16</v>
      </c>
      <c r="O39" s="8">
        <v>0.151</v>
      </c>
      <c r="P39" s="8" t="s">
        <v>16</v>
      </c>
      <c r="Q39" s="7">
        <v>90.119000000000014</v>
      </c>
    </row>
    <row r="40" spans="1:17">
      <c r="A40" s="5">
        <v>37</v>
      </c>
      <c r="B40" s="7">
        <v>86.73</v>
      </c>
      <c r="C40" s="8">
        <v>8.6999999999999994E-2</v>
      </c>
      <c r="D40" s="8">
        <v>2.8000000000000001E-2</v>
      </c>
      <c r="E40" s="8" t="s">
        <v>16</v>
      </c>
      <c r="F40" s="8" t="s">
        <v>16</v>
      </c>
      <c r="G40" s="8" t="s">
        <v>16</v>
      </c>
      <c r="H40" s="8" t="s">
        <v>16</v>
      </c>
      <c r="I40" s="8">
        <v>2.1539999999999999</v>
      </c>
      <c r="J40" s="8">
        <v>0.23899999999999999</v>
      </c>
      <c r="K40" s="8" t="s">
        <v>16</v>
      </c>
      <c r="L40" s="8">
        <v>0.64800000000000002</v>
      </c>
      <c r="M40" s="8">
        <v>0.02</v>
      </c>
      <c r="N40" s="8" t="s">
        <v>16</v>
      </c>
      <c r="O40" s="8">
        <v>0.16500000000000001</v>
      </c>
      <c r="P40" s="8" t="s">
        <v>16</v>
      </c>
      <c r="Q40" s="7">
        <v>90.071000000000012</v>
      </c>
    </row>
    <row r="41" spans="1:17">
      <c r="A41" s="5">
        <v>38</v>
      </c>
      <c r="B41" s="7">
        <v>86.418999999999997</v>
      </c>
      <c r="C41" s="8">
        <v>0.08</v>
      </c>
      <c r="D41" s="8">
        <v>2.1999999999999999E-2</v>
      </c>
      <c r="E41" s="8" t="s">
        <v>16</v>
      </c>
      <c r="F41" s="8" t="s">
        <v>16</v>
      </c>
      <c r="G41" s="8">
        <v>5.8000000000000003E-2</v>
      </c>
      <c r="H41" s="8" t="s">
        <v>16</v>
      </c>
      <c r="I41" s="8">
        <v>2.0059999999999998</v>
      </c>
      <c r="J41" s="8">
        <v>0.19700000000000001</v>
      </c>
      <c r="K41" s="8" t="s">
        <v>16</v>
      </c>
      <c r="L41" s="8">
        <v>0.68400000000000005</v>
      </c>
      <c r="M41" s="8">
        <v>1.6E-2</v>
      </c>
      <c r="N41" s="8" t="s">
        <v>16</v>
      </c>
      <c r="O41" s="8">
        <v>0.159</v>
      </c>
      <c r="P41" s="8" t="s">
        <v>16</v>
      </c>
      <c r="Q41" s="7">
        <v>89.64100000000002</v>
      </c>
    </row>
    <row r="42" spans="1:17">
      <c r="A42" s="5">
        <v>39</v>
      </c>
      <c r="B42" s="7">
        <v>86.745999999999995</v>
      </c>
      <c r="C42" s="8">
        <v>6.2E-2</v>
      </c>
      <c r="D42" s="8" t="s">
        <v>16</v>
      </c>
      <c r="E42" s="8" t="s">
        <v>16</v>
      </c>
      <c r="F42" s="8" t="s">
        <v>16</v>
      </c>
      <c r="G42" s="8" t="s">
        <v>16</v>
      </c>
      <c r="H42" s="8" t="s">
        <v>16</v>
      </c>
      <c r="I42" s="8">
        <v>1.9430000000000001</v>
      </c>
      <c r="J42" s="8">
        <v>0.20899999999999999</v>
      </c>
      <c r="K42" s="8">
        <v>3.2000000000000001E-2</v>
      </c>
      <c r="L42" s="8">
        <v>0.63800000000000001</v>
      </c>
      <c r="M42" s="8">
        <v>1.6E-2</v>
      </c>
      <c r="N42" s="8">
        <v>3.9E-2</v>
      </c>
      <c r="O42" s="8">
        <v>0.21299999999999999</v>
      </c>
      <c r="P42" s="8" t="s">
        <v>16</v>
      </c>
      <c r="Q42" s="7">
        <v>89.897999999999996</v>
      </c>
    </row>
    <row r="43" spans="1:17">
      <c r="A43" s="5">
        <v>40</v>
      </c>
      <c r="B43" s="7">
        <v>85.638000000000005</v>
      </c>
      <c r="C43" s="8">
        <v>8.8999999999999996E-2</v>
      </c>
      <c r="D43" s="8" t="s">
        <v>16</v>
      </c>
      <c r="E43" s="8" t="s">
        <v>16</v>
      </c>
      <c r="F43" s="8" t="s">
        <v>16</v>
      </c>
      <c r="G43" s="8">
        <v>5.5E-2</v>
      </c>
      <c r="H43" s="8" t="s">
        <v>16</v>
      </c>
      <c r="I43" s="8">
        <v>1.91</v>
      </c>
      <c r="J43" s="8">
        <v>0.23499999999999999</v>
      </c>
      <c r="K43" s="8">
        <v>5.3999999999999999E-2</v>
      </c>
      <c r="L43" s="8">
        <v>0.66400000000000003</v>
      </c>
      <c r="M43" s="8">
        <v>1.0999999999999999E-2</v>
      </c>
      <c r="N43" s="8" t="s">
        <v>16</v>
      </c>
      <c r="O43" s="8">
        <v>0.28899999999999998</v>
      </c>
      <c r="P43" s="8" t="s">
        <v>16</v>
      </c>
      <c r="Q43" s="7">
        <v>88.945000000000007</v>
      </c>
    </row>
    <row r="44" spans="1:17">
      <c r="A44" s="5">
        <v>41</v>
      </c>
      <c r="B44" s="7">
        <v>85.950999999999993</v>
      </c>
      <c r="C44" s="8">
        <v>8.3000000000000004E-2</v>
      </c>
      <c r="D44" s="8">
        <v>2.3E-2</v>
      </c>
      <c r="E44" s="8" t="s">
        <v>16</v>
      </c>
      <c r="F44" s="8" t="s">
        <v>16</v>
      </c>
      <c r="G44" s="8">
        <v>7.9000000000000001E-2</v>
      </c>
      <c r="H44" s="8" t="s">
        <v>16</v>
      </c>
      <c r="I44" s="8">
        <v>2.2309999999999999</v>
      </c>
      <c r="J44" s="8">
        <v>0.245</v>
      </c>
      <c r="K44" s="8" t="s">
        <v>16</v>
      </c>
      <c r="L44" s="8">
        <v>0.60499999999999998</v>
      </c>
      <c r="M44" s="8" t="s">
        <v>16</v>
      </c>
      <c r="N44" s="8" t="s">
        <v>16</v>
      </c>
      <c r="O44" s="8">
        <v>0.27400000000000002</v>
      </c>
      <c r="P44" s="8" t="s">
        <v>16</v>
      </c>
      <c r="Q44" s="7">
        <v>89.490999999999985</v>
      </c>
    </row>
    <row r="45" spans="1:17">
      <c r="A45" s="5">
        <v>42</v>
      </c>
      <c r="B45" s="7">
        <v>86.147000000000006</v>
      </c>
      <c r="C45" s="8">
        <v>9.2999999999999999E-2</v>
      </c>
      <c r="D45" s="8" t="s">
        <v>16</v>
      </c>
      <c r="E45" s="8" t="s">
        <v>16</v>
      </c>
      <c r="F45" s="8" t="s">
        <v>16</v>
      </c>
      <c r="G45" s="8">
        <v>5.1999999999999998E-2</v>
      </c>
      <c r="H45" s="8" t="s">
        <v>16</v>
      </c>
      <c r="I45" s="8">
        <v>2.2280000000000002</v>
      </c>
      <c r="J45" s="8">
        <v>0.255</v>
      </c>
      <c r="K45" s="8" t="s">
        <v>16</v>
      </c>
      <c r="L45" s="8">
        <v>0.67600000000000005</v>
      </c>
      <c r="M45" s="8" t="s">
        <v>16</v>
      </c>
      <c r="N45" s="8" t="s">
        <v>16</v>
      </c>
      <c r="O45" s="8">
        <v>0.28999999999999998</v>
      </c>
      <c r="P45" s="8">
        <v>2.3E-2</v>
      </c>
      <c r="Q45" s="7">
        <v>89.76400000000001</v>
      </c>
    </row>
    <row r="46" spans="1:17">
      <c r="A46" s="5">
        <v>43</v>
      </c>
      <c r="B46" s="7">
        <v>86.593000000000004</v>
      </c>
      <c r="C46" s="8">
        <v>8.2000000000000003E-2</v>
      </c>
      <c r="D46" s="8">
        <v>3.5000000000000003E-2</v>
      </c>
      <c r="E46" s="8">
        <v>1.9E-2</v>
      </c>
      <c r="F46" s="8" t="s">
        <v>16</v>
      </c>
      <c r="G46" s="8">
        <v>5.2999999999999999E-2</v>
      </c>
      <c r="H46" s="8" t="s">
        <v>16</v>
      </c>
      <c r="I46" s="8">
        <v>2.294</v>
      </c>
      <c r="J46" s="8">
        <v>0.19500000000000001</v>
      </c>
      <c r="K46" s="8" t="s">
        <v>16</v>
      </c>
      <c r="L46" s="8">
        <v>0.76100000000000001</v>
      </c>
      <c r="M46" s="8" t="s">
        <v>16</v>
      </c>
      <c r="N46" s="8" t="s">
        <v>16</v>
      </c>
      <c r="O46" s="8">
        <v>0.26700000000000002</v>
      </c>
      <c r="P46" s="8">
        <v>3.3000000000000002E-2</v>
      </c>
      <c r="Q46" s="7">
        <v>90.331999999999979</v>
      </c>
    </row>
    <row r="47" spans="1:17">
      <c r="A47" s="5">
        <v>44</v>
      </c>
      <c r="B47" s="7">
        <v>86.289000000000001</v>
      </c>
      <c r="C47" s="8">
        <v>9.1999999999999998E-2</v>
      </c>
      <c r="D47" s="8">
        <v>0.03</v>
      </c>
      <c r="E47" s="8" t="s">
        <v>16</v>
      </c>
      <c r="F47" s="8" t="s">
        <v>16</v>
      </c>
      <c r="G47" s="8" t="s">
        <v>16</v>
      </c>
      <c r="H47" s="8" t="s">
        <v>16</v>
      </c>
      <c r="I47" s="8">
        <v>2.1949999999999998</v>
      </c>
      <c r="J47" s="8">
        <v>0.22600000000000001</v>
      </c>
      <c r="K47" s="8" t="s">
        <v>16</v>
      </c>
      <c r="L47" s="8">
        <v>0.73</v>
      </c>
      <c r="M47" s="8" t="s">
        <v>16</v>
      </c>
      <c r="N47" s="8" t="s">
        <v>16</v>
      </c>
      <c r="O47" s="8">
        <v>0.19800000000000001</v>
      </c>
      <c r="P47" s="8">
        <v>1.9E-2</v>
      </c>
      <c r="Q47" s="7">
        <v>89.778999999999996</v>
      </c>
    </row>
    <row r="48" spans="1:17">
      <c r="A48" s="5">
        <v>45</v>
      </c>
      <c r="B48" s="7">
        <v>86.531999999999996</v>
      </c>
      <c r="C48" s="8">
        <v>0.10199999999999999</v>
      </c>
      <c r="D48" s="8" t="s">
        <v>16</v>
      </c>
      <c r="E48" s="8" t="s">
        <v>16</v>
      </c>
      <c r="F48" s="8" t="s">
        <v>16</v>
      </c>
      <c r="G48" s="8">
        <v>4.1000000000000002E-2</v>
      </c>
      <c r="H48" s="8" t="s">
        <v>16</v>
      </c>
      <c r="I48" s="8">
        <v>2.2480000000000002</v>
      </c>
      <c r="J48" s="8">
        <v>0.246</v>
      </c>
      <c r="K48" s="8" t="s">
        <v>16</v>
      </c>
      <c r="L48" s="8">
        <v>0.65</v>
      </c>
      <c r="M48" s="8">
        <v>8.0000000000000002E-3</v>
      </c>
      <c r="N48" s="8" t="s">
        <v>16</v>
      </c>
      <c r="O48" s="8">
        <v>0.23599999999999999</v>
      </c>
      <c r="P48" s="8" t="s">
        <v>16</v>
      </c>
      <c r="Q48" s="7">
        <v>90.063000000000002</v>
      </c>
    </row>
    <row r="49" spans="1:19">
      <c r="A49" s="5">
        <v>46</v>
      </c>
      <c r="B49" s="7">
        <v>86.460999999999999</v>
      </c>
      <c r="C49" s="8">
        <v>8.5000000000000006E-2</v>
      </c>
      <c r="D49" s="8" t="s">
        <v>16</v>
      </c>
      <c r="E49" s="8" t="s">
        <v>16</v>
      </c>
      <c r="F49" s="8" t="s">
        <v>16</v>
      </c>
      <c r="G49" s="8">
        <v>5.2999999999999999E-2</v>
      </c>
      <c r="H49" s="8" t="s">
        <v>16</v>
      </c>
      <c r="I49" s="8">
        <v>2.1989999999999998</v>
      </c>
      <c r="J49" s="8">
        <v>0.21</v>
      </c>
      <c r="K49" s="8" t="s">
        <v>16</v>
      </c>
      <c r="L49" s="8">
        <v>0.64100000000000001</v>
      </c>
      <c r="M49" s="8">
        <v>8.9999999999999993E-3</v>
      </c>
      <c r="N49" s="8" t="s">
        <v>16</v>
      </c>
      <c r="O49" s="8">
        <v>0.249</v>
      </c>
      <c r="P49" s="8" t="s">
        <v>16</v>
      </c>
      <c r="Q49" s="7">
        <v>89.906999999999982</v>
      </c>
    </row>
    <row r="50" spans="1:19">
      <c r="A50" s="5">
        <v>47</v>
      </c>
      <c r="B50" s="7">
        <v>86.852999999999994</v>
      </c>
      <c r="C50" s="8">
        <v>7.5999999999999998E-2</v>
      </c>
      <c r="D50" s="8" t="s">
        <v>16</v>
      </c>
      <c r="E50" s="8" t="s">
        <v>16</v>
      </c>
      <c r="F50" s="8" t="s">
        <v>16</v>
      </c>
      <c r="G50" s="8" t="s">
        <v>16</v>
      </c>
      <c r="H50" s="8" t="s">
        <v>16</v>
      </c>
      <c r="I50" s="8">
        <v>2.0910000000000002</v>
      </c>
      <c r="J50" s="8">
        <v>0.248</v>
      </c>
      <c r="K50" s="8" t="s">
        <v>16</v>
      </c>
      <c r="L50" s="8">
        <v>0.56999999999999995</v>
      </c>
      <c r="M50" s="8">
        <v>1.6E-2</v>
      </c>
      <c r="N50" s="8" t="s">
        <v>16</v>
      </c>
      <c r="O50" s="8">
        <v>0.19400000000000001</v>
      </c>
      <c r="P50" s="8" t="s">
        <v>16</v>
      </c>
      <c r="Q50" s="7">
        <v>90.047999999999988</v>
      </c>
    </row>
    <row r="51" spans="1:19">
      <c r="A51" s="5">
        <v>48</v>
      </c>
      <c r="B51" s="7">
        <v>86.869</v>
      </c>
      <c r="C51" s="8">
        <v>7.0999999999999994E-2</v>
      </c>
      <c r="D51" s="8" t="s">
        <v>16</v>
      </c>
      <c r="E51" s="8" t="s">
        <v>16</v>
      </c>
      <c r="F51" s="8" t="s">
        <v>16</v>
      </c>
      <c r="G51" s="8">
        <v>6.6000000000000003E-2</v>
      </c>
      <c r="H51" s="8" t="s">
        <v>16</v>
      </c>
      <c r="I51" s="8">
        <v>2.0590000000000002</v>
      </c>
      <c r="J51" s="8">
        <v>0.216</v>
      </c>
      <c r="K51" s="8" t="s">
        <v>16</v>
      </c>
      <c r="L51" s="8">
        <v>0.66200000000000003</v>
      </c>
      <c r="M51" s="8">
        <v>1.4E-2</v>
      </c>
      <c r="N51" s="8" t="s">
        <v>16</v>
      </c>
      <c r="O51" s="8">
        <v>0.23599999999999999</v>
      </c>
      <c r="P51" s="8" t="s">
        <v>16</v>
      </c>
      <c r="Q51" s="7">
        <v>90.192999999999998</v>
      </c>
    </row>
    <row r="52" spans="1:19">
      <c r="A52" s="5">
        <v>49</v>
      </c>
      <c r="B52" s="7">
        <v>86.427000000000007</v>
      </c>
      <c r="C52" s="8">
        <v>7.4999999999999997E-2</v>
      </c>
      <c r="D52" s="8" t="s">
        <v>16</v>
      </c>
      <c r="E52" s="8" t="s">
        <v>16</v>
      </c>
      <c r="F52" s="8" t="s">
        <v>16</v>
      </c>
      <c r="G52" s="8" t="s">
        <v>16</v>
      </c>
      <c r="H52" s="8" t="s">
        <v>16</v>
      </c>
      <c r="I52" s="8">
        <v>2.0350000000000001</v>
      </c>
      <c r="J52" s="8">
        <v>0.24199999999999999</v>
      </c>
      <c r="K52" s="8" t="s">
        <v>16</v>
      </c>
      <c r="L52" s="8">
        <v>0.57699999999999996</v>
      </c>
      <c r="M52" s="8" t="s">
        <v>16</v>
      </c>
      <c r="N52" s="8" t="s">
        <v>16</v>
      </c>
      <c r="O52" s="8">
        <v>0.24199999999999999</v>
      </c>
      <c r="P52" s="8" t="s">
        <v>16</v>
      </c>
      <c r="Q52" s="7">
        <v>89.598000000000013</v>
      </c>
    </row>
    <row r="53" spans="1:19">
      <c r="A53" s="5">
        <v>50</v>
      </c>
      <c r="B53" s="7">
        <v>86.918999999999997</v>
      </c>
      <c r="C53" s="8">
        <v>0.10100000000000001</v>
      </c>
      <c r="D53" s="8" t="s">
        <v>16</v>
      </c>
      <c r="E53" s="8" t="s">
        <v>16</v>
      </c>
      <c r="F53" s="8" t="s">
        <v>16</v>
      </c>
      <c r="G53" s="8" t="s">
        <v>16</v>
      </c>
      <c r="H53" s="8" t="s">
        <v>16</v>
      </c>
      <c r="I53" s="8">
        <v>1.883</v>
      </c>
      <c r="J53" s="8">
        <v>0.218</v>
      </c>
      <c r="K53" s="8" t="s">
        <v>16</v>
      </c>
      <c r="L53" s="8">
        <v>0.74</v>
      </c>
      <c r="M53" s="8" t="s">
        <v>16</v>
      </c>
      <c r="N53" s="8" t="s">
        <v>16</v>
      </c>
      <c r="O53" s="8">
        <v>0.214</v>
      </c>
      <c r="P53" s="8" t="s">
        <v>16</v>
      </c>
      <c r="Q53" s="7">
        <v>90.074999999999989</v>
      </c>
    </row>
    <row r="54" spans="1:19">
      <c r="A54" s="6" t="s">
        <v>38</v>
      </c>
      <c r="B54" s="7">
        <f>AVERAGE(B4:B28)</f>
        <v>86.47984000000001</v>
      </c>
      <c r="C54" s="8">
        <f t="shared" ref="C54:Q54" si="0">AVERAGE(C4:C28)</f>
        <v>7.7719999999999997E-2</v>
      </c>
      <c r="D54" s="8">
        <f t="shared" si="0"/>
        <v>0.03</v>
      </c>
      <c r="E54" s="8">
        <f t="shared" si="0"/>
        <v>2.6666666666666668E-2</v>
      </c>
      <c r="F54" s="8"/>
      <c r="G54" s="8">
        <f t="shared" si="0"/>
        <v>6.5250000000000002E-2</v>
      </c>
      <c r="H54" s="8"/>
      <c r="I54" s="8">
        <f t="shared" si="0"/>
        <v>2.3103199999999999</v>
      </c>
      <c r="J54" s="8">
        <f t="shared" si="0"/>
        <v>0.26124000000000003</v>
      </c>
      <c r="K54" s="8">
        <f t="shared" si="0"/>
        <v>5.0799999999999998E-2</v>
      </c>
      <c r="L54" s="8">
        <f t="shared" si="0"/>
        <v>0.66040000000000021</v>
      </c>
      <c r="M54" s="8">
        <f t="shared" si="0"/>
        <v>1.3416666666666669E-2</v>
      </c>
      <c r="N54" s="8">
        <f t="shared" si="0"/>
        <v>3.9E-2</v>
      </c>
      <c r="O54" s="8">
        <f t="shared" si="0"/>
        <v>0.22900000000000006</v>
      </c>
      <c r="P54" s="8">
        <f t="shared" si="0"/>
        <v>2.8500000000000001E-2</v>
      </c>
      <c r="Q54" s="7">
        <f t="shared" si="0"/>
        <v>90.068799999999996</v>
      </c>
    </row>
    <row r="55" spans="1:19">
      <c r="A55" s="6" t="s">
        <v>40</v>
      </c>
      <c r="B55" s="7">
        <f>STDEV(B4:B28)</f>
        <v>0.29388031577497536</v>
      </c>
      <c r="C55" s="8">
        <f t="shared" ref="C55:Q55" si="1">STDEV(C4:C28)</f>
        <v>2.1376622745419831E-2</v>
      </c>
      <c r="D55" s="8"/>
      <c r="E55" s="8">
        <f t="shared" si="1"/>
        <v>8.5049005481153822E-3</v>
      </c>
      <c r="F55" s="7"/>
      <c r="G55" s="8">
        <f t="shared" si="1"/>
        <v>1.9703154207240156E-2</v>
      </c>
      <c r="H55" s="7"/>
      <c r="I55" s="8">
        <f t="shared" si="1"/>
        <v>0.11242431528217843</v>
      </c>
      <c r="J55" s="8">
        <f t="shared" si="1"/>
        <v>4.9632214001257863E-2</v>
      </c>
      <c r="K55" s="8">
        <f t="shared" si="1"/>
        <v>1.3590437814875587E-2</v>
      </c>
      <c r="L55" s="8">
        <f t="shared" si="1"/>
        <v>5.7984193248390256E-2</v>
      </c>
      <c r="M55" s="8">
        <f t="shared" si="1"/>
        <v>4.944387696871025E-3</v>
      </c>
      <c r="N55" s="7"/>
      <c r="O55" s="8">
        <f t="shared" si="1"/>
        <v>9.2507657340712285E-2</v>
      </c>
      <c r="P55" s="8">
        <f t="shared" si="1"/>
        <v>7.286974680894673E-3</v>
      </c>
      <c r="Q55" s="7">
        <f t="shared" si="1"/>
        <v>0.24221237237873131</v>
      </c>
    </row>
    <row r="56" spans="1:19">
      <c r="A56" s="6" t="s">
        <v>39</v>
      </c>
      <c r="B56" s="7">
        <f>AVERAGE(B29:B53)</f>
        <v>86.500039999999984</v>
      </c>
      <c r="C56" s="8">
        <f>AVERAGE(C29:C53)</f>
        <v>8.5800000000000001E-2</v>
      </c>
      <c r="D56" s="8">
        <f>AVERAGE(D29:D53)</f>
        <v>2.9749999999999999E-2</v>
      </c>
      <c r="E56" s="8">
        <f>AVERAGE(E29:E53)</f>
        <v>2.8399999999999998E-2</v>
      </c>
      <c r="F56" s="8"/>
      <c r="G56" s="8">
        <f>AVERAGE(G29:G53)</f>
        <v>5.8461538461538481E-2</v>
      </c>
      <c r="H56" s="8"/>
      <c r="I56" s="8">
        <f t="shared" ref="I56:Q56" si="2">AVERAGE(I29:I53)</f>
        <v>2.1553999999999998</v>
      </c>
      <c r="J56" s="8">
        <f t="shared" si="2"/>
        <v>0.23268</v>
      </c>
      <c r="K56" s="8">
        <f t="shared" si="2"/>
        <v>4.0999999999999995E-2</v>
      </c>
      <c r="L56" s="8">
        <f t="shared" si="2"/>
        <v>0.66331999999999991</v>
      </c>
      <c r="M56" s="8">
        <f t="shared" si="2"/>
        <v>1.330769230769231E-2</v>
      </c>
      <c r="N56" s="8">
        <f t="shared" si="2"/>
        <v>4.8500000000000001E-2</v>
      </c>
      <c r="O56" s="8">
        <f t="shared" si="2"/>
        <v>0.23451999999999998</v>
      </c>
      <c r="P56" s="8">
        <f t="shared" si="2"/>
        <v>2.3600000000000003E-2</v>
      </c>
      <c r="Q56" s="7">
        <f t="shared" si="2"/>
        <v>89.94256</v>
      </c>
    </row>
    <row r="57" spans="1:19">
      <c r="A57" s="6" t="s">
        <v>41</v>
      </c>
      <c r="B57" s="7">
        <f>STDEV(B29:B53)</f>
        <v>0.34276139416995727</v>
      </c>
      <c r="C57" s="8">
        <f t="shared" ref="C57:Q57" si="3">STDEV(C29:C53)</f>
        <v>1.438459824488211E-2</v>
      </c>
      <c r="D57" s="8">
        <f t="shared" si="3"/>
        <v>8.8115184357100088E-3</v>
      </c>
      <c r="E57" s="8">
        <f t="shared" si="3"/>
        <v>9.4762861923857137E-3</v>
      </c>
      <c r="F57" s="7"/>
      <c r="G57" s="8">
        <f t="shared" si="3"/>
        <v>1.4818993356586723E-2</v>
      </c>
      <c r="H57" s="7"/>
      <c r="I57" s="8">
        <f t="shared" si="3"/>
        <v>0.14835570992269448</v>
      </c>
      <c r="J57" s="8">
        <f t="shared" si="3"/>
        <v>2.7312573417139899E-2</v>
      </c>
      <c r="K57" s="8">
        <f t="shared" si="3"/>
        <v>8.2462112512353154E-3</v>
      </c>
      <c r="L57" s="8">
        <f t="shared" si="3"/>
        <v>5.2849408700571109E-2</v>
      </c>
      <c r="M57" s="8">
        <f t="shared" si="3"/>
        <v>3.5445877847928337E-3</v>
      </c>
      <c r="N57" s="8">
        <f t="shared" si="3"/>
        <v>1.3435028842544407E-2</v>
      </c>
      <c r="O57" s="8">
        <f t="shared" si="3"/>
        <v>5.2850512454153883E-2</v>
      </c>
      <c r="P57" s="8">
        <f t="shared" si="3"/>
        <v>5.9833101206606277E-3</v>
      </c>
      <c r="Q57" s="7">
        <f t="shared" si="3"/>
        <v>0.36428492511586191</v>
      </c>
    </row>
    <row r="58" spans="1:19">
      <c r="A58" s="6" t="s">
        <v>12</v>
      </c>
      <c r="B58" s="7">
        <f t="shared" ref="B58:Q58" si="4">MIN(B4:B53)</f>
        <v>85.638000000000005</v>
      </c>
      <c r="C58" s="8">
        <f t="shared" si="4"/>
        <v>3.9E-2</v>
      </c>
      <c r="D58" s="8">
        <f t="shared" si="4"/>
        <v>2.1999999999999999E-2</v>
      </c>
      <c r="E58" s="8">
        <f t="shared" si="4"/>
        <v>1.7999999999999999E-2</v>
      </c>
      <c r="F58" s="8">
        <f t="shared" ref="F58" si="5">MIN(F4:F53)</f>
        <v>0</v>
      </c>
      <c r="G58" s="8">
        <f t="shared" ref="G58" si="6">MIN(G4:G53)</f>
        <v>3.7999999999999999E-2</v>
      </c>
      <c r="H58" s="8">
        <f t="shared" ref="H58" si="7">MIN(H4:H53)</f>
        <v>0</v>
      </c>
      <c r="I58" s="8">
        <f t="shared" si="4"/>
        <v>1.883</v>
      </c>
      <c r="J58" s="8">
        <f t="shared" si="4"/>
        <v>0.187</v>
      </c>
      <c r="K58" s="8">
        <f t="shared" si="4"/>
        <v>3.2000000000000001E-2</v>
      </c>
      <c r="L58" s="8">
        <f t="shared" si="4"/>
        <v>0.55000000000000004</v>
      </c>
      <c r="M58" s="8">
        <f t="shared" si="4"/>
        <v>8.0000000000000002E-3</v>
      </c>
      <c r="N58" s="8">
        <f t="shared" si="4"/>
        <v>3.9E-2</v>
      </c>
      <c r="O58" s="8">
        <f t="shared" si="4"/>
        <v>0.108</v>
      </c>
      <c r="P58" s="8">
        <f t="shared" si="4"/>
        <v>1.7999999999999999E-2</v>
      </c>
      <c r="Q58" s="7">
        <f t="shared" si="4"/>
        <v>88.945000000000007</v>
      </c>
    </row>
    <row r="59" spans="1:19">
      <c r="A59" s="6" t="s">
        <v>13</v>
      </c>
      <c r="B59" s="7">
        <f t="shared" ref="B59:Q59" si="8">MAX(B4:B53)</f>
        <v>86.98</v>
      </c>
      <c r="C59" s="8">
        <f t="shared" si="8"/>
        <v>0.126</v>
      </c>
      <c r="D59" s="8">
        <f t="shared" si="8"/>
        <v>4.9000000000000002E-2</v>
      </c>
      <c r="E59" s="8">
        <f t="shared" si="8"/>
        <v>3.9E-2</v>
      </c>
      <c r="F59" s="8">
        <f t="shared" si="8"/>
        <v>0</v>
      </c>
      <c r="G59" s="8">
        <f t="shared" si="8"/>
        <v>0.105</v>
      </c>
      <c r="H59" s="8">
        <f t="shared" si="8"/>
        <v>0</v>
      </c>
      <c r="I59" s="8">
        <f t="shared" si="8"/>
        <v>2.4369999999999998</v>
      </c>
      <c r="J59" s="8">
        <f t="shared" si="8"/>
        <v>0.34899999999999998</v>
      </c>
      <c r="K59" s="8">
        <f t="shared" si="8"/>
        <v>7.0000000000000007E-2</v>
      </c>
      <c r="L59" s="8">
        <f t="shared" si="8"/>
        <v>0.77200000000000002</v>
      </c>
      <c r="M59" s="8">
        <f t="shared" si="8"/>
        <v>2.3E-2</v>
      </c>
      <c r="N59" s="8">
        <f t="shared" si="8"/>
        <v>5.8000000000000003E-2</v>
      </c>
      <c r="O59" s="8">
        <f t="shared" si="8"/>
        <v>0.44700000000000001</v>
      </c>
      <c r="P59" s="8">
        <f t="shared" si="8"/>
        <v>3.7999999999999999E-2</v>
      </c>
      <c r="Q59" s="7">
        <f t="shared" si="8"/>
        <v>90.828000000000046</v>
      </c>
    </row>
    <row r="60" spans="1:19">
      <c r="A60" s="6" t="s">
        <v>50</v>
      </c>
      <c r="B60" s="7">
        <f t="shared" ref="B60:Q60" si="9">AVERAGE(B4:B53)</f>
        <v>86.48993999999999</v>
      </c>
      <c r="C60" s="8">
        <f t="shared" si="9"/>
        <v>8.1760000000000013E-2</v>
      </c>
      <c r="D60" s="8">
        <f t="shared" si="9"/>
        <v>2.9777777777777778E-2</v>
      </c>
      <c r="E60" s="8">
        <f t="shared" si="9"/>
        <v>2.7749999999999997E-2</v>
      </c>
      <c r="F60" s="8"/>
      <c r="G60" s="8">
        <f t="shared" si="9"/>
        <v>6.1047619047619052E-2</v>
      </c>
      <c r="H60" s="8"/>
      <c r="I60" s="8">
        <f t="shared" si="9"/>
        <v>2.2328599999999987</v>
      </c>
      <c r="J60" s="8">
        <f t="shared" si="9"/>
        <v>0.24695999999999999</v>
      </c>
      <c r="K60" s="8">
        <f t="shared" si="9"/>
        <v>4.5899999999999989E-2</v>
      </c>
      <c r="L60" s="8">
        <f t="shared" si="9"/>
        <v>0.66186000000000023</v>
      </c>
      <c r="M60" s="8">
        <f t="shared" si="9"/>
        <v>1.3360000000000006E-2</v>
      </c>
      <c r="N60" s="8">
        <f t="shared" si="9"/>
        <v>4.5333333333333337E-2</v>
      </c>
      <c r="O60" s="8">
        <f t="shared" si="9"/>
        <v>0.23176000000000005</v>
      </c>
      <c r="P60" s="8">
        <f t="shared" si="9"/>
        <v>2.6272727272727277E-2</v>
      </c>
      <c r="Q60" s="7">
        <f t="shared" si="9"/>
        <v>90.005679999999998</v>
      </c>
      <c r="S60" s="9"/>
    </row>
    <row r="61" spans="1:19">
      <c r="A61" s="10" t="s">
        <v>51</v>
      </c>
      <c r="B61" s="11">
        <f t="shared" ref="B61:Q61" si="10">STDEV(B4:B53)</f>
        <v>0.31614788647474523</v>
      </c>
      <c r="C61" s="12">
        <f t="shared" si="10"/>
        <v>1.8488341610598941E-2</v>
      </c>
      <c r="D61" s="12">
        <f t="shared" si="10"/>
        <v>8.2428420125854815E-3</v>
      </c>
      <c r="E61" s="12">
        <f t="shared" si="10"/>
        <v>8.5314544062378133E-3</v>
      </c>
      <c r="F61" s="12"/>
      <c r="G61" s="12">
        <f t="shared" si="10"/>
        <v>1.670471846657761E-2</v>
      </c>
      <c r="H61" s="12"/>
      <c r="I61" s="12">
        <f t="shared" si="10"/>
        <v>0.15196468574733313</v>
      </c>
      <c r="J61" s="12">
        <f t="shared" si="10"/>
        <v>4.2190026870659203E-2</v>
      </c>
      <c r="K61" s="12">
        <f t="shared" si="10"/>
        <v>1.1789354897062431E-2</v>
      </c>
      <c r="L61" s="12">
        <f t="shared" si="10"/>
        <v>5.4927042520055647E-2</v>
      </c>
      <c r="M61" s="12">
        <f t="shared" si="10"/>
        <v>4.1821047332652747E-3</v>
      </c>
      <c r="N61" s="12">
        <f t="shared" si="10"/>
        <v>1.0969655114602872E-2</v>
      </c>
      <c r="O61" s="12">
        <f t="shared" si="10"/>
        <v>7.4614809494619544E-2</v>
      </c>
      <c r="P61" s="12">
        <f t="shared" si="10"/>
        <v>6.8860861030182845E-3</v>
      </c>
      <c r="Q61" s="11">
        <f t="shared" si="10"/>
        <v>0.31272648543716075</v>
      </c>
    </row>
    <row r="62" spans="1:19">
      <c r="A62" s="1" t="s">
        <v>37</v>
      </c>
    </row>
  </sheetData>
  <phoneticPr fontId="1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B3A2-C6DA-564D-BA23-C0F208D5D796}">
  <dimension ref="A1:AA7"/>
  <sheetViews>
    <sheetView workbookViewId="0">
      <selection activeCell="K9" sqref="K9"/>
    </sheetView>
  </sheetViews>
  <sheetFormatPr baseColWidth="10" defaultRowHeight="16"/>
  <cols>
    <col min="1" max="1" width="15.33203125" style="13" bestFit="1" customWidth="1"/>
    <col min="2" max="2" width="7" style="13" bestFit="1" customWidth="1"/>
    <col min="3" max="3" width="6.5" style="13" bestFit="1" customWidth="1"/>
    <col min="4" max="4" width="6.83203125" style="13" bestFit="1" customWidth="1"/>
    <col min="5" max="9" width="6.5" style="13" bestFit="1" customWidth="1"/>
    <col min="10" max="12" width="6.83203125" style="13" bestFit="1" customWidth="1"/>
    <col min="13" max="13" width="7" style="13" bestFit="1" customWidth="1"/>
    <col min="14" max="27" width="6.83203125" style="13" bestFit="1" customWidth="1"/>
    <col min="28" max="16384" width="10.83203125" style="13"/>
  </cols>
  <sheetData>
    <row r="1" spans="1:27" ht="30" customHeight="1">
      <c r="A1" s="1" t="s">
        <v>52</v>
      </c>
    </row>
    <row r="2" spans="1:27" ht="18">
      <c r="A2" s="14"/>
      <c r="B2" s="15" t="s">
        <v>53</v>
      </c>
      <c r="C2" s="15" t="s">
        <v>8</v>
      </c>
      <c r="D2" s="15" t="s">
        <v>54</v>
      </c>
      <c r="E2" s="15" t="s">
        <v>55</v>
      </c>
      <c r="F2" s="15" t="s">
        <v>56</v>
      </c>
      <c r="G2" s="15" t="s">
        <v>9</v>
      </c>
      <c r="H2" s="15" t="s">
        <v>57</v>
      </c>
      <c r="I2" s="15" t="s">
        <v>5</v>
      </c>
      <c r="J2" s="15" t="s">
        <v>17</v>
      </c>
      <c r="K2" s="15" t="s">
        <v>18</v>
      </c>
      <c r="L2" s="15" t="s">
        <v>19</v>
      </c>
      <c r="M2" s="15" t="s">
        <v>20</v>
      </c>
      <c r="N2" s="15" t="s">
        <v>21</v>
      </c>
      <c r="O2" s="15" t="s">
        <v>22</v>
      </c>
      <c r="P2" s="15" t="s">
        <v>23</v>
      </c>
      <c r="Q2" s="15" t="s">
        <v>24</v>
      </c>
      <c r="R2" s="15" t="s">
        <v>25</v>
      </c>
      <c r="S2" s="15" t="s">
        <v>26</v>
      </c>
      <c r="T2" s="15" t="s">
        <v>27</v>
      </c>
      <c r="U2" s="15" t="s">
        <v>28</v>
      </c>
      <c r="V2" s="15" t="s">
        <v>29</v>
      </c>
      <c r="W2" s="15" t="s">
        <v>30</v>
      </c>
      <c r="X2" s="15" t="s">
        <v>31</v>
      </c>
      <c r="Y2" s="15" t="s">
        <v>32</v>
      </c>
      <c r="Z2" s="15" t="s">
        <v>33</v>
      </c>
      <c r="AA2" s="15" t="s">
        <v>34</v>
      </c>
    </row>
    <row r="3" spans="1:27" ht="18">
      <c r="A3" s="16"/>
      <c r="B3" s="17" t="s">
        <v>35</v>
      </c>
      <c r="C3" s="17" t="s">
        <v>35</v>
      </c>
      <c r="D3" s="17" t="s">
        <v>35</v>
      </c>
      <c r="E3" s="17" t="s">
        <v>35</v>
      </c>
      <c r="F3" s="17" t="s">
        <v>35</v>
      </c>
      <c r="G3" s="17" t="s">
        <v>35</v>
      </c>
      <c r="H3" s="17" t="s">
        <v>35</v>
      </c>
      <c r="I3" s="17" t="s">
        <v>35</v>
      </c>
      <c r="J3" s="17" t="s">
        <v>58</v>
      </c>
      <c r="K3" s="17" t="s">
        <v>58</v>
      </c>
      <c r="L3" s="17" t="s">
        <v>58</v>
      </c>
      <c r="M3" s="17" t="s">
        <v>58</v>
      </c>
      <c r="N3" s="17" t="s">
        <v>58</v>
      </c>
      <c r="O3" s="17" t="s">
        <v>58</v>
      </c>
      <c r="P3" s="17" t="s">
        <v>58</v>
      </c>
      <c r="Q3" s="17" t="s">
        <v>58</v>
      </c>
      <c r="R3" s="17" t="s">
        <v>58</v>
      </c>
      <c r="S3" s="17" t="s">
        <v>58</v>
      </c>
      <c r="T3" s="17" t="s">
        <v>58</v>
      </c>
      <c r="U3" s="17" t="s">
        <v>58</v>
      </c>
      <c r="V3" s="17" t="s">
        <v>58</v>
      </c>
      <c r="W3" s="17" t="s">
        <v>58</v>
      </c>
      <c r="X3" s="17" t="s">
        <v>58</v>
      </c>
      <c r="Y3" s="17" t="s">
        <v>58</v>
      </c>
      <c r="Z3" s="17" t="s">
        <v>58</v>
      </c>
      <c r="AA3" s="17" t="s">
        <v>58</v>
      </c>
    </row>
    <row r="4" spans="1:27" ht="24" customHeight="1">
      <c r="A4" s="18" t="s">
        <v>59</v>
      </c>
      <c r="B4" s="19">
        <v>1.2999999999999999E-2</v>
      </c>
      <c r="C4" s="20">
        <v>0.67</v>
      </c>
      <c r="D4" s="20">
        <v>0.27900000000000003</v>
      </c>
      <c r="E4" s="20">
        <v>2.3740000000000001</v>
      </c>
      <c r="F4" s="20">
        <v>2.5999999999999999E-2</v>
      </c>
      <c r="G4" s="20">
        <v>0.26</v>
      </c>
      <c r="H4" s="20">
        <v>4.7E-2</v>
      </c>
      <c r="I4" s="20">
        <v>8.1000000000000003E-2</v>
      </c>
      <c r="J4" s="19">
        <v>149</v>
      </c>
      <c r="K4" s="19">
        <v>40.5</v>
      </c>
      <c r="L4" s="19">
        <v>63.5</v>
      </c>
      <c r="M4" s="19">
        <v>159.6</v>
      </c>
      <c r="N4" s="19">
        <v>34.700000000000003</v>
      </c>
      <c r="O4" s="19">
        <v>59.9</v>
      </c>
      <c r="P4" s="19">
        <v>10.5</v>
      </c>
      <c r="Q4" s="19">
        <v>1.82</v>
      </c>
      <c r="R4" s="19">
        <v>1.1299999999999999</v>
      </c>
      <c r="S4" s="19">
        <v>6.21</v>
      </c>
      <c r="T4" s="19">
        <v>1.81</v>
      </c>
      <c r="U4" s="19">
        <v>1.27</v>
      </c>
      <c r="V4" s="19">
        <v>8.39</v>
      </c>
      <c r="W4" s="19">
        <v>1.28</v>
      </c>
      <c r="X4" s="19">
        <v>2.09</v>
      </c>
      <c r="Y4" s="19">
        <v>1.97</v>
      </c>
      <c r="Z4" s="19">
        <v>32.1</v>
      </c>
      <c r="AA4" s="19">
        <v>1.29</v>
      </c>
    </row>
    <row r="5" spans="1:27" ht="25" customHeight="1">
      <c r="A5" s="21" t="s">
        <v>36</v>
      </c>
      <c r="B5" s="17">
        <v>1E-3</v>
      </c>
      <c r="C5" s="22">
        <v>3.4000000000000002E-2</v>
      </c>
      <c r="D5" s="22">
        <v>2.1000000000000001E-2</v>
      </c>
      <c r="E5" s="22">
        <v>3.9E-2</v>
      </c>
      <c r="F5" s="22">
        <v>2E-3</v>
      </c>
      <c r="G5" s="22">
        <v>3.2000000000000001E-2</v>
      </c>
      <c r="H5" s="22">
        <v>3.0000000000000001E-3</v>
      </c>
      <c r="I5" s="22">
        <v>4.0000000000000001E-3</v>
      </c>
      <c r="J5" s="17">
        <v>1.8</v>
      </c>
      <c r="K5" s="17">
        <v>4.3</v>
      </c>
      <c r="L5" s="17">
        <v>0.9</v>
      </c>
      <c r="M5" s="17">
        <v>5.3</v>
      </c>
      <c r="N5" s="17">
        <v>2.2000000000000002</v>
      </c>
      <c r="O5" s="17">
        <v>3.7</v>
      </c>
      <c r="P5" s="17">
        <v>0.4</v>
      </c>
      <c r="Q5" s="17">
        <v>0.17</v>
      </c>
      <c r="R5" s="17">
        <v>7.0000000000000007E-2</v>
      </c>
      <c r="S5" s="17">
        <v>0.44</v>
      </c>
      <c r="T5" s="17">
        <v>0.56000000000000005</v>
      </c>
      <c r="U5" s="17">
        <v>0.28000000000000003</v>
      </c>
      <c r="V5" s="17">
        <v>0.62</v>
      </c>
      <c r="W5" s="17">
        <v>0.1</v>
      </c>
      <c r="X5" s="17">
        <v>0.12</v>
      </c>
      <c r="Y5" s="17">
        <v>0.17</v>
      </c>
      <c r="Z5" s="17">
        <v>1.8</v>
      </c>
      <c r="AA5" s="17">
        <v>0.11</v>
      </c>
    </row>
    <row r="6" spans="1:27" ht="18">
      <c r="A6" s="1" t="s">
        <v>60</v>
      </c>
    </row>
    <row r="7" spans="1:27" ht="18">
      <c r="A7" s="18" t="s">
        <v>61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1928A-B77C-6545-88F7-9260AE345175}">
  <dimension ref="A1:E22"/>
  <sheetViews>
    <sheetView workbookViewId="0">
      <selection activeCell="I12" sqref="I12"/>
    </sheetView>
  </sheetViews>
  <sheetFormatPr baseColWidth="10" defaultRowHeight="16"/>
  <cols>
    <col min="1" max="1" width="14.6640625" style="1" customWidth="1"/>
    <col min="2" max="16384" width="10.83203125" style="1"/>
  </cols>
  <sheetData>
    <row r="1" spans="1:5" ht="31" customHeight="1">
      <c r="A1" s="1" t="s">
        <v>62</v>
      </c>
    </row>
    <row r="2" spans="1:5" ht="18">
      <c r="A2" s="4" t="s">
        <v>1</v>
      </c>
      <c r="B2" s="23" t="s">
        <v>63</v>
      </c>
      <c r="C2" s="23" t="s">
        <v>2</v>
      </c>
      <c r="D2" s="23" t="s">
        <v>64</v>
      </c>
      <c r="E2" s="23" t="s">
        <v>2</v>
      </c>
    </row>
    <row r="3" spans="1:5">
      <c r="A3" s="5">
        <v>1</v>
      </c>
      <c r="B3" s="24">
        <v>-1.1208125337169861E-2</v>
      </c>
      <c r="C3" s="24">
        <v>2.4445001449066254E-2</v>
      </c>
      <c r="D3" s="24">
        <v>-3.1075741442454508E-2</v>
      </c>
      <c r="E3" s="24">
        <v>5.0406179843536847E-2</v>
      </c>
    </row>
    <row r="4" spans="1:5">
      <c r="A4" s="5">
        <v>2</v>
      </c>
      <c r="B4" s="24">
        <v>-6.6547129582872344E-2</v>
      </c>
      <c r="C4" s="24">
        <v>2.8261607651828814E-2</v>
      </c>
      <c r="D4" s="24">
        <v>-4.1301421627060186E-2</v>
      </c>
      <c r="E4" s="24">
        <v>5.5049434617517365E-2</v>
      </c>
    </row>
    <row r="5" spans="1:5">
      <c r="A5" s="5">
        <v>3</v>
      </c>
      <c r="B5" s="24">
        <v>6.3009622272902632E-2</v>
      </c>
      <c r="C5" s="24">
        <v>2.6281257272509708E-2</v>
      </c>
      <c r="D5" s="24">
        <v>7.3170550459522588E-2</v>
      </c>
      <c r="E5" s="24">
        <v>5.4589128069493183E-2</v>
      </c>
    </row>
    <row r="6" spans="1:5">
      <c r="A6" s="5">
        <v>4</v>
      </c>
      <c r="B6" s="24">
        <v>2.2717419974283004E-2</v>
      </c>
      <c r="C6" s="24">
        <v>2.4511442528273822E-2</v>
      </c>
      <c r="D6" s="24">
        <v>3.8883786530163889E-2</v>
      </c>
      <c r="E6" s="24">
        <v>5.588442913967448E-2</v>
      </c>
    </row>
    <row r="7" spans="1:5">
      <c r="A7" s="5">
        <v>5</v>
      </c>
      <c r="B7" s="24">
        <v>-2.3243033962727644E-2</v>
      </c>
      <c r="C7" s="24">
        <v>2.3578832074462916E-2</v>
      </c>
      <c r="D7" s="24">
        <v>-5.5704714121862509E-2</v>
      </c>
      <c r="E7" s="24">
        <v>4.8158288758568361E-2</v>
      </c>
    </row>
    <row r="8" spans="1:5">
      <c r="A8" s="5">
        <v>6</v>
      </c>
      <c r="B8" s="24">
        <v>3.3635575185098077E-3</v>
      </c>
      <c r="C8" s="24">
        <v>2.6664089151349619E-2</v>
      </c>
      <c r="D8" s="24">
        <v>-1.6033470233267622E-2</v>
      </c>
      <c r="E8" s="24">
        <v>5.3487374003369656E-2</v>
      </c>
    </row>
    <row r="9" spans="1:5">
      <c r="A9" s="5">
        <v>7</v>
      </c>
      <c r="B9" s="24">
        <v>-2.8641403042151126E-2</v>
      </c>
      <c r="C9" s="24">
        <v>2.8674535690540813E-2</v>
      </c>
      <c r="D9" s="24">
        <v>-1.9502840244767228E-2</v>
      </c>
      <c r="E9" s="24">
        <v>5.3633025487744596E-2</v>
      </c>
    </row>
    <row r="10" spans="1:5">
      <c r="A10" s="5">
        <v>8</v>
      </c>
      <c r="B10" s="24">
        <v>4.5523854151241494E-2</v>
      </c>
      <c r="C10" s="24">
        <v>2.2204460432359577E-2</v>
      </c>
      <c r="D10" s="24">
        <v>0.10703686861157635</v>
      </c>
      <c r="E10" s="24">
        <v>4.7697115574273065E-2</v>
      </c>
    </row>
    <row r="11" spans="1:5">
      <c r="A11" s="5">
        <v>9</v>
      </c>
      <c r="B11" s="24">
        <v>-2.6754130180939306E-2</v>
      </c>
      <c r="C11" s="24">
        <v>2.6551625444247062E-2</v>
      </c>
      <c r="D11" s="24">
        <v>-7.5193816912899614E-2</v>
      </c>
      <c r="E11" s="24">
        <v>5.1979343493995078E-2</v>
      </c>
    </row>
    <row r="12" spans="1:5">
      <c r="A12" s="5">
        <v>10</v>
      </c>
      <c r="B12" s="24">
        <v>-1.7111154051896449E-2</v>
      </c>
      <c r="C12" s="24">
        <v>3.0701582451847328E-2</v>
      </c>
      <c r="D12" s="24">
        <v>-4.8237210504731287E-2</v>
      </c>
      <c r="E12" s="24">
        <v>5.621551389686831E-2</v>
      </c>
    </row>
    <row r="13" spans="1:5">
      <c r="A13" s="5">
        <v>11</v>
      </c>
      <c r="B13" s="24">
        <v>3.1127675927056231E-2</v>
      </c>
      <c r="C13" s="24">
        <v>2.5957506649018306E-2</v>
      </c>
      <c r="D13" s="24">
        <v>0.11354536846974739</v>
      </c>
      <c r="E13" s="24">
        <v>5.332009418002958E-2</v>
      </c>
    </row>
    <row r="14" spans="1:5">
      <c r="A14" s="5">
        <v>12</v>
      </c>
      <c r="B14" s="24">
        <v>-5.4833156128308858E-2</v>
      </c>
      <c r="C14" s="24">
        <v>2.3344301155578773E-2</v>
      </c>
      <c r="D14" s="24">
        <v>-0.1468689476454843</v>
      </c>
      <c r="E14" s="24">
        <v>4.6641092563998683E-2</v>
      </c>
    </row>
    <row r="15" spans="1:5">
      <c r="A15" s="5">
        <v>13</v>
      </c>
      <c r="B15" s="24">
        <v>9.4553768551719486E-2</v>
      </c>
      <c r="C15" s="24">
        <v>2.8303250558530599E-2</v>
      </c>
      <c r="D15" s="24">
        <v>0.17423371489044825</v>
      </c>
      <c r="E15" s="24">
        <v>6.102835648231994E-2</v>
      </c>
    </row>
    <row r="16" spans="1:5">
      <c r="A16" s="5">
        <v>14</v>
      </c>
      <c r="B16" s="24">
        <v>-5.1646496292745425E-2</v>
      </c>
      <c r="C16" s="24">
        <v>2.5530897169716543E-2</v>
      </c>
      <c r="D16" s="24">
        <v>-0.10378155231249853</v>
      </c>
      <c r="E16" s="24">
        <v>5.2192683755279252E-2</v>
      </c>
    </row>
    <row r="17" spans="1:5">
      <c r="A17" s="5">
        <v>15</v>
      </c>
      <c r="B17" s="24">
        <v>2.9551114182346794E-3</v>
      </c>
      <c r="C17" s="24">
        <v>2.127283836341019E-2</v>
      </c>
      <c r="D17" s="24">
        <v>1.1825531490483598E-2</v>
      </c>
      <c r="E17" s="24">
        <v>5.2011750935164497E-2</v>
      </c>
    </row>
    <row r="18" spans="1:5">
      <c r="A18" s="5">
        <v>16</v>
      </c>
      <c r="B18" s="24">
        <v>-4.3055208185593941E-2</v>
      </c>
      <c r="C18" s="24">
        <v>2.7208961377079954E-2</v>
      </c>
      <c r="D18" s="24">
        <v>-1.9741628221492391E-2</v>
      </c>
      <c r="E18" s="24">
        <v>4.6712688372605941E-2</v>
      </c>
    </row>
    <row r="19" spans="1:5">
      <c r="A19" s="5">
        <v>17</v>
      </c>
      <c r="B19" s="24">
        <v>6.2995202015914131E-2</v>
      </c>
      <c r="C19" s="24">
        <v>2.7829220401575292E-2</v>
      </c>
      <c r="D19" s="24">
        <v>-7.7467716164125733E-4</v>
      </c>
      <c r="E19" s="24">
        <v>5.0152164661550064E-2</v>
      </c>
    </row>
    <row r="20" spans="1:5">
      <c r="A20" s="5">
        <v>18</v>
      </c>
      <c r="B20" s="24">
        <v>-4.6639269932757799E-2</v>
      </c>
      <c r="C20" s="24">
        <v>2.5966802032388794E-2</v>
      </c>
      <c r="D20" s="24">
        <v>2.4012005876983267E-2</v>
      </c>
      <c r="E20" s="24">
        <v>5.6118060369359998E-2</v>
      </c>
    </row>
    <row r="21" spans="1:5">
      <c r="A21" s="10" t="s">
        <v>0</v>
      </c>
      <c r="B21" s="25">
        <f>AVERAGE(B3:B20)</f>
        <v>-2.4129386037389602E-3</v>
      </c>
      <c r="C21" s="26">
        <f>STDEV(B3:B20)*2</f>
        <v>9.3277571019617228E-2</v>
      </c>
      <c r="D21" s="25">
        <f>AVERAGE(D3:D20)</f>
        <v>-8.6156633884633871E-4</v>
      </c>
      <c r="E21" s="26">
        <f>STDEV(D3:D20)*2</f>
        <v>0.160440637486332</v>
      </c>
    </row>
    <row r="22" spans="1:5">
      <c r="A22" s="5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4BDA4-80B9-F740-B728-F6D263353DBF}">
  <dimension ref="A1:E24"/>
  <sheetViews>
    <sheetView workbookViewId="0">
      <selection activeCell="I10" sqref="I10"/>
    </sheetView>
  </sheetViews>
  <sheetFormatPr baseColWidth="10" defaultRowHeight="16"/>
  <cols>
    <col min="1" max="1" width="13.5" style="1" customWidth="1"/>
    <col min="2" max="16384" width="10.83203125" style="13"/>
  </cols>
  <sheetData>
    <row r="1" spans="1:5" ht="31" customHeight="1">
      <c r="A1" s="1" t="s">
        <v>65</v>
      </c>
    </row>
    <row r="2" spans="1:5" ht="18">
      <c r="A2" s="4" t="s">
        <v>1</v>
      </c>
      <c r="B2" s="23" t="s">
        <v>63</v>
      </c>
      <c r="C2" s="23" t="s">
        <v>2</v>
      </c>
      <c r="D2" s="23" t="s">
        <v>64</v>
      </c>
      <c r="E2" s="23" t="s">
        <v>2</v>
      </c>
    </row>
    <row r="3" spans="1:5">
      <c r="A3" s="5">
        <v>1</v>
      </c>
      <c r="B3" s="24">
        <v>-0.20958256131364816</v>
      </c>
      <c r="C3" s="24">
        <v>2.384611907946468E-2</v>
      </c>
      <c r="D3" s="24">
        <v>-0.28698667892468332</v>
      </c>
      <c r="E3" s="24">
        <v>4.685328997400505E-2</v>
      </c>
    </row>
    <row r="4" spans="1:5">
      <c r="A4" s="5">
        <v>2</v>
      </c>
      <c r="B4" s="24">
        <v>-0.21615511402217624</v>
      </c>
      <c r="C4" s="24">
        <v>2.6887693943038662E-2</v>
      </c>
      <c r="D4" s="24">
        <v>-0.34900900808298996</v>
      </c>
      <c r="E4" s="24">
        <v>4.9115011996116877E-2</v>
      </c>
    </row>
    <row r="5" spans="1:5">
      <c r="A5" s="5">
        <v>3</v>
      </c>
      <c r="B5" s="24">
        <v>-0.17097721398007248</v>
      </c>
      <c r="C5" s="24">
        <v>2.6008449263729309E-2</v>
      </c>
      <c r="D5" s="24">
        <v>-0.32987028899844617</v>
      </c>
      <c r="E5" s="24">
        <v>5.0857694919088904E-2</v>
      </c>
    </row>
    <row r="6" spans="1:5">
      <c r="A6" s="5">
        <v>4</v>
      </c>
      <c r="B6" s="24">
        <v>-0.21057738994822994</v>
      </c>
      <c r="C6" s="24">
        <v>2.4398530348053993E-2</v>
      </c>
      <c r="D6" s="24">
        <v>-0.31250558387696525</v>
      </c>
      <c r="E6" s="24">
        <v>4.8207116622366909E-2</v>
      </c>
    </row>
    <row r="7" spans="1:5">
      <c r="A7" s="5">
        <v>5</v>
      </c>
      <c r="B7" s="24">
        <v>-0.16352441408196139</v>
      </c>
      <c r="C7" s="24">
        <v>2.4358724622708494E-2</v>
      </c>
      <c r="D7" s="24">
        <v>-0.23486556309004758</v>
      </c>
      <c r="E7" s="24">
        <v>5.2981582943298418E-2</v>
      </c>
    </row>
    <row r="8" spans="1:5">
      <c r="A8" s="5">
        <v>6</v>
      </c>
      <c r="B8" s="24">
        <v>-0.14606924181181924</v>
      </c>
      <c r="C8" s="24">
        <v>2.1925260364786068E-2</v>
      </c>
      <c r="D8" s="24">
        <v>-0.18248357297423468</v>
      </c>
      <c r="E8" s="24">
        <v>4.4097992676821893E-2</v>
      </c>
    </row>
    <row r="9" spans="1:5">
      <c r="A9" s="5">
        <v>7</v>
      </c>
      <c r="B9" s="24">
        <v>-0.19265148605240867</v>
      </c>
      <c r="C9" s="24">
        <v>2.4123032532336525E-2</v>
      </c>
      <c r="D9" s="24">
        <v>-0.31951166448307422</v>
      </c>
      <c r="E9" s="24">
        <v>4.8403787697731973E-2</v>
      </c>
    </row>
    <row r="10" spans="1:5">
      <c r="A10" s="5">
        <v>8</v>
      </c>
      <c r="B10" s="24">
        <v>-0.18866214995039154</v>
      </c>
      <c r="C10" s="24">
        <v>2.412802464193799E-2</v>
      </c>
      <c r="D10" s="24">
        <v>-0.26694793736115052</v>
      </c>
      <c r="E10" s="24">
        <v>4.8979643460265294E-2</v>
      </c>
    </row>
    <row r="11" spans="1:5">
      <c r="A11" s="5">
        <v>9</v>
      </c>
      <c r="B11" s="24">
        <v>-0.1806363995356941</v>
      </c>
      <c r="C11" s="24">
        <v>2.3129842952990098E-2</v>
      </c>
      <c r="D11" s="24">
        <v>-0.3278175892088564</v>
      </c>
      <c r="E11" s="24">
        <v>4.6403021628199217E-2</v>
      </c>
    </row>
    <row r="12" spans="1:5">
      <c r="A12" s="5">
        <v>10</v>
      </c>
      <c r="B12" s="24">
        <v>-0.15389590890890759</v>
      </c>
      <c r="C12" s="24">
        <v>2.2425466588170531E-2</v>
      </c>
      <c r="D12" s="24">
        <v>-0.27296097031848099</v>
      </c>
      <c r="E12" s="24">
        <v>4.5268287351554137E-2</v>
      </c>
    </row>
    <row r="13" spans="1:5">
      <c r="A13" s="5">
        <v>11</v>
      </c>
      <c r="B13" s="24">
        <v>-0.16444473460053288</v>
      </c>
      <c r="C13" s="24">
        <v>2.2167645355998872E-2</v>
      </c>
      <c r="D13" s="24">
        <v>-0.289338903829095</v>
      </c>
      <c r="E13" s="24">
        <v>4.3204420779990628E-2</v>
      </c>
    </row>
    <row r="14" spans="1:5">
      <c r="A14" s="5">
        <v>12</v>
      </c>
      <c r="B14" s="24">
        <v>-0.20432938310799287</v>
      </c>
      <c r="C14" s="24">
        <v>2.5941324467158626E-2</v>
      </c>
      <c r="D14" s="24">
        <v>-0.25294345580217925</v>
      </c>
      <c r="E14" s="24">
        <v>4.7553589316417011E-2</v>
      </c>
    </row>
    <row r="15" spans="1:5">
      <c r="A15" s="5">
        <v>13</v>
      </c>
      <c r="B15" s="24">
        <v>-0.12077789643960557</v>
      </c>
      <c r="C15" s="24">
        <v>2.1182545371383876E-2</v>
      </c>
      <c r="D15" s="24">
        <v>-0.20022634096561465</v>
      </c>
      <c r="E15" s="24">
        <v>4.9024783926997127E-2</v>
      </c>
    </row>
    <row r="16" spans="1:5">
      <c r="A16" s="5">
        <v>14</v>
      </c>
      <c r="B16" s="24">
        <v>-0.1888160594174515</v>
      </c>
      <c r="C16" s="24">
        <v>3.0960259080906966E-2</v>
      </c>
      <c r="D16" s="24">
        <v>-0.25383032811676642</v>
      </c>
      <c r="E16" s="24">
        <v>4.5496773789148889E-2</v>
      </c>
    </row>
    <row r="17" spans="1:5">
      <c r="A17" s="5">
        <v>15</v>
      </c>
      <c r="B17" s="24">
        <v>-0.2043571140344369</v>
      </c>
      <c r="C17" s="24">
        <v>2.3193200145922955E-2</v>
      </c>
      <c r="D17" s="24">
        <v>-0.24344003160581273</v>
      </c>
      <c r="E17" s="24">
        <v>4.857459638239138E-2</v>
      </c>
    </row>
    <row r="18" spans="1:5">
      <c r="A18" s="5">
        <v>16</v>
      </c>
      <c r="B18" s="24">
        <v>-9.0051899647725087E-2</v>
      </c>
      <c r="C18" s="24">
        <v>2.2315481228787095E-2</v>
      </c>
      <c r="D18" s="24">
        <v>-0.17256944697863208</v>
      </c>
      <c r="E18" s="24">
        <v>4.5580613931302701E-2</v>
      </c>
    </row>
    <row r="19" spans="1:5">
      <c r="A19" s="5">
        <v>17</v>
      </c>
      <c r="B19" s="24">
        <v>-0.1061867282328155</v>
      </c>
      <c r="C19" s="24">
        <v>2.2081811672893335E-2</v>
      </c>
      <c r="D19" s="24">
        <v>-0.13932939805205713</v>
      </c>
      <c r="E19" s="24">
        <v>4.3315420359701734E-2</v>
      </c>
    </row>
    <row r="20" spans="1:5">
      <c r="A20" s="5">
        <v>18</v>
      </c>
      <c r="B20" s="24">
        <v>-0.11495482017864767</v>
      </c>
      <c r="C20" s="24">
        <v>2.1036500976430839E-2</v>
      </c>
      <c r="D20" s="24">
        <v>-0.1555198091668375</v>
      </c>
      <c r="E20" s="24">
        <v>4.336497171369421E-2</v>
      </c>
    </row>
    <row r="21" spans="1:5">
      <c r="A21" s="5">
        <v>19</v>
      </c>
      <c r="B21" s="24">
        <v>-0.14674272599457527</v>
      </c>
      <c r="C21" s="24">
        <v>2.4074968402459655E-2</v>
      </c>
      <c r="D21" s="24">
        <v>-0.22087774462120624</v>
      </c>
      <c r="E21" s="24">
        <v>4.9949328798350089E-2</v>
      </c>
    </row>
    <row r="22" spans="1:5">
      <c r="A22" s="5">
        <v>20</v>
      </c>
      <c r="B22" s="24">
        <v>-0.10523538951578981</v>
      </c>
      <c r="C22" s="24">
        <v>1.9139791343508544E-2</v>
      </c>
      <c r="D22" s="24">
        <v>-6.8844442598470224E-2</v>
      </c>
      <c r="E22" s="24">
        <v>4.0530973848024121E-2</v>
      </c>
    </row>
    <row r="23" spans="1:5">
      <c r="A23" s="10" t="s">
        <v>0</v>
      </c>
      <c r="B23" s="25">
        <v>-0.16</v>
      </c>
      <c r="C23" s="25">
        <v>0.08</v>
      </c>
      <c r="D23" s="25">
        <v>-0.24</v>
      </c>
      <c r="E23" s="25">
        <v>0.15</v>
      </c>
    </row>
    <row r="24" spans="1:5">
      <c r="B24" s="24"/>
      <c r="C24" s="24"/>
      <c r="D24" s="24"/>
      <c r="E24" s="2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Table S1</vt:lpstr>
      <vt:lpstr>Table S2</vt:lpstr>
      <vt:lpstr>Table S3</vt:lpstr>
      <vt:lpstr>Table 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A BC</cp:lastModifiedBy>
  <dcterms:created xsi:type="dcterms:W3CDTF">2023-03-06T02:41:55Z</dcterms:created>
  <dcterms:modified xsi:type="dcterms:W3CDTF">2024-02-03T07:26:36Z</dcterms:modified>
</cp:coreProperties>
</file>