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511\Desktop\44 A008 谢晓敏 糖尿病代谢组  优先3-5分\4 文章\谢晓敏 9.2\"/>
    </mc:Choice>
  </mc:AlternateContent>
  <bookViews>
    <workbookView xWindow="0" yWindow="0" windowWidth="21735" windowHeight="1021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X93" i="2" l="1"/>
  <c r="W93" i="2" s="1"/>
  <c r="V93" i="2"/>
  <c r="U93" i="2"/>
  <c r="X92" i="2"/>
  <c r="W92" i="2" s="1"/>
  <c r="V92" i="2"/>
  <c r="U92" i="2"/>
  <c r="X91" i="2"/>
  <c r="W91" i="2" s="1"/>
  <c r="V91" i="2"/>
  <c r="U91" i="2"/>
  <c r="X90" i="2"/>
  <c r="W90" i="2" s="1"/>
  <c r="V90" i="2"/>
  <c r="U90" i="2"/>
  <c r="X89" i="2"/>
  <c r="W89" i="2" s="1"/>
  <c r="V89" i="2"/>
  <c r="U89" i="2"/>
  <c r="X88" i="2"/>
  <c r="W88" i="2" s="1"/>
  <c r="V88" i="2"/>
  <c r="U88" i="2"/>
  <c r="X87" i="2"/>
  <c r="W87" i="2" s="1"/>
  <c r="V87" i="2"/>
  <c r="U87" i="2"/>
  <c r="X86" i="2"/>
  <c r="W86" i="2" s="1"/>
  <c r="V86" i="2"/>
  <c r="U86" i="2"/>
  <c r="X85" i="2"/>
  <c r="W85" i="2" s="1"/>
  <c r="V85" i="2"/>
  <c r="U85" i="2"/>
  <c r="X84" i="2"/>
  <c r="W84" i="2" s="1"/>
  <c r="V84" i="2"/>
  <c r="U84" i="2"/>
  <c r="X83" i="2"/>
  <c r="W83" i="2" s="1"/>
  <c r="V83" i="2"/>
  <c r="U83" i="2"/>
  <c r="X82" i="2"/>
  <c r="W82" i="2" s="1"/>
  <c r="V82" i="2"/>
  <c r="U82" i="2"/>
  <c r="X81" i="2"/>
  <c r="W81" i="2" s="1"/>
  <c r="V81" i="2"/>
  <c r="U81" i="2"/>
  <c r="X80" i="2"/>
  <c r="W80" i="2" s="1"/>
  <c r="V80" i="2"/>
  <c r="U80" i="2"/>
  <c r="X79" i="2"/>
  <c r="W79" i="2" s="1"/>
  <c r="V79" i="2"/>
  <c r="U79" i="2"/>
  <c r="X78" i="2"/>
  <c r="W78" i="2" s="1"/>
  <c r="V78" i="2"/>
  <c r="U78" i="2"/>
  <c r="X77" i="2"/>
  <c r="W77" i="2" s="1"/>
  <c r="V77" i="2"/>
  <c r="U77" i="2" s="1"/>
  <c r="X76" i="2"/>
  <c r="W76" i="2" s="1"/>
  <c r="V76" i="2"/>
  <c r="U76" i="2" s="1"/>
  <c r="X75" i="2"/>
  <c r="W75" i="2" s="1"/>
  <c r="V75" i="2"/>
  <c r="U75" i="2" s="1"/>
  <c r="X74" i="2"/>
  <c r="V74" i="2"/>
  <c r="X69" i="2"/>
  <c r="W69" i="2" s="1"/>
  <c r="V69" i="2"/>
  <c r="U69" i="2" s="1"/>
  <c r="X68" i="2"/>
  <c r="W68" i="2" s="1"/>
  <c r="V68" i="2"/>
  <c r="U68" i="2" s="1"/>
  <c r="X67" i="2"/>
  <c r="W67" i="2" s="1"/>
  <c r="V67" i="2"/>
  <c r="U67" i="2" s="1"/>
  <c r="X66" i="2"/>
  <c r="W66" i="2" s="1"/>
  <c r="V66" i="2"/>
  <c r="U66" i="2" s="1"/>
  <c r="X65" i="2"/>
  <c r="W65" i="2" s="1"/>
  <c r="V65" i="2"/>
  <c r="U65" i="2" s="1"/>
  <c r="X64" i="2"/>
  <c r="W64" i="2" s="1"/>
  <c r="V64" i="2"/>
  <c r="U64" i="2" s="1"/>
  <c r="X63" i="2"/>
  <c r="W63" i="2" s="1"/>
  <c r="V63" i="2"/>
  <c r="U63" i="2" s="1"/>
  <c r="X62" i="2"/>
  <c r="W62" i="2" s="1"/>
  <c r="V62" i="2"/>
  <c r="U62" i="2" s="1"/>
  <c r="X61" i="2"/>
  <c r="W61" i="2" s="1"/>
  <c r="V61" i="2"/>
  <c r="U61" i="2" s="1"/>
  <c r="X60" i="2"/>
  <c r="W60" i="2" s="1"/>
  <c r="V60" i="2"/>
  <c r="U60" i="2" s="1"/>
  <c r="X59" i="2"/>
  <c r="W59" i="2" s="1"/>
  <c r="V59" i="2"/>
  <c r="U59" i="2" s="1"/>
  <c r="X58" i="2"/>
  <c r="W58" i="2" s="1"/>
  <c r="V58" i="2"/>
  <c r="U58" i="2" s="1"/>
  <c r="X57" i="2"/>
  <c r="W57" i="2" s="1"/>
  <c r="V57" i="2"/>
  <c r="U57" i="2" s="1"/>
  <c r="X56" i="2"/>
  <c r="W56" i="2" s="1"/>
  <c r="V56" i="2"/>
  <c r="U56" i="2" s="1"/>
  <c r="X55" i="2"/>
  <c r="W55" i="2" s="1"/>
  <c r="V55" i="2"/>
  <c r="U55" i="2" s="1"/>
  <c r="X54" i="2"/>
  <c r="W54" i="2" s="1"/>
  <c r="V54" i="2"/>
  <c r="U54" i="2" s="1"/>
  <c r="X53" i="2"/>
  <c r="W53" i="2" s="1"/>
  <c r="V53" i="2"/>
  <c r="U53" i="2" s="1"/>
  <c r="X52" i="2"/>
  <c r="W52" i="2" s="1"/>
  <c r="V52" i="2"/>
  <c r="U52" i="2" s="1"/>
  <c r="X51" i="2"/>
  <c r="W51" i="2" s="1"/>
  <c r="V51" i="2"/>
  <c r="U51" i="2" s="1"/>
  <c r="X50" i="2"/>
  <c r="V50" i="2"/>
  <c r="X45" i="2"/>
  <c r="W45" i="2" s="1"/>
  <c r="V45" i="2"/>
  <c r="U45" i="2" s="1"/>
  <c r="X44" i="2"/>
  <c r="W44" i="2" s="1"/>
  <c r="V44" i="2"/>
  <c r="U44" i="2" s="1"/>
  <c r="X43" i="2"/>
  <c r="W43" i="2" s="1"/>
  <c r="V43" i="2"/>
  <c r="U43" i="2" s="1"/>
  <c r="X42" i="2"/>
  <c r="W42" i="2" s="1"/>
  <c r="V42" i="2"/>
  <c r="U42" i="2" s="1"/>
  <c r="X41" i="2"/>
  <c r="W41" i="2" s="1"/>
  <c r="V41" i="2"/>
  <c r="U41" i="2" s="1"/>
  <c r="X40" i="2"/>
  <c r="W40" i="2" s="1"/>
  <c r="V40" i="2"/>
  <c r="U40" i="2" s="1"/>
  <c r="X39" i="2"/>
  <c r="W39" i="2" s="1"/>
  <c r="V39" i="2"/>
  <c r="U39" i="2" s="1"/>
  <c r="X38" i="2"/>
  <c r="W38" i="2" s="1"/>
  <c r="V38" i="2"/>
  <c r="U38" i="2" s="1"/>
  <c r="X37" i="2"/>
  <c r="W37" i="2" s="1"/>
  <c r="V37" i="2"/>
  <c r="U37" i="2" s="1"/>
  <c r="X36" i="2"/>
  <c r="W36" i="2" s="1"/>
  <c r="V36" i="2"/>
  <c r="U36" i="2" s="1"/>
  <c r="X35" i="2"/>
  <c r="W35" i="2" s="1"/>
  <c r="V35" i="2"/>
  <c r="U35" i="2" s="1"/>
  <c r="X34" i="2"/>
  <c r="W34" i="2" s="1"/>
  <c r="V34" i="2"/>
  <c r="U34" i="2" s="1"/>
  <c r="X33" i="2"/>
  <c r="W33" i="2" s="1"/>
  <c r="V33" i="2"/>
  <c r="U33" i="2" s="1"/>
  <c r="X32" i="2"/>
  <c r="W32" i="2" s="1"/>
  <c r="V32" i="2"/>
  <c r="U32" i="2" s="1"/>
  <c r="X31" i="2"/>
  <c r="W31" i="2" s="1"/>
  <c r="V31" i="2"/>
  <c r="U31" i="2" s="1"/>
  <c r="X30" i="2"/>
  <c r="W30" i="2" s="1"/>
  <c r="V30" i="2"/>
  <c r="U30" i="2" s="1"/>
  <c r="X29" i="2"/>
  <c r="W29" i="2" s="1"/>
  <c r="V29" i="2"/>
  <c r="U29" i="2" s="1"/>
  <c r="X28" i="2"/>
  <c r="W28" i="2" s="1"/>
  <c r="V28" i="2"/>
  <c r="U28" i="2" s="1"/>
  <c r="X27" i="2"/>
  <c r="W27" i="2" s="1"/>
  <c r="V27" i="2"/>
  <c r="U27" i="2" s="1"/>
  <c r="X26" i="2"/>
  <c r="V26" i="2"/>
  <c r="U26" i="2" s="1"/>
  <c r="X22" i="2"/>
  <c r="W22" i="2" s="1"/>
  <c r="V22" i="2"/>
  <c r="U22" i="2" s="1"/>
  <c r="X21" i="2"/>
  <c r="W21" i="2" s="1"/>
  <c r="V21" i="2"/>
  <c r="U21" i="2" s="1"/>
  <c r="X20" i="2"/>
  <c r="W20" i="2" s="1"/>
  <c r="V20" i="2"/>
  <c r="U20" i="2" s="1"/>
  <c r="X19" i="2"/>
  <c r="W19" i="2" s="1"/>
  <c r="V19" i="2"/>
  <c r="U19" i="2" s="1"/>
  <c r="X18" i="2"/>
  <c r="W18" i="2" s="1"/>
  <c r="V18" i="2"/>
  <c r="U18" i="2" s="1"/>
  <c r="X17" i="2"/>
  <c r="W17" i="2" s="1"/>
  <c r="V17" i="2"/>
  <c r="U17" i="2" s="1"/>
  <c r="X16" i="2"/>
  <c r="W16" i="2" s="1"/>
  <c r="V16" i="2"/>
  <c r="U16" i="2" s="1"/>
  <c r="X15" i="2"/>
  <c r="W15" i="2" s="1"/>
  <c r="V15" i="2"/>
  <c r="U15" i="2" s="1"/>
  <c r="X14" i="2"/>
  <c r="W14" i="2" s="1"/>
  <c r="V14" i="2"/>
  <c r="U14" i="2" s="1"/>
  <c r="X13" i="2"/>
  <c r="W13" i="2" s="1"/>
  <c r="V13" i="2"/>
  <c r="U13" i="2" s="1"/>
  <c r="X12" i="2"/>
  <c r="W12" i="2" s="1"/>
  <c r="V12" i="2"/>
  <c r="U12" i="2" s="1"/>
  <c r="X11" i="2"/>
  <c r="W11" i="2" s="1"/>
  <c r="V11" i="2"/>
  <c r="U11" i="2" s="1"/>
  <c r="X10" i="2"/>
  <c r="W10" i="2" s="1"/>
  <c r="V10" i="2"/>
  <c r="U10" i="2" s="1"/>
  <c r="X9" i="2"/>
  <c r="W9" i="2" s="1"/>
  <c r="V9" i="2"/>
  <c r="U9" i="2" s="1"/>
  <c r="X8" i="2"/>
  <c r="W8" i="2" s="1"/>
  <c r="V8" i="2"/>
  <c r="U8" i="2" s="1"/>
  <c r="X7" i="2"/>
  <c r="W7" i="2" s="1"/>
  <c r="V7" i="2"/>
  <c r="U7" i="2" s="1"/>
  <c r="X6" i="2"/>
  <c r="W6" i="2" s="1"/>
  <c r="V6" i="2"/>
  <c r="U6" i="2" s="1"/>
  <c r="X5" i="2"/>
  <c r="W5" i="2" s="1"/>
  <c r="V5" i="2"/>
  <c r="U5" i="2" s="1"/>
  <c r="X4" i="2"/>
  <c r="W4" i="2" s="1"/>
  <c r="V4" i="2"/>
  <c r="U4" i="2" s="1"/>
  <c r="X3" i="2"/>
  <c r="W3" i="2" s="1"/>
  <c r="V3" i="2"/>
  <c r="U3" i="2" s="1"/>
  <c r="U74" i="2" l="1"/>
  <c r="W74" i="2"/>
  <c r="U50" i="2"/>
  <c r="W50" i="2"/>
  <c r="W26" i="2"/>
</calcChain>
</file>

<file path=xl/sharedStrings.xml><?xml version="1.0" encoding="utf-8"?>
<sst xmlns="http://schemas.openxmlformats.org/spreadsheetml/2006/main" count="184" uniqueCount="106">
  <si>
    <t>gender</t>
  </si>
  <si>
    <t>age</t>
  </si>
  <si>
    <t>FPG</t>
  </si>
  <si>
    <t>SYS</t>
  </si>
  <si>
    <t>DIA</t>
  </si>
  <si>
    <t>BMI</t>
  </si>
  <si>
    <t>WAIST</t>
  </si>
  <si>
    <t>WHR</t>
  </si>
  <si>
    <t>TG</t>
  </si>
  <si>
    <t>TC</t>
  </si>
  <si>
    <t>HDL</t>
  </si>
  <si>
    <t>LDL</t>
  </si>
  <si>
    <t>ALT</t>
  </si>
  <si>
    <t>AST</t>
  </si>
  <si>
    <t>GT</t>
  </si>
  <si>
    <t>UREA</t>
  </si>
  <si>
    <t>CREA</t>
  </si>
  <si>
    <t>UA</t>
  </si>
  <si>
    <t>HbA1</t>
  </si>
  <si>
    <t>HOMA-B</t>
  </si>
  <si>
    <t>HOMA-IR</t>
  </si>
  <si>
    <t>FINS</t>
  </si>
  <si>
    <t>Ac20</t>
  </si>
  <si>
    <t>Ac24</t>
  </si>
  <si>
    <t>Ac30</t>
  </si>
  <si>
    <t>Ac32</t>
  </si>
  <si>
    <t>Ac37</t>
  </si>
  <si>
    <t>Ac4</t>
  </si>
  <si>
    <t>Ac51</t>
  </si>
  <si>
    <t>Ac59</t>
  </si>
  <si>
    <t>Ac61</t>
  </si>
  <si>
    <t>Ac69</t>
  </si>
  <si>
    <t>Ac71</t>
  </si>
  <si>
    <t>Ac78</t>
  </si>
  <si>
    <t>Ac79</t>
  </si>
  <si>
    <t>Ac8</t>
  </si>
  <si>
    <t>Ac86</t>
  </si>
  <si>
    <t>Ac87</t>
  </si>
  <si>
    <t>Ac92</t>
  </si>
  <si>
    <t>Ax55</t>
  </si>
  <si>
    <t>Ax81</t>
  </si>
  <si>
    <t>Ax83</t>
  </si>
  <si>
    <t>Bx23</t>
  </si>
  <si>
    <t>Bx24</t>
  </si>
  <si>
    <t>Bx25</t>
  </si>
  <si>
    <t>Bx26</t>
  </si>
  <si>
    <t>Bx28</t>
  </si>
  <si>
    <t>Bx37</t>
  </si>
  <si>
    <t>Bx40</t>
  </si>
  <si>
    <t>Bx52</t>
  </si>
  <si>
    <t>Bx54</t>
  </si>
  <si>
    <t>Bx56</t>
  </si>
  <si>
    <t>Bx57</t>
  </si>
  <si>
    <t>Bx59</t>
  </si>
  <si>
    <t>Bx61</t>
  </si>
  <si>
    <t>Bx62</t>
  </si>
  <si>
    <t>Bx68</t>
  </si>
  <si>
    <t>Bx72</t>
  </si>
  <si>
    <t>Bx74</t>
  </si>
  <si>
    <t>Bx80</t>
  </si>
  <si>
    <t>Bx81</t>
  </si>
  <si>
    <t>Bx88</t>
  </si>
  <si>
    <t>Cc106</t>
  </si>
  <si>
    <t>Cc113</t>
  </si>
  <si>
    <t>Cc124</t>
  </si>
  <si>
    <t>Cc128</t>
  </si>
  <si>
    <t>Cc158</t>
  </si>
  <si>
    <t>Cx121</t>
  </si>
  <si>
    <t>Cx133</t>
  </si>
  <si>
    <t>Cx142</t>
  </si>
  <si>
    <t>Cx145</t>
  </si>
  <si>
    <t>Cx146</t>
  </si>
  <si>
    <t>Cx149</t>
  </si>
  <si>
    <t>Cx150</t>
  </si>
  <si>
    <t>Cx23</t>
  </si>
  <si>
    <t>Cx25</t>
  </si>
  <si>
    <t>Cx49</t>
  </si>
  <si>
    <t>Cx50</t>
  </si>
  <si>
    <t>Cx61</t>
  </si>
  <si>
    <t>Cx63</t>
  </si>
  <si>
    <t>Cx87</t>
  </si>
  <si>
    <t>Cx88</t>
  </si>
  <si>
    <t>Dc206</t>
  </si>
  <si>
    <t>Dc263</t>
  </si>
  <si>
    <t>Dc292</t>
  </si>
  <si>
    <t>Dc312</t>
  </si>
  <si>
    <t>Dc335</t>
  </si>
  <si>
    <t>Dc339</t>
  </si>
  <si>
    <t>Dc341</t>
  </si>
  <si>
    <t>Dc342</t>
  </si>
  <si>
    <t>Dx1</t>
  </si>
  <si>
    <t>Dx102</t>
  </si>
  <si>
    <t>Dx111</t>
  </si>
  <si>
    <t>Dx20</t>
  </si>
  <si>
    <t>Dx25</t>
  </si>
  <si>
    <t>Dx31</t>
  </si>
  <si>
    <t>Dx49</t>
  </si>
  <si>
    <t>Dx73</t>
  </si>
  <si>
    <t>Dx76</t>
  </si>
  <si>
    <t>Dx79</t>
  </si>
  <si>
    <t>Dx84</t>
  </si>
  <si>
    <t>Dx94</t>
  </si>
  <si>
    <t>sample name</t>
    <phoneticPr fontId="1" type="noConversion"/>
  </si>
  <si>
    <t>M</t>
  </si>
  <si>
    <t>F</t>
  </si>
  <si>
    <t>Supplemental Table 1 Detail of each individual subjects.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</si>
</sst>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 wrapText="1"/>
    </xf>
    <xf numFmtId="176" fontId="2" fillId="0" borderId="0" xfId="0" applyNumberFormat="1" applyFont="1" applyFill="1" applyBorder="1" applyAlignment="1">
      <alignment horizontal="center" wrapText="1"/>
    </xf>
    <xf numFmtId="0" fontId="2" fillId="0" borderId="0" xfId="0" applyFont="1">
      <alignment vertical="center"/>
    </xf>
    <xf numFmtId="177" fontId="4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2" fillId="0" borderId="0" xfId="0" applyNumberFormat="1" applyFont="1">
      <alignment vertical="center"/>
    </xf>
    <xf numFmtId="177" fontId="4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wrapText="1"/>
    </xf>
    <xf numFmtId="176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abSelected="1" workbookViewId="0">
      <pane ySplit="2" topLeftCell="A3" activePane="bottomLeft" state="frozen"/>
      <selection pane="bottomLeft" activeCell="J3" sqref="J3"/>
    </sheetView>
  </sheetViews>
  <sheetFormatPr defaultColWidth="8.75" defaultRowHeight="13.5"/>
  <cols>
    <col min="1" max="1" width="13.125" style="4" customWidth="1"/>
    <col min="2" max="2" width="8.75" style="4"/>
    <col min="3" max="4" width="8.875" style="4" bestFit="1" customWidth="1"/>
    <col min="5" max="5" width="9.5" style="4" bestFit="1" customWidth="1"/>
    <col min="6" max="18" width="8.875" style="4" bestFit="1" customWidth="1"/>
    <col min="19" max="19" width="9.5" style="4" bestFit="1" customWidth="1"/>
    <col min="20" max="20" width="10.5" style="4" customWidth="1"/>
    <col min="21" max="24" width="8.875" style="4" bestFit="1" customWidth="1"/>
    <col min="25" max="25" width="10.25" style="4" customWidth="1"/>
    <col min="26" max="16384" width="8.75" style="4"/>
  </cols>
  <sheetData>
    <row r="1" spans="1:25">
      <c r="A1" s="18" t="s">
        <v>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4.25">
      <c r="A2" s="1" t="s">
        <v>102</v>
      </c>
      <c r="B2" s="2" t="s">
        <v>0</v>
      </c>
      <c r="C2" s="2" t="s">
        <v>1</v>
      </c>
      <c r="D2" s="3" t="s">
        <v>2</v>
      </c>
      <c r="E2" s="15" t="s">
        <v>3</v>
      </c>
      <c r="F2" s="15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16" t="s">
        <v>18</v>
      </c>
      <c r="U2" s="16"/>
      <c r="V2" s="16" t="s">
        <v>19</v>
      </c>
      <c r="W2" s="16"/>
      <c r="X2" s="17" t="s">
        <v>20</v>
      </c>
      <c r="Y2" s="16" t="s">
        <v>21</v>
      </c>
    </row>
    <row r="3" spans="1:25">
      <c r="A3" s="3" t="s">
        <v>22</v>
      </c>
      <c r="B3" s="5" t="s">
        <v>103</v>
      </c>
      <c r="C3" s="5">
        <v>48</v>
      </c>
      <c r="D3" s="1">
        <v>4.75</v>
      </c>
      <c r="E3" s="6">
        <v>117</v>
      </c>
      <c r="F3" s="6">
        <v>80</v>
      </c>
      <c r="G3" s="6">
        <v>25.46</v>
      </c>
      <c r="H3" s="6">
        <v>85</v>
      </c>
      <c r="I3" s="1">
        <v>0.9</v>
      </c>
      <c r="J3" s="1">
        <v>2.19</v>
      </c>
      <c r="K3" s="1">
        <v>7.31</v>
      </c>
      <c r="L3" s="1">
        <v>1.56</v>
      </c>
      <c r="M3" s="1">
        <v>4.71</v>
      </c>
      <c r="N3" s="3">
        <v>24</v>
      </c>
      <c r="O3" s="3">
        <v>26.3</v>
      </c>
      <c r="P3" s="3">
        <v>59</v>
      </c>
      <c r="Q3" s="3">
        <v>4.71</v>
      </c>
      <c r="R3" s="3">
        <v>64.5</v>
      </c>
      <c r="S3" s="3">
        <v>368.2</v>
      </c>
      <c r="T3" s="1">
        <v>171.618219947916</v>
      </c>
      <c r="U3" s="7">
        <f t="shared" ref="U3:U77" si="0">LOG(V3,10)</f>
        <v>1.7869189456820536</v>
      </c>
      <c r="V3" s="7">
        <f t="shared" ref="V3:V77" si="1">(20*Y3)/(D3-3.5)</f>
        <v>61.223611670165596</v>
      </c>
      <c r="W3" s="7">
        <f t="shared" ref="W3:W77" si="2">LOG(X3,10)</f>
        <v>-9.2689945460366976E-2</v>
      </c>
      <c r="X3" s="3">
        <f t="shared" ref="X3:X77" si="3">D3*Y3/22.5</f>
        <v>0.80781154287024048</v>
      </c>
      <c r="Y3" s="1">
        <v>3.8264757293853502</v>
      </c>
    </row>
    <row r="4" spans="1:25">
      <c r="A4" s="3" t="s">
        <v>23</v>
      </c>
      <c r="B4" s="5" t="s">
        <v>103</v>
      </c>
      <c r="C4" s="5">
        <v>44</v>
      </c>
      <c r="D4" s="1">
        <v>5.0599999999999996</v>
      </c>
      <c r="E4" s="6">
        <v>119</v>
      </c>
      <c r="F4" s="6">
        <v>76</v>
      </c>
      <c r="G4" s="6">
        <v>25.95</v>
      </c>
      <c r="H4" s="6">
        <v>87</v>
      </c>
      <c r="I4" s="1">
        <v>0.84</v>
      </c>
      <c r="J4" s="1">
        <v>1.78</v>
      </c>
      <c r="K4" s="1">
        <v>4.6100000000000003</v>
      </c>
      <c r="L4" s="1">
        <v>1.3</v>
      </c>
      <c r="M4" s="1">
        <v>2.52</v>
      </c>
      <c r="N4" s="3">
        <v>20.8</v>
      </c>
      <c r="O4" s="3">
        <v>24.4</v>
      </c>
      <c r="P4" s="3">
        <v>26.5</v>
      </c>
      <c r="Q4" s="3">
        <v>5.69</v>
      </c>
      <c r="R4" s="3">
        <v>77.900000000000006</v>
      </c>
      <c r="S4" s="3">
        <v>404.1</v>
      </c>
      <c r="T4" s="1">
        <v>161.93972218808</v>
      </c>
      <c r="U4" s="7">
        <f t="shared" si="0"/>
        <v>1.8370336886752361</v>
      </c>
      <c r="V4" s="7">
        <f t="shared" si="1"/>
        <v>68.712173869582841</v>
      </c>
      <c r="W4" s="7">
        <f t="shared" si="2"/>
        <v>8.1096290094152923E-2</v>
      </c>
      <c r="X4" s="3">
        <f t="shared" si="3"/>
        <v>1.2053031459043086</v>
      </c>
      <c r="Y4" s="1">
        <v>5.3595495618274596</v>
      </c>
    </row>
    <row r="5" spans="1:25">
      <c r="A5" s="3" t="s">
        <v>24</v>
      </c>
      <c r="B5" s="5" t="s">
        <v>104</v>
      </c>
      <c r="C5" s="5">
        <v>41</v>
      </c>
      <c r="D5" s="1">
        <v>5.36</v>
      </c>
      <c r="E5" s="6">
        <v>127</v>
      </c>
      <c r="F5" s="6">
        <v>81</v>
      </c>
      <c r="G5" s="6">
        <v>22.31</v>
      </c>
      <c r="H5" s="6">
        <v>71</v>
      </c>
      <c r="I5" s="1">
        <v>0.79</v>
      </c>
      <c r="J5" s="1">
        <v>0.74</v>
      </c>
      <c r="K5" s="1">
        <v>3.98</v>
      </c>
      <c r="L5" s="1">
        <v>1.02</v>
      </c>
      <c r="M5" s="1">
        <v>2.17</v>
      </c>
      <c r="N5" s="3">
        <v>7.1</v>
      </c>
      <c r="O5" s="3">
        <v>22.3</v>
      </c>
      <c r="P5" s="3">
        <v>13.2</v>
      </c>
      <c r="Q5" s="3">
        <v>2.23</v>
      </c>
      <c r="R5" s="3">
        <v>52.3</v>
      </c>
      <c r="S5" s="3">
        <v>190.9</v>
      </c>
      <c r="T5" s="1">
        <v>125.885903047638</v>
      </c>
      <c r="U5" s="7">
        <f t="shared" si="0"/>
        <v>1.7643339797080761</v>
      </c>
      <c r="V5" s="7">
        <f t="shared" si="1"/>
        <v>58.121120682771284</v>
      </c>
      <c r="W5" s="7">
        <f t="shared" si="2"/>
        <v>0.10979919984341895</v>
      </c>
      <c r="X5" s="3">
        <f t="shared" si="3"/>
        <v>1.2876540550199038</v>
      </c>
      <c r="Y5" s="1">
        <v>5.4052642234977304</v>
      </c>
    </row>
    <row r="6" spans="1:25">
      <c r="A6" s="3" t="s">
        <v>25</v>
      </c>
      <c r="B6" s="5" t="s">
        <v>104</v>
      </c>
      <c r="C6" s="5">
        <v>47</v>
      </c>
      <c r="D6" s="1">
        <v>4.5999999999999996</v>
      </c>
      <c r="E6" s="6">
        <v>128</v>
      </c>
      <c r="F6" s="6">
        <v>73</v>
      </c>
      <c r="G6" s="6">
        <v>19.05</v>
      </c>
      <c r="H6" s="6">
        <v>68</v>
      </c>
      <c r="I6" s="1">
        <v>0.75</v>
      </c>
      <c r="J6" s="1">
        <v>1.03</v>
      </c>
      <c r="K6" s="1">
        <v>5.65</v>
      </c>
      <c r="L6" s="1">
        <v>1.56</v>
      </c>
      <c r="M6" s="1">
        <v>2.98</v>
      </c>
      <c r="N6" s="3">
        <v>17.100000000000001</v>
      </c>
      <c r="O6" s="3">
        <v>28</v>
      </c>
      <c r="P6" s="3">
        <v>14.7</v>
      </c>
      <c r="Q6" s="3">
        <v>4.12</v>
      </c>
      <c r="R6" s="3">
        <v>52</v>
      </c>
      <c r="S6" s="3">
        <v>268.39999999999998</v>
      </c>
      <c r="T6" s="1">
        <v>152.37442323245199</v>
      </c>
      <c r="U6" s="7">
        <f t="shared" si="0"/>
        <v>1.9211942938103375</v>
      </c>
      <c r="V6" s="7">
        <f t="shared" si="1"/>
        <v>83.405423870865846</v>
      </c>
      <c r="W6" s="7">
        <f t="shared" si="2"/>
        <v>-2.7867703125206929E-2</v>
      </c>
      <c r="X6" s="3">
        <f t="shared" si="3"/>
        <v>0.9378476550812912</v>
      </c>
      <c r="Y6" s="1">
        <v>4.5872983128976204</v>
      </c>
    </row>
    <row r="7" spans="1:25">
      <c r="A7" s="3" t="s">
        <v>26</v>
      </c>
      <c r="B7" s="5" t="s">
        <v>103</v>
      </c>
      <c r="C7" s="5">
        <v>43</v>
      </c>
      <c r="D7" s="1">
        <v>5.34</v>
      </c>
      <c r="E7" s="6">
        <v>129</v>
      </c>
      <c r="F7" s="6">
        <v>89</v>
      </c>
      <c r="G7" s="6">
        <v>24.03</v>
      </c>
      <c r="H7" s="6">
        <v>82</v>
      </c>
      <c r="I7" s="1">
        <v>0.81</v>
      </c>
      <c r="J7" s="1">
        <v>2.1</v>
      </c>
      <c r="K7" s="1">
        <v>5.0199999999999996</v>
      </c>
      <c r="L7" s="1">
        <v>1.1299999999999999</v>
      </c>
      <c r="M7" s="1">
        <v>3</v>
      </c>
      <c r="N7" s="3">
        <v>20.8</v>
      </c>
      <c r="O7" s="3">
        <v>25.6</v>
      </c>
      <c r="P7" s="3">
        <v>39</v>
      </c>
      <c r="Q7" s="3">
        <v>5.0999999999999996</v>
      </c>
      <c r="R7" s="3">
        <v>67.599999999999994</v>
      </c>
      <c r="S7" s="3">
        <v>340.4</v>
      </c>
      <c r="T7" s="1">
        <v>193.23919155176</v>
      </c>
      <c r="U7" s="7">
        <f t="shared" si="0"/>
        <v>1.6208602252724098</v>
      </c>
      <c r="V7" s="7">
        <f t="shared" si="1"/>
        <v>41.769591242038913</v>
      </c>
      <c r="W7" s="7">
        <f t="shared" si="2"/>
        <v>-3.9993208464840814E-2</v>
      </c>
      <c r="X7" s="3">
        <f t="shared" si="3"/>
        <v>0.912025101572839</v>
      </c>
      <c r="Y7" s="1">
        <v>3.8428023942675802</v>
      </c>
    </row>
    <row r="8" spans="1:25">
      <c r="A8" s="3" t="s">
        <v>27</v>
      </c>
      <c r="B8" s="5" t="s">
        <v>103</v>
      </c>
      <c r="C8" s="5">
        <v>37</v>
      </c>
      <c r="D8" s="1">
        <v>4.76</v>
      </c>
      <c r="E8" s="6">
        <v>129</v>
      </c>
      <c r="F8" s="6">
        <v>86</v>
      </c>
      <c r="G8" s="6">
        <v>27.34</v>
      </c>
      <c r="H8" s="6">
        <v>87</v>
      </c>
      <c r="I8" s="1">
        <v>0.9</v>
      </c>
      <c r="J8" s="1">
        <v>2.2599999999999998</v>
      </c>
      <c r="K8" s="1">
        <v>3.19</v>
      </c>
      <c r="L8" s="1">
        <v>0.95</v>
      </c>
      <c r="M8" s="1">
        <v>1.79</v>
      </c>
      <c r="N8" s="3">
        <v>17.100000000000001</v>
      </c>
      <c r="O8" s="3">
        <v>23.5</v>
      </c>
      <c r="P8" s="3">
        <v>24.4</v>
      </c>
      <c r="Q8" s="3">
        <v>5.01</v>
      </c>
      <c r="R8" s="3">
        <v>79.5</v>
      </c>
      <c r="S8" s="3">
        <v>343.9</v>
      </c>
      <c r="T8" s="1">
        <v>166.12807794379799</v>
      </c>
      <c r="U8" s="7">
        <f t="shared" si="0"/>
        <v>1.8723000700538883</v>
      </c>
      <c r="V8" s="7">
        <f t="shared" si="1"/>
        <v>74.524671446355413</v>
      </c>
      <c r="W8" s="7">
        <f t="shared" si="2"/>
        <v>-2.9349458833994799E-3</v>
      </c>
      <c r="X8" s="3">
        <f t="shared" si="3"/>
        <v>0.99326482103702463</v>
      </c>
      <c r="Y8" s="1">
        <v>4.6950543011203898</v>
      </c>
    </row>
    <row r="9" spans="1:25">
      <c r="A9" s="3" t="s">
        <v>28</v>
      </c>
      <c r="B9" s="5" t="s">
        <v>103</v>
      </c>
      <c r="C9" s="5">
        <v>57</v>
      </c>
      <c r="D9" s="1">
        <v>5.59</v>
      </c>
      <c r="E9" s="6">
        <v>124</v>
      </c>
      <c r="F9" s="6">
        <v>89</v>
      </c>
      <c r="G9" s="6">
        <v>26.2</v>
      </c>
      <c r="H9" s="6">
        <v>90</v>
      </c>
      <c r="I9" s="1">
        <v>0.9</v>
      </c>
      <c r="J9" s="1">
        <v>3.16</v>
      </c>
      <c r="K9" s="1">
        <v>3.72</v>
      </c>
      <c r="L9" s="1">
        <v>0.99</v>
      </c>
      <c r="M9" s="1">
        <v>2.1</v>
      </c>
      <c r="N9" s="3">
        <v>22.7</v>
      </c>
      <c r="O9" s="3">
        <v>32.6</v>
      </c>
      <c r="P9" s="3">
        <v>29.4</v>
      </c>
      <c r="Q9" s="3">
        <v>4.13</v>
      </c>
      <c r="R9" s="3">
        <v>76.2</v>
      </c>
      <c r="S9" s="3">
        <v>544.29999999999995</v>
      </c>
      <c r="T9" s="1">
        <v>124.810514407656</v>
      </c>
      <c r="U9" s="7">
        <f t="shared" si="0"/>
        <v>1.6829937146808223</v>
      </c>
      <c r="V9" s="7">
        <f t="shared" si="1"/>
        <v>48.194082269465653</v>
      </c>
      <c r="W9" s="7">
        <f t="shared" si="2"/>
        <v>9.7339294902955981E-2</v>
      </c>
      <c r="X9" s="3">
        <f t="shared" si="3"/>
        <v>1.251236183471987</v>
      </c>
      <c r="Y9" s="1">
        <v>5.0362815971591601</v>
      </c>
    </row>
    <row r="10" spans="1:25">
      <c r="A10" s="3" t="s">
        <v>29</v>
      </c>
      <c r="B10" s="5" t="s">
        <v>104</v>
      </c>
      <c r="C10" s="5">
        <v>41</v>
      </c>
      <c r="D10" s="1">
        <v>4.32</v>
      </c>
      <c r="E10" s="6">
        <v>121</v>
      </c>
      <c r="F10" s="6">
        <v>71</v>
      </c>
      <c r="G10" s="6">
        <v>19.13</v>
      </c>
      <c r="H10" s="6">
        <v>70</v>
      </c>
      <c r="I10" s="1">
        <v>0.78</v>
      </c>
      <c r="J10" s="1">
        <v>0.85</v>
      </c>
      <c r="K10" s="1">
        <v>3.64</v>
      </c>
      <c r="L10" s="1">
        <v>1.35</v>
      </c>
      <c r="M10" s="1">
        <v>1.57</v>
      </c>
      <c r="N10" s="3">
        <v>34.33</v>
      </c>
      <c r="O10" s="3">
        <v>27.6</v>
      </c>
      <c r="P10" s="3">
        <v>35.799999999999997</v>
      </c>
      <c r="Q10" s="3">
        <v>5.72</v>
      </c>
      <c r="R10" s="3">
        <v>51</v>
      </c>
      <c r="S10" s="3">
        <v>255.8</v>
      </c>
      <c r="T10" s="1">
        <v>138.22846287384201</v>
      </c>
      <c r="U10" s="7">
        <f t="shared" si="0"/>
        <v>2.0977779023100354</v>
      </c>
      <c r="V10" s="7">
        <f t="shared" si="1"/>
        <v>125.25004838489019</v>
      </c>
      <c r="W10" s="7">
        <f t="shared" si="2"/>
        <v>-6.1370122666787588E-3</v>
      </c>
      <c r="X10" s="3">
        <f t="shared" si="3"/>
        <v>0.98596838088585614</v>
      </c>
      <c r="Y10" s="1">
        <v>5.1352519837805</v>
      </c>
    </row>
    <row r="11" spans="1:25">
      <c r="A11" s="3" t="s">
        <v>30</v>
      </c>
      <c r="B11" s="5" t="s">
        <v>104</v>
      </c>
      <c r="C11" s="5">
        <v>46</v>
      </c>
      <c r="D11" s="1">
        <v>5.0599999999999996</v>
      </c>
      <c r="E11" s="6">
        <v>116</v>
      </c>
      <c r="F11" s="6">
        <v>73</v>
      </c>
      <c r="G11" s="6">
        <v>21.77</v>
      </c>
      <c r="H11" s="6">
        <v>70</v>
      </c>
      <c r="I11" s="1">
        <v>0.74</v>
      </c>
      <c r="J11" s="1">
        <v>1.58</v>
      </c>
      <c r="K11" s="1">
        <v>5.69</v>
      </c>
      <c r="L11" s="1">
        <v>1.51</v>
      </c>
      <c r="M11" s="1">
        <v>3.29</v>
      </c>
      <c r="N11" s="3">
        <v>11</v>
      </c>
      <c r="O11" s="3">
        <v>23.1</v>
      </c>
      <c r="P11" s="3">
        <v>21.9</v>
      </c>
      <c r="Q11" s="3">
        <v>5.14</v>
      </c>
      <c r="R11" s="3">
        <v>62.4</v>
      </c>
      <c r="S11" s="3">
        <v>320.10000000000002</v>
      </c>
      <c r="T11" s="1">
        <v>187.55404614453201</v>
      </c>
      <c r="U11" s="7">
        <f t="shared" si="0"/>
        <v>1.8351169528181179</v>
      </c>
      <c r="V11" s="7">
        <f t="shared" si="1"/>
        <v>68.409584525902204</v>
      </c>
      <c r="W11" s="7">
        <f t="shared" si="2"/>
        <v>7.9179554237034974E-2</v>
      </c>
      <c r="X11" s="3">
        <f t="shared" si="3"/>
        <v>1.1999953253636919</v>
      </c>
      <c r="Y11" s="1">
        <v>5.3359475930203697</v>
      </c>
    </row>
    <row r="12" spans="1:25">
      <c r="A12" s="3" t="s">
        <v>31</v>
      </c>
      <c r="B12" s="5" t="s">
        <v>103</v>
      </c>
      <c r="C12" s="5">
        <v>41</v>
      </c>
      <c r="D12" s="1">
        <v>4.59</v>
      </c>
      <c r="E12" s="6">
        <v>121</v>
      </c>
      <c r="F12" s="6">
        <v>71</v>
      </c>
      <c r="G12" s="6">
        <v>25.5</v>
      </c>
      <c r="H12" s="6">
        <v>90</v>
      </c>
      <c r="I12" s="1">
        <v>0.88</v>
      </c>
      <c r="J12" s="1">
        <v>1.6</v>
      </c>
      <c r="K12" s="1">
        <v>4.8899999999999997</v>
      </c>
      <c r="L12" s="1">
        <v>1.23</v>
      </c>
      <c r="M12" s="1">
        <v>2.82</v>
      </c>
      <c r="N12" s="3">
        <v>30.6</v>
      </c>
      <c r="O12" s="3">
        <v>30.1</v>
      </c>
      <c r="P12" s="3">
        <v>34.6</v>
      </c>
      <c r="Q12" s="3">
        <v>7.09</v>
      </c>
      <c r="R12" s="3">
        <v>82.1</v>
      </c>
      <c r="S12" s="3">
        <v>397.5</v>
      </c>
      <c r="T12" s="1">
        <v>169.481915877278</v>
      </c>
      <c r="U12" s="7">
        <f t="shared" si="0"/>
        <v>1.9732939694547305</v>
      </c>
      <c r="V12" s="7">
        <f t="shared" si="1"/>
        <v>94.035961490924421</v>
      </c>
      <c r="W12" s="7">
        <f t="shared" si="2"/>
        <v>1.9320639157271592E-2</v>
      </c>
      <c r="X12" s="3">
        <f t="shared" si="3"/>
        <v>1.0454918198560974</v>
      </c>
      <c r="Y12" s="1">
        <v>5.1249599012553801</v>
      </c>
    </row>
    <row r="13" spans="1:25">
      <c r="A13" s="3" t="s">
        <v>32</v>
      </c>
      <c r="B13" s="5" t="s">
        <v>103</v>
      </c>
      <c r="C13" s="5">
        <v>44</v>
      </c>
      <c r="D13" s="1">
        <v>4.7300000000000004</v>
      </c>
      <c r="E13" s="6">
        <v>107</v>
      </c>
      <c r="F13" s="6">
        <v>73</v>
      </c>
      <c r="G13" s="6">
        <v>25.18</v>
      </c>
      <c r="H13" s="6">
        <v>92</v>
      </c>
      <c r="I13" s="1">
        <v>0.88</v>
      </c>
      <c r="J13" s="1">
        <v>1.81</v>
      </c>
      <c r="K13" s="1">
        <v>4.21</v>
      </c>
      <c r="L13" s="1">
        <v>1.02</v>
      </c>
      <c r="M13" s="1">
        <v>2.42</v>
      </c>
      <c r="N13" s="3">
        <v>30.3</v>
      </c>
      <c r="O13" s="3">
        <v>28.6</v>
      </c>
      <c r="P13" s="3">
        <v>24.7</v>
      </c>
      <c r="Q13" s="3">
        <v>4.29</v>
      </c>
      <c r="R13" s="3">
        <v>69.5</v>
      </c>
      <c r="S13" s="3">
        <v>300</v>
      </c>
      <c r="T13" s="1">
        <v>188.74692603015899</v>
      </c>
      <c r="U13" s="7">
        <f t="shared" si="0"/>
        <v>1.8769548700604026</v>
      </c>
      <c r="V13" s="7">
        <f t="shared" si="1"/>
        <v>75.327728246131358</v>
      </c>
      <c r="W13" s="7">
        <f t="shared" si="2"/>
        <v>-1.1491391537731143E-2</v>
      </c>
      <c r="X13" s="3">
        <f t="shared" si="3"/>
        <v>0.97388708925148404</v>
      </c>
      <c r="Y13" s="1">
        <v>4.6326552871370801</v>
      </c>
    </row>
    <row r="14" spans="1:25">
      <c r="A14" s="3" t="s">
        <v>33</v>
      </c>
      <c r="B14" s="5" t="s">
        <v>103</v>
      </c>
      <c r="C14" s="5">
        <v>59</v>
      </c>
      <c r="D14" s="1">
        <v>5.25</v>
      </c>
      <c r="E14" s="6">
        <v>122</v>
      </c>
      <c r="F14" s="6">
        <v>75</v>
      </c>
      <c r="G14" s="6">
        <v>27.06</v>
      </c>
      <c r="H14" s="6">
        <v>98</v>
      </c>
      <c r="I14" s="1">
        <v>0.98</v>
      </c>
      <c r="J14" s="1">
        <v>2.52</v>
      </c>
      <c r="K14" s="1">
        <v>5.27</v>
      </c>
      <c r="L14" s="1">
        <v>1.57</v>
      </c>
      <c r="M14" s="1">
        <v>2.85</v>
      </c>
      <c r="N14" s="3">
        <v>14.1</v>
      </c>
      <c r="O14" s="3">
        <v>20.100000000000001</v>
      </c>
      <c r="P14" s="3">
        <v>40.700000000000003</v>
      </c>
      <c r="Q14" s="3">
        <v>5.07</v>
      </c>
      <c r="R14" s="3">
        <v>75.900000000000006</v>
      </c>
      <c r="S14" s="3">
        <v>386.3</v>
      </c>
      <c r="T14" s="1">
        <v>195.60598537251701</v>
      </c>
      <c r="U14" s="7">
        <f t="shared" si="0"/>
        <v>1.7000254517373528</v>
      </c>
      <c r="V14" s="7">
        <f t="shared" si="1"/>
        <v>50.121660646104679</v>
      </c>
      <c r="W14" s="7">
        <f t="shared" si="2"/>
        <v>1.0010290054260709E-2</v>
      </c>
      <c r="X14" s="3">
        <f t="shared" si="3"/>
        <v>1.023317238191304</v>
      </c>
      <c r="Y14" s="1">
        <v>4.3856453065341601</v>
      </c>
    </row>
    <row r="15" spans="1:25">
      <c r="A15" s="3" t="s">
        <v>34</v>
      </c>
      <c r="B15" s="5" t="s">
        <v>104</v>
      </c>
      <c r="C15" s="5">
        <v>45</v>
      </c>
      <c r="D15" s="1">
        <v>5.34</v>
      </c>
      <c r="E15" s="6">
        <v>114</v>
      </c>
      <c r="F15" s="6">
        <v>70</v>
      </c>
      <c r="G15" s="6">
        <v>20.2</v>
      </c>
      <c r="H15" s="6">
        <v>70</v>
      </c>
      <c r="I15" s="1">
        <v>0.74</v>
      </c>
      <c r="J15" s="1">
        <v>1.1299999999999999</v>
      </c>
      <c r="K15" s="1">
        <v>5.62</v>
      </c>
      <c r="L15" s="1">
        <v>1.73</v>
      </c>
      <c r="M15" s="1">
        <v>2.68</v>
      </c>
      <c r="N15" s="3">
        <v>17.3</v>
      </c>
      <c r="O15" s="3">
        <v>19.8</v>
      </c>
      <c r="P15" s="3">
        <v>21.7</v>
      </c>
      <c r="Q15" s="3">
        <v>3.64</v>
      </c>
      <c r="R15" s="3">
        <v>63.1</v>
      </c>
      <c r="S15" s="3">
        <v>185</v>
      </c>
      <c r="T15" s="1">
        <v>132.80085939423699</v>
      </c>
      <c r="U15" s="7">
        <f t="shared" si="0"/>
        <v>1.7065215882022848</v>
      </c>
      <c r="V15" s="7">
        <f t="shared" si="1"/>
        <v>50.877010930300443</v>
      </c>
      <c r="W15" s="7">
        <f t="shared" si="2"/>
        <v>4.5668154465034042E-2</v>
      </c>
      <c r="X15" s="3">
        <f t="shared" si="3"/>
        <v>1.1108825746594666</v>
      </c>
      <c r="Y15" s="1">
        <v>4.6806850055876401</v>
      </c>
    </row>
    <row r="16" spans="1:25">
      <c r="A16" s="3" t="s">
        <v>35</v>
      </c>
      <c r="B16" s="5" t="s">
        <v>104</v>
      </c>
      <c r="C16" s="5">
        <v>56</v>
      </c>
      <c r="D16" s="1">
        <v>5.45</v>
      </c>
      <c r="E16" s="6">
        <v>119</v>
      </c>
      <c r="F16" s="6">
        <v>78</v>
      </c>
      <c r="G16" s="6">
        <v>25.78</v>
      </c>
      <c r="H16" s="6">
        <v>79</v>
      </c>
      <c r="I16" s="1">
        <v>0.84</v>
      </c>
      <c r="J16" s="1">
        <v>1.02</v>
      </c>
      <c r="K16" s="1">
        <v>5.54</v>
      </c>
      <c r="L16" s="1">
        <v>1.66</v>
      </c>
      <c r="M16" s="1">
        <v>3</v>
      </c>
      <c r="N16" s="3">
        <v>25.1</v>
      </c>
      <c r="O16" s="3">
        <v>26.5</v>
      </c>
      <c r="P16" s="3">
        <v>22.4</v>
      </c>
      <c r="Q16" s="3">
        <v>6.47</v>
      </c>
      <c r="R16" s="3">
        <v>56.5</v>
      </c>
      <c r="S16" s="3">
        <v>363.1</v>
      </c>
      <c r="T16" s="1">
        <v>130.30065641177401</v>
      </c>
      <c r="U16" s="7">
        <f t="shared" si="0"/>
        <v>1.7419719102372857</v>
      </c>
      <c r="V16" s="7">
        <f t="shared" si="1"/>
        <v>55.204173258077951</v>
      </c>
      <c r="W16" s="7">
        <f t="shared" si="2"/>
        <v>0.11519051010110284</v>
      </c>
      <c r="X16" s="3">
        <f t="shared" si="3"/>
        <v>1.303738558444941</v>
      </c>
      <c r="Y16" s="1">
        <v>5.3824068926626003</v>
      </c>
    </row>
    <row r="17" spans="1:25">
      <c r="A17" s="3" t="s">
        <v>36</v>
      </c>
      <c r="B17" s="5" t="s">
        <v>104</v>
      </c>
      <c r="C17" s="5">
        <v>44</v>
      </c>
      <c r="D17" s="1">
        <v>4.63</v>
      </c>
      <c r="E17" s="6">
        <v>101</v>
      </c>
      <c r="F17" s="6">
        <v>63</v>
      </c>
      <c r="G17" s="6">
        <v>22.19</v>
      </c>
      <c r="H17" s="6">
        <v>68</v>
      </c>
      <c r="I17" s="1">
        <v>0.77</v>
      </c>
      <c r="J17" s="1">
        <v>1.26</v>
      </c>
      <c r="K17" s="1">
        <v>4.75</v>
      </c>
      <c r="L17" s="1">
        <v>1.32</v>
      </c>
      <c r="M17" s="1">
        <v>2.64</v>
      </c>
      <c r="N17" s="3">
        <v>18.399999999999999</v>
      </c>
      <c r="O17" s="3">
        <v>31.2</v>
      </c>
      <c r="P17" s="3">
        <v>47.3</v>
      </c>
      <c r="Q17" s="3">
        <v>5.72</v>
      </c>
      <c r="R17" s="3">
        <v>57.2</v>
      </c>
      <c r="S17" s="3">
        <v>194.7</v>
      </c>
      <c r="T17" s="1">
        <v>178.547803008046</v>
      </c>
      <c r="U17" s="7">
        <f t="shared" si="0"/>
        <v>1.900888236826781</v>
      </c>
      <c r="V17" s="7">
        <f t="shared" si="1"/>
        <v>79.595448977397879</v>
      </c>
      <c r="W17" s="7">
        <f t="shared" si="2"/>
        <v>-3.3664842447189702E-2</v>
      </c>
      <c r="X17" s="3">
        <f t="shared" si="3"/>
        <v>0.92541206556632871</v>
      </c>
      <c r="Y17" s="1">
        <v>4.4971428672229798</v>
      </c>
    </row>
    <row r="18" spans="1:25">
      <c r="A18" s="3" t="s">
        <v>37</v>
      </c>
      <c r="B18" s="5" t="s">
        <v>104</v>
      </c>
      <c r="C18" s="5">
        <v>50</v>
      </c>
      <c r="D18" s="1">
        <v>4.3499999999999996</v>
      </c>
      <c r="E18" s="6">
        <v>108</v>
      </c>
      <c r="F18" s="6">
        <v>65</v>
      </c>
      <c r="G18" s="6">
        <v>19.100000000000001</v>
      </c>
      <c r="H18" s="6">
        <v>72</v>
      </c>
      <c r="I18" s="1">
        <v>0.8</v>
      </c>
      <c r="J18" s="1">
        <v>1.17</v>
      </c>
      <c r="K18" s="1">
        <v>5.35</v>
      </c>
      <c r="L18" s="1">
        <v>1.46</v>
      </c>
      <c r="M18" s="1">
        <v>3.05</v>
      </c>
      <c r="N18" s="3">
        <v>24.8</v>
      </c>
      <c r="O18" s="3">
        <v>25.8</v>
      </c>
      <c r="P18" s="3">
        <v>42.8</v>
      </c>
      <c r="Q18" s="3">
        <v>4.91</v>
      </c>
      <c r="R18" s="3">
        <v>62.4</v>
      </c>
      <c r="S18" s="3">
        <v>291.39999999999998</v>
      </c>
      <c r="T18" s="1">
        <v>207.53478422878999</v>
      </c>
      <c r="U18" s="7">
        <f t="shared" si="0"/>
        <v>2.0161850980785831</v>
      </c>
      <c r="V18" s="7">
        <f t="shared" si="1"/>
        <v>103.79707089051698</v>
      </c>
      <c r="W18" s="7">
        <f t="shared" si="2"/>
        <v>-6.911923302783031E-2</v>
      </c>
      <c r="X18" s="3">
        <f t="shared" si="3"/>
        <v>0.85286593248374742</v>
      </c>
      <c r="Y18" s="1">
        <v>4.4113755128469698</v>
      </c>
    </row>
    <row r="19" spans="1:25">
      <c r="A19" s="3" t="s">
        <v>38</v>
      </c>
      <c r="B19" s="5" t="s">
        <v>104</v>
      </c>
      <c r="C19" s="5">
        <v>42</v>
      </c>
      <c r="D19" s="1">
        <v>4.75</v>
      </c>
      <c r="E19" s="6">
        <v>112</v>
      </c>
      <c r="F19" s="6">
        <v>71</v>
      </c>
      <c r="G19" s="6">
        <v>22.5</v>
      </c>
      <c r="H19" s="6">
        <v>74</v>
      </c>
      <c r="I19" s="1">
        <v>0.77</v>
      </c>
      <c r="J19" s="1">
        <v>0.75</v>
      </c>
      <c r="K19" s="1">
        <v>3.3</v>
      </c>
      <c r="L19" s="1">
        <v>1.19</v>
      </c>
      <c r="M19" s="1">
        <v>1.47</v>
      </c>
      <c r="N19" s="3">
        <v>5.4</v>
      </c>
      <c r="O19" s="3">
        <v>19.2</v>
      </c>
      <c r="P19" s="3">
        <v>13.3</v>
      </c>
      <c r="Q19" s="3">
        <v>4.0999999999999996</v>
      </c>
      <c r="R19" s="3">
        <v>56.2</v>
      </c>
      <c r="S19" s="3">
        <v>200.2</v>
      </c>
      <c r="T19" s="1">
        <v>138.944190805218</v>
      </c>
      <c r="U19" s="7">
        <f t="shared" si="0"/>
        <v>1.9210183242022203</v>
      </c>
      <c r="V19" s="7">
        <f t="shared" si="1"/>
        <v>83.371636090102243</v>
      </c>
      <c r="W19" s="7">
        <f t="shared" si="2"/>
        <v>4.1409433059799758E-2</v>
      </c>
      <c r="X19" s="3">
        <f t="shared" si="3"/>
        <v>1.1000424206332935</v>
      </c>
      <c r="Y19" s="1">
        <v>5.2107272556313902</v>
      </c>
    </row>
    <row r="20" spans="1:25">
      <c r="A20" s="3" t="s">
        <v>39</v>
      </c>
      <c r="B20" s="5" t="s">
        <v>103</v>
      </c>
      <c r="C20" s="5">
        <v>47</v>
      </c>
      <c r="D20" s="1">
        <v>5</v>
      </c>
      <c r="E20" s="6">
        <v>133</v>
      </c>
      <c r="F20" s="6">
        <v>86</v>
      </c>
      <c r="G20" s="6">
        <v>23.89</v>
      </c>
      <c r="H20" s="6">
        <v>83</v>
      </c>
      <c r="I20" s="1">
        <v>0.86</v>
      </c>
      <c r="J20" s="1">
        <v>1.31</v>
      </c>
      <c r="K20" s="1">
        <v>4.82</v>
      </c>
      <c r="L20" s="1">
        <v>1.33</v>
      </c>
      <c r="M20" s="1">
        <v>2.5099999999999998</v>
      </c>
      <c r="N20" s="3">
        <v>4.7</v>
      </c>
      <c r="O20" s="3">
        <v>21.5</v>
      </c>
      <c r="P20" s="3">
        <v>22.2</v>
      </c>
      <c r="Q20" s="3">
        <v>5.3</v>
      </c>
      <c r="R20" s="3">
        <v>69.900000000000006</v>
      </c>
      <c r="S20" s="3">
        <v>331.6</v>
      </c>
      <c r="T20" s="1">
        <v>150.380796709946</v>
      </c>
      <c r="U20" s="7">
        <f t="shared" si="0"/>
        <v>1.8641001257161143</v>
      </c>
      <c r="V20" s="7">
        <f t="shared" si="1"/>
        <v>73.130766555558267</v>
      </c>
      <c r="W20" s="7">
        <f t="shared" si="2"/>
        <v>8.5948875332470878E-2</v>
      </c>
      <c r="X20" s="3">
        <f t="shared" si="3"/>
        <v>1.2188461092593044</v>
      </c>
      <c r="Y20" s="1">
        <v>5.4848074916668699</v>
      </c>
    </row>
    <row r="21" spans="1:25">
      <c r="A21" s="3" t="s">
        <v>40</v>
      </c>
      <c r="B21" s="5" t="s">
        <v>104</v>
      </c>
      <c r="C21" s="5">
        <v>32</v>
      </c>
      <c r="D21" s="1">
        <v>4.3899999999999997</v>
      </c>
      <c r="E21" s="6">
        <v>107</v>
      </c>
      <c r="F21" s="6">
        <v>72</v>
      </c>
      <c r="G21" s="6">
        <v>18.78</v>
      </c>
      <c r="H21" s="6">
        <v>62</v>
      </c>
      <c r="I21" s="1">
        <v>0.74</v>
      </c>
      <c r="J21" s="1">
        <v>0.48</v>
      </c>
      <c r="K21" s="1">
        <v>4.8099999999999996</v>
      </c>
      <c r="L21" s="1">
        <v>1.86</v>
      </c>
      <c r="M21" s="1">
        <v>2.0499999999999998</v>
      </c>
      <c r="N21" s="3">
        <v>19.5</v>
      </c>
      <c r="O21" s="3">
        <v>26.7</v>
      </c>
      <c r="P21" s="3">
        <v>35.200000000000003</v>
      </c>
      <c r="Q21" s="3">
        <v>5.22</v>
      </c>
      <c r="R21" s="3">
        <v>63.7</v>
      </c>
      <c r="S21" s="3">
        <v>259.60000000000002</v>
      </c>
      <c r="T21" s="1">
        <v>198.85648851632399</v>
      </c>
      <c r="U21" s="7">
        <f t="shared" si="0"/>
        <v>2.0092827696718243</v>
      </c>
      <c r="V21" s="7">
        <f t="shared" si="1"/>
        <v>102.16044351142429</v>
      </c>
      <c r="W21" s="7">
        <f t="shared" si="2"/>
        <v>-5.2075217216485149E-2</v>
      </c>
      <c r="X21" s="3">
        <f t="shared" si="3"/>
        <v>0.88700237520774605</v>
      </c>
      <c r="Y21" s="1">
        <v>4.5461397362583797</v>
      </c>
    </row>
    <row r="22" spans="1:25">
      <c r="A22" s="3" t="s">
        <v>41</v>
      </c>
      <c r="B22" s="5" t="s">
        <v>103</v>
      </c>
      <c r="C22" s="5">
        <v>39</v>
      </c>
      <c r="D22" s="1">
        <v>4.29</v>
      </c>
      <c r="E22" s="6">
        <v>129</v>
      </c>
      <c r="F22" s="6">
        <v>81</v>
      </c>
      <c r="G22" s="6">
        <v>21.91</v>
      </c>
      <c r="H22" s="6">
        <v>77</v>
      </c>
      <c r="I22" s="1">
        <v>0.79</v>
      </c>
      <c r="J22" s="1">
        <v>0.69</v>
      </c>
      <c r="K22" s="1">
        <v>4.71</v>
      </c>
      <c r="L22" s="1">
        <v>1.22</v>
      </c>
      <c r="M22" s="1">
        <v>2.75</v>
      </c>
      <c r="N22" s="3">
        <v>24.9</v>
      </c>
      <c r="O22" s="3">
        <v>27.7</v>
      </c>
      <c r="P22" s="3">
        <v>29.7</v>
      </c>
      <c r="Q22" s="3">
        <v>5.33</v>
      </c>
      <c r="R22" s="3">
        <v>68.2</v>
      </c>
      <c r="S22" s="3">
        <v>314.89999999999998</v>
      </c>
      <c r="T22" s="1">
        <v>177.50618382181801</v>
      </c>
      <c r="U22" s="7">
        <f t="shared" si="0"/>
        <v>2.1144729365132053</v>
      </c>
      <c r="V22" s="7">
        <f t="shared" si="1"/>
        <v>130.1586203430542</v>
      </c>
      <c r="W22" s="7">
        <f t="shared" si="2"/>
        <v>-8.6551937869722585E-3</v>
      </c>
      <c r="X22" s="3">
        <f t="shared" si="3"/>
        <v>0.98026795601032213</v>
      </c>
      <c r="Y22" s="1">
        <v>5.14126550355064</v>
      </c>
    </row>
    <row r="23" spans="1:25" s="9" customFormat="1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3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3"/>
      <c r="B25" s="5"/>
      <c r="C25" s="5"/>
      <c r="D25" s="1"/>
      <c r="E25" s="6"/>
      <c r="F25" s="6"/>
      <c r="G25" s="6"/>
      <c r="H25" s="6"/>
      <c r="I25" s="1"/>
      <c r="J25" s="1"/>
      <c r="K25" s="1"/>
      <c r="L25" s="1"/>
      <c r="M25" s="1"/>
      <c r="N25" s="3"/>
      <c r="O25" s="3"/>
      <c r="P25" s="3"/>
      <c r="Q25" s="3"/>
      <c r="R25" s="3"/>
      <c r="S25" s="3"/>
      <c r="T25" s="1"/>
      <c r="U25" s="7"/>
      <c r="V25" s="7"/>
      <c r="W25" s="7"/>
      <c r="X25" s="3"/>
      <c r="Y25" s="1"/>
    </row>
    <row r="26" spans="1:25">
      <c r="A26" s="1" t="s">
        <v>42</v>
      </c>
      <c r="B26" s="10" t="s">
        <v>104</v>
      </c>
      <c r="C26" s="10">
        <v>25</v>
      </c>
      <c r="D26" s="1">
        <v>5.75</v>
      </c>
      <c r="E26" s="6">
        <v>109</v>
      </c>
      <c r="F26" s="6">
        <v>73</v>
      </c>
      <c r="G26" s="6">
        <v>21.67</v>
      </c>
      <c r="H26" s="6">
        <v>73</v>
      </c>
      <c r="I26" s="1">
        <v>0.78</v>
      </c>
      <c r="J26" s="1">
        <v>0.66</v>
      </c>
      <c r="K26" s="1">
        <v>4.37</v>
      </c>
      <c r="L26" s="1">
        <v>1.45</v>
      </c>
      <c r="M26" s="1">
        <v>2.1800000000000002</v>
      </c>
      <c r="N26" s="3">
        <v>9.1999999999999993</v>
      </c>
      <c r="O26" s="3">
        <v>14.1</v>
      </c>
      <c r="P26" s="3">
        <v>22.8</v>
      </c>
      <c r="Q26" s="3">
        <v>3</v>
      </c>
      <c r="R26" s="3">
        <v>54.8</v>
      </c>
      <c r="S26" s="3">
        <v>277</v>
      </c>
      <c r="T26" s="1">
        <v>194.09602079100699</v>
      </c>
      <c r="U26" s="7">
        <f t="shared" si="0"/>
        <v>1.6713127651331099</v>
      </c>
      <c r="V26" s="7">
        <f t="shared" si="1"/>
        <v>46.915112829966837</v>
      </c>
      <c r="W26" s="7">
        <f t="shared" si="2"/>
        <v>0.12995061415875941</v>
      </c>
      <c r="X26" s="3">
        <f t="shared" si="3"/>
        <v>1.3488094938615467</v>
      </c>
      <c r="Y26" s="1">
        <v>5.2779501933712698</v>
      </c>
    </row>
    <row r="27" spans="1:25" ht="14.25">
      <c r="A27" s="11" t="s">
        <v>43</v>
      </c>
      <c r="B27" s="10" t="s">
        <v>103</v>
      </c>
      <c r="C27" s="10">
        <v>35</v>
      </c>
      <c r="D27" s="1">
        <v>5.63</v>
      </c>
      <c r="E27" s="6">
        <v>110</v>
      </c>
      <c r="F27" s="6">
        <v>58</v>
      </c>
      <c r="G27" s="6">
        <v>19.96</v>
      </c>
      <c r="H27" s="6">
        <v>77</v>
      </c>
      <c r="I27" s="1">
        <v>0.92</v>
      </c>
      <c r="J27" s="1">
        <v>1.31</v>
      </c>
      <c r="K27" s="1">
        <v>4.38</v>
      </c>
      <c r="L27" s="1">
        <v>1.97</v>
      </c>
      <c r="M27" s="1">
        <v>1.69</v>
      </c>
      <c r="N27" s="3">
        <v>16.100000000000001</v>
      </c>
      <c r="O27" s="3">
        <v>18.7</v>
      </c>
      <c r="P27" s="3">
        <v>14</v>
      </c>
      <c r="Q27" s="3">
        <v>4.5999999999999996</v>
      </c>
      <c r="R27" s="3">
        <v>72.2</v>
      </c>
      <c r="S27" s="3">
        <v>259.60000000000002</v>
      </c>
      <c r="T27" s="1">
        <v>157.348436693324</v>
      </c>
      <c r="U27" s="7">
        <f t="shared" si="0"/>
        <v>1.6568970347361576</v>
      </c>
      <c r="V27" s="7">
        <f t="shared" si="1"/>
        <v>45.38340060772385</v>
      </c>
      <c r="W27" s="7">
        <f t="shared" si="2"/>
        <v>8.2572519250897758E-2</v>
      </c>
      <c r="X27" s="3">
        <f t="shared" si="3"/>
        <v>1.2094071149950301</v>
      </c>
      <c r="Y27" s="1">
        <v>4.8333321647225898</v>
      </c>
    </row>
    <row r="28" spans="1:25" ht="14.25">
      <c r="A28" s="11" t="s">
        <v>44</v>
      </c>
      <c r="B28" s="10" t="s">
        <v>103</v>
      </c>
      <c r="C28" s="10">
        <v>44</v>
      </c>
      <c r="D28" s="1">
        <v>5.66</v>
      </c>
      <c r="E28" s="6">
        <v>116</v>
      </c>
      <c r="F28" s="6">
        <v>76</v>
      </c>
      <c r="G28" s="6">
        <v>26.89</v>
      </c>
      <c r="H28" s="6">
        <v>96</v>
      </c>
      <c r="I28" s="1">
        <v>0.94</v>
      </c>
      <c r="J28" s="1">
        <v>2.42</v>
      </c>
      <c r="K28" s="1">
        <v>4.1399999999999997</v>
      </c>
      <c r="L28" s="1">
        <v>1.19</v>
      </c>
      <c r="M28" s="1">
        <v>2.19</v>
      </c>
      <c r="N28" s="3">
        <v>44</v>
      </c>
      <c r="O28" s="3">
        <v>23.7</v>
      </c>
      <c r="P28" s="3">
        <v>24.6</v>
      </c>
      <c r="Q28" s="3">
        <v>3.45</v>
      </c>
      <c r="R28" s="3">
        <v>57.4</v>
      </c>
      <c r="S28" s="3">
        <v>253.3</v>
      </c>
      <c r="T28" s="1">
        <v>200.64791563012901</v>
      </c>
      <c r="U28" s="7">
        <f t="shared" si="0"/>
        <v>1.709701612426332</v>
      </c>
      <c r="V28" s="7">
        <f t="shared" si="1"/>
        <v>51.25091370453454</v>
      </c>
      <c r="W28" s="7">
        <f t="shared" si="2"/>
        <v>0.1437592809901907</v>
      </c>
      <c r="X28" s="3">
        <f t="shared" si="3"/>
        <v>1.3923848235247944</v>
      </c>
      <c r="Y28" s="1">
        <v>5.5350986800897299</v>
      </c>
    </row>
    <row r="29" spans="1:25" ht="14.25">
      <c r="A29" s="11" t="s">
        <v>45</v>
      </c>
      <c r="B29" s="10" t="s">
        <v>103</v>
      </c>
      <c r="C29" s="10">
        <v>33</v>
      </c>
      <c r="D29" s="1">
        <v>5.7</v>
      </c>
      <c r="E29" s="6">
        <v>112</v>
      </c>
      <c r="F29" s="6">
        <v>74</v>
      </c>
      <c r="G29" s="6">
        <v>24.34</v>
      </c>
      <c r="H29" s="6">
        <v>88</v>
      </c>
      <c r="I29" s="1">
        <v>0.91</v>
      </c>
      <c r="J29" s="1">
        <v>1.1100000000000001</v>
      </c>
      <c r="K29" s="1">
        <v>3.59</v>
      </c>
      <c r="L29" s="1">
        <v>1.05</v>
      </c>
      <c r="M29" s="1">
        <v>2.06</v>
      </c>
      <c r="N29" s="3">
        <v>42.4</v>
      </c>
      <c r="O29" s="3">
        <v>22.5</v>
      </c>
      <c r="P29" s="3">
        <v>37.4</v>
      </c>
      <c r="Q29" s="3">
        <v>3.32</v>
      </c>
      <c r="R29" s="3">
        <v>60.2</v>
      </c>
      <c r="S29" s="3">
        <v>363.3</v>
      </c>
      <c r="T29" s="1">
        <v>158.20303167233899</v>
      </c>
      <c r="U29" s="7">
        <f t="shared" si="0"/>
        <v>1.7103676635660665</v>
      </c>
      <c r="V29" s="7">
        <f t="shared" si="1"/>
        <v>51.329574429562726</v>
      </c>
      <c r="W29" s="7">
        <f t="shared" si="2"/>
        <v>0.15545268628542069</v>
      </c>
      <c r="X29" s="3">
        <f t="shared" si="3"/>
        <v>1.4303841407704814</v>
      </c>
      <c r="Y29" s="1">
        <v>5.6462531872519</v>
      </c>
    </row>
    <row r="30" spans="1:25" ht="14.25">
      <c r="A30" s="11" t="s">
        <v>46</v>
      </c>
      <c r="B30" s="10" t="s">
        <v>103</v>
      </c>
      <c r="C30" s="10">
        <v>50</v>
      </c>
      <c r="D30" s="1">
        <v>5.97</v>
      </c>
      <c r="E30" s="6">
        <v>128</v>
      </c>
      <c r="F30" s="6">
        <v>85</v>
      </c>
      <c r="G30" s="6">
        <v>24.86</v>
      </c>
      <c r="H30" s="6">
        <v>89</v>
      </c>
      <c r="I30" s="1">
        <v>0.93</v>
      </c>
      <c r="J30" s="1">
        <v>2.4</v>
      </c>
      <c r="K30" s="1">
        <v>6.92</v>
      </c>
      <c r="L30" s="1">
        <v>1.55</v>
      </c>
      <c r="M30" s="1">
        <v>4.0999999999999996</v>
      </c>
      <c r="N30" s="3">
        <v>51.5</v>
      </c>
      <c r="O30" s="3">
        <v>32.4</v>
      </c>
      <c r="P30" s="3">
        <v>237.6</v>
      </c>
      <c r="Q30" s="3">
        <v>6.65</v>
      </c>
      <c r="R30" s="3">
        <v>76</v>
      </c>
      <c r="S30" s="3">
        <v>517.5</v>
      </c>
      <c r="T30" s="1">
        <v>197.79926570007601</v>
      </c>
      <c r="U30" s="7">
        <f t="shared" si="0"/>
        <v>1.6764962775113601</v>
      </c>
      <c r="V30" s="7">
        <f t="shared" si="1"/>
        <v>47.478422138391579</v>
      </c>
      <c r="W30" s="7">
        <f t="shared" si="2"/>
        <v>0.19195504812505124</v>
      </c>
      <c r="X30" s="3">
        <f t="shared" si="3"/>
        <v>1.5558045889122407</v>
      </c>
      <c r="Y30" s="1">
        <v>5.8635851340913598</v>
      </c>
    </row>
    <row r="31" spans="1:25" ht="14.25">
      <c r="A31" s="11" t="s">
        <v>47</v>
      </c>
      <c r="B31" s="6" t="s">
        <v>103</v>
      </c>
      <c r="C31" s="6">
        <v>27</v>
      </c>
      <c r="D31" s="1">
        <v>5.82</v>
      </c>
      <c r="E31" s="6">
        <v>114</v>
      </c>
      <c r="F31" s="6">
        <v>68</v>
      </c>
      <c r="G31" s="6">
        <v>25.34</v>
      </c>
      <c r="H31" s="6">
        <v>92</v>
      </c>
      <c r="I31" s="1">
        <v>0.95</v>
      </c>
      <c r="J31" s="1">
        <v>1.83</v>
      </c>
      <c r="K31" s="1">
        <v>5.0199999999999996</v>
      </c>
      <c r="L31" s="1">
        <v>1.1200000000000001</v>
      </c>
      <c r="M31" s="1">
        <v>3.13</v>
      </c>
      <c r="N31" s="1">
        <v>21.4</v>
      </c>
      <c r="O31" s="1">
        <v>23</v>
      </c>
      <c r="P31" s="1">
        <v>37.4</v>
      </c>
      <c r="Q31" s="1">
        <v>3.27</v>
      </c>
      <c r="R31" s="1">
        <v>84.4</v>
      </c>
      <c r="S31" s="1">
        <v>354.7</v>
      </c>
      <c r="T31" s="1">
        <v>154.18560409979</v>
      </c>
      <c r="U31" s="7">
        <f t="shared" si="0"/>
        <v>1.5389678480985547</v>
      </c>
      <c r="V31" s="7">
        <f t="shared" si="1"/>
        <v>34.591376802093613</v>
      </c>
      <c r="W31" s="7">
        <f t="shared" si="2"/>
        <v>1.6166303863999431E-2</v>
      </c>
      <c r="X31" s="3">
        <f t="shared" si="3"/>
        <v>1.0379257914057531</v>
      </c>
      <c r="Y31" s="1">
        <v>4.0125997090428598</v>
      </c>
    </row>
    <row r="32" spans="1:25" ht="14.25">
      <c r="A32" s="11" t="s">
        <v>48</v>
      </c>
      <c r="B32" s="10" t="s">
        <v>104</v>
      </c>
      <c r="C32" s="10">
        <v>35</v>
      </c>
      <c r="D32" s="1">
        <v>5.6</v>
      </c>
      <c r="E32" s="6">
        <v>108</v>
      </c>
      <c r="F32" s="6">
        <v>77</v>
      </c>
      <c r="G32" s="6">
        <v>18.59</v>
      </c>
      <c r="H32" s="6">
        <v>62</v>
      </c>
      <c r="I32" s="1">
        <v>0.72</v>
      </c>
      <c r="J32" s="1">
        <v>0.87</v>
      </c>
      <c r="K32" s="1">
        <v>5.03</v>
      </c>
      <c r="L32" s="1">
        <v>1.5</v>
      </c>
      <c r="M32" s="1">
        <v>2.58</v>
      </c>
      <c r="N32" s="3">
        <v>8.6999999999999993</v>
      </c>
      <c r="O32" s="3">
        <v>19.600000000000001</v>
      </c>
      <c r="P32" s="3">
        <v>24.3</v>
      </c>
      <c r="Q32" s="3">
        <v>5.1100000000000003</v>
      </c>
      <c r="R32" s="3">
        <v>50.8</v>
      </c>
      <c r="S32" s="3">
        <v>331.3</v>
      </c>
      <c r="T32" s="1">
        <v>205.21491259200999</v>
      </c>
      <c r="U32" s="7">
        <f t="shared" si="0"/>
        <v>1.7876352496721555</v>
      </c>
      <c r="V32" s="7">
        <f t="shared" si="1"/>
        <v>61.324674209426014</v>
      </c>
      <c r="W32" s="7">
        <f t="shared" si="2"/>
        <v>0.20483005763693138</v>
      </c>
      <c r="X32" s="3">
        <f t="shared" si="3"/>
        <v>1.6026181526729992</v>
      </c>
      <c r="Y32" s="1">
        <v>6.43909079198973</v>
      </c>
    </row>
    <row r="33" spans="1:25" ht="14.25">
      <c r="A33" s="11" t="s">
        <v>49</v>
      </c>
      <c r="B33" s="6" t="s">
        <v>103</v>
      </c>
      <c r="C33" s="6">
        <v>60</v>
      </c>
      <c r="D33" s="1">
        <v>5.82</v>
      </c>
      <c r="E33" s="6">
        <v>129</v>
      </c>
      <c r="F33" s="6">
        <v>80</v>
      </c>
      <c r="G33" s="6">
        <v>31.31</v>
      </c>
      <c r="H33" s="6">
        <v>107</v>
      </c>
      <c r="I33" s="1">
        <v>0.97</v>
      </c>
      <c r="J33" s="1">
        <v>2</v>
      </c>
      <c r="K33" s="1">
        <v>5.67</v>
      </c>
      <c r="L33" s="1">
        <v>1.47</v>
      </c>
      <c r="M33" s="1">
        <v>3.19</v>
      </c>
      <c r="N33" s="1">
        <v>15.1</v>
      </c>
      <c r="O33" s="1">
        <v>22.5</v>
      </c>
      <c r="P33" s="1">
        <v>80.8</v>
      </c>
      <c r="Q33" s="1">
        <v>3.86</v>
      </c>
      <c r="R33" s="1">
        <v>66.8</v>
      </c>
      <c r="S33" s="1">
        <v>386.2</v>
      </c>
      <c r="T33" s="1">
        <v>200.370716216902</v>
      </c>
      <c r="U33" s="7">
        <f t="shared" si="0"/>
        <v>1.5489251719873383</v>
      </c>
      <c r="V33" s="7">
        <f t="shared" si="1"/>
        <v>35.393635335100086</v>
      </c>
      <c r="W33" s="7">
        <f t="shared" si="2"/>
        <v>2.6123627752782951E-2</v>
      </c>
      <c r="X33" s="3">
        <f t="shared" si="3"/>
        <v>1.0619978261081231</v>
      </c>
      <c r="Y33" s="1">
        <v>4.1056616988716099</v>
      </c>
    </row>
    <row r="34" spans="1:25" ht="14.25">
      <c r="A34" s="11" t="s">
        <v>50</v>
      </c>
      <c r="B34" s="10" t="s">
        <v>103</v>
      </c>
      <c r="C34" s="10">
        <v>28</v>
      </c>
      <c r="D34" s="1">
        <v>5.86</v>
      </c>
      <c r="E34" s="6">
        <v>127</v>
      </c>
      <c r="F34" s="6">
        <v>71</v>
      </c>
      <c r="G34" s="6">
        <v>26.28</v>
      </c>
      <c r="H34" s="6">
        <v>83</v>
      </c>
      <c r="I34" s="1">
        <v>0.79</v>
      </c>
      <c r="J34" s="1">
        <v>1.23</v>
      </c>
      <c r="K34" s="1">
        <v>5.12</v>
      </c>
      <c r="L34" s="1">
        <v>1.52</v>
      </c>
      <c r="M34" s="1">
        <v>2.56</v>
      </c>
      <c r="N34" s="3">
        <v>18.3</v>
      </c>
      <c r="O34" s="3">
        <v>25.6</v>
      </c>
      <c r="P34" s="3">
        <v>67.599999999999994</v>
      </c>
      <c r="Q34" s="3">
        <v>5.2</v>
      </c>
      <c r="R34" s="3">
        <v>74</v>
      </c>
      <c r="S34" s="3">
        <v>388.8</v>
      </c>
      <c r="T34" s="1">
        <v>190.106363641526</v>
      </c>
      <c r="U34" s="7">
        <f t="shared" si="0"/>
        <v>1.7123884558357221</v>
      </c>
      <c r="V34" s="7">
        <f t="shared" si="1"/>
        <v>51.568969835569902</v>
      </c>
      <c r="W34" s="7">
        <f t="shared" si="2"/>
        <v>0.19998556104857587</v>
      </c>
      <c r="X34" s="3">
        <f t="shared" si="3"/>
        <v>1.5848405005288839</v>
      </c>
      <c r="Y34" s="1">
        <v>6.08513844059725</v>
      </c>
    </row>
    <row r="35" spans="1:25" ht="14.25">
      <c r="A35" s="11" t="s">
        <v>51</v>
      </c>
      <c r="B35" s="10" t="s">
        <v>104</v>
      </c>
      <c r="C35" s="10">
        <v>46</v>
      </c>
      <c r="D35" s="1">
        <v>5.75</v>
      </c>
      <c r="E35" s="6">
        <v>99</v>
      </c>
      <c r="F35" s="6">
        <v>61</v>
      </c>
      <c r="G35" s="6">
        <v>21.3</v>
      </c>
      <c r="H35" s="6">
        <v>68</v>
      </c>
      <c r="I35" s="1">
        <v>0.74</v>
      </c>
      <c r="J35" s="1">
        <v>0.88</v>
      </c>
      <c r="K35" s="1">
        <v>5.31</v>
      </c>
      <c r="L35" s="1">
        <v>1.38</v>
      </c>
      <c r="M35" s="1">
        <v>2.93</v>
      </c>
      <c r="N35" s="3">
        <v>8.1</v>
      </c>
      <c r="O35" s="3">
        <v>20.9</v>
      </c>
      <c r="P35" s="3">
        <v>16.100000000000001</v>
      </c>
      <c r="Q35" s="3">
        <v>6.42</v>
      </c>
      <c r="R35" s="3">
        <v>48.7</v>
      </c>
      <c r="S35" s="3">
        <v>185.3</v>
      </c>
      <c r="T35" s="1">
        <v>209.531640863577</v>
      </c>
      <c r="U35" s="7">
        <f t="shared" si="0"/>
        <v>1.6977895797317406</v>
      </c>
      <c r="V35" s="7">
        <f t="shared" si="1"/>
        <v>49.864283119838753</v>
      </c>
      <c r="W35" s="7">
        <f t="shared" si="2"/>
        <v>0.15642742875738999</v>
      </c>
      <c r="X35" s="3">
        <f t="shared" si="3"/>
        <v>1.4335981396953643</v>
      </c>
      <c r="Y35" s="1">
        <v>5.6097318509818601</v>
      </c>
    </row>
    <row r="36" spans="1:25" ht="14.25">
      <c r="A36" s="11" t="s">
        <v>52</v>
      </c>
      <c r="B36" s="10" t="s">
        <v>103</v>
      </c>
      <c r="C36" s="10">
        <v>42</v>
      </c>
      <c r="D36" s="1">
        <v>5.69</v>
      </c>
      <c r="E36" s="6">
        <v>119</v>
      </c>
      <c r="F36" s="6">
        <v>85</v>
      </c>
      <c r="G36" s="6">
        <v>24</v>
      </c>
      <c r="H36" s="6">
        <v>83</v>
      </c>
      <c r="I36" s="1">
        <v>0.89</v>
      </c>
      <c r="J36" s="1">
        <v>1.21</v>
      </c>
      <c r="K36" s="1">
        <v>2.63</v>
      </c>
      <c r="L36" s="1">
        <v>0.97</v>
      </c>
      <c r="M36" s="1">
        <v>1.23</v>
      </c>
      <c r="N36" s="3">
        <v>24.3</v>
      </c>
      <c r="O36" s="3">
        <v>26.2</v>
      </c>
      <c r="P36" s="3">
        <v>19.899999999999999</v>
      </c>
      <c r="Q36" s="3">
        <v>5.09</v>
      </c>
      <c r="R36" s="3">
        <v>81.2</v>
      </c>
      <c r="S36" s="3">
        <v>419.2</v>
      </c>
      <c r="T36" s="1">
        <v>218.80677323086201</v>
      </c>
      <c r="U36" s="7">
        <f t="shared" si="0"/>
        <v>1.7508820539315797</v>
      </c>
      <c r="V36" s="7">
        <f t="shared" si="1"/>
        <v>56.348460341125843</v>
      </c>
      <c r="W36" s="7">
        <f t="shared" si="2"/>
        <v>0.19322592139142561</v>
      </c>
      <c r="X36" s="3">
        <f t="shared" si="3"/>
        <v>1.5603639981262296</v>
      </c>
      <c r="Y36" s="1">
        <v>6.1701564073532804</v>
      </c>
    </row>
    <row r="37" spans="1:25" ht="14.25">
      <c r="A37" s="11" t="s">
        <v>53</v>
      </c>
      <c r="B37" s="10" t="s">
        <v>103</v>
      </c>
      <c r="C37" s="10">
        <v>50</v>
      </c>
      <c r="D37" s="1">
        <v>5.76</v>
      </c>
      <c r="E37" s="6">
        <v>112</v>
      </c>
      <c r="F37" s="6">
        <v>75</v>
      </c>
      <c r="G37" s="6">
        <v>22.76</v>
      </c>
      <c r="H37" s="6">
        <v>80</v>
      </c>
      <c r="I37" s="1">
        <v>0.87</v>
      </c>
      <c r="J37" s="1">
        <v>1.74</v>
      </c>
      <c r="K37" s="1">
        <v>0.94</v>
      </c>
      <c r="L37" s="1">
        <v>0.94</v>
      </c>
      <c r="M37" s="1">
        <v>3.96</v>
      </c>
      <c r="N37" s="3">
        <v>27.5</v>
      </c>
      <c r="O37" s="3">
        <v>26.5</v>
      </c>
      <c r="P37" s="3">
        <v>32</v>
      </c>
      <c r="Q37" s="3">
        <v>6.07</v>
      </c>
      <c r="R37" s="3">
        <v>70.3</v>
      </c>
      <c r="S37" s="3">
        <v>255.9</v>
      </c>
      <c r="T37" s="1">
        <v>191.09804446067</v>
      </c>
      <c r="U37" s="7">
        <f t="shared" si="0"/>
        <v>1.6432337716275953</v>
      </c>
      <c r="V37" s="7">
        <f t="shared" si="1"/>
        <v>43.977827517632925</v>
      </c>
      <c r="W37" s="7">
        <f t="shared" si="2"/>
        <v>0.10455218042286461</v>
      </c>
      <c r="X37" s="3">
        <f t="shared" si="3"/>
        <v>1.2721905944300851</v>
      </c>
      <c r="Y37" s="1">
        <v>4.9694945094925203</v>
      </c>
    </row>
    <row r="38" spans="1:25" ht="14.25">
      <c r="A38" s="11" t="s">
        <v>54</v>
      </c>
      <c r="B38" s="10" t="s">
        <v>103</v>
      </c>
      <c r="C38" s="10">
        <v>34</v>
      </c>
      <c r="D38" s="1">
        <v>5.69</v>
      </c>
      <c r="E38" s="6">
        <v>119</v>
      </c>
      <c r="F38" s="6">
        <v>80</v>
      </c>
      <c r="G38" s="6">
        <v>26.99</v>
      </c>
      <c r="H38" s="6">
        <v>91</v>
      </c>
      <c r="I38" s="1">
        <v>1.03</v>
      </c>
      <c r="J38" s="1">
        <v>1.24</v>
      </c>
      <c r="K38" s="1">
        <v>3.87</v>
      </c>
      <c r="L38" s="1">
        <v>1.06</v>
      </c>
      <c r="M38" s="1">
        <v>2.23</v>
      </c>
      <c r="N38" s="3">
        <v>15.3</v>
      </c>
      <c r="O38" s="3">
        <v>21.3</v>
      </c>
      <c r="P38" s="3">
        <v>24.2</v>
      </c>
      <c r="Q38" s="3">
        <v>6.73</v>
      </c>
      <c r="R38" s="3">
        <v>59.3</v>
      </c>
      <c r="S38" s="3">
        <v>343.6</v>
      </c>
      <c r="T38" s="1">
        <v>177.03951049516201</v>
      </c>
      <c r="U38" s="7">
        <f t="shared" si="0"/>
        <v>1.7080478887729253</v>
      </c>
      <c r="V38" s="7">
        <f t="shared" si="1"/>
        <v>51.056129543154327</v>
      </c>
      <c r="W38" s="7">
        <f t="shared" si="2"/>
        <v>0.1503917562327714</v>
      </c>
      <c r="X38" s="3">
        <f t="shared" si="3"/>
        <v>1.4138123018893345</v>
      </c>
      <c r="Y38" s="1">
        <v>5.5906461849753999</v>
      </c>
    </row>
    <row r="39" spans="1:25" ht="14.25">
      <c r="A39" s="11" t="s">
        <v>55</v>
      </c>
      <c r="B39" s="10" t="s">
        <v>103</v>
      </c>
      <c r="C39" s="10">
        <v>45</v>
      </c>
      <c r="D39" s="1">
        <v>5.86</v>
      </c>
      <c r="E39" s="6">
        <v>128</v>
      </c>
      <c r="F39" s="6">
        <v>90</v>
      </c>
      <c r="G39" s="6">
        <v>25.26</v>
      </c>
      <c r="H39" s="6">
        <v>89</v>
      </c>
      <c r="I39" s="1">
        <v>0.91</v>
      </c>
      <c r="J39" s="1">
        <v>2.95</v>
      </c>
      <c r="K39" s="1">
        <v>4.09</v>
      </c>
      <c r="L39" s="1">
        <v>1.0900000000000001</v>
      </c>
      <c r="M39" s="1">
        <v>2.41</v>
      </c>
      <c r="N39" s="3">
        <v>25.5</v>
      </c>
      <c r="O39" s="3">
        <v>26.5</v>
      </c>
      <c r="P39" s="3">
        <v>31.4</v>
      </c>
      <c r="Q39" s="3">
        <v>6.19</v>
      </c>
      <c r="R39" s="3">
        <v>67</v>
      </c>
      <c r="S39" s="3">
        <v>388.7</v>
      </c>
      <c r="T39" s="1">
        <v>193.781416088941</v>
      </c>
      <c r="U39" s="7">
        <f t="shared" si="0"/>
        <v>1.6523246985248685</v>
      </c>
      <c r="V39" s="7">
        <f t="shared" si="1"/>
        <v>44.9081018071222</v>
      </c>
      <c r="W39" s="7">
        <f t="shared" si="2"/>
        <v>0.13992180373772237</v>
      </c>
      <c r="X39" s="3">
        <f t="shared" si="3"/>
        <v>1.3801357438928383</v>
      </c>
      <c r="Y39" s="1">
        <v>5.2991560132404203</v>
      </c>
    </row>
    <row r="40" spans="1:25" ht="14.25">
      <c r="A40" s="11" t="s">
        <v>56</v>
      </c>
      <c r="B40" s="10" t="s">
        <v>103</v>
      </c>
      <c r="C40" s="10">
        <v>55</v>
      </c>
      <c r="D40" s="1">
        <v>5.6</v>
      </c>
      <c r="E40" s="6">
        <v>123</v>
      </c>
      <c r="F40" s="6">
        <v>85</v>
      </c>
      <c r="G40" s="6">
        <v>24.69</v>
      </c>
      <c r="H40" s="6">
        <v>95</v>
      </c>
      <c r="I40" s="1">
        <v>0.95</v>
      </c>
      <c r="J40" s="1">
        <v>2.5099999999999998</v>
      </c>
      <c r="K40" s="1">
        <v>4.42</v>
      </c>
      <c r="L40" s="1">
        <v>0.9</v>
      </c>
      <c r="M40" s="1">
        <v>2.74</v>
      </c>
      <c r="N40" s="3">
        <v>43.5</v>
      </c>
      <c r="O40" s="3">
        <v>37.6</v>
      </c>
      <c r="P40" s="3">
        <v>40.9</v>
      </c>
      <c r="Q40" s="3">
        <v>2.97</v>
      </c>
      <c r="R40" s="3">
        <v>75.599999999999994</v>
      </c>
      <c r="S40" s="3">
        <v>425.9</v>
      </c>
      <c r="T40" s="1">
        <v>173.65612887690699</v>
      </c>
      <c r="U40" s="7">
        <f t="shared" si="0"/>
        <v>1.7475764817760704</v>
      </c>
      <c r="V40" s="7">
        <f t="shared" si="1"/>
        <v>55.92119993746801</v>
      </c>
      <c r="W40" s="7">
        <f t="shared" si="2"/>
        <v>0.16477128974084637</v>
      </c>
      <c r="X40" s="3">
        <f t="shared" si="3"/>
        <v>1.4614073583658302</v>
      </c>
      <c r="Y40" s="1">
        <v>5.8717259934341399</v>
      </c>
    </row>
    <row r="41" spans="1:25" ht="14.25">
      <c r="A41" s="11" t="s">
        <v>57</v>
      </c>
      <c r="B41" s="10" t="s">
        <v>104</v>
      </c>
      <c r="C41" s="10">
        <v>48</v>
      </c>
      <c r="D41" s="1">
        <v>5.87</v>
      </c>
      <c r="E41" s="6">
        <v>139</v>
      </c>
      <c r="F41" s="6">
        <v>77</v>
      </c>
      <c r="G41" s="6">
        <v>26.56</v>
      </c>
      <c r="H41" s="6">
        <v>81</v>
      </c>
      <c r="I41" s="1">
        <v>0.79</v>
      </c>
      <c r="J41" s="1">
        <v>1.68</v>
      </c>
      <c r="K41" s="1">
        <v>5.3</v>
      </c>
      <c r="L41" s="1">
        <v>1.28</v>
      </c>
      <c r="M41" s="1">
        <v>2.99</v>
      </c>
      <c r="N41" s="3">
        <v>12.3</v>
      </c>
      <c r="O41" s="3">
        <v>24.6</v>
      </c>
      <c r="P41" s="3">
        <v>25.7</v>
      </c>
      <c r="Q41" s="3">
        <v>3.82</v>
      </c>
      <c r="R41" s="3">
        <v>56.8</v>
      </c>
      <c r="S41" s="3">
        <v>305.5</v>
      </c>
      <c r="T41" s="1">
        <v>166.95330109963899</v>
      </c>
      <c r="U41" s="7">
        <f t="shared" si="0"/>
        <v>1.6824239167554129</v>
      </c>
      <c r="V41" s="7">
        <f t="shared" si="1"/>
        <v>48.130892699581267</v>
      </c>
      <c r="W41" s="7">
        <f t="shared" si="2"/>
        <v>0.17259785023778781</v>
      </c>
      <c r="X41" s="3">
        <f t="shared" si="3"/>
        <v>1.4879825914384548</v>
      </c>
      <c r="Y41" s="1">
        <v>5.7035107849003799</v>
      </c>
    </row>
    <row r="42" spans="1:25">
      <c r="A42" s="1" t="s">
        <v>58</v>
      </c>
      <c r="B42" s="12" t="s">
        <v>103</v>
      </c>
      <c r="C42" s="12">
        <v>34</v>
      </c>
      <c r="D42" s="7">
        <v>5.6</v>
      </c>
      <c r="E42" s="12">
        <v>124</v>
      </c>
      <c r="F42" s="12">
        <v>82</v>
      </c>
      <c r="G42" s="12">
        <v>30.45</v>
      </c>
      <c r="H42" s="12">
        <v>96</v>
      </c>
      <c r="I42" s="7">
        <v>0.96</v>
      </c>
      <c r="J42" s="7">
        <v>5.48</v>
      </c>
      <c r="K42" s="7">
        <v>3.79</v>
      </c>
      <c r="L42" s="7">
        <v>1.07</v>
      </c>
      <c r="M42" s="7">
        <v>2.0099999999999998</v>
      </c>
      <c r="N42" s="13">
        <v>29.3</v>
      </c>
      <c r="O42" s="13">
        <v>42.9</v>
      </c>
      <c r="P42" s="13">
        <v>77.3</v>
      </c>
      <c r="Q42" s="13">
        <v>3.63</v>
      </c>
      <c r="R42" s="13">
        <v>53.2</v>
      </c>
      <c r="S42" s="13">
        <v>452.8</v>
      </c>
      <c r="T42" s="7">
        <v>227.86</v>
      </c>
      <c r="U42" s="7">
        <f t="shared" si="0"/>
        <v>1.6795144180750812</v>
      </c>
      <c r="V42" s="7">
        <f t="shared" si="1"/>
        <v>47.80952380952381</v>
      </c>
      <c r="W42" s="7">
        <f t="shared" si="2"/>
        <v>9.6709226039857168E-2</v>
      </c>
      <c r="X42" s="3">
        <f t="shared" si="3"/>
        <v>1.249422222222222</v>
      </c>
      <c r="Y42" s="7">
        <v>5.0199999999999996</v>
      </c>
    </row>
    <row r="43" spans="1:25" ht="14.25">
      <c r="A43" s="11" t="s">
        <v>59</v>
      </c>
      <c r="B43" s="10" t="s">
        <v>103</v>
      </c>
      <c r="C43" s="10">
        <v>56</v>
      </c>
      <c r="D43" s="1">
        <v>5.69</v>
      </c>
      <c r="E43" s="6">
        <v>114</v>
      </c>
      <c r="F43" s="6">
        <v>68</v>
      </c>
      <c r="G43" s="6">
        <v>22.22</v>
      </c>
      <c r="H43" s="6">
        <v>84</v>
      </c>
      <c r="I43" s="1">
        <v>0.84</v>
      </c>
      <c r="J43" s="1">
        <v>1.67</v>
      </c>
      <c r="K43" s="1">
        <v>4.3099999999999996</v>
      </c>
      <c r="L43" s="1">
        <v>1.19</v>
      </c>
      <c r="M43" s="1">
        <v>2.42</v>
      </c>
      <c r="N43" s="3">
        <v>8.8000000000000007</v>
      </c>
      <c r="O43" s="3">
        <v>19.399999999999999</v>
      </c>
      <c r="P43" s="3">
        <v>18.100000000000001</v>
      </c>
      <c r="Q43" s="3">
        <v>5.81</v>
      </c>
      <c r="R43" s="3">
        <v>72.2</v>
      </c>
      <c r="S43" s="3">
        <v>334.6</v>
      </c>
      <c r="T43" s="1">
        <v>220.67075515425199</v>
      </c>
      <c r="U43" s="7">
        <f t="shared" si="0"/>
        <v>1.6569449418923548</v>
      </c>
      <c r="V43" s="7">
        <f t="shared" si="1"/>
        <v>45.388407140559167</v>
      </c>
      <c r="W43" s="7">
        <f t="shared" si="2"/>
        <v>9.9288809352200705E-2</v>
      </c>
      <c r="X43" s="3">
        <f t="shared" si="3"/>
        <v>1.256865511598271</v>
      </c>
      <c r="Y43" s="1">
        <v>4.9700305818912298</v>
      </c>
    </row>
    <row r="44" spans="1:25" ht="14.25">
      <c r="A44" s="11" t="s">
        <v>60</v>
      </c>
      <c r="B44" s="10" t="s">
        <v>104</v>
      </c>
      <c r="C44" s="10">
        <v>49</v>
      </c>
      <c r="D44" s="1">
        <v>5.62</v>
      </c>
      <c r="E44" s="6">
        <v>120</v>
      </c>
      <c r="F44" s="6">
        <v>79</v>
      </c>
      <c r="G44" s="6">
        <v>18.82</v>
      </c>
      <c r="H44" s="6">
        <v>73</v>
      </c>
      <c r="I44" s="1">
        <v>0.81</v>
      </c>
      <c r="J44" s="1">
        <v>0.98</v>
      </c>
      <c r="K44" s="1">
        <v>5.36</v>
      </c>
      <c r="L44" s="1">
        <v>1.71</v>
      </c>
      <c r="M44" s="1">
        <v>2.54</v>
      </c>
      <c r="N44" s="3">
        <v>7.5</v>
      </c>
      <c r="O44" s="3">
        <v>25.2</v>
      </c>
      <c r="P44" s="3">
        <v>16</v>
      </c>
      <c r="Q44" s="3">
        <v>5.0199999999999996</v>
      </c>
      <c r="R44" s="3">
        <v>50.5</v>
      </c>
      <c r="S44" s="3">
        <v>215.1</v>
      </c>
      <c r="T44" s="1">
        <v>204.079835219458</v>
      </c>
      <c r="U44" s="7">
        <f t="shared" si="0"/>
        <v>1.6991589182949582</v>
      </c>
      <c r="V44" s="7">
        <f t="shared" si="1"/>
        <v>50.021754254389243</v>
      </c>
      <c r="W44" s="7">
        <f t="shared" si="2"/>
        <v>0.12201858101742728</v>
      </c>
      <c r="X44" s="3">
        <f t="shared" si="3"/>
        <v>1.3243981975299894</v>
      </c>
      <c r="Y44" s="1">
        <v>5.3023059509652599</v>
      </c>
    </row>
    <row r="45" spans="1:25" ht="14.25">
      <c r="A45" s="11" t="s">
        <v>61</v>
      </c>
      <c r="B45" s="10" t="s">
        <v>104</v>
      </c>
      <c r="C45" s="10">
        <v>33</v>
      </c>
      <c r="D45" s="1">
        <v>6.02</v>
      </c>
      <c r="E45" s="6">
        <v>125</v>
      </c>
      <c r="F45" s="6">
        <v>73</v>
      </c>
      <c r="G45" s="6">
        <v>24.84</v>
      </c>
      <c r="H45" s="6">
        <v>72</v>
      </c>
      <c r="I45" s="1">
        <v>0.75</v>
      </c>
      <c r="J45" s="1">
        <v>1.69</v>
      </c>
      <c r="K45" s="1">
        <v>5.63</v>
      </c>
      <c r="L45" s="1">
        <v>1.63</v>
      </c>
      <c r="M45" s="1">
        <v>2.94</v>
      </c>
      <c r="N45" s="3">
        <v>6</v>
      </c>
      <c r="O45" s="3">
        <v>23.5</v>
      </c>
      <c r="P45" s="3">
        <v>17</v>
      </c>
      <c r="Q45" s="3">
        <v>4.1399999999999997</v>
      </c>
      <c r="R45" s="3">
        <v>58.6</v>
      </c>
      <c r="S45" s="3">
        <v>193</v>
      </c>
      <c r="T45" s="1">
        <v>184.82044564480199</v>
      </c>
      <c r="U45" s="7">
        <f t="shared" si="0"/>
        <v>1.6489900186512039</v>
      </c>
      <c r="V45" s="7">
        <f t="shared" si="1"/>
        <v>44.564600604000802</v>
      </c>
      <c r="W45" s="7">
        <f t="shared" si="2"/>
        <v>0.17677453691522885</v>
      </c>
      <c r="X45" s="3">
        <f t="shared" si="3"/>
        <v>1.5023618155620744</v>
      </c>
      <c r="Y45" s="1">
        <v>5.6151396761040999</v>
      </c>
    </row>
    <row r="46" spans="1:25" s="9" customFormat="1" ht="14.25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9" customFormat="1" ht="14.25">
      <c r="A47" s="1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9" customFormat="1" ht="14.25">
      <c r="A48" s="1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4.25">
      <c r="A49" s="11"/>
      <c r="B49" s="10"/>
      <c r="C49" s="10"/>
      <c r="D49" s="1"/>
      <c r="E49" s="6"/>
      <c r="F49" s="6"/>
      <c r="G49" s="6"/>
      <c r="H49" s="6"/>
      <c r="I49" s="1"/>
      <c r="J49" s="1"/>
      <c r="K49" s="1"/>
      <c r="L49" s="1"/>
      <c r="M49" s="1"/>
      <c r="N49" s="3"/>
      <c r="O49" s="3"/>
      <c r="P49" s="3"/>
      <c r="Q49" s="3"/>
      <c r="R49" s="3"/>
      <c r="S49" s="3"/>
      <c r="T49" s="1"/>
      <c r="U49" s="7"/>
      <c r="V49" s="7"/>
      <c r="W49" s="7"/>
      <c r="X49" s="3"/>
      <c r="Y49" s="1"/>
    </row>
    <row r="50" spans="1:25">
      <c r="A50" s="3" t="s">
        <v>62</v>
      </c>
      <c r="B50" s="10" t="s">
        <v>103</v>
      </c>
      <c r="C50" s="10">
        <v>53</v>
      </c>
      <c r="D50" s="1">
        <v>6.95</v>
      </c>
      <c r="E50" s="6">
        <v>115</v>
      </c>
      <c r="F50" s="6">
        <v>74</v>
      </c>
      <c r="G50" s="6">
        <v>21.15</v>
      </c>
      <c r="H50" s="6">
        <v>75</v>
      </c>
      <c r="I50" s="1">
        <v>0.83</v>
      </c>
      <c r="J50" s="1">
        <v>1.28</v>
      </c>
      <c r="K50" s="1">
        <v>4.45</v>
      </c>
      <c r="L50" s="1">
        <v>1.33</v>
      </c>
      <c r="M50" s="1">
        <v>2.48</v>
      </c>
      <c r="N50" s="3">
        <v>15</v>
      </c>
      <c r="O50" s="3">
        <v>18.8</v>
      </c>
      <c r="P50" s="3">
        <v>28.5</v>
      </c>
      <c r="Q50" s="3">
        <v>4.8499999999999996</v>
      </c>
      <c r="R50" s="3">
        <v>80.900000000000006</v>
      </c>
      <c r="S50" s="3">
        <v>280.89999999999998</v>
      </c>
      <c r="T50" s="1">
        <v>253.102795859754</v>
      </c>
      <c r="U50" s="7">
        <f t="shared" si="0"/>
        <v>1.5911491290713251</v>
      </c>
      <c r="V50" s="7">
        <f t="shared" si="1"/>
        <v>39.007590887459649</v>
      </c>
      <c r="W50" s="7">
        <f t="shared" si="2"/>
        <v>0.31774051495936961</v>
      </c>
      <c r="X50" s="3">
        <f t="shared" si="3"/>
        <v>2.0784544677868086</v>
      </c>
      <c r="Y50" s="1">
        <v>6.7288094280867901</v>
      </c>
    </row>
    <row r="51" spans="1:25">
      <c r="A51" s="3" t="s">
        <v>63</v>
      </c>
      <c r="B51" s="10" t="s">
        <v>103</v>
      </c>
      <c r="C51" s="10">
        <v>53</v>
      </c>
      <c r="D51" s="1">
        <v>6.14</v>
      </c>
      <c r="E51" s="6">
        <v>109</v>
      </c>
      <c r="F51" s="6">
        <v>67</v>
      </c>
      <c r="G51" s="6">
        <v>24.57</v>
      </c>
      <c r="H51" s="6">
        <v>87</v>
      </c>
      <c r="I51" s="1">
        <v>0.89</v>
      </c>
      <c r="J51" s="1">
        <v>5.03</v>
      </c>
      <c r="K51" s="1">
        <v>7.33</v>
      </c>
      <c r="L51" s="1">
        <v>1.51</v>
      </c>
      <c r="M51" s="1">
        <v>4.67</v>
      </c>
      <c r="N51" s="3">
        <v>44.6</v>
      </c>
      <c r="O51" s="3">
        <v>28.3</v>
      </c>
      <c r="P51" s="3">
        <v>50.7</v>
      </c>
      <c r="Q51" s="3">
        <v>4.25</v>
      </c>
      <c r="R51" s="3">
        <v>78.7</v>
      </c>
      <c r="S51" s="3">
        <v>487.2</v>
      </c>
      <c r="T51" s="1">
        <v>213.43953966264499</v>
      </c>
      <c r="U51" s="7">
        <f t="shared" si="0"/>
        <v>1.7134112116154554</v>
      </c>
      <c r="V51" s="7">
        <f t="shared" si="1"/>
        <v>51.690556953790917</v>
      </c>
      <c r="W51" s="7">
        <f t="shared" si="2"/>
        <v>0.26997099585111051</v>
      </c>
      <c r="X51" s="3">
        <f t="shared" si="3"/>
        <v>1.8619627822181535</v>
      </c>
      <c r="Y51" s="1">
        <v>6.8231535179004004</v>
      </c>
    </row>
    <row r="52" spans="1:25">
      <c r="A52" s="3" t="s">
        <v>64</v>
      </c>
      <c r="B52" s="10" t="s">
        <v>104</v>
      </c>
      <c r="C52" s="10">
        <v>56</v>
      </c>
      <c r="D52" s="1">
        <v>6.4</v>
      </c>
      <c r="E52" s="6">
        <v>124</v>
      </c>
      <c r="F52" s="6">
        <v>68</v>
      </c>
      <c r="G52" s="6">
        <v>19.78</v>
      </c>
      <c r="H52" s="6">
        <v>66</v>
      </c>
      <c r="I52" s="1">
        <v>0.78</v>
      </c>
      <c r="J52" s="1">
        <v>0.83</v>
      </c>
      <c r="K52" s="1">
        <v>5.52</v>
      </c>
      <c r="L52" s="1">
        <v>1.72</v>
      </c>
      <c r="M52" s="1">
        <v>2.74</v>
      </c>
      <c r="N52" s="3">
        <v>17</v>
      </c>
      <c r="O52" s="3">
        <v>20.8</v>
      </c>
      <c r="P52" s="3">
        <v>30.7</v>
      </c>
      <c r="Q52" s="3">
        <v>4.22</v>
      </c>
      <c r="R52" s="3">
        <v>46.9</v>
      </c>
      <c r="S52" s="3">
        <v>249.5</v>
      </c>
      <c r="T52" s="1">
        <v>263.48085086471201</v>
      </c>
      <c r="U52" s="7">
        <f t="shared" si="0"/>
        <v>1.6237882013029152</v>
      </c>
      <c r="V52" s="7">
        <f t="shared" si="1"/>
        <v>42.05214965434034</v>
      </c>
      <c r="W52" s="7">
        <f t="shared" si="2"/>
        <v>0.23915365941041494</v>
      </c>
      <c r="X52" s="3">
        <f t="shared" si="3"/>
        <v>1.734417550187904</v>
      </c>
      <c r="Y52" s="1">
        <v>6.0975616998793498</v>
      </c>
    </row>
    <row r="53" spans="1:25">
      <c r="A53" s="3" t="s">
        <v>65</v>
      </c>
      <c r="B53" s="10" t="s">
        <v>104</v>
      </c>
      <c r="C53" s="10">
        <v>54</v>
      </c>
      <c r="D53" s="1">
        <v>6.35</v>
      </c>
      <c r="E53" s="6">
        <v>117</v>
      </c>
      <c r="F53" s="6">
        <v>68</v>
      </c>
      <c r="G53" s="6">
        <v>24.52</v>
      </c>
      <c r="H53" s="6">
        <v>82</v>
      </c>
      <c r="I53" s="1">
        <v>0.87</v>
      </c>
      <c r="J53" s="1">
        <v>1.1000000000000001</v>
      </c>
      <c r="K53" s="1">
        <v>5.7</v>
      </c>
      <c r="L53" s="1">
        <v>1.34</v>
      </c>
      <c r="M53" s="1">
        <v>3.67</v>
      </c>
      <c r="N53" s="3">
        <v>11.9</v>
      </c>
      <c r="O53" s="3">
        <v>21.1</v>
      </c>
      <c r="P53" s="3">
        <v>15</v>
      </c>
      <c r="Q53" s="3">
        <v>5.31</v>
      </c>
      <c r="R53" s="3">
        <v>64.2</v>
      </c>
      <c r="S53" s="3">
        <v>274.39999999999998</v>
      </c>
      <c r="T53" s="1">
        <v>238.609305249382</v>
      </c>
      <c r="U53" s="7">
        <f t="shared" si="0"/>
        <v>1.5619382267662427</v>
      </c>
      <c r="V53" s="7">
        <f t="shared" si="1"/>
        <v>36.470206869692852</v>
      </c>
      <c r="W53" s="7">
        <f t="shared" si="2"/>
        <v>0.16634429829138495</v>
      </c>
      <c r="X53" s="3">
        <f t="shared" si="3"/>
        <v>1.4667101529428139</v>
      </c>
      <c r="Y53" s="1">
        <v>5.1970044789312304</v>
      </c>
    </row>
    <row r="54" spans="1:25">
      <c r="A54" s="3" t="s">
        <v>66</v>
      </c>
      <c r="B54" s="10" t="s">
        <v>103</v>
      </c>
      <c r="C54" s="10">
        <v>44</v>
      </c>
      <c r="D54" s="1">
        <v>6.23</v>
      </c>
      <c r="E54" s="6">
        <v>112</v>
      </c>
      <c r="F54" s="6">
        <v>72</v>
      </c>
      <c r="G54" s="6">
        <v>23.88</v>
      </c>
      <c r="H54" s="6">
        <v>81</v>
      </c>
      <c r="I54" s="1">
        <v>0.92</v>
      </c>
      <c r="J54" s="1">
        <v>5.0199999999999996</v>
      </c>
      <c r="K54" s="1">
        <v>4.29</v>
      </c>
      <c r="L54" s="1">
        <v>1.24</v>
      </c>
      <c r="M54" s="1">
        <v>2.19</v>
      </c>
      <c r="N54" s="3">
        <v>42.2</v>
      </c>
      <c r="O54" s="3">
        <v>31.1</v>
      </c>
      <c r="P54" s="3">
        <v>84.3</v>
      </c>
      <c r="Q54" s="3">
        <v>5</v>
      </c>
      <c r="R54" s="3">
        <v>78.099999999999994</v>
      </c>
      <c r="S54" s="3">
        <v>306.8</v>
      </c>
      <c r="T54" s="1">
        <v>241.352928986325</v>
      </c>
      <c r="U54" s="7">
        <f t="shared" si="0"/>
        <v>1.6633774799465513</v>
      </c>
      <c r="V54" s="7">
        <f t="shared" si="1"/>
        <v>46.065679315707612</v>
      </c>
      <c r="W54" s="7">
        <f t="shared" si="2"/>
        <v>0.2408156598711336</v>
      </c>
      <c r="X54" s="3">
        <f t="shared" si="3"/>
        <v>1.7410677049636083</v>
      </c>
      <c r="Y54" s="1">
        <v>6.28796522659409</v>
      </c>
    </row>
    <row r="55" spans="1:25">
      <c r="A55" s="3" t="s">
        <v>67</v>
      </c>
      <c r="B55" s="10" t="s">
        <v>103</v>
      </c>
      <c r="C55" s="10">
        <v>41</v>
      </c>
      <c r="D55" s="1">
        <v>6.45</v>
      </c>
      <c r="E55" s="6">
        <v>124</v>
      </c>
      <c r="F55" s="6">
        <v>71</v>
      </c>
      <c r="G55" s="6">
        <v>26.49</v>
      </c>
      <c r="H55" s="6">
        <v>92</v>
      </c>
      <c r="I55" s="1">
        <v>0.94</v>
      </c>
      <c r="J55" s="1">
        <v>5</v>
      </c>
      <c r="K55" s="1">
        <v>12.1</v>
      </c>
      <c r="L55" s="1">
        <v>1.65</v>
      </c>
      <c r="M55" s="1">
        <v>8.83</v>
      </c>
      <c r="N55" s="3">
        <v>64.8</v>
      </c>
      <c r="O55" s="3">
        <v>37.299999999999997</v>
      </c>
      <c r="P55" s="3">
        <v>59.6</v>
      </c>
      <c r="Q55" s="3">
        <v>3.85</v>
      </c>
      <c r="R55" s="3">
        <v>77.5</v>
      </c>
      <c r="S55" s="3">
        <v>522.20000000000005</v>
      </c>
      <c r="T55" s="1">
        <v>240.14985612380599</v>
      </c>
      <c r="U55" s="7">
        <f t="shared" si="0"/>
        <v>1.5704176848568123</v>
      </c>
      <c r="V55" s="7">
        <f t="shared" si="1"/>
        <v>37.189272681855861</v>
      </c>
      <c r="W55" s="7">
        <f t="shared" si="2"/>
        <v>0.19658690169489951</v>
      </c>
      <c r="X55" s="3">
        <f t="shared" si="3"/>
        <v>1.5724864132311387</v>
      </c>
      <c r="Y55" s="1">
        <v>5.4854177205737402</v>
      </c>
    </row>
    <row r="56" spans="1:25">
      <c r="A56" s="3" t="s">
        <v>68</v>
      </c>
      <c r="B56" s="10" t="s">
        <v>103</v>
      </c>
      <c r="C56" s="10">
        <v>54</v>
      </c>
      <c r="D56" s="1">
        <v>6.51</v>
      </c>
      <c r="E56" s="6">
        <v>122</v>
      </c>
      <c r="F56" s="6">
        <v>79</v>
      </c>
      <c r="G56" s="6">
        <v>24.74</v>
      </c>
      <c r="H56" s="6">
        <v>87</v>
      </c>
      <c r="I56" s="1">
        <v>0.9</v>
      </c>
      <c r="J56" s="1">
        <v>3.13</v>
      </c>
      <c r="K56" s="1">
        <v>6.77</v>
      </c>
      <c r="L56" s="1">
        <v>1.36</v>
      </c>
      <c r="M56" s="1">
        <v>4.26</v>
      </c>
      <c r="N56" s="3">
        <v>13.9</v>
      </c>
      <c r="O56" s="3">
        <v>20.8</v>
      </c>
      <c r="P56" s="3">
        <v>16.2</v>
      </c>
      <c r="Q56" s="3">
        <v>5.52</v>
      </c>
      <c r="R56" s="3">
        <v>83.8</v>
      </c>
      <c r="S56" s="3">
        <v>499.5</v>
      </c>
      <c r="T56" s="1">
        <v>211.507684940915</v>
      </c>
      <c r="U56" s="7">
        <f t="shared" si="0"/>
        <v>1.6257478065533075</v>
      </c>
      <c r="V56" s="7">
        <f t="shared" si="1"/>
        <v>42.242324317387713</v>
      </c>
      <c r="W56" s="7">
        <f t="shared" si="2"/>
        <v>0.26468277693999925</v>
      </c>
      <c r="X56" s="3">
        <f t="shared" si="3"/>
        <v>1.8394279316258753</v>
      </c>
      <c r="Y56" s="1">
        <v>6.3574698097668501</v>
      </c>
    </row>
    <row r="57" spans="1:25">
      <c r="A57" s="3" t="s">
        <v>69</v>
      </c>
      <c r="B57" s="10" t="s">
        <v>103</v>
      </c>
      <c r="C57" s="10">
        <v>40</v>
      </c>
      <c r="D57" s="1">
        <v>6.36</v>
      </c>
      <c r="E57" s="6">
        <v>123</v>
      </c>
      <c r="F57" s="6">
        <v>82</v>
      </c>
      <c r="G57" s="6">
        <v>24.62</v>
      </c>
      <c r="H57" s="6">
        <v>87</v>
      </c>
      <c r="I57" s="1">
        <v>0.88</v>
      </c>
      <c r="J57" s="1">
        <v>3.44</v>
      </c>
      <c r="K57" s="1">
        <v>5.61</v>
      </c>
      <c r="L57" s="1">
        <v>0.9</v>
      </c>
      <c r="M57" s="1">
        <v>2.61</v>
      </c>
      <c r="N57" s="3">
        <v>25.5</v>
      </c>
      <c r="O57" s="3">
        <v>22.4</v>
      </c>
      <c r="P57" s="3">
        <v>24.7</v>
      </c>
      <c r="Q57" s="3">
        <v>3.59</v>
      </c>
      <c r="R57" s="3">
        <v>76.5</v>
      </c>
      <c r="S57" s="3">
        <v>424</v>
      </c>
      <c r="T57" s="1">
        <v>216.18173576842301</v>
      </c>
      <c r="U57" s="7">
        <f t="shared" si="0"/>
        <v>1.6009318049357901</v>
      </c>
      <c r="V57" s="7">
        <f t="shared" si="1"/>
        <v>39.89622504205699</v>
      </c>
      <c r="W57" s="7">
        <f t="shared" si="2"/>
        <v>0.20754243993790358</v>
      </c>
      <c r="X57" s="3">
        <f t="shared" si="3"/>
        <v>1.6126586111666663</v>
      </c>
      <c r="Y57" s="1">
        <v>5.7051601810141497</v>
      </c>
    </row>
    <row r="58" spans="1:25">
      <c r="A58" s="3" t="s">
        <v>70</v>
      </c>
      <c r="B58" s="10" t="s">
        <v>103</v>
      </c>
      <c r="C58" s="10">
        <v>51</v>
      </c>
      <c r="D58" s="1">
        <v>6.31</v>
      </c>
      <c r="E58" s="6">
        <v>106</v>
      </c>
      <c r="F58" s="6">
        <v>72</v>
      </c>
      <c r="G58" s="6">
        <v>24.17</v>
      </c>
      <c r="H58" s="6">
        <v>80</v>
      </c>
      <c r="I58" s="1">
        <v>0.88</v>
      </c>
      <c r="J58" s="1">
        <v>1.67</v>
      </c>
      <c r="K58" s="1">
        <v>6.51</v>
      </c>
      <c r="L58" s="1">
        <v>1.5</v>
      </c>
      <c r="M58" s="1">
        <v>3.3</v>
      </c>
      <c r="N58" s="3">
        <v>21.1</v>
      </c>
      <c r="O58" s="3">
        <v>19.600000000000001</v>
      </c>
      <c r="P58" s="3">
        <v>25.3</v>
      </c>
      <c r="Q58" s="3">
        <v>5.5</v>
      </c>
      <c r="R58" s="3">
        <v>68.5</v>
      </c>
      <c r="S58" s="3">
        <v>285</v>
      </c>
      <c r="T58" s="1">
        <v>240.15707792536901</v>
      </c>
      <c r="U58" s="7">
        <f t="shared" si="0"/>
        <v>1.6786936371652816</v>
      </c>
      <c r="V58" s="7">
        <f t="shared" si="1"/>
        <v>47.719253064299508</v>
      </c>
      <c r="W58" s="7">
        <f t="shared" si="2"/>
        <v>0.27421680253915204</v>
      </c>
      <c r="X58" s="3">
        <f t="shared" si="3"/>
        <v>1.880255217796446</v>
      </c>
      <c r="Y58" s="1">
        <v>6.7045550555340796</v>
      </c>
    </row>
    <row r="59" spans="1:25">
      <c r="A59" s="3" t="s">
        <v>71</v>
      </c>
      <c r="B59" s="10" t="s">
        <v>104</v>
      </c>
      <c r="C59" s="10">
        <v>56</v>
      </c>
      <c r="D59" s="1">
        <v>6.73</v>
      </c>
      <c r="E59" s="6">
        <v>121</v>
      </c>
      <c r="F59" s="6">
        <v>68</v>
      </c>
      <c r="G59" s="6">
        <v>21.87</v>
      </c>
      <c r="H59" s="6">
        <v>77</v>
      </c>
      <c r="I59" s="1">
        <v>0.8</v>
      </c>
      <c r="J59" s="1">
        <v>1.29</v>
      </c>
      <c r="K59" s="1">
        <v>5.43</v>
      </c>
      <c r="L59" s="1">
        <v>1.28</v>
      </c>
      <c r="M59" s="1">
        <v>2.7</v>
      </c>
      <c r="N59" s="3">
        <v>15.7</v>
      </c>
      <c r="O59" s="3">
        <v>18.3</v>
      </c>
      <c r="P59" s="3">
        <v>39.799999999999997</v>
      </c>
      <c r="Q59" s="3">
        <v>5.49</v>
      </c>
      <c r="R59" s="3">
        <v>43.3</v>
      </c>
      <c r="S59" s="3">
        <v>228.2</v>
      </c>
      <c r="T59" s="1">
        <v>213.96503746680801</v>
      </c>
      <c r="U59" s="7">
        <f t="shared" si="0"/>
        <v>1.6087673940776288</v>
      </c>
      <c r="V59" s="7">
        <f t="shared" si="1"/>
        <v>40.622569846517827</v>
      </c>
      <c r="W59" s="7">
        <f t="shared" si="2"/>
        <v>0.29277246685736524</v>
      </c>
      <c r="X59" s="3">
        <f t="shared" si="3"/>
        <v>1.9623319134813781</v>
      </c>
      <c r="Y59" s="1">
        <v>6.56054503021263</v>
      </c>
    </row>
    <row r="60" spans="1:25">
      <c r="A60" s="3" t="s">
        <v>72</v>
      </c>
      <c r="B60" s="10" t="s">
        <v>104</v>
      </c>
      <c r="C60" s="10">
        <v>51</v>
      </c>
      <c r="D60" s="1">
        <v>6.35</v>
      </c>
      <c r="E60" s="6">
        <v>107</v>
      </c>
      <c r="F60" s="6">
        <v>71</v>
      </c>
      <c r="G60" s="6">
        <v>22.31</v>
      </c>
      <c r="H60" s="6">
        <v>78</v>
      </c>
      <c r="I60" s="1">
        <v>0.81</v>
      </c>
      <c r="J60" s="1">
        <v>4.29</v>
      </c>
      <c r="K60" s="1">
        <v>5.14</v>
      </c>
      <c r="L60" s="1">
        <v>1.3</v>
      </c>
      <c r="M60" s="1">
        <v>2.66</v>
      </c>
      <c r="N60" s="3">
        <v>49.7</v>
      </c>
      <c r="O60" s="3">
        <v>51.9</v>
      </c>
      <c r="P60" s="3">
        <v>61.8</v>
      </c>
      <c r="Q60" s="3">
        <v>2.52</v>
      </c>
      <c r="R60" s="3">
        <v>52.5</v>
      </c>
      <c r="S60" s="3">
        <v>291</v>
      </c>
      <c r="T60" s="1">
        <v>251.765576925933</v>
      </c>
      <c r="U60" s="7">
        <f t="shared" si="0"/>
        <v>1.597003728015618</v>
      </c>
      <c r="V60" s="7">
        <f t="shared" si="1"/>
        <v>39.537001393869758</v>
      </c>
      <c r="W60" s="7">
        <f t="shared" si="2"/>
        <v>0.2014097995407603</v>
      </c>
      <c r="X60" s="3">
        <f t="shared" si="3"/>
        <v>1.5900464060567954</v>
      </c>
      <c r="Y60" s="1">
        <v>5.6340226986264401</v>
      </c>
    </row>
    <row r="61" spans="1:25">
      <c r="A61" s="3" t="s">
        <v>73</v>
      </c>
      <c r="B61" s="10" t="s">
        <v>104</v>
      </c>
      <c r="C61" s="10">
        <v>42</v>
      </c>
      <c r="D61" s="1">
        <v>6.68</v>
      </c>
      <c r="E61" s="6">
        <v>131</v>
      </c>
      <c r="F61" s="6">
        <v>79</v>
      </c>
      <c r="G61" s="6">
        <v>24.44</v>
      </c>
      <c r="H61" s="6">
        <v>79</v>
      </c>
      <c r="I61" s="1">
        <v>0.81</v>
      </c>
      <c r="J61" s="1">
        <v>2</v>
      </c>
      <c r="K61" s="1">
        <v>4.0199999999999996</v>
      </c>
      <c r="L61" s="1">
        <v>1.03</v>
      </c>
      <c r="M61" s="1">
        <v>1.82</v>
      </c>
      <c r="N61" s="3">
        <v>6.7</v>
      </c>
      <c r="O61" s="3">
        <v>15</v>
      </c>
      <c r="P61" s="3">
        <v>20.7</v>
      </c>
      <c r="Q61" s="3">
        <v>3</v>
      </c>
      <c r="R61" s="3">
        <v>50.6</v>
      </c>
      <c r="S61" s="3">
        <v>206.8</v>
      </c>
      <c r="T61" s="1">
        <v>207.314942561962</v>
      </c>
      <c r="U61" s="7">
        <f t="shared" si="0"/>
        <v>1.5653104837586547</v>
      </c>
      <c r="V61" s="7">
        <f t="shared" si="1"/>
        <v>36.754497010675912</v>
      </c>
      <c r="W61" s="7">
        <f t="shared" si="2"/>
        <v>0.23930155244328943</v>
      </c>
      <c r="X61" s="3">
        <f t="shared" si="3"/>
        <v>1.7350082828879598</v>
      </c>
      <c r="Y61" s="1">
        <v>5.8439650246974697</v>
      </c>
    </row>
    <row r="62" spans="1:25">
      <c r="A62" s="3" t="s">
        <v>74</v>
      </c>
      <c r="B62" s="10" t="s">
        <v>104</v>
      </c>
      <c r="C62" s="10">
        <v>47</v>
      </c>
      <c r="D62" s="1">
        <v>6.55</v>
      </c>
      <c r="E62" s="6">
        <v>123</v>
      </c>
      <c r="F62" s="6">
        <v>70</v>
      </c>
      <c r="G62" s="6">
        <v>24.09</v>
      </c>
      <c r="H62" s="6">
        <v>77</v>
      </c>
      <c r="I62" s="1">
        <v>0.83</v>
      </c>
      <c r="J62" s="1">
        <v>1.73</v>
      </c>
      <c r="K62" s="1">
        <v>4.8</v>
      </c>
      <c r="L62" s="1">
        <v>0.96</v>
      </c>
      <c r="M62" s="1">
        <v>2.81</v>
      </c>
      <c r="N62" s="3">
        <v>29.5</v>
      </c>
      <c r="O62" s="3">
        <v>27</v>
      </c>
      <c r="P62" s="3">
        <v>29.3</v>
      </c>
      <c r="Q62" s="3">
        <v>3.04</v>
      </c>
      <c r="R62" s="3">
        <v>40.700000000000003</v>
      </c>
      <c r="S62" s="3">
        <v>309.60000000000002</v>
      </c>
      <c r="T62" s="1">
        <v>216.654162466879</v>
      </c>
      <c r="U62" s="7">
        <f t="shared" si="0"/>
        <v>1.6370143037891032</v>
      </c>
      <c r="V62" s="7">
        <f t="shared" si="1"/>
        <v>43.352515660323867</v>
      </c>
      <c r="W62" s="7">
        <f t="shared" si="2"/>
        <v>0.28434292935232858</v>
      </c>
      <c r="X62" s="3">
        <f t="shared" si="3"/>
        <v>1.9246108480091557</v>
      </c>
      <c r="Y62" s="1">
        <v>6.6112586381993896</v>
      </c>
    </row>
    <row r="63" spans="1:25">
      <c r="A63" s="3" t="s">
        <v>75</v>
      </c>
      <c r="B63" s="10" t="s">
        <v>104</v>
      </c>
      <c r="C63" s="10">
        <v>49</v>
      </c>
      <c r="D63" s="1">
        <v>6.42</v>
      </c>
      <c r="E63" s="6">
        <v>105</v>
      </c>
      <c r="F63" s="6">
        <v>66</v>
      </c>
      <c r="G63" s="6">
        <v>19.71</v>
      </c>
      <c r="H63" s="6">
        <v>66</v>
      </c>
      <c r="I63" s="1">
        <v>0.78</v>
      </c>
      <c r="J63" s="1">
        <v>1.08</v>
      </c>
      <c r="K63" s="1">
        <v>6</v>
      </c>
      <c r="L63" s="1">
        <v>1.45</v>
      </c>
      <c r="M63" s="1">
        <v>3.65</v>
      </c>
      <c r="N63" s="3">
        <v>25.6</v>
      </c>
      <c r="O63" s="3">
        <v>23.5</v>
      </c>
      <c r="P63" s="3">
        <v>21.2</v>
      </c>
      <c r="Q63" s="3">
        <v>4.95</v>
      </c>
      <c r="R63" s="3">
        <v>51.1</v>
      </c>
      <c r="S63" s="3">
        <v>313.39999999999998</v>
      </c>
      <c r="T63" s="1">
        <v>187.19414365564</v>
      </c>
      <c r="U63" s="7">
        <f t="shared" si="0"/>
        <v>1.5893968993513923</v>
      </c>
      <c r="V63" s="7">
        <f t="shared" si="1"/>
        <v>38.85052566285254</v>
      </c>
      <c r="W63" s="7">
        <f t="shared" si="2"/>
        <v>0.20910226509332033</v>
      </c>
      <c r="X63" s="3">
        <f t="shared" si="3"/>
        <v>1.6184610984135528</v>
      </c>
      <c r="Y63" s="1">
        <v>5.6721767467764703</v>
      </c>
    </row>
    <row r="64" spans="1:25">
      <c r="A64" s="3" t="s">
        <v>76</v>
      </c>
      <c r="B64" s="10" t="s">
        <v>104</v>
      </c>
      <c r="C64" s="10">
        <v>47</v>
      </c>
      <c r="D64" s="1">
        <v>6.27</v>
      </c>
      <c r="E64" s="6">
        <v>121</v>
      </c>
      <c r="F64" s="6">
        <v>77</v>
      </c>
      <c r="G64" s="6">
        <v>21.87</v>
      </c>
      <c r="H64" s="6">
        <v>75</v>
      </c>
      <c r="I64" s="1">
        <v>0.84</v>
      </c>
      <c r="J64" s="1">
        <v>2.11</v>
      </c>
      <c r="K64" s="1">
        <v>6.35</v>
      </c>
      <c r="L64" s="1">
        <v>1.35</v>
      </c>
      <c r="M64" s="1">
        <v>4.13</v>
      </c>
      <c r="N64" s="3">
        <v>19.3</v>
      </c>
      <c r="O64" s="3">
        <v>24.2</v>
      </c>
      <c r="P64" s="3">
        <v>24.3</v>
      </c>
      <c r="Q64" s="3">
        <v>3.36</v>
      </c>
      <c r="R64" s="3">
        <v>50.1</v>
      </c>
      <c r="S64" s="3">
        <v>231.5</v>
      </c>
      <c r="T64" s="1">
        <v>232.96032327627901</v>
      </c>
      <c r="U64" s="7">
        <f t="shared" si="0"/>
        <v>1.5771289532450614</v>
      </c>
      <c r="V64" s="7">
        <f t="shared" si="1"/>
        <v>37.768431850369247</v>
      </c>
      <c r="W64" s="7">
        <f t="shared" si="2"/>
        <v>0.16366374936488279</v>
      </c>
      <c r="X64" s="3">
        <f t="shared" si="3"/>
        <v>1.457685216742284</v>
      </c>
      <c r="Y64" s="1">
        <v>5.2309278112761399</v>
      </c>
    </row>
    <row r="65" spans="1:25">
      <c r="A65" s="3" t="s">
        <v>77</v>
      </c>
      <c r="B65" s="10" t="s">
        <v>103</v>
      </c>
      <c r="C65" s="10">
        <v>35</v>
      </c>
      <c r="D65" s="1">
        <v>6.15</v>
      </c>
      <c r="E65" s="6">
        <v>131</v>
      </c>
      <c r="F65" s="6">
        <v>86</v>
      </c>
      <c r="G65" s="6">
        <v>26.26</v>
      </c>
      <c r="H65" s="6">
        <v>83</v>
      </c>
      <c r="I65" s="1">
        <v>0.83</v>
      </c>
      <c r="J65" s="1">
        <v>2.66</v>
      </c>
      <c r="K65" s="1">
        <v>5.74</v>
      </c>
      <c r="L65" s="1">
        <v>1.28</v>
      </c>
      <c r="M65" s="1">
        <v>3.73</v>
      </c>
      <c r="N65" s="3">
        <v>20.7</v>
      </c>
      <c r="O65" s="3">
        <v>24.9</v>
      </c>
      <c r="P65" s="3">
        <v>25.8</v>
      </c>
      <c r="Q65" s="3">
        <v>4.55</v>
      </c>
      <c r="R65" s="3">
        <v>84.2</v>
      </c>
      <c r="S65" s="3">
        <v>365.7</v>
      </c>
      <c r="T65" s="1">
        <v>209.36242110737899</v>
      </c>
      <c r="U65" s="7">
        <f t="shared" si="0"/>
        <v>1.67640755103531</v>
      </c>
      <c r="V65" s="7">
        <f t="shared" si="1"/>
        <v>47.468723275125654</v>
      </c>
      <c r="W65" s="7">
        <f t="shared" si="2"/>
        <v>0.23531602697219112</v>
      </c>
      <c r="X65" s="3">
        <f t="shared" si="3"/>
        <v>1.7191589279474679</v>
      </c>
      <c r="Y65" s="1">
        <v>6.2896058339541501</v>
      </c>
    </row>
    <row r="66" spans="1:25">
      <c r="A66" s="3" t="s">
        <v>78</v>
      </c>
      <c r="B66" s="10" t="s">
        <v>104</v>
      </c>
      <c r="C66" s="10">
        <v>48</v>
      </c>
      <c r="D66" s="1">
        <v>6.39</v>
      </c>
      <c r="E66" s="6">
        <v>116</v>
      </c>
      <c r="F66" s="6">
        <v>65</v>
      </c>
      <c r="G66" s="6">
        <v>24.68</v>
      </c>
      <c r="H66" s="6">
        <v>80</v>
      </c>
      <c r="I66" s="1">
        <v>0.82</v>
      </c>
      <c r="J66" s="1">
        <v>0.9</v>
      </c>
      <c r="K66" s="1">
        <v>4.7</v>
      </c>
      <c r="L66" s="1">
        <v>1.2</v>
      </c>
      <c r="M66" s="1">
        <v>2.75</v>
      </c>
      <c r="N66" s="3">
        <v>23.8</v>
      </c>
      <c r="O66" s="3">
        <v>30.1</v>
      </c>
      <c r="P66" s="3">
        <v>20.100000000000001</v>
      </c>
      <c r="Q66" s="3">
        <v>3</v>
      </c>
      <c r="R66" s="3">
        <v>51.5</v>
      </c>
      <c r="S66" s="3">
        <v>180.2</v>
      </c>
      <c r="T66" s="1">
        <v>214.52265032858801</v>
      </c>
      <c r="U66" s="7">
        <f t="shared" si="0"/>
        <v>1.574614883114412</v>
      </c>
      <c r="V66" s="7">
        <f t="shared" si="1"/>
        <v>37.550427278461115</v>
      </c>
      <c r="W66" s="7">
        <f t="shared" si="2"/>
        <v>0.18780107025401624</v>
      </c>
      <c r="X66" s="3">
        <f t="shared" si="3"/>
        <v>1.5409944346534867</v>
      </c>
      <c r="Y66" s="1">
        <v>5.4260367417376303</v>
      </c>
    </row>
    <row r="67" spans="1:25">
      <c r="A67" s="3" t="s">
        <v>79</v>
      </c>
      <c r="B67" s="10" t="s">
        <v>103</v>
      </c>
      <c r="C67" s="10">
        <v>35</v>
      </c>
      <c r="D67" s="1">
        <v>6.65</v>
      </c>
      <c r="E67" s="6">
        <v>125</v>
      </c>
      <c r="F67" s="6">
        <v>85</v>
      </c>
      <c r="G67" s="6">
        <v>34.950000000000003</v>
      </c>
      <c r="H67" s="6">
        <v>107</v>
      </c>
      <c r="I67" s="1">
        <v>0.9</v>
      </c>
      <c r="J67" s="1">
        <v>1.61</v>
      </c>
      <c r="K67" s="1">
        <v>4.63</v>
      </c>
      <c r="L67" s="1">
        <v>1.18</v>
      </c>
      <c r="M67" s="1">
        <v>2.7</v>
      </c>
      <c r="N67" s="3">
        <v>36.5</v>
      </c>
      <c r="O67" s="3">
        <v>25.4</v>
      </c>
      <c r="P67" s="3">
        <v>44.3</v>
      </c>
      <c r="Q67" s="3">
        <v>5.33</v>
      </c>
      <c r="R67" s="3">
        <v>54.4</v>
      </c>
      <c r="S67" s="3">
        <v>454.1</v>
      </c>
      <c r="T67" s="1">
        <v>250.81819518787901</v>
      </c>
      <c r="U67" s="7">
        <f t="shared" si="0"/>
        <v>1.578370321393632</v>
      </c>
      <c r="V67" s="7">
        <f t="shared" si="1"/>
        <v>37.876541901260566</v>
      </c>
      <c r="W67" s="7">
        <f t="shared" si="2"/>
        <v>0.24629000671099363</v>
      </c>
      <c r="X67" s="3">
        <f t="shared" si="3"/>
        <v>1.7631530255036796</v>
      </c>
      <c r="Y67" s="1">
        <v>5.9655553494485396</v>
      </c>
    </row>
    <row r="68" spans="1:25">
      <c r="A68" s="3" t="s">
        <v>80</v>
      </c>
      <c r="B68" s="10" t="s">
        <v>104</v>
      </c>
      <c r="C68" s="10">
        <v>46</v>
      </c>
      <c r="D68" s="1">
        <v>6.25</v>
      </c>
      <c r="E68" s="6">
        <v>127</v>
      </c>
      <c r="F68" s="6">
        <v>83</v>
      </c>
      <c r="G68" s="6">
        <v>22.51</v>
      </c>
      <c r="H68" s="6">
        <v>75</v>
      </c>
      <c r="I68" s="1">
        <v>0.85</v>
      </c>
      <c r="J68" s="1">
        <v>2.2200000000000002</v>
      </c>
      <c r="K68" s="1">
        <v>5.64</v>
      </c>
      <c r="L68" s="1">
        <v>1.62</v>
      </c>
      <c r="M68" s="1">
        <v>3.01</v>
      </c>
      <c r="N68" s="3">
        <v>32.1</v>
      </c>
      <c r="O68" s="3">
        <v>41.6</v>
      </c>
      <c r="P68" s="3">
        <v>25.4</v>
      </c>
      <c r="Q68" s="3">
        <v>6.73</v>
      </c>
      <c r="R68" s="3">
        <v>68.3</v>
      </c>
      <c r="S68" s="3">
        <v>368.2</v>
      </c>
      <c r="T68" s="1">
        <v>205.47775416556999</v>
      </c>
      <c r="U68" s="7">
        <f t="shared" si="0"/>
        <v>1.5768821838882119</v>
      </c>
      <c r="V68" s="7">
        <f t="shared" si="1"/>
        <v>37.746977642098329</v>
      </c>
      <c r="W68" s="7">
        <f t="shared" si="2"/>
        <v>0.15888238128720608</v>
      </c>
      <c r="X68" s="3">
        <f t="shared" si="3"/>
        <v>1.441724840496811</v>
      </c>
      <c r="Y68" s="1">
        <v>5.1902094257885203</v>
      </c>
    </row>
    <row r="69" spans="1:25">
      <c r="A69" s="3" t="s">
        <v>81</v>
      </c>
      <c r="B69" s="10" t="s">
        <v>104</v>
      </c>
      <c r="C69" s="10">
        <v>41</v>
      </c>
      <c r="D69" s="1">
        <v>6.17</v>
      </c>
      <c r="E69" s="6">
        <v>128</v>
      </c>
      <c r="F69" s="6">
        <v>82</v>
      </c>
      <c r="G69" s="6">
        <v>25.4</v>
      </c>
      <c r="H69" s="6">
        <v>79</v>
      </c>
      <c r="I69" s="1">
        <v>0.77</v>
      </c>
      <c r="J69" s="1">
        <v>1.55</v>
      </c>
      <c r="K69" s="1">
        <v>4.76</v>
      </c>
      <c r="L69" s="1">
        <v>1.23</v>
      </c>
      <c r="M69" s="1">
        <v>2.65</v>
      </c>
      <c r="N69" s="3">
        <v>13.2</v>
      </c>
      <c r="O69" s="3">
        <v>20.2</v>
      </c>
      <c r="P69" s="3">
        <v>24.6</v>
      </c>
      <c r="Q69" s="3">
        <v>4.33</v>
      </c>
      <c r="R69" s="3">
        <v>47.9</v>
      </c>
      <c r="S69" s="3">
        <v>195.4</v>
      </c>
      <c r="T69" s="1">
        <v>229.59747726695201</v>
      </c>
      <c r="U69" s="7">
        <f t="shared" si="0"/>
        <v>1.6352170896505771</v>
      </c>
      <c r="V69" s="7">
        <f t="shared" si="1"/>
        <v>43.17348330641034</v>
      </c>
      <c r="W69" s="7">
        <f t="shared" si="2"/>
        <v>0.1988010012730505</v>
      </c>
      <c r="X69" s="3">
        <f t="shared" si="3"/>
        <v>1.5805236592032739</v>
      </c>
      <c r="Y69" s="1">
        <v>5.76366002140578</v>
      </c>
    </row>
    <row r="70" spans="1:25" s="9" customFormat="1">
      <c r="A70" s="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s="9" customFormat="1">
      <c r="A71" s="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s="9" customFormat="1">
      <c r="A72" s="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>
      <c r="A73" s="3"/>
      <c r="B73" s="10"/>
      <c r="C73" s="10"/>
      <c r="D73" s="1"/>
      <c r="E73" s="6"/>
      <c r="F73" s="6"/>
      <c r="G73" s="6"/>
      <c r="H73" s="6"/>
      <c r="I73" s="1"/>
      <c r="J73" s="1"/>
      <c r="K73" s="1"/>
      <c r="L73" s="1"/>
      <c r="M73" s="1"/>
      <c r="N73" s="3"/>
      <c r="O73" s="3"/>
      <c r="P73" s="3"/>
      <c r="Q73" s="3"/>
      <c r="R73" s="3"/>
      <c r="S73" s="3"/>
      <c r="T73" s="1"/>
      <c r="U73" s="7"/>
      <c r="V73" s="7"/>
      <c r="W73" s="7"/>
      <c r="X73" s="3"/>
      <c r="Y73" s="1"/>
    </row>
    <row r="74" spans="1:25">
      <c r="A74" s="3" t="s">
        <v>82</v>
      </c>
      <c r="B74" s="10" t="s">
        <v>104</v>
      </c>
      <c r="C74" s="10">
        <v>49</v>
      </c>
      <c r="D74" s="1">
        <v>11.52</v>
      </c>
      <c r="E74" s="6">
        <v>111</v>
      </c>
      <c r="F74" s="6">
        <v>69</v>
      </c>
      <c r="G74" s="6">
        <v>25.24</v>
      </c>
      <c r="H74" s="6">
        <v>83</v>
      </c>
      <c r="I74" s="1">
        <v>0.86</v>
      </c>
      <c r="J74" s="1">
        <v>3.11</v>
      </c>
      <c r="K74" s="1">
        <v>7.27</v>
      </c>
      <c r="L74" s="1">
        <v>1.4</v>
      </c>
      <c r="M74" s="1">
        <v>4.78</v>
      </c>
      <c r="N74" s="3">
        <v>39.6</v>
      </c>
      <c r="O74" s="3">
        <v>27.2</v>
      </c>
      <c r="P74" s="3">
        <v>61.7</v>
      </c>
      <c r="Q74" s="3">
        <v>7.1</v>
      </c>
      <c r="R74" s="3">
        <v>65</v>
      </c>
      <c r="S74" s="3">
        <v>287.8</v>
      </c>
      <c r="T74" s="1">
        <v>266.08262205999898</v>
      </c>
      <c r="U74" s="7">
        <f t="shared" si="0"/>
        <v>1.1800271097644393</v>
      </c>
      <c r="V74" s="7">
        <f t="shared" si="1"/>
        <v>15.136557317218955</v>
      </c>
      <c r="W74" s="7">
        <f t="shared" si="2"/>
        <v>0.49244144336045226</v>
      </c>
      <c r="X74" s="3">
        <f t="shared" si="3"/>
        <v>3.1077168559128578</v>
      </c>
      <c r="Y74" s="1">
        <v>6.0697594842048002</v>
      </c>
    </row>
    <row r="75" spans="1:25">
      <c r="A75" s="3" t="s">
        <v>83</v>
      </c>
      <c r="B75" s="10" t="s">
        <v>103</v>
      </c>
      <c r="C75" s="10">
        <v>46</v>
      </c>
      <c r="D75" s="1">
        <v>13.15</v>
      </c>
      <c r="E75" s="6">
        <v>114</v>
      </c>
      <c r="F75" s="6">
        <v>71</v>
      </c>
      <c r="G75" s="6">
        <v>22.68</v>
      </c>
      <c r="H75" s="6">
        <v>81</v>
      </c>
      <c r="I75" s="1">
        <v>0.85</v>
      </c>
      <c r="J75" s="1">
        <v>0.92</v>
      </c>
      <c r="K75" s="1">
        <v>4.59</v>
      </c>
      <c r="L75" s="1">
        <v>1.3</v>
      </c>
      <c r="M75" s="1">
        <v>2.46</v>
      </c>
      <c r="N75" s="3">
        <v>17.399999999999999</v>
      </c>
      <c r="O75" s="3">
        <v>19.7</v>
      </c>
      <c r="P75" s="3">
        <v>18.3</v>
      </c>
      <c r="Q75" s="3">
        <v>5.36</v>
      </c>
      <c r="R75" s="3">
        <v>54.5</v>
      </c>
      <c r="S75" s="3">
        <v>215.9</v>
      </c>
      <c r="T75" s="1">
        <v>237.216926986804</v>
      </c>
      <c r="U75" s="7">
        <f t="shared" si="0"/>
        <v>1.1357489645081662</v>
      </c>
      <c r="V75" s="7">
        <f t="shared" si="1"/>
        <v>13.66938464956033</v>
      </c>
      <c r="W75" s="7">
        <f t="shared" si="2"/>
        <v>0.58598951690239165</v>
      </c>
      <c r="X75" s="3">
        <f t="shared" si="3"/>
        <v>3.8546905301501826</v>
      </c>
      <c r="Y75" s="1">
        <v>6.5954780934128596</v>
      </c>
    </row>
    <row r="76" spans="1:25">
      <c r="A76" s="3" t="s">
        <v>84</v>
      </c>
      <c r="B76" s="10" t="s">
        <v>104</v>
      </c>
      <c r="C76" s="10">
        <v>43</v>
      </c>
      <c r="D76" s="1">
        <v>10.39</v>
      </c>
      <c r="E76" s="6">
        <v>125</v>
      </c>
      <c r="F76" s="6">
        <v>83</v>
      </c>
      <c r="G76" s="6">
        <v>23.63</v>
      </c>
      <c r="H76" s="6">
        <v>75</v>
      </c>
      <c r="I76" s="1">
        <v>0.8</v>
      </c>
      <c r="J76" s="1">
        <v>1.86</v>
      </c>
      <c r="K76" s="1">
        <v>5.7</v>
      </c>
      <c r="L76" s="1">
        <v>1.51</v>
      </c>
      <c r="M76" s="1">
        <v>3.22</v>
      </c>
      <c r="N76" s="3">
        <v>18.399999999999999</v>
      </c>
      <c r="O76" s="3">
        <v>20.100000000000001</v>
      </c>
      <c r="P76" s="3">
        <v>37.799999999999997</v>
      </c>
      <c r="Q76" s="3">
        <v>4.45</v>
      </c>
      <c r="R76" s="3">
        <v>44.8</v>
      </c>
      <c r="S76" s="3">
        <v>242.5</v>
      </c>
      <c r="T76" s="1">
        <v>226.46304058698601</v>
      </c>
      <c r="U76" s="7">
        <f t="shared" si="0"/>
        <v>1.2893066647719553</v>
      </c>
      <c r="V76" s="7">
        <f t="shared" si="1"/>
        <v>19.467342277538663</v>
      </c>
      <c r="W76" s="7">
        <f t="shared" si="2"/>
        <v>0.49092892046141512</v>
      </c>
      <c r="X76" s="3">
        <f t="shared" si="3"/>
        <v>3.0969123963475296</v>
      </c>
      <c r="Y76" s="1">
        <v>6.70649941461207</v>
      </c>
    </row>
    <row r="77" spans="1:25">
      <c r="A77" s="3" t="s">
        <v>85</v>
      </c>
      <c r="B77" s="10" t="s">
        <v>103</v>
      </c>
      <c r="C77" s="10">
        <v>54</v>
      </c>
      <c r="D77" s="1">
        <v>10.63</v>
      </c>
      <c r="E77" s="6">
        <v>121</v>
      </c>
      <c r="F77" s="6">
        <v>71</v>
      </c>
      <c r="G77" s="6">
        <v>24.09</v>
      </c>
      <c r="H77" s="6">
        <v>81</v>
      </c>
      <c r="I77" s="1">
        <v>0.88</v>
      </c>
      <c r="J77" s="1">
        <v>3.26</v>
      </c>
      <c r="K77" s="1">
        <v>6.35</v>
      </c>
      <c r="L77" s="1">
        <v>1.41</v>
      </c>
      <c r="M77" s="1">
        <v>3.91</v>
      </c>
      <c r="N77" s="3">
        <v>26.3</v>
      </c>
      <c r="O77" s="3">
        <v>20.8</v>
      </c>
      <c r="P77" s="3">
        <v>87.8</v>
      </c>
      <c r="Q77" s="3">
        <v>3.72</v>
      </c>
      <c r="R77" s="3">
        <v>52.4</v>
      </c>
      <c r="S77" s="3">
        <v>264.89999999999998</v>
      </c>
      <c r="T77" s="1">
        <v>262.17726331480202</v>
      </c>
      <c r="U77" s="7">
        <f t="shared" si="0"/>
        <v>1.2816709261677075</v>
      </c>
      <c r="V77" s="7">
        <f t="shared" si="1"/>
        <v>19.128060034500727</v>
      </c>
      <c r="W77" s="7">
        <f t="shared" si="2"/>
        <v>0.50808120676752633</v>
      </c>
      <c r="X77" s="3">
        <f t="shared" si="3"/>
        <v>3.2216711407308356</v>
      </c>
      <c r="Y77" s="1">
        <v>6.8191534022995102</v>
      </c>
    </row>
    <row r="78" spans="1:25">
      <c r="A78" s="3" t="s">
        <v>86</v>
      </c>
      <c r="B78" s="10" t="s">
        <v>103</v>
      </c>
      <c r="C78" s="10">
        <v>44</v>
      </c>
      <c r="D78" s="1">
        <v>7.2</v>
      </c>
      <c r="E78" s="6">
        <v>110</v>
      </c>
      <c r="F78" s="6">
        <v>74</v>
      </c>
      <c r="G78" s="6">
        <v>27.76</v>
      </c>
      <c r="H78" s="6">
        <v>99</v>
      </c>
      <c r="I78" s="1">
        <v>0.96</v>
      </c>
      <c r="J78" s="1">
        <v>2.96</v>
      </c>
      <c r="K78" s="1">
        <v>4.18</v>
      </c>
      <c r="L78" s="1">
        <v>0.99</v>
      </c>
      <c r="M78" s="1">
        <v>2.5099999999999998</v>
      </c>
      <c r="N78" s="3">
        <v>20.100000000000001</v>
      </c>
      <c r="O78" s="3">
        <v>23.6</v>
      </c>
      <c r="P78" s="3">
        <v>36.799999999999997</v>
      </c>
      <c r="Q78" s="3">
        <v>4.95</v>
      </c>
      <c r="R78" s="3">
        <v>71.099999999999994</v>
      </c>
      <c r="S78" s="3">
        <v>414.6</v>
      </c>
      <c r="T78" s="1">
        <v>256.34752489805902</v>
      </c>
      <c r="U78" s="7">
        <f t="shared" ref="U78:U93" si="4">LOG(V78,10)</f>
        <v>1.5721376839829531</v>
      </c>
      <c r="V78" s="7">
        <f t="shared" ref="V78:V93" si="5">(20*Y78)/(D78-3.5)</f>
        <v>37.336850771154594</v>
      </c>
      <c r="W78" s="7">
        <f t="shared" ref="W78:W93" si="6">LOG(X78,10)</f>
        <v>0.34445939070587306</v>
      </c>
      <c r="X78" s="3">
        <f t="shared" ref="X78:X93" si="7">D78*Y78/22.5</f>
        <v>2.2103415656523522</v>
      </c>
      <c r="Y78" s="1">
        <v>6.9073173926636002</v>
      </c>
    </row>
    <row r="79" spans="1:25" ht="14.25">
      <c r="A79" s="11" t="s">
        <v>87</v>
      </c>
      <c r="B79" s="12" t="s">
        <v>103</v>
      </c>
      <c r="C79" s="12">
        <v>38</v>
      </c>
      <c r="D79" s="7">
        <v>16.600000000000001</v>
      </c>
      <c r="E79" s="12">
        <v>129</v>
      </c>
      <c r="F79" s="12">
        <v>87</v>
      </c>
      <c r="G79" s="12">
        <v>20.149999999999999</v>
      </c>
      <c r="H79" s="12">
        <v>88</v>
      </c>
      <c r="I79" s="7">
        <v>0.88</v>
      </c>
      <c r="J79" s="7">
        <v>16.649999999999999</v>
      </c>
      <c r="K79" s="7">
        <v>8.2200000000000006</v>
      </c>
      <c r="L79" s="7">
        <v>1.82</v>
      </c>
      <c r="M79" s="7">
        <v>4.74</v>
      </c>
      <c r="N79" s="13">
        <v>9.1999999999999993</v>
      </c>
      <c r="O79" s="13">
        <v>15.1</v>
      </c>
      <c r="P79" s="13">
        <v>52.8</v>
      </c>
      <c r="Q79" s="13">
        <v>3.86</v>
      </c>
      <c r="R79" s="13">
        <v>51.3</v>
      </c>
      <c r="S79" s="13">
        <v>336.1</v>
      </c>
      <c r="T79" s="7">
        <v>272.31</v>
      </c>
      <c r="U79" s="7">
        <f t="shared" si="4"/>
        <v>1.0091848177760399</v>
      </c>
      <c r="V79" s="7">
        <f t="shared" si="5"/>
        <v>10.213740458015266</v>
      </c>
      <c r="W79" s="7">
        <f t="shared" si="6"/>
        <v>0.69335168769651578</v>
      </c>
      <c r="X79" s="3">
        <f t="shared" si="7"/>
        <v>4.9357333333333342</v>
      </c>
      <c r="Y79" s="7">
        <v>6.69</v>
      </c>
    </row>
    <row r="80" spans="1:25">
      <c r="A80" s="3" t="s">
        <v>88</v>
      </c>
      <c r="B80" s="10" t="s">
        <v>104</v>
      </c>
      <c r="C80" s="10">
        <v>48</v>
      </c>
      <c r="D80" s="1">
        <v>8.7100000000000009</v>
      </c>
      <c r="E80" s="6">
        <v>123</v>
      </c>
      <c r="F80" s="6">
        <v>71</v>
      </c>
      <c r="G80" s="6">
        <v>24.98</v>
      </c>
      <c r="H80" s="6">
        <v>87</v>
      </c>
      <c r="I80" s="1">
        <v>0.88</v>
      </c>
      <c r="J80" s="1">
        <v>2</v>
      </c>
      <c r="K80" s="1">
        <v>5.15</v>
      </c>
      <c r="L80" s="1">
        <v>1.34</v>
      </c>
      <c r="M80" s="1">
        <v>2.84</v>
      </c>
      <c r="N80" s="3">
        <v>57.3</v>
      </c>
      <c r="O80" s="3">
        <v>37.5</v>
      </c>
      <c r="P80" s="3">
        <v>40</v>
      </c>
      <c r="Q80" s="3">
        <v>4.24</v>
      </c>
      <c r="R80" s="3">
        <v>51.6</v>
      </c>
      <c r="S80" s="3">
        <v>367.9</v>
      </c>
      <c r="T80" s="1">
        <v>275.59132161352198</v>
      </c>
      <c r="U80" s="7">
        <f t="shared" si="4"/>
        <v>1.3715489769141707</v>
      </c>
      <c r="V80" s="7">
        <f t="shared" si="5"/>
        <v>23.526047899350704</v>
      </c>
      <c r="W80" s="7">
        <f t="shared" si="6"/>
        <v>0.37519234144601493</v>
      </c>
      <c r="X80" s="3">
        <f t="shared" si="7"/>
        <v>2.3724241782876128</v>
      </c>
      <c r="Y80" s="1">
        <v>6.1285354777808596</v>
      </c>
    </row>
    <row r="81" spans="1:25">
      <c r="A81" s="3" t="s">
        <v>89</v>
      </c>
      <c r="B81" s="10" t="s">
        <v>104</v>
      </c>
      <c r="C81" s="10">
        <v>43</v>
      </c>
      <c r="D81" s="1">
        <v>7.66</v>
      </c>
      <c r="E81" s="6">
        <v>112</v>
      </c>
      <c r="F81" s="6">
        <v>67</v>
      </c>
      <c r="G81" s="6">
        <v>25.56</v>
      </c>
      <c r="H81" s="6">
        <v>80</v>
      </c>
      <c r="I81" s="1">
        <v>0.86</v>
      </c>
      <c r="J81" s="1">
        <v>2.23</v>
      </c>
      <c r="K81" s="1">
        <v>5.89</v>
      </c>
      <c r="L81" s="1">
        <v>1.25</v>
      </c>
      <c r="M81" s="1">
        <v>3.58</v>
      </c>
      <c r="N81" s="3">
        <v>12.2</v>
      </c>
      <c r="O81" s="3">
        <v>15.7</v>
      </c>
      <c r="P81" s="3">
        <v>49.3</v>
      </c>
      <c r="Q81" s="3">
        <v>3.41</v>
      </c>
      <c r="R81" s="3">
        <v>50.1</v>
      </c>
      <c r="S81" s="3">
        <v>287.8</v>
      </c>
      <c r="T81" s="1">
        <v>238.63191203941099</v>
      </c>
      <c r="U81" s="7">
        <f t="shared" si="4"/>
        <v>1.496426703119653</v>
      </c>
      <c r="V81" s="7">
        <f t="shared" si="5"/>
        <v>31.363657538129857</v>
      </c>
      <c r="W81" s="7">
        <f t="shared" si="6"/>
        <v>0.34653628960365596</v>
      </c>
      <c r="X81" s="3">
        <f t="shared" si="7"/>
        <v>2.2209372569934018</v>
      </c>
      <c r="Y81" s="1">
        <v>6.5236407679310098</v>
      </c>
    </row>
    <row r="82" spans="1:25">
      <c r="A82" s="3" t="s">
        <v>90</v>
      </c>
      <c r="B82" s="10" t="s">
        <v>104</v>
      </c>
      <c r="C82" s="10">
        <v>46</v>
      </c>
      <c r="D82" s="1">
        <v>11.06</v>
      </c>
      <c r="E82" s="6">
        <v>101</v>
      </c>
      <c r="F82" s="6">
        <v>63</v>
      </c>
      <c r="G82" s="6">
        <v>25.32</v>
      </c>
      <c r="H82" s="6">
        <v>83</v>
      </c>
      <c r="I82" s="1">
        <v>0.9</v>
      </c>
      <c r="J82" s="1">
        <v>1.76</v>
      </c>
      <c r="K82" s="1">
        <v>5.86</v>
      </c>
      <c r="L82" s="1">
        <v>1.29</v>
      </c>
      <c r="M82" s="1">
        <v>4.12</v>
      </c>
      <c r="N82" s="3">
        <v>75.7</v>
      </c>
      <c r="O82" s="3">
        <v>43.6</v>
      </c>
      <c r="P82" s="3">
        <v>96</v>
      </c>
      <c r="Q82" s="3">
        <v>4.59</v>
      </c>
      <c r="R82" s="3">
        <v>37.5</v>
      </c>
      <c r="S82" s="3">
        <v>259.10000000000002</v>
      </c>
      <c r="T82" s="1">
        <v>223.551061067755</v>
      </c>
      <c r="U82" s="7">
        <f t="shared" si="4"/>
        <v>1.2782824610086556</v>
      </c>
      <c r="V82" s="7">
        <f t="shared" si="5"/>
        <v>18.979399219862433</v>
      </c>
      <c r="W82" s="7">
        <f t="shared" si="6"/>
        <v>0.54734686970319812</v>
      </c>
      <c r="X82" s="3">
        <f t="shared" si="7"/>
        <v>3.5265242102441992</v>
      </c>
      <c r="Y82" s="1">
        <v>7.1742129051079999</v>
      </c>
    </row>
    <row r="83" spans="1:25">
      <c r="A83" s="3" t="s">
        <v>91</v>
      </c>
      <c r="B83" s="10" t="s">
        <v>104</v>
      </c>
      <c r="C83" s="10">
        <v>36</v>
      </c>
      <c r="D83" s="1">
        <v>9.32</v>
      </c>
      <c r="E83" s="6">
        <v>128</v>
      </c>
      <c r="F83" s="6">
        <v>80</v>
      </c>
      <c r="G83" s="6">
        <v>26.72</v>
      </c>
      <c r="H83" s="6">
        <v>85</v>
      </c>
      <c r="I83" s="1">
        <v>0.85</v>
      </c>
      <c r="J83" s="1">
        <v>0.71</v>
      </c>
      <c r="K83" s="1">
        <v>3.31</v>
      </c>
      <c r="L83" s="1">
        <v>1.1399999999999999</v>
      </c>
      <c r="M83" s="1">
        <v>1.63</v>
      </c>
      <c r="N83" s="3">
        <v>19.5</v>
      </c>
      <c r="O83" s="3">
        <v>26.1</v>
      </c>
      <c r="P83" s="3">
        <v>25</v>
      </c>
      <c r="Q83" s="3">
        <v>3.32</v>
      </c>
      <c r="R83" s="3">
        <v>45.5</v>
      </c>
      <c r="S83" s="3">
        <v>258.8</v>
      </c>
      <c r="T83" s="1">
        <v>240.27820598628199</v>
      </c>
      <c r="U83" s="7">
        <f t="shared" si="4"/>
        <v>1.3417984977976789</v>
      </c>
      <c r="V83" s="7">
        <f t="shared" si="5"/>
        <v>21.968403551585535</v>
      </c>
      <c r="W83" s="7">
        <f t="shared" si="6"/>
        <v>0.42292488102620501</v>
      </c>
      <c r="X83" s="3">
        <f t="shared" si="7"/>
        <v>2.6480420729033849</v>
      </c>
      <c r="Y83" s="1">
        <v>6.3928054335113904</v>
      </c>
    </row>
    <row r="84" spans="1:25">
      <c r="A84" s="3" t="s">
        <v>92</v>
      </c>
      <c r="B84" s="10" t="s">
        <v>103</v>
      </c>
      <c r="C84" s="10">
        <v>53</v>
      </c>
      <c r="D84" s="1">
        <v>12.75</v>
      </c>
      <c r="E84" s="6">
        <v>106</v>
      </c>
      <c r="F84" s="6">
        <v>70</v>
      </c>
      <c r="G84" s="6">
        <v>22.4</v>
      </c>
      <c r="H84" s="6">
        <v>90</v>
      </c>
      <c r="I84" s="1">
        <v>0.89</v>
      </c>
      <c r="J84" s="1">
        <v>2.13</v>
      </c>
      <c r="K84" s="1">
        <v>6.1</v>
      </c>
      <c r="L84" s="1">
        <v>1.28</v>
      </c>
      <c r="M84" s="1">
        <v>3.43</v>
      </c>
      <c r="N84" s="3">
        <v>39.6</v>
      </c>
      <c r="O84" s="3">
        <v>29.4</v>
      </c>
      <c r="P84" s="3">
        <v>51</v>
      </c>
      <c r="Q84" s="3">
        <v>5.0999999999999996</v>
      </c>
      <c r="R84" s="3">
        <v>66.599999999999994</v>
      </c>
      <c r="S84" s="3">
        <v>229.6</v>
      </c>
      <c r="T84" s="1">
        <v>230.70799574480901</v>
      </c>
      <c r="U84" s="7">
        <f t="shared" si="4"/>
        <v>1.1624401390624739</v>
      </c>
      <c r="V84" s="7">
        <f t="shared" si="5"/>
        <v>14.535840171879588</v>
      </c>
      <c r="W84" s="7">
        <f t="shared" si="6"/>
        <v>0.58087954279613685</v>
      </c>
      <c r="X84" s="3">
        <f t="shared" si="7"/>
        <v>3.8096014450467757</v>
      </c>
      <c r="Y84" s="1">
        <v>6.7228260794943102</v>
      </c>
    </row>
    <row r="85" spans="1:25">
      <c r="A85" s="3" t="s">
        <v>93</v>
      </c>
      <c r="B85" s="10" t="s">
        <v>104</v>
      </c>
      <c r="C85" s="10">
        <v>44</v>
      </c>
      <c r="D85" s="1">
        <v>7.63</v>
      </c>
      <c r="E85" s="6">
        <v>112</v>
      </c>
      <c r="F85" s="6">
        <v>76</v>
      </c>
      <c r="G85" s="6">
        <v>23.42</v>
      </c>
      <c r="H85" s="6">
        <v>77</v>
      </c>
      <c r="I85" s="1">
        <v>0.86</v>
      </c>
      <c r="J85" s="1">
        <v>1.7</v>
      </c>
      <c r="K85" s="1">
        <v>6.25</v>
      </c>
      <c r="L85" s="1">
        <v>1.46</v>
      </c>
      <c r="M85" s="1">
        <v>3.71</v>
      </c>
      <c r="N85" s="3">
        <v>21.8</v>
      </c>
      <c r="O85" s="3">
        <v>24.7</v>
      </c>
      <c r="P85" s="3">
        <v>27.6</v>
      </c>
      <c r="Q85" s="3">
        <v>6.24</v>
      </c>
      <c r="R85" s="3">
        <v>47.7</v>
      </c>
      <c r="S85" s="3">
        <v>319.3</v>
      </c>
      <c r="T85" s="1">
        <v>246.85301749558801</v>
      </c>
      <c r="U85" s="7">
        <f t="shared" si="4"/>
        <v>1.5503900005191911</v>
      </c>
      <c r="V85" s="7">
        <f t="shared" si="5"/>
        <v>35.513215809316904</v>
      </c>
      <c r="W85" s="7">
        <f t="shared" si="6"/>
        <v>0.39565207635512889</v>
      </c>
      <c r="X85" s="3">
        <f t="shared" si="7"/>
        <v>2.4868642339146958</v>
      </c>
      <c r="Y85" s="1">
        <v>7.3334790646239396</v>
      </c>
    </row>
    <row r="86" spans="1:25">
      <c r="A86" s="3" t="s">
        <v>94</v>
      </c>
      <c r="B86" s="10" t="s">
        <v>103</v>
      </c>
      <c r="C86" s="10">
        <v>41</v>
      </c>
      <c r="D86" s="1">
        <v>11.83</v>
      </c>
      <c r="E86" s="6">
        <v>119</v>
      </c>
      <c r="F86" s="6">
        <v>70</v>
      </c>
      <c r="G86" s="6">
        <v>24.11</v>
      </c>
      <c r="H86" s="6">
        <v>76</v>
      </c>
      <c r="I86" s="1">
        <v>0.84</v>
      </c>
      <c r="J86" s="1">
        <v>0.93</v>
      </c>
      <c r="K86" s="1">
        <v>4.47</v>
      </c>
      <c r="L86" s="1">
        <v>0.84</v>
      </c>
      <c r="M86" s="1">
        <v>2.69</v>
      </c>
      <c r="N86" s="3">
        <v>11.6</v>
      </c>
      <c r="O86" s="3">
        <v>17</v>
      </c>
      <c r="P86" s="3">
        <v>25.8</v>
      </c>
      <c r="Q86" s="3">
        <v>4.2</v>
      </c>
      <c r="R86" s="3">
        <v>60.8</v>
      </c>
      <c r="S86" s="3">
        <v>267.10000000000002</v>
      </c>
      <c r="T86" s="1">
        <v>241.44058262848799</v>
      </c>
      <c r="U86" s="7">
        <f t="shared" si="4"/>
        <v>1.2166457104382444</v>
      </c>
      <c r="V86" s="7">
        <f t="shared" si="5"/>
        <v>16.468183988153708</v>
      </c>
      <c r="W86" s="7">
        <f t="shared" si="6"/>
        <v>0.5570629426976188</v>
      </c>
      <c r="X86" s="3">
        <f t="shared" si="7"/>
        <v>3.6063090580227115</v>
      </c>
      <c r="Y86" s="1">
        <v>6.8589986310660196</v>
      </c>
    </row>
    <row r="87" spans="1:25">
      <c r="A87" s="3" t="s">
        <v>95</v>
      </c>
      <c r="B87" s="10" t="s">
        <v>103</v>
      </c>
      <c r="C87" s="10">
        <v>41</v>
      </c>
      <c r="D87" s="1">
        <v>13.17</v>
      </c>
      <c r="E87" s="6">
        <v>114</v>
      </c>
      <c r="F87" s="6">
        <v>78</v>
      </c>
      <c r="G87" s="6">
        <v>20.2</v>
      </c>
      <c r="H87" s="6">
        <v>77</v>
      </c>
      <c r="I87" s="1">
        <v>0.86</v>
      </c>
      <c r="J87" s="1">
        <v>1.3</v>
      </c>
      <c r="K87" s="1">
        <v>5.22</v>
      </c>
      <c r="L87" s="1">
        <v>0.97</v>
      </c>
      <c r="M87" s="1">
        <v>3.24</v>
      </c>
      <c r="N87" s="3">
        <v>13.3</v>
      </c>
      <c r="O87" s="3">
        <v>16.2</v>
      </c>
      <c r="P87" s="3">
        <v>22.4</v>
      </c>
      <c r="Q87" s="3">
        <v>7.85</v>
      </c>
      <c r="R87" s="3">
        <v>51.5</v>
      </c>
      <c r="S87" s="3">
        <v>166.3</v>
      </c>
      <c r="T87" s="1">
        <v>192.842614821784</v>
      </c>
      <c r="U87" s="7">
        <f t="shared" si="4"/>
        <v>1.0992169990893697</v>
      </c>
      <c r="V87" s="7">
        <f t="shared" si="5"/>
        <v>12.56657707020881</v>
      </c>
      <c r="W87" s="7">
        <f t="shared" si="6"/>
        <v>0.55101673435881149</v>
      </c>
      <c r="X87" s="3">
        <f t="shared" si="7"/>
        <v>3.5564502212037015</v>
      </c>
      <c r="Y87" s="1">
        <v>6.07594001344596</v>
      </c>
    </row>
    <row r="88" spans="1:25">
      <c r="A88" s="3" t="s">
        <v>96</v>
      </c>
      <c r="B88" s="10" t="s">
        <v>103</v>
      </c>
      <c r="C88" s="10">
        <v>47</v>
      </c>
      <c r="D88" s="1">
        <v>8.6300000000000008</v>
      </c>
      <c r="E88" s="6">
        <v>118</v>
      </c>
      <c r="F88" s="6">
        <v>74</v>
      </c>
      <c r="G88" s="6">
        <v>24.09</v>
      </c>
      <c r="H88" s="6">
        <v>82</v>
      </c>
      <c r="I88" s="1">
        <v>0.86</v>
      </c>
      <c r="J88" s="1">
        <v>1.0900000000000001</v>
      </c>
      <c r="K88" s="1">
        <v>3.58</v>
      </c>
      <c r="L88" s="1">
        <v>1.18</v>
      </c>
      <c r="M88" s="1">
        <v>1.79</v>
      </c>
      <c r="N88" s="3">
        <v>24.9</v>
      </c>
      <c r="O88" s="3">
        <v>33.5</v>
      </c>
      <c r="P88" s="3">
        <v>78.099999999999994</v>
      </c>
      <c r="Q88" s="3">
        <v>3.86</v>
      </c>
      <c r="R88" s="3">
        <v>66.7</v>
      </c>
      <c r="S88" s="3">
        <v>233.8</v>
      </c>
      <c r="T88" s="1">
        <v>263.13422855379599</v>
      </c>
      <c r="U88" s="7">
        <f t="shared" si="4"/>
        <v>1.4568262899127069</v>
      </c>
      <c r="V88" s="7">
        <f t="shared" si="5"/>
        <v>28.630325786196526</v>
      </c>
      <c r="W88" s="7">
        <f t="shared" si="6"/>
        <v>0.4497419369643893</v>
      </c>
      <c r="X88" s="3">
        <f t="shared" si="7"/>
        <v>2.8167087114975873</v>
      </c>
      <c r="Y88" s="1">
        <v>7.3436785641594096</v>
      </c>
    </row>
    <row r="89" spans="1:25">
      <c r="A89" s="3" t="s">
        <v>97</v>
      </c>
      <c r="B89" s="10" t="s">
        <v>103</v>
      </c>
      <c r="C89" s="10">
        <v>43</v>
      </c>
      <c r="D89" s="1">
        <v>11.59</v>
      </c>
      <c r="E89" s="6">
        <v>126</v>
      </c>
      <c r="F89" s="6">
        <v>83</v>
      </c>
      <c r="G89" s="6">
        <v>22.13</v>
      </c>
      <c r="H89" s="6">
        <v>88</v>
      </c>
      <c r="I89" s="1">
        <v>0.92</v>
      </c>
      <c r="J89" s="1">
        <v>2.16</v>
      </c>
      <c r="K89" s="1">
        <v>5.07</v>
      </c>
      <c r="L89" s="1">
        <v>1.21</v>
      </c>
      <c r="M89" s="1">
        <v>2.96</v>
      </c>
      <c r="N89" s="3">
        <v>29.8</v>
      </c>
      <c r="O89" s="3">
        <v>25.1</v>
      </c>
      <c r="P89" s="3">
        <v>33.5</v>
      </c>
      <c r="Q89" s="3">
        <v>3.75</v>
      </c>
      <c r="R89" s="3">
        <v>58.3</v>
      </c>
      <c r="S89" s="3">
        <v>276.3</v>
      </c>
      <c r="T89" s="1">
        <v>282.915710014512</v>
      </c>
      <c r="U89" s="7">
        <f t="shared" si="4"/>
        <v>1.2491640777392901</v>
      </c>
      <c r="V89" s="7">
        <f t="shared" si="5"/>
        <v>17.748599015570633</v>
      </c>
      <c r="W89" s="7">
        <f t="shared" si="6"/>
        <v>0.5679835215398148</v>
      </c>
      <c r="X89" s="3">
        <f t="shared" si="7"/>
        <v>3.6981414763485572</v>
      </c>
      <c r="Y89" s="1">
        <v>7.1793083017983204</v>
      </c>
    </row>
    <row r="90" spans="1:25">
      <c r="A90" s="3" t="s">
        <v>98</v>
      </c>
      <c r="B90" s="10" t="s">
        <v>104</v>
      </c>
      <c r="C90" s="10">
        <v>40</v>
      </c>
      <c r="D90" s="1">
        <v>15.75</v>
      </c>
      <c r="E90" s="6">
        <v>112</v>
      </c>
      <c r="F90" s="6">
        <v>70</v>
      </c>
      <c r="G90" s="6">
        <v>22.67</v>
      </c>
      <c r="H90" s="6">
        <v>76</v>
      </c>
      <c r="I90" s="1">
        <v>0.78</v>
      </c>
      <c r="J90" s="1">
        <v>1.86</v>
      </c>
      <c r="K90" s="1">
        <v>5.19</v>
      </c>
      <c r="L90" s="1">
        <v>1.41</v>
      </c>
      <c r="M90" s="1">
        <v>2.87</v>
      </c>
      <c r="N90" s="3">
        <v>16.100000000000001</v>
      </c>
      <c r="O90" s="3">
        <v>25.4</v>
      </c>
      <c r="P90" s="3">
        <v>16.600000000000001</v>
      </c>
      <c r="Q90" s="3">
        <v>2.23</v>
      </c>
      <c r="R90" s="3">
        <v>40.4</v>
      </c>
      <c r="S90" s="3">
        <v>173.8</v>
      </c>
      <c r="T90" s="1">
        <v>250.08193140229699</v>
      </c>
      <c r="U90" s="7">
        <f t="shared" si="4"/>
        <v>1.0843122399850285</v>
      </c>
      <c r="V90" s="7">
        <f t="shared" si="5"/>
        <v>12.142615411401568</v>
      </c>
      <c r="W90" s="7">
        <f t="shared" si="6"/>
        <v>0.71651637303585536</v>
      </c>
      <c r="X90" s="3">
        <f t="shared" si="7"/>
        <v>5.2061463576384224</v>
      </c>
      <c r="Y90" s="1">
        <v>7.4373519394834604</v>
      </c>
    </row>
    <row r="91" spans="1:25">
      <c r="A91" s="3" t="s">
        <v>99</v>
      </c>
      <c r="B91" s="10" t="s">
        <v>104</v>
      </c>
      <c r="C91" s="10">
        <v>45</v>
      </c>
      <c r="D91" s="1">
        <v>7.33</v>
      </c>
      <c r="E91" s="6">
        <v>122</v>
      </c>
      <c r="F91" s="6">
        <v>75</v>
      </c>
      <c r="G91" s="6">
        <v>23.03</v>
      </c>
      <c r="H91" s="6">
        <v>77</v>
      </c>
      <c r="I91" s="1">
        <v>0.79</v>
      </c>
      <c r="J91" s="1">
        <v>1.24</v>
      </c>
      <c r="K91" s="1">
        <v>4.68</v>
      </c>
      <c r="L91" s="1">
        <v>1.51</v>
      </c>
      <c r="M91" s="1">
        <v>2.25</v>
      </c>
      <c r="N91" s="3">
        <v>13.1</v>
      </c>
      <c r="O91" s="3">
        <v>18.600000000000001</v>
      </c>
      <c r="P91" s="3">
        <v>16.8</v>
      </c>
      <c r="Q91" s="3">
        <v>5.52</v>
      </c>
      <c r="R91" s="3">
        <v>52.2</v>
      </c>
      <c r="S91" s="3">
        <v>292.39999999999998</v>
      </c>
      <c r="T91" s="1">
        <v>279.551117859903</v>
      </c>
      <c r="U91" s="7">
        <f t="shared" si="4"/>
        <v>1.5358337948842966</v>
      </c>
      <c r="V91" s="7">
        <f t="shared" si="5"/>
        <v>34.342649294034779</v>
      </c>
      <c r="W91" s="7">
        <f t="shared" si="6"/>
        <v>0.33092402971870372</v>
      </c>
      <c r="X91" s="3">
        <f t="shared" si="7"/>
        <v>2.1425157822573402</v>
      </c>
      <c r="Y91" s="1">
        <v>6.5766173398076599</v>
      </c>
    </row>
    <row r="92" spans="1:25">
      <c r="A92" s="3" t="s">
        <v>100</v>
      </c>
      <c r="B92" s="10" t="s">
        <v>103</v>
      </c>
      <c r="C92" s="10">
        <v>29</v>
      </c>
      <c r="D92" s="1">
        <v>14.36</v>
      </c>
      <c r="E92" s="6">
        <v>145</v>
      </c>
      <c r="F92" s="6">
        <v>67</v>
      </c>
      <c r="G92" s="6">
        <v>26.6</v>
      </c>
      <c r="H92" s="6">
        <v>96</v>
      </c>
      <c r="I92" s="1">
        <v>0.86</v>
      </c>
      <c r="J92" s="1">
        <v>2.6</v>
      </c>
      <c r="K92" s="1">
        <v>4.32</v>
      </c>
      <c r="L92" s="1">
        <v>0.92</v>
      </c>
      <c r="M92" s="1">
        <v>2.77</v>
      </c>
      <c r="N92" s="3">
        <v>44.3</v>
      </c>
      <c r="O92" s="3">
        <v>32.299999999999997</v>
      </c>
      <c r="P92" s="3">
        <v>31</v>
      </c>
      <c r="Q92" s="3">
        <v>4.55</v>
      </c>
      <c r="R92" s="3">
        <v>79.3</v>
      </c>
      <c r="S92" s="3">
        <v>386.6</v>
      </c>
      <c r="T92" s="1">
        <v>264.642494002413</v>
      </c>
      <c r="U92" s="7">
        <f t="shared" si="4"/>
        <v>1.0789805912066797</v>
      </c>
      <c r="V92" s="7">
        <f t="shared" si="5"/>
        <v>11.994456982457349</v>
      </c>
      <c r="W92" s="7">
        <f t="shared" si="6"/>
        <v>0.61875234259044565</v>
      </c>
      <c r="X92" s="3">
        <f t="shared" si="7"/>
        <v>4.156735041403179</v>
      </c>
      <c r="Y92" s="1">
        <v>6.5129901414743401</v>
      </c>
    </row>
    <row r="93" spans="1:25">
      <c r="A93" s="3" t="s">
        <v>101</v>
      </c>
      <c r="B93" s="10" t="s">
        <v>103</v>
      </c>
      <c r="C93" s="10">
        <v>46</v>
      </c>
      <c r="D93" s="1">
        <v>13.45</v>
      </c>
      <c r="E93" s="6">
        <v>126</v>
      </c>
      <c r="F93" s="6">
        <v>81</v>
      </c>
      <c r="G93" s="6">
        <v>26.77</v>
      </c>
      <c r="H93" s="6">
        <v>95</v>
      </c>
      <c r="I93" s="1">
        <v>0.94</v>
      </c>
      <c r="J93" s="1">
        <v>3.33</v>
      </c>
      <c r="K93" s="1">
        <v>6.32</v>
      </c>
      <c r="L93" s="1">
        <v>1.52</v>
      </c>
      <c r="M93" s="1">
        <v>3.24</v>
      </c>
      <c r="N93" s="3">
        <v>56.8</v>
      </c>
      <c r="O93" s="3">
        <v>31.9</v>
      </c>
      <c r="P93" s="3">
        <v>269.8</v>
      </c>
      <c r="Q93" s="3">
        <v>4.7300000000000004</v>
      </c>
      <c r="R93" s="3">
        <v>61</v>
      </c>
      <c r="S93" s="3">
        <v>303.89999999999998</v>
      </c>
      <c r="T93" s="1">
        <v>274.04014795149197</v>
      </c>
      <c r="U93" s="7">
        <f t="shared" si="4"/>
        <v>1.1856308952000598</v>
      </c>
      <c r="V93" s="7">
        <f t="shared" si="5"/>
        <v>15.333132732630032</v>
      </c>
      <c r="W93" s="7">
        <f t="shared" si="6"/>
        <v>0.65896374650886835</v>
      </c>
      <c r="X93" s="3">
        <f t="shared" si="7"/>
        <v>4.559988490613434</v>
      </c>
      <c r="Y93" s="1">
        <v>7.6282335344834404</v>
      </c>
    </row>
    <row r="94" spans="1: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</sheetData>
  <mergeCells count="1">
    <mergeCell ref="A1:Y1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12612</dc:creator>
  <cp:lastModifiedBy>Y511</cp:lastModifiedBy>
  <dcterms:created xsi:type="dcterms:W3CDTF">2022-01-12T13:24:00Z</dcterms:created>
  <dcterms:modified xsi:type="dcterms:W3CDTF">2022-09-06T02:17:49Z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A1C0F3934CE441649B1A5C5CC5093436</vt:lpwstr>
  </property>
  <property fmtid="{D5CDD505-2E9C-101B-9397-08002B2CF9AE}" pid="3" name="KSOProductBuildVer">
    <vt:lpwstr>2052-11.1.0.11365</vt:lpwstr>
  </property>
</Properties>
</file>