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bsasch/Documents/ILpaper2022/"/>
    </mc:Choice>
  </mc:AlternateContent>
  <xr:revisionPtr revIDLastSave="0" documentId="13_ncr:1_{89513702-3261-4940-BB5E-8E4F1386135A}" xr6:coauthVersionLast="47" xr6:coauthVersionMax="47" xr10:uidLastSave="{00000000-0000-0000-0000-000000000000}"/>
  <bookViews>
    <workbookView xWindow="4360" yWindow="2860" windowWidth="27640" windowHeight="16940" activeTab="1" xr2:uid="{6B2AF3A2-3055-B048-B811-26224DA65353}"/>
  </bookViews>
  <sheets>
    <sheet name="ILs A-M" sheetId="1" r:id="rId1"/>
    <sheet name="ILs A, K, M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Y77" i="2" l="1"/>
  <c r="AY76" i="2"/>
  <c r="AV76" i="2"/>
  <c r="AX76" i="2" s="1"/>
  <c r="AQ76" i="2"/>
  <c r="AP76" i="2"/>
  <c r="AN76" i="2"/>
  <c r="AI76" i="2"/>
  <c r="AF76" i="2"/>
  <c r="AH76" i="2" s="1"/>
  <c r="AA76" i="2"/>
  <c r="X76" i="2"/>
  <c r="Z76" i="2" s="1"/>
  <c r="S76" i="2"/>
  <c r="P76" i="2"/>
  <c r="R76" i="2" s="1"/>
  <c r="K76" i="2"/>
  <c r="H76" i="2"/>
  <c r="J76" i="2" s="1"/>
  <c r="AY75" i="2"/>
  <c r="AX75" i="2"/>
  <c r="AV75" i="2"/>
  <c r="AQ75" i="2"/>
  <c r="AN75" i="2"/>
  <c r="AP75" i="2" s="1"/>
  <c r="AI75" i="2"/>
  <c r="AF75" i="2"/>
  <c r="AH75" i="2" s="1"/>
  <c r="AA75" i="2"/>
  <c r="Z75" i="2"/>
  <c r="X75" i="2"/>
  <c r="S75" i="2"/>
  <c r="P75" i="2"/>
  <c r="R75" i="2" s="1"/>
  <c r="Q75" i="2" s="1"/>
  <c r="K75" i="2"/>
  <c r="H75" i="2"/>
  <c r="J75" i="2" s="1"/>
  <c r="AY74" i="2"/>
  <c r="AV74" i="2"/>
  <c r="AX74" i="2" s="1"/>
  <c r="AQ74" i="2"/>
  <c r="AN74" i="2"/>
  <c r="AP74" i="2" s="1"/>
  <c r="AI74" i="2"/>
  <c r="AH74" i="2"/>
  <c r="AF74" i="2"/>
  <c r="AA74" i="2"/>
  <c r="X74" i="2"/>
  <c r="Z74" i="2" s="1"/>
  <c r="S74" i="2"/>
  <c r="P74" i="2"/>
  <c r="R74" i="2" s="1"/>
  <c r="K74" i="2"/>
  <c r="H74" i="2"/>
  <c r="J74" i="2" s="1"/>
  <c r="I74" i="2" s="1"/>
  <c r="AY73" i="2"/>
  <c r="AX73" i="2"/>
  <c r="AV73" i="2"/>
  <c r="AQ73" i="2"/>
  <c r="AN73" i="2"/>
  <c r="AP73" i="2" s="1"/>
  <c r="AI73" i="2"/>
  <c r="AF73" i="2"/>
  <c r="AH73" i="2" s="1"/>
  <c r="AA73" i="2"/>
  <c r="X73" i="2"/>
  <c r="Z73" i="2" s="1"/>
  <c r="S73" i="2"/>
  <c r="R73" i="2"/>
  <c r="Q73" i="2" s="1"/>
  <c r="P73" i="2"/>
  <c r="K73" i="2"/>
  <c r="J73" i="2"/>
  <c r="H73" i="2"/>
  <c r="AY72" i="2"/>
  <c r="AV72" i="2"/>
  <c r="AX72" i="2" s="1"/>
  <c r="AQ72" i="2"/>
  <c r="AN72" i="2"/>
  <c r="AP72" i="2" s="1"/>
  <c r="AI72" i="2"/>
  <c r="AH72" i="2"/>
  <c r="AF72" i="2"/>
  <c r="AA72" i="2"/>
  <c r="X72" i="2"/>
  <c r="Z72" i="2" s="1"/>
  <c r="S72" i="2"/>
  <c r="P72" i="2"/>
  <c r="R72" i="2" s="1"/>
  <c r="K72" i="2"/>
  <c r="H72" i="2"/>
  <c r="J72" i="2" s="1"/>
  <c r="AY71" i="2"/>
  <c r="AX71" i="2"/>
  <c r="AV71" i="2"/>
  <c r="AQ71" i="2"/>
  <c r="AN71" i="2"/>
  <c r="AP71" i="2" s="1"/>
  <c r="AI71" i="2"/>
  <c r="AF71" i="2"/>
  <c r="AH71" i="2" s="1"/>
  <c r="AA71" i="2"/>
  <c r="Z71" i="2"/>
  <c r="X71" i="2"/>
  <c r="S71" i="2"/>
  <c r="R71" i="2"/>
  <c r="P71" i="2"/>
  <c r="K71" i="2"/>
  <c r="H71" i="2"/>
  <c r="J71" i="2" s="1"/>
  <c r="AY70" i="2"/>
  <c r="AV70" i="2"/>
  <c r="AX70" i="2" s="1"/>
  <c r="AQ70" i="2"/>
  <c r="AN70" i="2"/>
  <c r="AP70" i="2" s="1"/>
  <c r="AO70" i="2" s="1"/>
  <c r="AI70" i="2"/>
  <c r="AF70" i="2"/>
  <c r="AH70" i="2" s="1"/>
  <c r="AA70" i="2"/>
  <c r="X70" i="2"/>
  <c r="Z70" i="2" s="1"/>
  <c r="S70" i="2"/>
  <c r="P70" i="2"/>
  <c r="R70" i="2" s="1"/>
  <c r="K70" i="2"/>
  <c r="J70" i="2"/>
  <c r="I70" i="2" s="1"/>
  <c r="H70" i="2"/>
  <c r="AY69" i="2"/>
  <c r="AV69" i="2"/>
  <c r="AX69" i="2" s="1"/>
  <c r="AQ69" i="2"/>
  <c r="AN69" i="2"/>
  <c r="AP69" i="2" s="1"/>
  <c r="AI69" i="2"/>
  <c r="AH69" i="2"/>
  <c r="AF69" i="2"/>
  <c r="AA69" i="2"/>
  <c r="Z69" i="2"/>
  <c r="X69" i="2"/>
  <c r="S69" i="2"/>
  <c r="P69" i="2"/>
  <c r="R69" i="2" s="1"/>
  <c r="Q69" i="2" s="1"/>
  <c r="K69" i="2"/>
  <c r="H69" i="2"/>
  <c r="J69" i="2" s="1"/>
  <c r="AY68" i="2"/>
  <c r="AV68" i="2"/>
  <c r="AX68" i="2" s="1"/>
  <c r="AQ68" i="2"/>
  <c r="AN68" i="2"/>
  <c r="AP68" i="2" s="1"/>
  <c r="AI68" i="2"/>
  <c r="AF68" i="2"/>
  <c r="AH68" i="2" s="1"/>
  <c r="AA68" i="2"/>
  <c r="X68" i="2"/>
  <c r="Z68" i="2" s="1"/>
  <c r="S68" i="2"/>
  <c r="R68" i="2"/>
  <c r="Q68" i="2" s="1"/>
  <c r="P68" i="2"/>
  <c r="K68" i="2"/>
  <c r="H68" i="2"/>
  <c r="J68" i="2" s="1"/>
  <c r="I68" i="2" s="1"/>
  <c r="AY67" i="2"/>
  <c r="AV67" i="2"/>
  <c r="AX67" i="2" s="1"/>
  <c r="AQ67" i="2"/>
  <c r="AN67" i="2"/>
  <c r="AP67" i="2" s="1"/>
  <c r="AO67" i="2" s="1"/>
  <c r="AI67" i="2"/>
  <c r="AF67" i="2"/>
  <c r="AH67" i="2" s="1"/>
  <c r="AA67" i="2"/>
  <c r="X67" i="2"/>
  <c r="Z67" i="2" s="1"/>
  <c r="S67" i="2"/>
  <c r="P67" i="2"/>
  <c r="R67" i="2" s="1"/>
  <c r="Q67" i="2" s="1"/>
  <c r="K67" i="2"/>
  <c r="H67" i="2"/>
  <c r="J67" i="2" s="1"/>
  <c r="AY66" i="2"/>
  <c r="AX66" i="2"/>
  <c r="AV66" i="2"/>
  <c r="AQ66" i="2"/>
  <c r="AN66" i="2"/>
  <c r="AP66" i="2" s="1"/>
  <c r="AI66" i="2"/>
  <c r="AF66" i="2"/>
  <c r="AH66" i="2" s="1"/>
  <c r="AA66" i="2"/>
  <c r="Z66" i="2"/>
  <c r="Y66" i="2" s="1"/>
  <c r="X66" i="2"/>
  <c r="S66" i="2"/>
  <c r="R66" i="2"/>
  <c r="P66" i="2"/>
  <c r="K66" i="2"/>
  <c r="H66" i="2"/>
  <c r="J66" i="2" s="1"/>
  <c r="I66" i="2" s="1"/>
  <c r="AY65" i="2"/>
  <c r="AX65" i="2"/>
  <c r="AV65" i="2"/>
  <c r="AQ65" i="2"/>
  <c r="AN65" i="2"/>
  <c r="AP65" i="2" s="1"/>
  <c r="AI65" i="2"/>
  <c r="AF65" i="2"/>
  <c r="AH65" i="2" s="1"/>
  <c r="AA65" i="2"/>
  <c r="X65" i="2"/>
  <c r="Z65" i="2" s="1"/>
  <c r="S65" i="2"/>
  <c r="P65" i="2"/>
  <c r="R65" i="2" s="1"/>
  <c r="Q65" i="2" s="1"/>
  <c r="K65" i="2"/>
  <c r="J65" i="2"/>
  <c r="I65" i="2" s="1"/>
  <c r="H65" i="2"/>
  <c r="AY64" i="2"/>
  <c r="AV64" i="2"/>
  <c r="AX64" i="2" s="1"/>
  <c r="AQ64" i="2"/>
  <c r="AN64" i="2"/>
  <c r="AP64" i="2" s="1"/>
  <c r="AI64" i="2"/>
  <c r="AF64" i="2"/>
  <c r="AH64" i="2" s="1"/>
  <c r="AA64" i="2"/>
  <c r="Z64" i="2"/>
  <c r="X64" i="2"/>
  <c r="S64" i="2"/>
  <c r="P64" i="2"/>
  <c r="R64" i="2" s="1"/>
  <c r="K64" i="2"/>
  <c r="H64" i="2"/>
  <c r="J64" i="2" s="1"/>
  <c r="AY63" i="2"/>
  <c r="AV63" i="2"/>
  <c r="AX63" i="2" s="1"/>
  <c r="AQ63" i="2"/>
  <c r="AN63" i="2"/>
  <c r="AP63" i="2" s="1"/>
  <c r="AI63" i="2"/>
  <c r="AF63" i="2"/>
  <c r="AH63" i="2" s="1"/>
  <c r="AA63" i="2"/>
  <c r="X63" i="2"/>
  <c r="Z63" i="2" s="1"/>
  <c r="S63" i="2"/>
  <c r="R63" i="2"/>
  <c r="Q63" i="2" s="1"/>
  <c r="P63" i="2"/>
  <c r="K63" i="2"/>
  <c r="J63" i="2"/>
  <c r="I63" i="2"/>
  <c r="H63" i="2"/>
  <c r="AY62" i="2"/>
  <c r="AV62" i="2"/>
  <c r="AX62" i="2" s="1"/>
  <c r="AQ62" i="2"/>
  <c r="AN62" i="2"/>
  <c r="AP62" i="2" s="1"/>
  <c r="AI62" i="2"/>
  <c r="AH62" i="2"/>
  <c r="AF62" i="2"/>
  <c r="AA62" i="2"/>
  <c r="X62" i="2"/>
  <c r="Z62" i="2" s="1"/>
  <c r="S62" i="2"/>
  <c r="P62" i="2"/>
  <c r="R62" i="2" s="1"/>
  <c r="K62" i="2"/>
  <c r="H62" i="2"/>
  <c r="J62" i="2" s="1"/>
  <c r="AY61" i="2"/>
  <c r="AV61" i="2"/>
  <c r="AX61" i="2" s="1"/>
  <c r="AQ61" i="2"/>
  <c r="AN61" i="2"/>
  <c r="AP61" i="2" s="1"/>
  <c r="AI61" i="2"/>
  <c r="AF61" i="2"/>
  <c r="AH61" i="2" s="1"/>
  <c r="AA61" i="2"/>
  <c r="X61" i="2"/>
  <c r="Z61" i="2" s="1"/>
  <c r="S61" i="2"/>
  <c r="P61" i="2"/>
  <c r="R61" i="2" s="1"/>
  <c r="K61" i="2"/>
  <c r="H61" i="2"/>
  <c r="J61" i="2" s="1"/>
  <c r="I61" i="2" s="1"/>
  <c r="AY60" i="2"/>
  <c r="AX60" i="2"/>
  <c r="AV60" i="2"/>
  <c r="AQ60" i="2"/>
  <c r="AN60" i="2"/>
  <c r="AP60" i="2" s="1"/>
  <c r="AI60" i="2"/>
  <c r="AF60" i="2"/>
  <c r="AH60" i="2" s="1"/>
  <c r="AA60" i="2"/>
  <c r="X60" i="2"/>
  <c r="Z60" i="2" s="1"/>
  <c r="Y60" i="2" s="1"/>
  <c r="S60" i="2"/>
  <c r="P60" i="2"/>
  <c r="R60" i="2" s="1"/>
  <c r="Q60" i="2" s="1"/>
  <c r="K60" i="2"/>
  <c r="H60" i="2"/>
  <c r="J60" i="2" s="1"/>
  <c r="I60" i="2" s="1"/>
  <c r="AY59" i="2"/>
  <c r="AV59" i="2"/>
  <c r="AX59" i="2" s="1"/>
  <c r="AQ59" i="2"/>
  <c r="AN59" i="2"/>
  <c r="AP59" i="2" s="1"/>
  <c r="AI59" i="2"/>
  <c r="AF59" i="2"/>
  <c r="AH59" i="2" s="1"/>
  <c r="AA59" i="2"/>
  <c r="X59" i="2"/>
  <c r="Z59" i="2" s="1"/>
  <c r="S59" i="2"/>
  <c r="P59" i="2"/>
  <c r="R59" i="2" s="1"/>
  <c r="Q59" i="2" s="1"/>
  <c r="K59" i="2"/>
  <c r="H59" i="2"/>
  <c r="J59" i="2" s="1"/>
  <c r="I59" i="2" s="1"/>
  <c r="AY58" i="2"/>
  <c r="AV58" i="2"/>
  <c r="AX58" i="2" s="1"/>
  <c r="AQ58" i="2"/>
  <c r="AP58" i="2"/>
  <c r="AN58" i="2"/>
  <c r="AI58" i="2"/>
  <c r="AF58" i="2"/>
  <c r="AH58" i="2" s="1"/>
  <c r="AA58" i="2"/>
  <c r="X58" i="2"/>
  <c r="Z58" i="2" s="1"/>
  <c r="Y58" i="2" s="1"/>
  <c r="S58" i="2"/>
  <c r="R58" i="2"/>
  <c r="Q58" i="2" s="1"/>
  <c r="P58" i="2"/>
  <c r="K58" i="2"/>
  <c r="H58" i="2"/>
  <c r="J58" i="2" s="1"/>
  <c r="I58" i="2" s="1"/>
  <c r="AY57" i="2"/>
  <c r="AV57" i="2"/>
  <c r="AX57" i="2" s="1"/>
  <c r="AQ57" i="2"/>
  <c r="AN57" i="2"/>
  <c r="AP57" i="2" s="1"/>
  <c r="AI57" i="2"/>
  <c r="AH57" i="2"/>
  <c r="AF57" i="2"/>
  <c r="AA57" i="2"/>
  <c r="X57" i="2"/>
  <c r="Z57" i="2" s="1"/>
  <c r="S57" i="2"/>
  <c r="P57" i="2"/>
  <c r="R57" i="2" s="1"/>
  <c r="Q57" i="2" s="1"/>
  <c r="K57" i="2"/>
  <c r="H57" i="2"/>
  <c r="J57" i="2" s="1"/>
  <c r="I57" i="2" s="1"/>
  <c r="AY56" i="2"/>
  <c r="AV56" i="2"/>
  <c r="AX56" i="2" s="1"/>
  <c r="AN56" i="2"/>
  <c r="AP56" i="2" s="1"/>
  <c r="AF56" i="2"/>
  <c r="X56" i="2"/>
  <c r="Z56" i="2" s="1"/>
  <c r="R56" i="2"/>
  <c r="Q56" i="2" s="1"/>
  <c r="P56" i="2"/>
  <c r="H56" i="2"/>
  <c r="J56" i="2" s="1"/>
  <c r="I56" i="2" s="1"/>
  <c r="AY50" i="2"/>
  <c r="AV50" i="2"/>
  <c r="AX50" i="2" s="1"/>
  <c r="AQ50" i="2"/>
  <c r="AN50" i="2"/>
  <c r="AP50" i="2" s="1"/>
  <c r="AO50" i="2" s="1"/>
  <c r="AI50" i="2"/>
  <c r="AF50" i="2"/>
  <c r="AH50" i="2" s="1"/>
  <c r="AA50" i="2"/>
  <c r="X50" i="2"/>
  <c r="Z50" i="2" s="1"/>
  <c r="S50" i="2"/>
  <c r="P50" i="2"/>
  <c r="R50" i="2" s="1"/>
  <c r="K50" i="2"/>
  <c r="H50" i="2"/>
  <c r="J50" i="2" s="1"/>
  <c r="I50" i="2" s="1"/>
  <c r="AY49" i="2"/>
  <c r="AV49" i="2"/>
  <c r="AX49" i="2" s="1"/>
  <c r="AQ49" i="2"/>
  <c r="AN49" i="2"/>
  <c r="AP49" i="2" s="1"/>
  <c r="AI49" i="2"/>
  <c r="AF49" i="2"/>
  <c r="AH49" i="2" s="1"/>
  <c r="AA49" i="2"/>
  <c r="X49" i="2"/>
  <c r="Z49" i="2" s="1"/>
  <c r="S49" i="2"/>
  <c r="P49" i="2"/>
  <c r="R49" i="2" s="1"/>
  <c r="K49" i="2"/>
  <c r="H49" i="2"/>
  <c r="J49" i="2" s="1"/>
  <c r="AY48" i="2"/>
  <c r="AV48" i="2"/>
  <c r="AX48" i="2" s="1"/>
  <c r="AQ48" i="2"/>
  <c r="AN48" i="2"/>
  <c r="AP48" i="2" s="1"/>
  <c r="AO48" i="2" s="1"/>
  <c r="AI48" i="2"/>
  <c r="AF48" i="2"/>
  <c r="AH48" i="2" s="1"/>
  <c r="AA48" i="2"/>
  <c r="X48" i="2"/>
  <c r="Z48" i="2" s="1"/>
  <c r="S48" i="2"/>
  <c r="R48" i="2"/>
  <c r="P48" i="2"/>
  <c r="K48" i="2"/>
  <c r="H48" i="2"/>
  <c r="J48" i="2" s="1"/>
  <c r="I48" i="2" s="1"/>
  <c r="AY47" i="2"/>
  <c r="AV47" i="2"/>
  <c r="AX47" i="2" s="1"/>
  <c r="AQ47" i="2"/>
  <c r="AN47" i="2"/>
  <c r="AP47" i="2" s="1"/>
  <c r="AI47" i="2"/>
  <c r="AF47" i="2"/>
  <c r="AH47" i="2" s="1"/>
  <c r="AA47" i="2"/>
  <c r="Z47" i="2"/>
  <c r="X47" i="2"/>
  <c r="S47" i="2"/>
  <c r="P47" i="2"/>
  <c r="R47" i="2" s="1"/>
  <c r="K47" i="2"/>
  <c r="H47" i="2"/>
  <c r="J47" i="2" s="1"/>
  <c r="AY46" i="2"/>
  <c r="AV46" i="2"/>
  <c r="AX46" i="2" s="1"/>
  <c r="AQ46" i="2"/>
  <c r="AN46" i="2"/>
  <c r="AP46" i="2" s="1"/>
  <c r="AO46" i="2" s="1"/>
  <c r="AI46" i="2"/>
  <c r="AF46" i="2"/>
  <c r="AH46" i="2" s="1"/>
  <c r="AA46" i="2"/>
  <c r="Z46" i="2"/>
  <c r="X46" i="2"/>
  <c r="S46" i="2"/>
  <c r="P46" i="2"/>
  <c r="R46" i="2" s="1"/>
  <c r="K46" i="2"/>
  <c r="J46" i="2"/>
  <c r="I46" i="2" s="1"/>
  <c r="H46" i="2"/>
  <c r="AY45" i="2"/>
  <c r="AV45" i="2"/>
  <c r="AX45" i="2" s="1"/>
  <c r="AQ45" i="2"/>
  <c r="AN45" i="2"/>
  <c r="AP45" i="2" s="1"/>
  <c r="AO45" i="2" s="1"/>
  <c r="AI45" i="2"/>
  <c r="AH45" i="2"/>
  <c r="AF45" i="2"/>
  <c r="AA45" i="2"/>
  <c r="X45" i="2"/>
  <c r="Z45" i="2" s="1"/>
  <c r="S45" i="2"/>
  <c r="P45" i="2"/>
  <c r="R45" i="2" s="1"/>
  <c r="K45" i="2"/>
  <c r="H45" i="2"/>
  <c r="J45" i="2" s="1"/>
  <c r="I45" i="2" s="1"/>
  <c r="AY44" i="2"/>
  <c r="AX44" i="2"/>
  <c r="AV44" i="2"/>
  <c r="AQ44" i="2"/>
  <c r="AN44" i="2"/>
  <c r="AP44" i="2" s="1"/>
  <c r="AI44" i="2"/>
  <c r="AF44" i="2"/>
  <c r="AH44" i="2" s="1"/>
  <c r="AA44" i="2"/>
  <c r="X44" i="2"/>
  <c r="Z44" i="2" s="1"/>
  <c r="Y44" i="2" s="1"/>
  <c r="S44" i="2"/>
  <c r="R44" i="2"/>
  <c r="P44" i="2"/>
  <c r="K44" i="2"/>
  <c r="H44" i="2"/>
  <c r="J44" i="2" s="1"/>
  <c r="AY43" i="2"/>
  <c r="AV43" i="2"/>
  <c r="AX43" i="2" s="1"/>
  <c r="AQ43" i="2"/>
  <c r="AN43" i="2"/>
  <c r="AP43" i="2" s="1"/>
  <c r="AO43" i="2" s="1"/>
  <c r="AI43" i="2"/>
  <c r="AF43" i="2"/>
  <c r="AH43" i="2" s="1"/>
  <c r="AA43" i="2"/>
  <c r="X43" i="2"/>
  <c r="Z43" i="2" s="1"/>
  <c r="S43" i="2"/>
  <c r="P43" i="2"/>
  <c r="R43" i="2" s="1"/>
  <c r="K43" i="2"/>
  <c r="H43" i="2"/>
  <c r="J43" i="2" s="1"/>
  <c r="I43" i="2" s="1"/>
  <c r="AY42" i="2"/>
  <c r="AV42" i="2"/>
  <c r="AX42" i="2" s="1"/>
  <c r="AQ42" i="2"/>
  <c r="AN42" i="2"/>
  <c r="AP42" i="2" s="1"/>
  <c r="AO42" i="2" s="1"/>
  <c r="AI42" i="2"/>
  <c r="AF42" i="2"/>
  <c r="AH42" i="2" s="1"/>
  <c r="AA42" i="2"/>
  <c r="X42" i="2"/>
  <c r="Z42" i="2" s="1"/>
  <c r="Y42" i="2" s="1"/>
  <c r="S42" i="2"/>
  <c r="P42" i="2"/>
  <c r="R42" i="2" s="1"/>
  <c r="K42" i="2"/>
  <c r="H42" i="2"/>
  <c r="J42" i="2" s="1"/>
  <c r="I42" i="2" s="1"/>
  <c r="AY41" i="2"/>
  <c r="AV41" i="2"/>
  <c r="AX41" i="2" s="1"/>
  <c r="AQ41" i="2"/>
  <c r="AN41" i="2"/>
  <c r="AP41" i="2" s="1"/>
  <c r="AI41" i="2"/>
  <c r="AF41" i="2"/>
  <c r="AH41" i="2" s="1"/>
  <c r="AA41" i="2"/>
  <c r="X41" i="2"/>
  <c r="Z41" i="2" s="1"/>
  <c r="S41" i="2"/>
  <c r="P41" i="2"/>
  <c r="R41" i="2" s="1"/>
  <c r="K41" i="2"/>
  <c r="H41" i="2"/>
  <c r="J41" i="2" s="1"/>
  <c r="I41" i="2" s="1"/>
  <c r="AY40" i="2"/>
  <c r="AV40" i="2"/>
  <c r="AX40" i="2" s="1"/>
  <c r="AQ40" i="2"/>
  <c r="AN40" i="2"/>
  <c r="AP40" i="2" s="1"/>
  <c r="AO40" i="2" s="1"/>
  <c r="AI40" i="2"/>
  <c r="AF40" i="2"/>
  <c r="AH40" i="2" s="1"/>
  <c r="AA40" i="2"/>
  <c r="X40" i="2"/>
  <c r="Z40" i="2" s="1"/>
  <c r="S40" i="2"/>
  <c r="P40" i="2"/>
  <c r="R40" i="2" s="1"/>
  <c r="K40" i="2"/>
  <c r="H40" i="2"/>
  <c r="J40" i="2" s="1"/>
  <c r="I40" i="2" s="1"/>
  <c r="AV39" i="2"/>
  <c r="AQ39" i="2"/>
  <c r="AN39" i="2"/>
  <c r="AP39" i="2" s="1"/>
  <c r="AO39" i="2" s="1"/>
  <c r="AI39" i="2"/>
  <c r="AF39" i="2"/>
  <c r="AH39" i="2" s="1"/>
  <c r="AA39" i="2"/>
  <c r="X39" i="2"/>
  <c r="Z39" i="2" s="1"/>
  <c r="S39" i="2"/>
  <c r="P39" i="2"/>
  <c r="R39" i="2" s="1"/>
  <c r="K39" i="2"/>
  <c r="H39" i="2"/>
  <c r="J39" i="2" s="1"/>
  <c r="I39" i="2" s="1"/>
  <c r="AV38" i="2"/>
  <c r="AQ38" i="2"/>
  <c r="AP38" i="2"/>
  <c r="AO38" i="2" s="1"/>
  <c r="AN38" i="2"/>
  <c r="AI38" i="2"/>
  <c r="AF38" i="2"/>
  <c r="AH38" i="2" s="1"/>
  <c r="AA38" i="2"/>
  <c r="X38" i="2"/>
  <c r="Z38" i="2" s="1"/>
  <c r="S38" i="2"/>
  <c r="P38" i="2"/>
  <c r="R38" i="2" s="1"/>
  <c r="K38" i="2"/>
  <c r="J38" i="2"/>
  <c r="I38" i="2" s="1"/>
  <c r="H38" i="2"/>
  <c r="AV37" i="2"/>
  <c r="AQ37" i="2"/>
  <c r="AP37" i="2"/>
  <c r="AO37" i="2" s="1"/>
  <c r="AN37" i="2"/>
  <c r="AI37" i="2"/>
  <c r="AF37" i="2"/>
  <c r="AH37" i="2" s="1"/>
  <c r="AA37" i="2"/>
  <c r="X37" i="2"/>
  <c r="Z37" i="2" s="1"/>
  <c r="Y37" i="2" s="1"/>
  <c r="S37" i="2"/>
  <c r="P37" i="2"/>
  <c r="R37" i="2" s="1"/>
  <c r="K37" i="2"/>
  <c r="J37" i="2"/>
  <c r="I37" i="2" s="1"/>
  <c r="H37" i="2"/>
  <c r="AV36" i="2"/>
  <c r="AQ36" i="2"/>
  <c r="AP36" i="2"/>
  <c r="AO36" i="2" s="1"/>
  <c r="AN36" i="2"/>
  <c r="AI36" i="2"/>
  <c r="AH36" i="2"/>
  <c r="AF36" i="2"/>
  <c r="AA36" i="2"/>
  <c r="X36" i="2"/>
  <c r="Z36" i="2" s="1"/>
  <c r="S36" i="2"/>
  <c r="P36" i="2"/>
  <c r="R36" i="2" s="1"/>
  <c r="K36" i="2"/>
  <c r="J36" i="2"/>
  <c r="I36" i="2" s="1"/>
  <c r="H36" i="2"/>
  <c r="AV35" i="2"/>
  <c r="AQ35" i="2"/>
  <c r="AN35" i="2"/>
  <c r="AP35" i="2" s="1"/>
  <c r="AO35" i="2" s="1"/>
  <c r="AI35" i="2"/>
  <c r="AF35" i="2"/>
  <c r="AH35" i="2" s="1"/>
  <c r="AA35" i="2"/>
  <c r="X35" i="2"/>
  <c r="Z35" i="2" s="1"/>
  <c r="S35" i="2"/>
  <c r="P35" i="2"/>
  <c r="R35" i="2" s="1"/>
  <c r="K35" i="2"/>
  <c r="H35" i="2"/>
  <c r="J35" i="2" s="1"/>
  <c r="I35" i="2" s="1"/>
  <c r="AV34" i="2"/>
  <c r="AQ34" i="2"/>
  <c r="AN34" i="2"/>
  <c r="AP34" i="2" s="1"/>
  <c r="AO34" i="2" s="1"/>
  <c r="AI34" i="2"/>
  <c r="AF34" i="2"/>
  <c r="AH34" i="2" s="1"/>
  <c r="AA34" i="2"/>
  <c r="X34" i="2"/>
  <c r="Z34" i="2" s="1"/>
  <c r="S34" i="2"/>
  <c r="P34" i="2"/>
  <c r="R34" i="2" s="1"/>
  <c r="K34" i="2"/>
  <c r="H34" i="2"/>
  <c r="J34" i="2" s="1"/>
  <c r="I34" i="2" s="1"/>
  <c r="AV33" i="2"/>
  <c r="AQ33" i="2"/>
  <c r="AP33" i="2"/>
  <c r="AO33" i="2" s="1"/>
  <c r="AN33" i="2"/>
  <c r="AI33" i="2"/>
  <c r="AF33" i="2"/>
  <c r="AH33" i="2" s="1"/>
  <c r="AA33" i="2"/>
  <c r="X33" i="2"/>
  <c r="Z33" i="2" s="1"/>
  <c r="S33" i="2"/>
  <c r="P33" i="2"/>
  <c r="R33" i="2" s="1"/>
  <c r="K33" i="2"/>
  <c r="J33" i="2"/>
  <c r="I33" i="2" s="1"/>
  <c r="H33" i="2"/>
  <c r="AV32" i="2"/>
  <c r="AQ32" i="2"/>
  <c r="AP32" i="2"/>
  <c r="AO32" i="2" s="1"/>
  <c r="AN32" i="2"/>
  <c r="AF32" i="2"/>
  <c r="AA32" i="2"/>
  <c r="Z32" i="2"/>
  <c r="X32" i="2"/>
  <c r="S32" i="2"/>
  <c r="R32" i="2"/>
  <c r="P32" i="2"/>
  <c r="K32" i="2"/>
  <c r="J32" i="2"/>
  <c r="I32" i="2" s="1"/>
  <c r="H32" i="2"/>
  <c r="AV31" i="2"/>
  <c r="AQ31" i="2"/>
  <c r="AN31" i="2"/>
  <c r="AP31" i="2" s="1"/>
  <c r="AO31" i="2" s="1"/>
  <c r="AF31" i="2"/>
  <c r="AA31" i="2"/>
  <c r="Z31" i="2"/>
  <c r="X31" i="2"/>
  <c r="S31" i="2"/>
  <c r="P31" i="2"/>
  <c r="R31" i="2" s="1"/>
  <c r="Q31" i="2" s="1"/>
  <c r="K31" i="2"/>
  <c r="H31" i="2"/>
  <c r="J31" i="2" s="1"/>
  <c r="AV30" i="2"/>
  <c r="AP30" i="2"/>
  <c r="AO30" i="2" s="1"/>
  <c r="AN30" i="2"/>
  <c r="AF30" i="2"/>
  <c r="Z30" i="2"/>
  <c r="X30" i="2"/>
  <c r="P30" i="2"/>
  <c r="R30" i="2" s="1"/>
  <c r="Q30" i="2" s="1"/>
  <c r="J30" i="2"/>
  <c r="I30" i="2" s="1"/>
  <c r="H30" i="2"/>
  <c r="AY24" i="2"/>
  <c r="AV24" i="2"/>
  <c r="AX24" i="2" s="1"/>
  <c r="AQ24" i="2"/>
  <c r="AN24" i="2"/>
  <c r="AP24" i="2" s="1"/>
  <c r="AI24" i="2"/>
  <c r="AF24" i="2"/>
  <c r="AH24" i="2" s="1"/>
  <c r="AA24" i="2"/>
  <c r="X24" i="2"/>
  <c r="Z24" i="2" s="1"/>
  <c r="S24" i="2"/>
  <c r="P24" i="2"/>
  <c r="R24" i="2" s="1"/>
  <c r="K24" i="2"/>
  <c r="H24" i="2"/>
  <c r="J24" i="2" s="1"/>
  <c r="AY23" i="2"/>
  <c r="AX23" i="2"/>
  <c r="AV23" i="2"/>
  <c r="AQ23" i="2"/>
  <c r="AN23" i="2"/>
  <c r="AP23" i="2" s="1"/>
  <c r="AI23" i="2"/>
  <c r="AF23" i="2"/>
  <c r="AH23" i="2" s="1"/>
  <c r="AA23" i="2"/>
  <c r="X23" i="2"/>
  <c r="Z23" i="2" s="1"/>
  <c r="S23" i="2"/>
  <c r="P23" i="2"/>
  <c r="R23" i="2" s="1"/>
  <c r="K23" i="2"/>
  <c r="H23" i="2"/>
  <c r="J23" i="2" s="1"/>
  <c r="AY22" i="2"/>
  <c r="AV22" i="2"/>
  <c r="AX22" i="2" s="1"/>
  <c r="AQ22" i="2"/>
  <c r="AN22" i="2"/>
  <c r="AP22" i="2" s="1"/>
  <c r="AI22" i="2"/>
  <c r="AF22" i="2"/>
  <c r="AH22" i="2" s="1"/>
  <c r="AA22" i="2"/>
  <c r="X22" i="2"/>
  <c r="Z22" i="2" s="1"/>
  <c r="S22" i="2"/>
  <c r="P22" i="2"/>
  <c r="R22" i="2" s="1"/>
  <c r="Q22" i="2" s="1"/>
  <c r="K22" i="2"/>
  <c r="H22" i="2"/>
  <c r="J22" i="2" s="1"/>
  <c r="AY21" i="2"/>
  <c r="AV21" i="2"/>
  <c r="AX21" i="2" s="1"/>
  <c r="AQ21" i="2"/>
  <c r="AN21" i="2"/>
  <c r="AP21" i="2" s="1"/>
  <c r="AI21" i="2"/>
  <c r="AF21" i="2"/>
  <c r="AH21" i="2" s="1"/>
  <c r="AA21" i="2"/>
  <c r="X21" i="2"/>
  <c r="Z21" i="2" s="1"/>
  <c r="S21" i="2"/>
  <c r="P21" i="2"/>
  <c r="R21" i="2" s="1"/>
  <c r="K21" i="2"/>
  <c r="H21" i="2"/>
  <c r="J21" i="2" s="1"/>
  <c r="AY20" i="2"/>
  <c r="AX20" i="2"/>
  <c r="AV20" i="2"/>
  <c r="AQ20" i="2"/>
  <c r="AP20" i="2"/>
  <c r="AN20" i="2"/>
  <c r="AI20" i="2"/>
  <c r="AF20" i="2"/>
  <c r="AH20" i="2" s="1"/>
  <c r="AA20" i="2"/>
  <c r="X20" i="2"/>
  <c r="Z20" i="2" s="1"/>
  <c r="S20" i="2"/>
  <c r="P20" i="2"/>
  <c r="R20" i="2" s="1"/>
  <c r="Q20" i="2" s="1"/>
  <c r="K20" i="2"/>
  <c r="H20" i="2"/>
  <c r="J20" i="2" s="1"/>
  <c r="I20" i="2" s="1"/>
  <c r="AY19" i="2"/>
  <c r="AV19" i="2"/>
  <c r="AX19" i="2" s="1"/>
  <c r="AQ19" i="2"/>
  <c r="AN19" i="2"/>
  <c r="AP19" i="2" s="1"/>
  <c r="AI19" i="2"/>
  <c r="AH19" i="2"/>
  <c r="AF19" i="2"/>
  <c r="AA19" i="2"/>
  <c r="X19" i="2"/>
  <c r="Z19" i="2" s="1"/>
  <c r="S19" i="2"/>
  <c r="P19" i="2"/>
  <c r="R19" i="2" s="1"/>
  <c r="K19" i="2"/>
  <c r="J19" i="2"/>
  <c r="H19" i="2"/>
  <c r="AY18" i="2"/>
  <c r="AX18" i="2"/>
  <c r="AV18" i="2"/>
  <c r="AQ18" i="2"/>
  <c r="AN18" i="2"/>
  <c r="AP18" i="2" s="1"/>
  <c r="AI18" i="2"/>
  <c r="AF18" i="2"/>
  <c r="AH18" i="2" s="1"/>
  <c r="AA18" i="2"/>
  <c r="Z18" i="2"/>
  <c r="X18" i="2"/>
  <c r="S18" i="2"/>
  <c r="P18" i="2"/>
  <c r="R18" i="2" s="1"/>
  <c r="K18" i="2"/>
  <c r="H18" i="2"/>
  <c r="J18" i="2" s="1"/>
  <c r="AY17" i="2"/>
  <c r="AV17" i="2"/>
  <c r="AX17" i="2" s="1"/>
  <c r="AW17" i="2" s="1"/>
  <c r="AQ17" i="2"/>
  <c r="AN17" i="2"/>
  <c r="AP17" i="2" s="1"/>
  <c r="AI17" i="2"/>
  <c r="AF17" i="2"/>
  <c r="AH17" i="2" s="1"/>
  <c r="AA17" i="2"/>
  <c r="X17" i="2"/>
  <c r="Z17" i="2" s="1"/>
  <c r="S17" i="2"/>
  <c r="R17" i="2"/>
  <c r="P17" i="2"/>
  <c r="K17" i="2"/>
  <c r="H17" i="2"/>
  <c r="J17" i="2" s="1"/>
  <c r="AY16" i="2"/>
  <c r="AV16" i="2"/>
  <c r="AX16" i="2" s="1"/>
  <c r="AQ16" i="2"/>
  <c r="AN16" i="2"/>
  <c r="AP16" i="2" s="1"/>
  <c r="AI16" i="2"/>
  <c r="AF16" i="2"/>
  <c r="AH16" i="2" s="1"/>
  <c r="AA16" i="2"/>
  <c r="X16" i="2"/>
  <c r="Z16" i="2" s="1"/>
  <c r="S16" i="2"/>
  <c r="P16" i="2"/>
  <c r="R16" i="2" s="1"/>
  <c r="Q16" i="2" s="1"/>
  <c r="K16" i="2"/>
  <c r="H16" i="2"/>
  <c r="J16" i="2" s="1"/>
  <c r="AY15" i="2"/>
  <c r="AV15" i="2"/>
  <c r="AX15" i="2" s="1"/>
  <c r="AQ15" i="2"/>
  <c r="AN15" i="2"/>
  <c r="AP15" i="2" s="1"/>
  <c r="AI15" i="2"/>
  <c r="AH15" i="2"/>
  <c r="AF15" i="2"/>
  <c r="AA15" i="2"/>
  <c r="Z15" i="2"/>
  <c r="X15" i="2"/>
  <c r="S15" i="2"/>
  <c r="R15" i="2"/>
  <c r="P15" i="2"/>
  <c r="K15" i="2"/>
  <c r="H15" i="2"/>
  <c r="J15" i="2" s="1"/>
  <c r="AY14" i="2"/>
  <c r="AV14" i="2"/>
  <c r="AX14" i="2" s="1"/>
  <c r="AQ14" i="2"/>
  <c r="AN14" i="2"/>
  <c r="AP14" i="2" s="1"/>
  <c r="AI14" i="2"/>
  <c r="AF14" i="2"/>
  <c r="AH14" i="2" s="1"/>
  <c r="AA14" i="2"/>
  <c r="X14" i="2"/>
  <c r="Z14" i="2" s="1"/>
  <c r="S14" i="2"/>
  <c r="P14" i="2"/>
  <c r="R14" i="2" s="1"/>
  <c r="Q14" i="2" s="1"/>
  <c r="K14" i="2"/>
  <c r="J14" i="2"/>
  <c r="H14" i="2"/>
  <c r="AY13" i="2"/>
  <c r="AV13" i="2"/>
  <c r="AX13" i="2" s="1"/>
  <c r="AW13" i="2" s="1"/>
  <c r="AQ13" i="2"/>
  <c r="AN13" i="2"/>
  <c r="AP13" i="2" s="1"/>
  <c r="AI13" i="2"/>
  <c r="AF13" i="2"/>
  <c r="AH13" i="2" s="1"/>
  <c r="AA13" i="2"/>
  <c r="Z13" i="2"/>
  <c r="X13" i="2"/>
  <c r="S13" i="2"/>
  <c r="P13" i="2"/>
  <c r="R13" i="2" s="1"/>
  <c r="K13" i="2"/>
  <c r="H13" i="2"/>
  <c r="J13" i="2" s="1"/>
  <c r="I13" i="2" s="1"/>
  <c r="AY12" i="2"/>
  <c r="AV12" i="2"/>
  <c r="AX12" i="2" s="1"/>
  <c r="AQ12" i="2"/>
  <c r="AN12" i="2"/>
  <c r="AP12" i="2" s="1"/>
  <c r="AI12" i="2"/>
  <c r="AF12" i="2"/>
  <c r="AH12" i="2" s="1"/>
  <c r="AA12" i="2"/>
  <c r="X12" i="2"/>
  <c r="Z12" i="2" s="1"/>
  <c r="S12" i="2"/>
  <c r="P12" i="2"/>
  <c r="R12" i="2" s="1"/>
  <c r="K12" i="2"/>
  <c r="H12" i="2"/>
  <c r="J12" i="2" s="1"/>
  <c r="AY11" i="2"/>
  <c r="AV11" i="2"/>
  <c r="AX11" i="2" s="1"/>
  <c r="AQ11" i="2"/>
  <c r="AN11" i="2"/>
  <c r="AP11" i="2" s="1"/>
  <c r="AI11" i="2"/>
  <c r="AF11" i="2"/>
  <c r="AH11" i="2" s="1"/>
  <c r="AA11" i="2"/>
  <c r="X11" i="2"/>
  <c r="Z11" i="2" s="1"/>
  <c r="S11" i="2"/>
  <c r="P11" i="2"/>
  <c r="R11" i="2" s="1"/>
  <c r="K11" i="2"/>
  <c r="H11" i="2"/>
  <c r="J11" i="2" s="1"/>
  <c r="AY10" i="2"/>
  <c r="AX10" i="2"/>
  <c r="AV10" i="2"/>
  <c r="AQ10" i="2"/>
  <c r="AN10" i="2"/>
  <c r="AP10" i="2" s="1"/>
  <c r="AI10" i="2"/>
  <c r="AF10" i="2"/>
  <c r="AH10" i="2" s="1"/>
  <c r="AA10" i="2"/>
  <c r="X10" i="2"/>
  <c r="Z10" i="2" s="1"/>
  <c r="Y10" i="2" s="1"/>
  <c r="S10" i="2"/>
  <c r="P10" i="2"/>
  <c r="R10" i="2" s="1"/>
  <c r="Q10" i="2" s="1"/>
  <c r="K10" i="2"/>
  <c r="H10" i="2"/>
  <c r="J10" i="2" s="1"/>
  <c r="AY9" i="2"/>
  <c r="AV9" i="2"/>
  <c r="AX9" i="2" s="1"/>
  <c r="AQ9" i="2"/>
  <c r="AN9" i="2"/>
  <c r="AP9" i="2" s="1"/>
  <c r="AI9" i="2"/>
  <c r="AF9" i="2"/>
  <c r="AH9" i="2" s="1"/>
  <c r="AA9" i="2"/>
  <c r="X9" i="2"/>
  <c r="Z9" i="2" s="1"/>
  <c r="S9" i="2"/>
  <c r="P9" i="2"/>
  <c r="R9" i="2" s="1"/>
  <c r="Q9" i="2" s="1"/>
  <c r="K9" i="2"/>
  <c r="J9" i="2"/>
  <c r="H9" i="2"/>
  <c r="AY8" i="2"/>
  <c r="AV8" i="2"/>
  <c r="AX8" i="2" s="1"/>
  <c r="AW8" i="2" s="1"/>
  <c r="AQ8" i="2"/>
  <c r="AN8" i="2"/>
  <c r="AP8" i="2" s="1"/>
  <c r="AI8" i="2"/>
  <c r="AF8" i="2"/>
  <c r="AH8" i="2" s="1"/>
  <c r="AA8" i="2"/>
  <c r="Z8" i="2"/>
  <c r="X8" i="2"/>
  <c r="S8" i="2"/>
  <c r="P8" i="2"/>
  <c r="R8" i="2" s="1"/>
  <c r="K8" i="2"/>
  <c r="H8" i="2"/>
  <c r="J8" i="2" s="1"/>
  <c r="I8" i="2" s="1"/>
  <c r="AY7" i="2"/>
  <c r="AV7" i="2"/>
  <c r="AX7" i="2" s="1"/>
  <c r="AQ7" i="2"/>
  <c r="AN7" i="2"/>
  <c r="AP7" i="2" s="1"/>
  <c r="AI7" i="2"/>
  <c r="AF7" i="2"/>
  <c r="AH7" i="2" s="1"/>
  <c r="AA7" i="2"/>
  <c r="X7" i="2"/>
  <c r="Z7" i="2" s="1"/>
  <c r="S7" i="2"/>
  <c r="P7" i="2"/>
  <c r="R7" i="2" s="1"/>
  <c r="K7" i="2"/>
  <c r="H7" i="2"/>
  <c r="J7" i="2" s="1"/>
  <c r="AY6" i="2"/>
  <c r="AV6" i="2"/>
  <c r="AX6" i="2" s="1"/>
  <c r="AW6" i="2" s="1"/>
  <c r="AQ6" i="2"/>
  <c r="AN6" i="2"/>
  <c r="AP6" i="2" s="1"/>
  <c r="AI6" i="2"/>
  <c r="AF6" i="2"/>
  <c r="AH6" i="2" s="1"/>
  <c r="AA6" i="2"/>
  <c r="X6" i="2"/>
  <c r="Z6" i="2" s="1"/>
  <c r="Y6" i="2" s="1"/>
  <c r="S6" i="2"/>
  <c r="P6" i="2"/>
  <c r="R6" i="2" s="1"/>
  <c r="Q6" i="2" s="1"/>
  <c r="K6" i="2"/>
  <c r="H6" i="2"/>
  <c r="J6" i="2" s="1"/>
  <c r="I6" i="2" s="1"/>
  <c r="AY5" i="2"/>
  <c r="AX5" i="2"/>
  <c r="AV5" i="2"/>
  <c r="AQ5" i="2"/>
  <c r="AN5" i="2"/>
  <c r="AP5" i="2" s="1"/>
  <c r="AI5" i="2"/>
  <c r="AF5" i="2"/>
  <c r="AH5" i="2" s="1"/>
  <c r="AA5" i="2"/>
  <c r="X5" i="2"/>
  <c r="Z5" i="2" s="1"/>
  <c r="Y5" i="2" s="1"/>
  <c r="S5" i="2"/>
  <c r="P5" i="2"/>
  <c r="R5" i="2" s="1"/>
  <c r="Q5" i="2" s="1"/>
  <c r="K5" i="2"/>
  <c r="H5" i="2"/>
  <c r="J5" i="2" s="1"/>
  <c r="AV4" i="2"/>
  <c r="AX4" i="2" s="1"/>
  <c r="AN4" i="2"/>
  <c r="AF4" i="2"/>
  <c r="X4" i="2"/>
  <c r="Z4" i="2" s="1"/>
  <c r="P4" i="2"/>
  <c r="R4" i="2" s="1"/>
  <c r="Q4" i="2" s="1"/>
  <c r="H4" i="2"/>
  <c r="J4" i="2" s="1"/>
  <c r="I4" i="2" s="1"/>
  <c r="G6" i="1"/>
  <c r="H6" i="1" s="1"/>
  <c r="G7" i="1"/>
  <c r="H7" i="1" s="1"/>
  <c r="G8" i="1"/>
  <c r="H8" i="1" s="1"/>
  <c r="AS8" i="1" s="1"/>
  <c r="G9" i="1"/>
  <c r="H9" i="1" s="1"/>
  <c r="AL9" i="1" s="1"/>
  <c r="G10" i="1"/>
  <c r="H10" i="1" s="1"/>
  <c r="G11" i="1"/>
  <c r="H11" i="1" s="1"/>
  <c r="G12" i="1"/>
  <c r="H12" i="1" s="1"/>
  <c r="CK12" i="1" s="1"/>
  <c r="G13" i="1"/>
  <c r="H13" i="1" s="1"/>
  <c r="G14" i="1"/>
  <c r="H14" i="1" s="1"/>
  <c r="AL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KT26" i="1"/>
  <c r="KQ26" i="1"/>
  <c r="KM26" i="1"/>
  <c r="KJ26" i="1"/>
  <c r="KK26" i="1" s="1"/>
  <c r="KF26" i="1"/>
  <c r="KC26" i="1"/>
  <c r="KD26" i="1" s="1"/>
  <c r="JV26" i="1"/>
  <c r="JS26" i="1"/>
  <c r="JT26" i="1" s="1"/>
  <c r="JO26" i="1"/>
  <c r="JL26" i="1"/>
  <c r="JM26" i="1" s="1"/>
  <c r="JF26" i="1"/>
  <c r="JG26" i="1" s="1"/>
  <c r="IY26" i="1"/>
  <c r="IV26" i="1"/>
  <c r="IR26" i="1"/>
  <c r="IO26" i="1"/>
  <c r="IP26" i="1" s="1"/>
  <c r="IJ26" i="1"/>
  <c r="IG26" i="1"/>
  <c r="IH26" i="1" s="1"/>
  <c r="IB26" i="1"/>
  <c r="HY26" i="1"/>
  <c r="HZ26" i="1" s="1"/>
  <c r="HU26" i="1"/>
  <c r="HR26" i="1"/>
  <c r="HS26" i="1" s="1"/>
  <c r="HN26" i="1"/>
  <c r="HK26" i="1"/>
  <c r="HL26" i="1" s="1"/>
  <c r="HD26" i="1"/>
  <c r="HE26" i="1" s="1"/>
  <c r="GT26" i="1"/>
  <c r="GQ26" i="1"/>
  <c r="GR26" i="1" s="1"/>
  <c r="GK26" i="1"/>
  <c r="GL26" i="1" s="1"/>
  <c r="GD26" i="1"/>
  <c r="GA26" i="1"/>
  <c r="GB26" i="1" s="1"/>
  <c r="FW26" i="1"/>
  <c r="FT26" i="1"/>
  <c r="FU26" i="1" s="1"/>
  <c r="FP26" i="1"/>
  <c r="FM26" i="1"/>
  <c r="FN26" i="1" s="1"/>
  <c r="FH26" i="1"/>
  <c r="FE26" i="1"/>
  <c r="FA26" i="1"/>
  <c r="EX26" i="1"/>
  <c r="EY26" i="1" s="1"/>
  <c r="ET26" i="1"/>
  <c r="EQ26" i="1"/>
  <c r="ER26" i="1" s="1"/>
  <c r="EL26" i="1"/>
  <c r="EI26" i="1"/>
  <c r="EJ26" i="1" s="1"/>
  <c r="EE26" i="1"/>
  <c r="EB26" i="1"/>
  <c r="EC26" i="1" s="1"/>
  <c r="DX26" i="1"/>
  <c r="DU26" i="1"/>
  <c r="DV26" i="1" s="1"/>
  <c r="DP26" i="1"/>
  <c r="DM26" i="1"/>
  <c r="DN26" i="1" s="1"/>
  <c r="DI26" i="1"/>
  <c r="DF26" i="1"/>
  <c r="DG26" i="1" s="1"/>
  <c r="DB26" i="1"/>
  <c r="CY26" i="1"/>
  <c r="CZ26" i="1" s="1"/>
  <c r="CS26" i="1"/>
  <c r="CT26" i="1" s="1"/>
  <c r="CL26" i="1"/>
  <c r="CI26" i="1"/>
  <c r="CJ26" i="1" s="1"/>
  <c r="CD26" i="1"/>
  <c r="CB26" i="1"/>
  <c r="CC26" i="1" s="1"/>
  <c r="BW26" i="1"/>
  <c r="BT26" i="1"/>
  <c r="BU26" i="1" s="1"/>
  <c r="BP26" i="1"/>
  <c r="BM26" i="1"/>
  <c r="BN26" i="1" s="1"/>
  <c r="BI26" i="1"/>
  <c r="BF26" i="1"/>
  <c r="BG26" i="1" s="1"/>
  <c r="BA26" i="1"/>
  <c r="AX26" i="1"/>
  <c r="AY26" i="1" s="1"/>
  <c r="AT26" i="1"/>
  <c r="AQ26" i="1"/>
  <c r="AR26" i="1" s="1"/>
  <c r="AM26" i="1"/>
  <c r="AJ26" i="1"/>
  <c r="AK26" i="1" s="1"/>
  <c r="AE26" i="1"/>
  <c r="AB26" i="1"/>
  <c r="AC26" i="1" s="1"/>
  <c r="X26" i="1"/>
  <c r="U26" i="1"/>
  <c r="V26" i="1" s="1"/>
  <c r="Q26" i="1"/>
  <c r="N26" i="1"/>
  <c r="O26" i="1" s="1"/>
  <c r="I26" i="1"/>
  <c r="KT25" i="1"/>
  <c r="KQ25" i="1"/>
  <c r="KM25" i="1"/>
  <c r="KJ25" i="1"/>
  <c r="KK25" i="1" s="1"/>
  <c r="KF25" i="1"/>
  <c r="KC25" i="1"/>
  <c r="KD25" i="1" s="1"/>
  <c r="JV25" i="1"/>
  <c r="JS25" i="1"/>
  <c r="JT25" i="1" s="1"/>
  <c r="JO25" i="1"/>
  <c r="JL25" i="1"/>
  <c r="JM25" i="1" s="1"/>
  <c r="JF25" i="1"/>
  <c r="JG25" i="1" s="1"/>
  <c r="IY25" i="1"/>
  <c r="IV25" i="1"/>
  <c r="IR25" i="1"/>
  <c r="IO25" i="1"/>
  <c r="IP25" i="1" s="1"/>
  <c r="IJ25" i="1"/>
  <c r="IG25" i="1"/>
  <c r="IH25" i="1" s="1"/>
  <c r="IB25" i="1"/>
  <c r="HY25" i="1"/>
  <c r="HZ25" i="1" s="1"/>
  <c r="HU25" i="1"/>
  <c r="HR25" i="1"/>
  <c r="HS25" i="1" s="1"/>
  <c r="HN25" i="1"/>
  <c r="HK25" i="1"/>
  <c r="HL25" i="1" s="1"/>
  <c r="HD25" i="1"/>
  <c r="HE25" i="1" s="1"/>
  <c r="GT25" i="1"/>
  <c r="GQ25" i="1"/>
  <c r="GR25" i="1" s="1"/>
  <c r="GK25" i="1"/>
  <c r="GL25" i="1" s="1"/>
  <c r="GD25" i="1"/>
  <c r="GA25" i="1"/>
  <c r="GB25" i="1" s="1"/>
  <c r="FW25" i="1"/>
  <c r="FT25" i="1"/>
  <c r="FU25" i="1" s="1"/>
  <c r="FP25" i="1"/>
  <c r="FM25" i="1"/>
  <c r="FN25" i="1" s="1"/>
  <c r="FH25" i="1"/>
  <c r="FE25" i="1"/>
  <c r="FA25" i="1"/>
  <c r="EX25" i="1"/>
  <c r="EY25" i="1" s="1"/>
  <c r="ET25" i="1"/>
  <c r="EQ25" i="1"/>
  <c r="ER25" i="1" s="1"/>
  <c r="EL25" i="1"/>
  <c r="EI25" i="1"/>
  <c r="EJ25" i="1" s="1"/>
  <c r="EE25" i="1"/>
  <c r="EB25" i="1"/>
  <c r="EC25" i="1" s="1"/>
  <c r="DX25" i="1"/>
  <c r="DU25" i="1"/>
  <c r="DV25" i="1" s="1"/>
  <c r="DP25" i="1"/>
  <c r="DM25" i="1"/>
  <c r="DN25" i="1" s="1"/>
  <c r="DI25" i="1"/>
  <c r="DF25" i="1"/>
  <c r="DG25" i="1" s="1"/>
  <c r="DB25" i="1"/>
  <c r="CY25" i="1"/>
  <c r="CZ25" i="1" s="1"/>
  <c r="CS25" i="1"/>
  <c r="CT25" i="1" s="1"/>
  <c r="CL25" i="1"/>
  <c r="CI25" i="1"/>
  <c r="CJ25" i="1" s="1"/>
  <c r="CD25" i="1"/>
  <c r="CB25" i="1"/>
  <c r="CC25" i="1" s="1"/>
  <c r="BW25" i="1"/>
  <c r="BT25" i="1"/>
  <c r="BU25" i="1" s="1"/>
  <c r="BP25" i="1"/>
  <c r="BM25" i="1"/>
  <c r="BN25" i="1" s="1"/>
  <c r="BI25" i="1"/>
  <c r="BF25" i="1"/>
  <c r="BG25" i="1" s="1"/>
  <c r="BA25" i="1"/>
  <c r="AX25" i="1"/>
  <c r="AY25" i="1" s="1"/>
  <c r="AT25" i="1"/>
  <c r="AQ25" i="1"/>
  <c r="AR25" i="1" s="1"/>
  <c r="AM25" i="1"/>
  <c r="AJ25" i="1"/>
  <c r="AK25" i="1" s="1"/>
  <c r="AE25" i="1"/>
  <c r="AB25" i="1"/>
  <c r="AC25" i="1" s="1"/>
  <c r="X25" i="1"/>
  <c r="U25" i="1"/>
  <c r="V25" i="1" s="1"/>
  <c r="Q25" i="1"/>
  <c r="N25" i="1"/>
  <c r="O25" i="1" s="1"/>
  <c r="I25" i="1"/>
  <c r="KT24" i="1"/>
  <c r="KQ24" i="1"/>
  <c r="KM24" i="1"/>
  <c r="KJ24" i="1"/>
  <c r="KK24" i="1" s="1"/>
  <c r="KF24" i="1"/>
  <c r="KC24" i="1"/>
  <c r="KD24" i="1" s="1"/>
  <c r="JV24" i="1"/>
  <c r="JS24" i="1"/>
  <c r="JT24" i="1" s="1"/>
  <c r="JO24" i="1"/>
  <c r="JL24" i="1"/>
  <c r="JM24" i="1" s="1"/>
  <c r="JF24" i="1"/>
  <c r="JG24" i="1" s="1"/>
  <c r="IY24" i="1"/>
  <c r="IV24" i="1"/>
  <c r="IR24" i="1"/>
  <c r="IO24" i="1"/>
  <c r="IP24" i="1" s="1"/>
  <c r="IJ24" i="1"/>
  <c r="IG24" i="1"/>
  <c r="IH24" i="1" s="1"/>
  <c r="IB24" i="1"/>
  <c r="HY24" i="1"/>
  <c r="HZ24" i="1" s="1"/>
  <c r="HU24" i="1"/>
  <c r="HR24" i="1"/>
  <c r="HS24" i="1" s="1"/>
  <c r="HN24" i="1"/>
  <c r="HK24" i="1"/>
  <c r="HL24" i="1" s="1"/>
  <c r="HD24" i="1"/>
  <c r="HE24" i="1" s="1"/>
  <c r="GT24" i="1"/>
  <c r="GQ24" i="1"/>
  <c r="GR24" i="1" s="1"/>
  <c r="GK24" i="1"/>
  <c r="GL24" i="1" s="1"/>
  <c r="GD24" i="1"/>
  <c r="GA24" i="1"/>
  <c r="GB24" i="1" s="1"/>
  <c r="FW24" i="1"/>
  <c r="FT24" i="1"/>
  <c r="FU24" i="1" s="1"/>
  <c r="FP24" i="1"/>
  <c r="FM24" i="1"/>
  <c r="FN24" i="1" s="1"/>
  <c r="FH24" i="1"/>
  <c r="FE24" i="1"/>
  <c r="FA24" i="1"/>
  <c r="EX24" i="1"/>
  <c r="EY24" i="1" s="1"/>
  <c r="ET24" i="1"/>
  <c r="EQ24" i="1"/>
  <c r="ER24" i="1" s="1"/>
  <c r="EL24" i="1"/>
  <c r="EI24" i="1"/>
  <c r="EJ24" i="1" s="1"/>
  <c r="EE24" i="1"/>
  <c r="EB24" i="1"/>
  <c r="EC24" i="1" s="1"/>
  <c r="DX24" i="1"/>
  <c r="DU24" i="1"/>
  <c r="DV24" i="1" s="1"/>
  <c r="DP24" i="1"/>
  <c r="DM24" i="1"/>
  <c r="DN24" i="1" s="1"/>
  <c r="DI24" i="1"/>
  <c r="DF24" i="1"/>
  <c r="DG24" i="1" s="1"/>
  <c r="DB24" i="1"/>
  <c r="CY24" i="1"/>
  <c r="CZ24" i="1" s="1"/>
  <c r="CS24" i="1"/>
  <c r="CT24" i="1" s="1"/>
  <c r="CL24" i="1"/>
  <c r="CI24" i="1"/>
  <c r="CJ24" i="1" s="1"/>
  <c r="CD24" i="1"/>
  <c r="CB24" i="1"/>
  <c r="CC24" i="1" s="1"/>
  <c r="BW24" i="1"/>
  <c r="BT24" i="1"/>
  <c r="BU24" i="1" s="1"/>
  <c r="BP24" i="1"/>
  <c r="BM24" i="1"/>
  <c r="BN24" i="1" s="1"/>
  <c r="BI24" i="1"/>
  <c r="BF24" i="1"/>
  <c r="BG24" i="1" s="1"/>
  <c r="BA24" i="1"/>
  <c r="AX24" i="1"/>
  <c r="AY24" i="1" s="1"/>
  <c r="AT24" i="1"/>
  <c r="AQ24" i="1"/>
  <c r="AR24" i="1" s="1"/>
  <c r="AM24" i="1"/>
  <c r="AJ24" i="1"/>
  <c r="AK24" i="1" s="1"/>
  <c r="AE24" i="1"/>
  <c r="AB24" i="1"/>
  <c r="AC24" i="1" s="1"/>
  <c r="X24" i="1"/>
  <c r="U24" i="1"/>
  <c r="V24" i="1" s="1"/>
  <c r="Q24" i="1"/>
  <c r="N24" i="1"/>
  <c r="O24" i="1" s="1"/>
  <c r="I24" i="1"/>
  <c r="KT23" i="1"/>
  <c r="KQ23" i="1"/>
  <c r="KM23" i="1"/>
  <c r="KJ23" i="1"/>
  <c r="KK23" i="1" s="1"/>
  <c r="KF23" i="1"/>
  <c r="KC23" i="1"/>
  <c r="KD23" i="1" s="1"/>
  <c r="JV23" i="1"/>
  <c r="JS23" i="1"/>
  <c r="JT23" i="1" s="1"/>
  <c r="JO23" i="1"/>
  <c r="JL23" i="1"/>
  <c r="JM23" i="1" s="1"/>
  <c r="JF23" i="1"/>
  <c r="JG23" i="1" s="1"/>
  <c r="IY23" i="1"/>
  <c r="IV23" i="1"/>
  <c r="IR23" i="1"/>
  <c r="IO23" i="1"/>
  <c r="IP23" i="1" s="1"/>
  <c r="IJ23" i="1"/>
  <c r="IG23" i="1"/>
  <c r="IH23" i="1" s="1"/>
  <c r="IB23" i="1"/>
  <c r="HY23" i="1"/>
  <c r="HZ23" i="1" s="1"/>
  <c r="HU23" i="1"/>
  <c r="HR23" i="1"/>
  <c r="HS23" i="1" s="1"/>
  <c r="HN23" i="1"/>
  <c r="HK23" i="1"/>
  <c r="HL23" i="1" s="1"/>
  <c r="HD23" i="1"/>
  <c r="HE23" i="1" s="1"/>
  <c r="GT23" i="1"/>
  <c r="GQ23" i="1"/>
  <c r="GR23" i="1" s="1"/>
  <c r="GK23" i="1"/>
  <c r="GL23" i="1" s="1"/>
  <c r="II23" i="1" s="1"/>
  <c r="GD23" i="1"/>
  <c r="GA23" i="1"/>
  <c r="GB23" i="1" s="1"/>
  <c r="FW23" i="1"/>
  <c r="FT23" i="1"/>
  <c r="FU23" i="1" s="1"/>
  <c r="FP23" i="1"/>
  <c r="FM23" i="1"/>
  <c r="FN23" i="1" s="1"/>
  <c r="FH23" i="1"/>
  <c r="FE23" i="1"/>
  <c r="FA23" i="1"/>
  <c r="EX23" i="1"/>
  <c r="EY23" i="1" s="1"/>
  <c r="ET23" i="1"/>
  <c r="EQ23" i="1"/>
  <c r="ER23" i="1" s="1"/>
  <c r="EL23" i="1"/>
  <c r="EI23" i="1"/>
  <c r="EJ23" i="1" s="1"/>
  <c r="EE23" i="1"/>
  <c r="EB23" i="1"/>
  <c r="EC23" i="1" s="1"/>
  <c r="DX23" i="1"/>
  <c r="DU23" i="1"/>
  <c r="DV23" i="1" s="1"/>
  <c r="DP23" i="1"/>
  <c r="DM23" i="1"/>
  <c r="DN23" i="1" s="1"/>
  <c r="DI23" i="1"/>
  <c r="DF23" i="1"/>
  <c r="DG23" i="1" s="1"/>
  <c r="DB23" i="1"/>
  <c r="CY23" i="1"/>
  <c r="CZ23" i="1" s="1"/>
  <c r="CS23" i="1"/>
  <c r="CT23" i="1" s="1"/>
  <c r="CL23" i="1"/>
  <c r="CI23" i="1"/>
  <c r="CJ23" i="1" s="1"/>
  <c r="CD23" i="1"/>
  <c r="CB23" i="1"/>
  <c r="CC23" i="1" s="1"/>
  <c r="BW23" i="1"/>
  <c r="BT23" i="1"/>
  <c r="BU23" i="1" s="1"/>
  <c r="BP23" i="1"/>
  <c r="BM23" i="1"/>
  <c r="BN23" i="1" s="1"/>
  <c r="BI23" i="1"/>
  <c r="BF23" i="1"/>
  <c r="BG23" i="1" s="1"/>
  <c r="BA23" i="1"/>
  <c r="AX23" i="1"/>
  <c r="AY23" i="1" s="1"/>
  <c r="AT23" i="1"/>
  <c r="AQ23" i="1"/>
  <c r="AR23" i="1" s="1"/>
  <c r="AM23" i="1"/>
  <c r="AJ23" i="1"/>
  <c r="AK23" i="1" s="1"/>
  <c r="AE23" i="1"/>
  <c r="AB23" i="1"/>
  <c r="AC23" i="1" s="1"/>
  <c r="X23" i="1"/>
  <c r="U23" i="1"/>
  <c r="V23" i="1" s="1"/>
  <c r="Q23" i="1"/>
  <c r="N23" i="1"/>
  <c r="O23" i="1" s="1"/>
  <c r="I23" i="1"/>
  <c r="KT22" i="1"/>
  <c r="KQ22" i="1"/>
  <c r="KM22" i="1"/>
  <c r="KJ22" i="1"/>
  <c r="KK22" i="1" s="1"/>
  <c r="KF22" i="1"/>
  <c r="KC22" i="1"/>
  <c r="KD22" i="1" s="1"/>
  <c r="JV22" i="1"/>
  <c r="JS22" i="1"/>
  <c r="JT22" i="1" s="1"/>
  <c r="JO22" i="1"/>
  <c r="JL22" i="1"/>
  <c r="JM22" i="1" s="1"/>
  <c r="JF22" i="1"/>
  <c r="JG22" i="1" s="1"/>
  <c r="IY22" i="1"/>
  <c r="IV22" i="1"/>
  <c r="IR22" i="1"/>
  <c r="IO22" i="1"/>
  <c r="IP22" i="1" s="1"/>
  <c r="IJ22" i="1"/>
  <c r="IG22" i="1"/>
  <c r="IH22" i="1" s="1"/>
  <c r="IB22" i="1"/>
  <c r="HY22" i="1"/>
  <c r="HZ22" i="1" s="1"/>
  <c r="HU22" i="1"/>
  <c r="HR22" i="1"/>
  <c r="HS22" i="1" s="1"/>
  <c r="HN22" i="1"/>
  <c r="HK22" i="1"/>
  <c r="HL22" i="1" s="1"/>
  <c r="HD22" i="1"/>
  <c r="HE22" i="1" s="1"/>
  <c r="GT22" i="1"/>
  <c r="GQ22" i="1"/>
  <c r="GR22" i="1" s="1"/>
  <c r="GK22" i="1"/>
  <c r="GL22" i="1" s="1"/>
  <c r="GD22" i="1"/>
  <c r="GA22" i="1"/>
  <c r="GB22" i="1" s="1"/>
  <c r="FW22" i="1"/>
  <c r="FT22" i="1"/>
  <c r="FU22" i="1" s="1"/>
  <c r="FP22" i="1"/>
  <c r="FM22" i="1"/>
  <c r="FN22" i="1" s="1"/>
  <c r="FH22" i="1"/>
  <c r="FE22" i="1"/>
  <c r="FA22" i="1"/>
  <c r="EX22" i="1"/>
  <c r="EY22" i="1" s="1"/>
  <c r="ET22" i="1"/>
  <c r="EQ22" i="1"/>
  <c r="ER22" i="1" s="1"/>
  <c r="EL22" i="1"/>
  <c r="EI22" i="1"/>
  <c r="EJ22" i="1" s="1"/>
  <c r="EE22" i="1"/>
  <c r="EB22" i="1"/>
  <c r="EC22" i="1" s="1"/>
  <c r="DX22" i="1"/>
  <c r="DU22" i="1"/>
  <c r="DV22" i="1" s="1"/>
  <c r="DP22" i="1"/>
  <c r="DM22" i="1"/>
  <c r="DN22" i="1" s="1"/>
  <c r="DI22" i="1"/>
  <c r="DF22" i="1"/>
  <c r="DG22" i="1" s="1"/>
  <c r="DB22" i="1"/>
  <c r="CY22" i="1"/>
  <c r="CZ22" i="1" s="1"/>
  <c r="CS22" i="1"/>
  <c r="CT22" i="1" s="1"/>
  <c r="CL22" i="1"/>
  <c r="CI22" i="1"/>
  <c r="CJ22" i="1" s="1"/>
  <c r="CD22" i="1"/>
  <c r="CB22" i="1"/>
  <c r="CC22" i="1" s="1"/>
  <c r="BW22" i="1"/>
  <c r="BT22" i="1"/>
  <c r="BU22" i="1" s="1"/>
  <c r="BP22" i="1"/>
  <c r="BM22" i="1"/>
  <c r="BN22" i="1" s="1"/>
  <c r="BI22" i="1"/>
  <c r="BF22" i="1"/>
  <c r="BG22" i="1" s="1"/>
  <c r="BA22" i="1"/>
  <c r="AX22" i="1"/>
  <c r="AY22" i="1" s="1"/>
  <c r="AT22" i="1"/>
  <c r="AQ22" i="1"/>
  <c r="AR22" i="1" s="1"/>
  <c r="AM22" i="1"/>
  <c r="AJ22" i="1"/>
  <c r="AK22" i="1" s="1"/>
  <c r="AE22" i="1"/>
  <c r="AB22" i="1"/>
  <c r="AC22" i="1" s="1"/>
  <c r="X22" i="1"/>
  <c r="U22" i="1"/>
  <c r="V22" i="1" s="1"/>
  <c r="Q22" i="1"/>
  <c r="N22" i="1"/>
  <c r="O22" i="1" s="1"/>
  <c r="I22" i="1"/>
  <c r="KT21" i="1"/>
  <c r="KQ21" i="1"/>
  <c r="KM21" i="1"/>
  <c r="KJ21" i="1"/>
  <c r="KK21" i="1" s="1"/>
  <c r="KF21" i="1"/>
  <c r="KC21" i="1"/>
  <c r="KD21" i="1" s="1"/>
  <c r="JV21" i="1"/>
  <c r="JS21" i="1"/>
  <c r="JT21" i="1" s="1"/>
  <c r="JO21" i="1"/>
  <c r="JL21" i="1"/>
  <c r="JM21" i="1" s="1"/>
  <c r="JF21" i="1"/>
  <c r="JG21" i="1" s="1"/>
  <c r="IY21" i="1"/>
  <c r="IV21" i="1"/>
  <c r="IR21" i="1"/>
  <c r="IO21" i="1"/>
  <c r="IP21" i="1" s="1"/>
  <c r="IJ21" i="1"/>
  <c r="IG21" i="1"/>
  <c r="IH21" i="1" s="1"/>
  <c r="IB21" i="1"/>
  <c r="HY21" i="1"/>
  <c r="HU21" i="1"/>
  <c r="HR21" i="1"/>
  <c r="HS21" i="1" s="1"/>
  <c r="HN21" i="1"/>
  <c r="HK21" i="1"/>
  <c r="HL21" i="1" s="1"/>
  <c r="HD21" i="1"/>
  <c r="HE21" i="1" s="1"/>
  <c r="GT21" i="1"/>
  <c r="GQ21" i="1"/>
  <c r="GR21" i="1" s="1"/>
  <c r="GK21" i="1"/>
  <c r="GL21" i="1" s="1"/>
  <c r="GD21" i="1"/>
  <c r="GA21" i="1"/>
  <c r="GB21" i="1" s="1"/>
  <c r="FW21" i="1"/>
  <c r="FT21" i="1"/>
  <c r="FU21" i="1" s="1"/>
  <c r="FP21" i="1"/>
  <c r="FM21" i="1"/>
  <c r="FN21" i="1" s="1"/>
  <c r="FH21" i="1"/>
  <c r="FE21" i="1"/>
  <c r="FA21" i="1"/>
  <c r="EX21" i="1"/>
  <c r="EY21" i="1" s="1"/>
  <c r="ET21" i="1"/>
  <c r="EQ21" i="1"/>
  <c r="ER21" i="1" s="1"/>
  <c r="EL21" i="1"/>
  <c r="EI21" i="1"/>
  <c r="EJ21" i="1" s="1"/>
  <c r="EE21" i="1"/>
  <c r="EB21" i="1"/>
  <c r="EC21" i="1" s="1"/>
  <c r="DX21" i="1"/>
  <c r="DU21" i="1"/>
  <c r="DV21" i="1" s="1"/>
  <c r="DP21" i="1"/>
  <c r="DM21" i="1"/>
  <c r="DN21" i="1" s="1"/>
  <c r="DI21" i="1"/>
  <c r="DF21" i="1"/>
  <c r="DG21" i="1" s="1"/>
  <c r="DB21" i="1"/>
  <c r="CY21" i="1"/>
  <c r="CZ21" i="1" s="1"/>
  <c r="CS21" i="1"/>
  <c r="CT21" i="1" s="1"/>
  <c r="CL21" i="1"/>
  <c r="CI21" i="1"/>
  <c r="CJ21" i="1" s="1"/>
  <c r="CD21" i="1"/>
  <c r="CB21" i="1"/>
  <c r="CC21" i="1" s="1"/>
  <c r="BW21" i="1"/>
  <c r="BT21" i="1"/>
  <c r="BU21" i="1" s="1"/>
  <c r="BP21" i="1"/>
  <c r="BM21" i="1"/>
  <c r="BN21" i="1" s="1"/>
  <c r="BI21" i="1"/>
  <c r="BF21" i="1"/>
  <c r="BG21" i="1" s="1"/>
  <c r="BA21" i="1"/>
  <c r="AX21" i="1"/>
  <c r="AY21" i="1" s="1"/>
  <c r="AT21" i="1"/>
  <c r="AQ21" i="1"/>
  <c r="AR21" i="1" s="1"/>
  <c r="AM21" i="1"/>
  <c r="AJ21" i="1"/>
  <c r="AK21" i="1" s="1"/>
  <c r="AE21" i="1"/>
  <c r="AB21" i="1"/>
  <c r="AC21" i="1" s="1"/>
  <c r="X21" i="1"/>
  <c r="U21" i="1"/>
  <c r="V21" i="1" s="1"/>
  <c r="Q21" i="1"/>
  <c r="N21" i="1"/>
  <c r="O21" i="1" s="1"/>
  <c r="I21" i="1"/>
  <c r="KT20" i="1"/>
  <c r="KQ20" i="1"/>
  <c r="KM20" i="1"/>
  <c r="KJ20" i="1"/>
  <c r="KK20" i="1" s="1"/>
  <c r="KF20" i="1"/>
  <c r="KC20" i="1"/>
  <c r="KD20" i="1" s="1"/>
  <c r="JV20" i="1"/>
  <c r="JS20" i="1"/>
  <c r="JT20" i="1" s="1"/>
  <c r="JO20" i="1"/>
  <c r="JL20" i="1"/>
  <c r="JM20" i="1" s="1"/>
  <c r="JF20" i="1"/>
  <c r="JG20" i="1" s="1"/>
  <c r="IY20" i="1"/>
  <c r="IV20" i="1"/>
  <c r="IR20" i="1"/>
  <c r="IO20" i="1"/>
  <c r="IP20" i="1" s="1"/>
  <c r="IJ20" i="1"/>
  <c r="IG20" i="1"/>
  <c r="IH20" i="1" s="1"/>
  <c r="IB20" i="1"/>
  <c r="HY20" i="1"/>
  <c r="HU20" i="1"/>
  <c r="HR20" i="1"/>
  <c r="HS20" i="1" s="1"/>
  <c r="HN20" i="1"/>
  <c r="HK20" i="1"/>
  <c r="HL20" i="1" s="1"/>
  <c r="HD20" i="1"/>
  <c r="HE20" i="1" s="1"/>
  <c r="GT20" i="1"/>
  <c r="GQ20" i="1"/>
  <c r="GR20" i="1" s="1"/>
  <c r="GK20" i="1"/>
  <c r="GL20" i="1" s="1"/>
  <c r="IA20" i="1" s="1"/>
  <c r="GD20" i="1"/>
  <c r="GA20" i="1"/>
  <c r="GB20" i="1" s="1"/>
  <c r="FW20" i="1"/>
  <c r="FT20" i="1"/>
  <c r="FU20" i="1" s="1"/>
  <c r="FP20" i="1"/>
  <c r="FM20" i="1"/>
  <c r="FN20" i="1" s="1"/>
  <c r="FH20" i="1"/>
  <c r="FE20" i="1"/>
  <c r="FA20" i="1"/>
  <c r="EX20" i="1"/>
  <c r="EY20" i="1" s="1"/>
  <c r="ET20" i="1"/>
  <c r="EQ20" i="1"/>
  <c r="ER20" i="1" s="1"/>
  <c r="EL20" i="1"/>
  <c r="EI20" i="1"/>
  <c r="EJ20" i="1" s="1"/>
  <c r="EE20" i="1"/>
  <c r="EB20" i="1"/>
  <c r="EC20" i="1" s="1"/>
  <c r="DX20" i="1"/>
  <c r="DU20" i="1"/>
  <c r="DV20" i="1" s="1"/>
  <c r="DP20" i="1"/>
  <c r="DM20" i="1"/>
  <c r="DN20" i="1" s="1"/>
  <c r="DI20" i="1"/>
  <c r="DF20" i="1"/>
  <c r="DG20" i="1" s="1"/>
  <c r="DB20" i="1"/>
  <c r="CY20" i="1"/>
  <c r="CZ20" i="1" s="1"/>
  <c r="CS20" i="1"/>
  <c r="CT20" i="1" s="1"/>
  <c r="CL20" i="1"/>
  <c r="CI20" i="1"/>
  <c r="CJ20" i="1" s="1"/>
  <c r="CD20" i="1"/>
  <c r="CB20" i="1"/>
  <c r="CC20" i="1" s="1"/>
  <c r="BW20" i="1"/>
  <c r="BT20" i="1"/>
  <c r="BU20" i="1" s="1"/>
  <c r="BP20" i="1"/>
  <c r="BM20" i="1"/>
  <c r="BN20" i="1" s="1"/>
  <c r="BI20" i="1"/>
  <c r="BF20" i="1"/>
  <c r="BG20" i="1" s="1"/>
  <c r="BA20" i="1"/>
  <c r="AX20" i="1"/>
  <c r="AY20" i="1" s="1"/>
  <c r="AT20" i="1"/>
  <c r="AQ20" i="1"/>
  <c r="AR20" i="1" s="1"/>
  <c r="AM20" i="1"/>
  <c r="AJ20" i="1"/>
  <c r="AK20" i="1" s="1"/>
  <c r="AE20" i="1"/>
  <c r="AB20" i="1"/>
  <c r="AC20" i="1" s="1"/>
  <c r="X20" i="1"/>
  <c r="U20" i="1"/>
  <c r="V20" i="1" s="1"/>
  <c r="Q20" i="1"/>
  <c r="N20" i="1"/>
  <c r="O20" i="1" s="1"/>
  <c r="I20" i="1"/>
  <c r="KT19" i="1"/>
  <c r="KQ19" i="1"/>
  <c r="KM19" i="1"/>
  <c r="KJ19" i="1"/>
  <c r="KK19" i="1" s="1"/>
  <c r="KF19" i="1"/>
  <c r="KC19" i="1"/>
  <c r="KD19" i="1" s="1"/>
  <c r="JV19" i="1"/>
  <c r="JS19" i="1"/>
  <c r="JT19" i="1" s="1"/>
  <c r="JO19" i="1"/>
  <c r="JL19" i="1"/>
  <c r="JM19" i="1" s="1"/>
  <c r="JF19" i="1"/>
  <c r="JG19" i="1" s="1"/>
  <c r="IY19" i="1"/>
  <c r="IV19" i="1"/>
  <c r="IR19" i="1"/>
  <c r="IO19" i="1"/>
  <c r="IP19" i="1" s="1"/>
  <c r="IJ19" i="1"/>
  <c r="IG19" i="1"/>
  <c r="IH19" i="1" s="1"/>
  <c r="IB19" i="1"/>
  <c r="HY19" i="1"/>
  <c r="HU19" i="1"/>
  <c r="HR19" i="1"/>
  <c r="HS19" i="1" s="1"/>
  <c r="HN19" i="1"/>
  <c r="HK19" i="1"/>
  <c r="HL19" i="1" s="1"/>
  <c r="HD19" i="1"/>
  <c r="HE19" i="1" s="1"/>
  <c r="GT19" i="1"/>
  <c r="GQ19" i="1"/>
  <c r="GR19" i="1" s="1"/>
  <c r="GK19" i="1"/>
  <c r="GL19" i="1" s="1"/>
  <c r="IA19" i="1" s="1"/>
  <c r="GD19" i="1"/>
  <c r="GA19" i="1"/>
  <c r="GB19" i="1" s="1"/>
  <c r="FW19" i="1"/>
  <c r="FT19" i="1"/>
  <c r="FU19" i="1" s="1"/>
  <c r="FP19" i="1"/>
  <c r="FM19" i="1"/>
  <c r="FN19" i="1" s="1"/>
  <c r="FH19" i="1"/>
  <c r="FE19" i="1"/>
  <c r="FA19" i="1"/>
  <c r="EX19" i="1"/>
  <c r="EY19" i="1" s="1"/>
  <c r="ET19" i="1"/>
  <c r="EQ19" i="1"/>
  <c r="ER19" i="1" s="1"/>
  <c r="EL19" i="1"/>
  <c r="EI19" i="1"/>
  <c r="EJ19" i="1" s="1"/>
  <c r="EE19" i="1"/>
  <c r="EB19" i="1"/>
  <c r="EC19" i="1" s="1"/>
  <c r="DX19" i="1"/>
  <c r="DU19" i="1"/>
  <c r="DV19" i="1" s="1"/>
  <c r="DP19" i="1"/>
  <c r="DM19" i="1"/>
  <c r="DN19" i="1" s="1"/>
  <c r="DI19" i="1"/>
  <c r="DF19" i="1"/>
  <c r="DG19" i="1" s="1"/>
  <c r="DB19" i="1"/>
  <c r="CY19" i="1"/>
  <c r="CZ19" i="1" s="1"/>
  <c r="CS19" i="1"/>
  <c r="CT19" i="1" s="1"/>
  <c r="CL19" i="1"/>
  <c r="CI19" i="1"/>
  <c r="CJ19" i="1" s="1"/>
  <c r="CD19" i="1"/>
  <c r="CB19" i="1"/>
  <c r="CC19" i="1" s="1"/>
  <c r="BW19" i="1"/>
  <c r="BT19" i="1"/>
  <c r="BU19" i="1" s="1"/>
  <c r="BP19" i="1"/>
  <c r="BM19" i="1"/>
  <c r="BN19" i="1" s="1"/>
  <c r="BI19" i="1"/>
  <c r="BF19" i="1"/>
  <c r="BG19" i="1" s="1"/>
  <c r="BA19" i="1"/>
  <c r="AX19" i="1"/>
  <c r="AY19" i="1" s="1"/>
  <c r="AT19" i="1"/>
  <c r="AQ19" i="1"/>
  <c r="AR19" i="1" s="1"/>
  <c r="AM19" i="1"/>
  <c r="AJ19" i="1"/>
  <c r="AK19" i="1" s="1"/>
  <c r="AE19" i="1"/>
  <c r="AB19" i="1"/>
  <c r="AC19" i="1" s="1"/>
  <c r="X19" i="1"/>
  <c r="U19" i="1"/>
  <c r="V19" i="1" s="1"/>
  <c r="Q19" i="1"/>
  <c r="N19" i="1"/>
  <c r="O19" i="1" s="1"/>
  <c r="I19" i="1"/>
  <c r="KT18" i="1"/>
  <c r="KQ18" i="1"/>
  <c r="KM18" i="1"/>
  <c r="KJ18" i="1"/>
  <c r="KK18" i="1" s="1"/>
  <c r="KF18" i="1"/>
  <c r="KC18" i="1"/>
  <c r="KD18" i="1" s="1"/>
  <c r="JV18" i="1"/>
  <c r="JS18" i="1"/>
  <c r="JT18" i="1" s="1"/>
  <c r="JO18" i="1"/>
  <c r="JL18" i="1"/>
  <c r="JM18" i="1" s="1"/>
  <c r="JF18" i="1"/>
  <c r="JG18" i="1" s="1"/>
  <c r="IY18" i="1"/>
  <c r="IV18" i="1"/>
  <c r="IR18" i="1"/>
  <c r="IO18" i="1"/>
  <c r="IP18" i="1" s="1"/>
  <c r="IJ18" i="1"/>
  <c r="IG18" i="1"/>
  <c r="IH18" i="1" s="1"/>
  <c r="IB18" i="1"/>
  <c r="HY18" i="1"/>
  <c r="HZ18" i="1" s="1"/>
  <c r="HU18" i="1"/>
  <c r="HR18" i="1"/>
  <c r="HS18" i="1" s="1"/>
  <c r="HN18" i="1"/>
  <c r="HK18" i="1"/>
  <c r="HL18" i="1" s="1"/>
  <c r="HD18" i="1"/>
  <c r="HE18" i="1" s="1"/>
  <c r="GT18" i="1"/>
  <c r="GQ18" i="1"/>
  <c r="GR18" i="1" s="1"/>
  <c r="GK18" i="1"/>
  <c r="GL18" i="1" s="1"/>
  <c r="GD18" i="1"/>
  <c r="GA18" i="1"/>
  <c r="GB18" i="1" s="1"/>
  <c r="FW18" i="1"/>
  <c r="FT18" i="1"/>
  <c r="FU18" i="1" s="1"/>
  <c r="FP18" i="1"/>
  <c r="FM18" i="1"/>
  <c r="FN18" i="1" s="1"/>
  <c r="FH18" i="1"/>
  <c r="FE18" i="1"/>
  <c r="FA18" i="1"/>
  <c r="EX18" i="1"/>
  <c r="EY18" i="1" s="1"/>
  <c r="ET18" i="1"/>
  <c r="EQ18" i="1"/>
  <c r="ER18" i="1" s="1"/>
  <c r="EL18" i="1"/>
  <c r="EI18" i="1"/>
  <c r="EJ18" i="1" s="1"/>
  <c r="EE18" i="1"/>
  <c r="EB18" i="1"/>
  <c r="EC18" i="1" s="1"/>
  <c r="DX18" i="1"/>
  <c r="DU18" i="1"/>
  <c r="DV18" i="1" s="1"/>
  <c r="DP18" i="1"/>
  <c r="DM18" i="1"/>
  <c r="DN18" i="1" s="1"/>
  <c r="DI18" i="1"/>
  <c r="DF18" i="1"/>
  <c r="DG18" i="1" s="1"/>
  <c r="DB18" i="1"/>
  <c r="CY18" i="1"/>
  <c r="CZ18" i="1" s="1"/>
  <c r="CS18" i="1"/>
  <c r="CT18" i="1" s="1"/>
  <c r="CL18" i="1"/>
  <c r="CI18" i="1"/>
  <c r="CJ18" i="1" s="1"/>
  <c r="CD18" i="1"/>
  <c r="CB18" i="1"/>
  <c r="CC18" i="1" s="1"/>
  <c r="BW18" i="1"/>
  <c r="BT18" i="1"/>
  <c r="BU18" i="1" s="1"/>
  <c r="BP18" i="1"/>
  <c r="BM18" i="1"/>
  <c r="BN18" i="1" s="1"/>
  <c r="BI18" i="1"/>
  <c r="BF18" i="1"/>
  <c r="BG18" i="1" s="1"/>
  <c r="BA18" i="1"/>
  <c r="AX18" i="1"/>
  <c r="AY18" i="1" s="1"/>
  <c r="AT18" i="1"/>
  <c r="AQ18" i="1"/>
  <c r="AR18" i="1" s="1"/>
  <c r="AM18" i="1"/>
  <c r="AJ18" i="1"/>
  <c r="AE18" i="1"/>
  <c r="AB18" i="1"/>
  <c r="AC18" i="1" s="1"/>
  <c r="X18" i="1"/>
  <c r="U18" i="1"/>
  <c r="V18" i="1" s="1"/>
  <c r="Q18" i="1"/>
  <c r="N18" i="1"/>
  <c r="O18" i="1" s="1"/>
  <c r="I18" i="1"/>
  <c r="KT17" i="1"/>
  <c r="KQ17" i="1"/>
  <c r="KM17" i="1"/>
  <c r="KJ17" i="1"/>
  <c r="KK17" i="1" s="1"/>
  <c r="KF17" i="1"/>
  <c r="KC17" i="1"/>
  <c r="KD17" i="1" s="1"/>
  <c r="JV17" i="1"/>
  <c r="JS17" i="1"/>
  <c r="JT17" i="1" s="1"/>
  <c r="JO17" i="1"/>
  <c r="JL17" i="1"/>
  <c r="JM17" i="1" s="1"/>
  <c r="JF17" i="1"/>
  <c r="JG17" i="1" s="1"/>
  <c r="IY17" i="1"/>
  <c r="IV17" i="1"/>
  <c r="IR17" i="1"/>
  <c r="IO17" i="1"/>
  <c r="IP17" i="1" s="1"/>
  <c r="IJ17" i="1"/>
  <c r="IG17" i="1"/>
  <c r="IH17" i="1" s="1"/>
  <c r="IB17" i="1"/>
  <c r="HY17" i="1"/>
  <c r="HZ17" i="1" s="1"/>
  <c r="HU17" i="1"/>
  <c r="HR17" i="1"/>
  <c r="HS17" i="1" s="1"/>
  <c r="HN17" i="1"/>
  <c r="HK17" i="1"/>
  <c r="HL17" i="1" s="1"/>
  <c r="HD17" i="1"/>
  <c r="HE17" i="1" s="1"/>
  <c r="GT17" i="1"/>
  <c r="GQ17" i="1"/>
  <c r="GR17" i="1" s="1"/>
  <c r="GK17" i="1"/>
  <c r="GL17" i="1" s="1"/>
  <c r="GD17" i="1"/>
  <c r="GA17" i="1"/>
  <c r="GB17" i="1" s="1"/>
  <c r="FW17" i="1"/>
  <c r="FT17" i="1"/>
  <c r="FU17" i="1" s="1"/>
  <c r="FP17" i="1"/>
  <c r="FM17" i="1"/>
  <c r="FN17" i="1" s="1"/>
  <c r="FH17" i="1"/>
  <c r="FE17" i="1"/>
  <c r="FA17" i="1"/>
  <c r="EX17" i="1"/>
  <c r="EY17" i="1" s="1"/>
  <c r="ET17" i="1"/>
  <c r="EQ17" i="1"/>
  <c r="ER17" i="1" s="1"/>
  <c r="EL17" i="1"/>
  <c r="EI17" i="1"/>
  <c r="EJ17" i="1" s="1"/>
  <c r="EE17" i="1"/>
  <c r="EB17" i="1"/>
  <c r="EC17" i="1" s="1"/>
  <c r="DX17" i="1"/>
  <c r="DU17" i="1"/>
  <c r="DV17" i="1" s="1"/>
  <c r="DP17" i="1"/>
  <c r="DM17" i="1"/>
  <c r="DN17" i="1" s="1"/>
  <c r="DI17" i="1"/>
  <c r="DF17" i="1"/>
  <c r="DG17" i="1" s="1"/>
  <c r="DB17" i="1"/>
  <c r="CY17" i="1"/>
  <c r="CZ17" i="1" s="1"/>
  <c r="CS17" i="1"/>
  <c r="CT17" i="1" s="1"/>
  <c r="CL17" i="1"/>
  <c r="CI17" i="1"/>
  <c r="CJ17" i="1" s="1"/>
  <c r="CD17" i="1"/>
  <c r="CB17" i="1"/>
  <c r="CC17" i="1" s="1"/>
  <c r="BW17" i="1"/>
  <c r="BT17" i="1"/>
  <c r="BU17" i="1" s="1"/>
  <c r="BP17" i="1"/>
  <c r="BM17" i="1"/>
  <c r="BN17" i="1" s="1"/>
  <c r="BI17" i="1"/>
  <c r="BF17" i="1"/>
  <c r="BG17" i="1" s="1"/>
  <c r="BA17" i="1"/>
  <c r="AX17" i="1"/>
  <c r="AY17" i="1" s="1"/>
  <c r="AT17" i="1"/>
  <c r="AQ17" i="1"/>
  <c r="AR17" i="1" s="1"/>
  <c r="AM17" i="1"/>
  <c r="AJ17" i="1"/>
  <c r="AK17" i="1" s="1"/>
  <c r="AE17" i="1"/>
  <c r="AB17" i="1"/>
  <c r="AC17" i="1" s="1"/>
  <c r="X17" i="1"/>
  <c r="U17" i="1"/>
  <c r="V17" i="1" s="1"/>
  <c r="Q17" i="1"/>
  <c r="N17" i="1"/>
  <c r="O17" i="1" s="1"/>
  <c r="I17" i="1"/>
  <c r="KT16" i="1"/>
  <c r="KQ16" i="1"/>
  <c r="KM16" i="1"/>
  <c r="KJ16" i="1"/>
  <c r="KK16" i="1" s="1"/>
  <c r="KF16" i="1"/>
  <c r="KC16" i="1"/>
  <c r="KD16" i="1" s="1"/>
  <c r="JV16" i="1"/>
  <c r="JS16" i="1"/>
  <c r="JT16" i="1" s="1"/>
  <c r="JO16" i="1"/>
  <c r="JL16" i="1"/>
  <c r="JM16" i="1" s="1"/>
  <c r="JF16" i="1"/>
  <c r="JG16" i="1" s="1"/>
  <c r="IY16" i="1"/>
  <c r="IV16" i="1"/>
  <c r="IR16" i="1"/>
  <c r="IO16" i="1"/>
  <c r="IP16" i="1" s="1"/>
  <c r="IJ16" i="1"/>
  <c r="IG16" i="1"/>
  <c r="IH16" i="1" s="1"/>
  <c r="IB16" i="1"/>
  <c r="HY16" i="1"/>
  <c r="HZ16" i="1" s="1"/>
  <c r="HU16" i="1"/>
  <c r="HR16" i="1"/>
  <c r="HS16" i="1" s="1"/>
  <c r="HN16" i="1"/>
  <c r="HK16" i="1"/>
  <c r="HL16" i="1" s="1"/>
  <c r="HD16" i="1"/>
  <c r="HE16" i="1" s="1"/>
  <c r="GT16" i="1"/>
  <c r="GQ16" i="1"/>
  <c r="GR16" i="1" s="1"/>
  <c r="GK16" i="1"/>
  <c r="GL16" i="1" s="1"/>
  <c r="GD16" i="1"/>
  <c r="GA16" i="1"/>
  <c r="GB16" i="1" s="1"/>
  <c r="FW16" i="1"/>
  <c r="FT16" i="1"/>
  <c r="FU16" i="1" s="1"/>
  <c r="FP16" i="1"/>
  <c r="FM16" i="1"/>
  <c r="FN16" i="1" s="1"/>
  <c r="FH16" i="1"/>
  <c r="FE16" i="1"/>
  <c r="FA16" i="1"/>
  <c r="EX16" i="1"/>
  <c r="EY16" i="1" s="1"/>
  <c r="ET16" i="1"/>
  <c r="EQ16" i="1"/>
  <c r="ER16" i="1" s="1"/>
  <c r="EL16" i="1"/>
  <c r="EI16" i="1"/>
  <c r="EJ16" i="1" s="1"/>
  <c r="EE16" i="1"/>
  <c r="EB16" i="1"/>
  <c r="EC16" i="1" s="1"/>
  <c r="DX16" i="1"/>
  <c r="DU16" i="1"/>
  <c r="DV16" i="1" s="1"/>
  <c r="DP16" i="1"/>
  <c r="DM16" i="1"/>
  <c r="DN16" i="1" s="1"/>
  <c r="DI16" i="1"/>
  <c r="DF16" i="1"/>
  <c r="DG16" i="1" s="1"/>
  <c r="DB16" i="1"/>
  <c r="CY16" i="1"/>
  <c r="CZ16" i="1" s="1"/>
  <c r="CS16" i="1"/>
  <c r="CT16" i="1" s="1"/>
  <c r="CL16" i="1"/>
  <c r="CI16" i="1"/>
  <c r="CJ16" i="1" s="1"/>
  <c r="CD16" i="1"/>
  <c r="CB16" i="1"/>
  <c r="CC16" i="1" s="1"/>
  <c r="BW16" i="1"/>
  <c r="BT16" i="1"/>
  <c r="BU16" i="1" s="1"/>
  <c r="BP16" i="1"/>
  <c r="BM16" i="1"/>
  <c r="BN16" i="1" s="1"/>
  <c r="BI16" i="1"/>
  <c r="BF16" i="1"/>
  <c r="BG16" i="1" s="1"/>
  <c r="BA16" i="1"/>
  <c r="AX16" i="1"/>
  <c r="AY16" i="1" s="1"/>
  <c r="AT16" i="1"/>
  <c r="AQ16" i="1"/>
  <c r="AR16" i="1" s="1"/>
  <c r="AM16" i="1"/>
  <c r="AJ16" i="1"/>
  <c r="AK16" i="1" s="1"/>
  <c r="AE16" i="1"/>
  <c r="AB16" i="1"/>
  <c r="AC16" i="1" s="1"/>
  <c r="X16" i="1"/>
  <c r="U16" i="1"/>
  <c r="V16" i="1" s="1"/>
  <c r="Q16" i="1"/>
  <c r="N16" i="1"/>
  <c r="O16" i="1" s="1"/>
  <c r="I16" i="1"/>
  <c r="KT15" i="1"/>
  <c r="KQ15" i="1"/>
  <c r="KM15" i="1"/>
  <c r="KJ15" i="1"/>
  <c r="KK15" i="1" s="1"/>
  <c r="KF15" i="1"/>
  <c r="KC15" i="1"/>
  <c r="KD15" i="1" s="1"/>
  <c r="JV15" i="1"/>
  <c r="JS15" i="1"/>
  <c r="JT15" i="1" s="1"/>
  <c r="JO15" i="1"/>
  <c r="JL15" i="1"/>
  <c r="JM15" i="1" s="1"/>
  <c r="JF15" i="1"/>
  <c r="JG15" i="1" s="1"/>
  <c r="IY15" i="1"/>
  <c r="IV15" i="1"/>
  <c r="IR15" i="1"/>
  <c r="IO15" i="1"/>
  <c r="IP15" i="1" s="1"/>
  <c r="IJ15" i="1"/>
  <c r="IG15" i="1"/>
  <c r="IH15" i="1" s="1"/>
  <c r="IB15" i="1"/>
  <c r="HY15" i="1"/>
  <c r="HU15" i="1"/>
  <c r="HR15" i="1"/>
  <c r="HS15" i="1" s="1"/>
  <c r="HN15" i="1"/>
  <c r="HK15" i="1"/>
  <c r="HL15" i="1" s="1"/>
  <c r="HD15" i="1"/>
  <c r="HE15" i="1" s="1"/>
  <c r="GT15" i="1"/>
  <c r="GQ15" i="1"/>
  <c r="GR15" i="1" s="1"/>
  <c r="GK15" i="1"/>
  <c r="GL15" i="1" s="1"/>
  <c r="IA15" i="1" s="1"/>
  <c r="GD15" i="1"/>
  <c r="GA15" i="1"/>
  <c r="GB15" i="1" s="1"/>
  <c r="FW15" i="1"/>
  <c r="FT15" i="1"/>
  <c r="FU15" i="1" s="1"/>
  <c r="FP15" i="1"/>
  <c r="FM15" i="1"/>
  <c r="FN15" i="1" s="1"/>
  <c r="FH15" i="1"/>
  <c r="FE15" i="1"/>
  <c r="FA15" i="1"/>
  <c r="EX15" i="1"/>
  <c r="EY15" i="1" s="1"/>
  <c r="ET15" i="1"/>
  <c r="EQ15" i="1"/>
  <c r="ER15" i="1" s="1"/>
  <c r="EL15" i="1"/>
  <c r="EI15" i="1"/>
  <c r="EJ15" i="1" s="1"/>
  <c r="EE15" i="1"/>
  <c r="EB15" i="1"/>
  <c r="EC15" i="1" s="1"/>
  <c r="DX15" i="1"/>
  <c r="DU15" i="1"/>
  <c r="DV15" i="1" s="1"/>
  <c r="DP15" i="1"/>
  <c r="DM15" i="1"/>
  <c r="DN15" i="1" s="1"/>
  <c r="DI15" i="1"/>
  <c r="DF15" i="1"/>
  <c r="DG15" i="1" s="1"/>
  <c r="DB15" i="1"/>
  <c r="CY15" i="1"/>
  <c r="CZ15" i="1" s="1"/>
  <c r="CS15" i="1"/>
  <c r="CT15" i="1" s="1"/>
  <c r="CL15" i="1"/>
  <c r="CI15" i="1"/>
  <c r="CJ15" i="1" s="1"/>
  <c r="CD15" i="1"/>
  <c r="CB15" i="1"/>
  <c r="CC15" i="1" s="1"/>
  <c r="BW15" i="1"/>
  <c r="BT15" i="1"/>
  <c r="BU15" i="1" s="1"/>
  <c r="BP15" i="1"/>
  <c r="BM15" i="1"/>
  <c r="BN15" i="1" s="1"/>
  <c r="BI15" i="1"/>
  <c r="BF15" i="1"/>
  <c r="BG15" i="1" s="1"/>
  <c r="BA15" i="1"/>
  <c r="AX15" i="1"/>
  <c r="AY15" i="1" s="1"/>
  <c r="AT15" i="1"/>
  <c r="AQ15" i="1"/>
  <c r="AR15" i="1" s="1"/>
  <c r="AM15" i="1"/>
  <c r="AJ15" i="1"/>
  <c r="AK15" i="1" s="1"/>
  <c r="AE15" i="1"/>
  <c r="AB15" i="1"/>
  <c r="AC15" i="1" s="1"/>
  <c r="X15" i="1"/>
  <c r="U15" i="1"/>
  <c r="V15" i="1" s="1"/>
  <c r="Q15" i="1"/>
  <c r="N15" i="1"/>
  <c r="O15" i="1" s="1"/>
  <c r="I15" i="1"/>
  <c r="KT14" i="1"/>
  <c r="KQ14" i="1"/>
  <c r="KM14" i="1"/>
  <c r="KJ14" i="1"/>
  <c r="KK14" i="1" s="1"/>
  <c r="KF14" i="1"/>
  <c r="KC14" i="1"/>
  <c r="KD14" i="1" s="1"/>
  <c r="JV14" i="1"/>
  <c r="JS14" i="1"/>
  <c r="JT14" i="1" s="1"/>
  <c r="JO14" i="1"/>
  <c r="JL14" i="1"/>
  <c r="JM14" i="1" s="1"/>
  <c r="JF14" i="1"/>
  <c r="JG14" i="1" s="1"/>
  <c r="IY14" i="1"/>
  <c r="IV14" i="1"/>
  <c r="IR14" i="1"/>
  <c r="IO14" i="1"/>
  <c r="IP14" i="1" s="1"/>
  <c r="IJ14" i="1"/>
  <c r="IG14" i="1"/>
  <c r="IH14" i="1" s="1"/>
  <c r="IB14" i="1"/>
  <c r="HY14" i="1"/>
  <c r="HZ14" i="1" s="1"/>
  <c r="HU14" i="1"/>
  <c r="HR14" i="1"/>
  <c r="HS14" i="1" s="1"/>
  <c r="HN14" i="1"/>
  <c r="HK14" i="1"/>
  <c r="HL14" i="1" s="1"/>
  <c r="HD14" i="1"/>
  <c r="HE14" i="1" s="1"/>
  <c r="GT14" i="1"/>
  <c r="GQ14" i="1"/>
  <c r="GR14" i="1" s="1"/>
  <c r="GK14" i="1"/>
  <c r="GL14" i="1" s="1"/>
  <c r="GD14" i="1"/>
  <c r="GA14" i="1"/>
  <c r="GB14" i="1" s="1"/>
  <c r="FW14" i="1"/>
  <c r="FT14" i="1"/>
  <c r="FU14" i="1" s="1"/>
  <c r="FP14" i="1"/>
  <c r="FM14" i="1"/>
  <c r="FN14" i="1" s="1"/>
  <c r="FH14" i="1"/>
  <c r="FE14" i="1"/>
  <c r="FA14" i="1"/>
  <c r="EX14" i="1"/>
  <c r="ET14" i="1"/>
  <c r="EQ14" i="1"/>
  <c r="ER14" i="1" s="1"/>
  <c r="EL14" i="1"/>
  <c r="EI14" i="1"/>
  <c r="EJ14" i="1" s="1"/>
  <c r="EE14" i="1"/>
  <c r="EB14" i="1"/>
  <c r="EC14" i="1" s="1"/>
  <c r="DX14" i="1"/>
  <c r="DU14" i="1"/>
  <c r="DV14" i="1" s="1"/>
  <c r="DP14" i="1"/>
  <c r="DM14" i="1"/>
  <c r="DN14" i="1" s="1"/>
  <c r="DI14" i="1"/>
  <c r="DF14" i="1"/>
  <c r="DG14" i="1" s="1"/>
  <c r="DB14" i="1"/>
  <c r="CY14" i="1"/>
  <c r="CZ14" i="1" s="1"/>
  <c r="CS14" i="1"/>
  <c r="CT14" i="1" s="1"/>
  <c r="CL14" i="1"/>
  <c r="CI14" i="1"/>
  <c r="CJ14" i="1" s="1"/>
  <c r="CD14" i="1"/>
  <c r="CB14" i="1"/>
  <c r="CC14" i="1" s="1"/>
  <c r="BW14" i="1"/>
  <c r="BT14" i="1"/>
  <c r="BU14" i="1" s="1"/>
  <c r="BP14" i="1"/>
  <c r="BM14" i="1"/>
  <c r="BN14" i="1" s="1"/>
  <c r="BI14" i="1"/>
  <c r="BF14" i="1"/>
  <c r="BG14" i="1" s="1"/>
  <c r="BA14" i="1"/>
  <c r="AX14" i="1"/>
  <c r="AY14" i="1" s="1"/>
  <c r="AT14" i="1"/>
  <c r="AQ14" i="1"/>
  <c r="AR14" i="1" s="1"/>
  <c r="AM14" i="1"/>
  <c r="AJ14" i="1"/>
  <c r="AE14" i="1"/>
  <c r="AB14" i="1"/>
  <c r="AC14" i="1" s="1"/>
  <c r="X14" i="1"/>
  <c r="U14" i="1"/>
  <c r="V14" i="1" s="1"/>
  <c r="Q14" i="1"/>
  <c r="N14" i="1"/>
  <c r="O14" i="1" s="1"/>
  <c r="I14" i="1"/>
  <c r="KT13" i="1"/>
  <c r="KQ13" i="1"/>
  <c r="KM13" i="1"/>
  <c r="KJ13" i="1"/>
  <c r="KK13" i="1" s="1"/>
  <c r="KF13" i="1"/>
  <c r="KC13" i="1"/>
  <c r="KD13" i="1" s="1"/>
  <c r="JV13" i="1"/>
  <c r="JS13" i="1"/>
  <c r="JT13" i="1" s="1"/>
  <c r="JO13" i="1"/>
  <c r="JL13" i="1"/>
  <c r="JM13" i="1" s="1"/>
  <c r="JF13" i="1"/>
  <c r="JG13" i="1" s="1"/>
  <c r="IY13" i="1"/>
  <c r="IV13" i="1"/>
  <c r="IR13" i="1"/>
  <c r="IO13" i="1"/>
  <c r="IP13" i="1" s="1"/>
  <c r="IJ13" i="1"/>
  <c r="IG13" i="1"/>
  <c r="IH13" i="1" s="1"/>
  <c r="IB13" i="1"/>
  <c r="HY13" i="1"/>
  <c r="HZ13" i="1" s="1"/>
  <c r="HU13" i="1"/>
  <c r="HR13" i="1"/>
  <c r="HS13" i="1" s="1"/>
  <c r="HN13" i="1"/>
  <c r="HK13" i="1"/>
  <c r="HL13" i="1" s="1"/>
  <c r="HD13" i="1"/>
  <c r="HE13" i="1" s="1"/>
  <c r="GT13" i="1"/>
  <c r="GQ13" i="1"/>
  <c r="GR13" i="1" s="1"/>
  <c r="GK13" i="1"/>
  <c r="GL13" i="1" s="1"/>
  <c r="GD13" i="1"/>
  <c r="GA13" i="1"/>
  <c r="GB13" i="1" s="1"/>
  <c r="FW13" i="1"/>
  <c r="FT13" i="1"/>
  <c r="FU13" i="1" s="1"/>
  <c r="FP13" i="1"/>
  <c r="FM13" i="1"/>
  <c r="FN13" i="1" s="1"/>
  <c r="FH13" i="1"/>
  <c r="FE13" i="1"/>
  <c r="FA13" i="1"/>
  <c r="EX13" i="1"/>
  <c r="ET13" i="1"/>
  <c r="EQ13" i="1"/>
  <c r="ER13" i="1" s="1"/>
  <c r="EL13" i="1"/>
  <c r="EI13" i="1"/>
  <c r="EJ13" i="1" s="1"/>
  <c r="EE13" i="1"/>
  <c r="EB13" i="1"/>
  <c r="EC13" i="1" s="1"/>
  <c r="DX13" i="1"/>
  <c r="DU13" i="1"/>
  <c r="DV13" i="1" s="1"/>
  <c r="DP13" i="1"/>
  <c r="DM13" i="1"/>
  <c r="DN13" i="1" s="1"/>
  <c r="DI13" i="1"/>
  <c r="DF13" i="1"/>
  <c r="DG13" i="1" s="1"/>
  <c r="DB13" i="1"/>
  <c r="CY13" i="1"/>
  <c r="CZ13" i="1" s="1"/>
  <c r="CS13" i="1"/>
  <c r="CT13" i="1" s="1"/>
  <c r="CL13" i="1"/>
  <c r="CI13" i="1"/>
  <c r="CJ13" i="1" s="1"/>
  <c r="CD13" i="1"/>
  <c r="CB13" i="1"/>
  <c r="CC13" i="1" s="1"/>
  <c r="BW13" i="1"/>
  <c r="BT13" i="1"/>
  <c r="BU13" i="1" s="1"/>
  <c r="BP13" i="1"/>
  <c r="BM13" i="1"/>
  <c r="BN13" i="1" s="1"/>
  <c r="BI13" i="1"/>
  <c r="BF13" i="1"/>
  <c r="BG13" i="1" s="1"/>
  <c r="BA13" i="1"/>
  <c r="AX13" i="1"/>
  <c r="AY13" i="1" s="1"/>
  <c r="AT13" i="1"/>
  <c r="AQ13" i="1"/>
  <c r="AR13" i="1" s="1"/>
  <c r="AM13" i="1"/>
  <c r="AJ13" i="1"/>
  <c r="AK13" i="1" s="1"/>
  <c r="AE13" i="1"/>
  <c r="AB13" i="1"/>
  <c r="AC13" i="1" s="1"/>
  <c r="X13" i="1"/>
  <c r="U13" i="1"/>
  <c r="V13" i="1" s="1"/>
  <c r="Q13" i="1"/>
  <c r="N13" i="1"/>
  <c r="O13" i="1" s="1"/>
  <c r="I13" i="1"/>
  <c r="KT12" i="1"/>
  <c r="KQ12" i="1"/>
  <c r="KM12" i="1"/>
  <c r="KJ12" i="1"/>
  <c r="KK12" i="1" s="1"/>
  <c r="KF12" i="1"/>
  <c r="KC12" i="1"/>
  <c r="KD12" i="1" s="1"/>
  <c r="JV12" i="1"/>
  <c r="JS12" i="1"/>
  <c r="JT12" i="1" s="1"/>
  <c r="JO12" i="1"/>
  <c r="JL12" i="1"/>
  <c r="JM12" i="1" s="1"/>
  <c r="JF12" i="1"/>
  <c r="JG12" i="1" s="1"/>
  <c r="IY12" i="1"/>
  <c r="IV12" i="1"/>
  <c r="IR12" i="1"/>
  <c r="IO12" i="1"/>
  <c r="IP12" i="1" s="1"/>
  <c r="IJ12" i="1"/>
  <c r="IG12" i="1"/>
  <c r="IH12" i="1" s="1"/>
  <c r="IB12" i="1"/>
  <c r="HY12" i="1"/>
  <c r="HZ12" i="1" s="1"/>
  <c r="HU12" i="1"/>
  <c r="HR12" i="1"/>
  <c r="HS12" i="1" s="1"/>
  <c r="HN12" i="1"/>
  <c r="HK12" i="1"/>
  <c r="HL12" i="1" s="1"/>
  <c r="HD12" i="1"/>
  <c r="HE12" i="1" s="1"/>
  <c r="GT12" i="1"/>
  <c r="GQ12" i="1"/>
  <c r="GR12" i="1" s="1"/>
  <c r="GK12" i="1"/>
  <c r="GL12" i="1" s="1"/>
  <c r="GD12" i="1"/>
  <c r="GA12" i="1"/>
  <c r="GB12" i="1" s="1"/>
  <c r="FW12" i="1"/>
  <c r="FT12" i="1"/>
  <c r="FU12" i="1" s="1"/>
  <c r="FP12" i="1"/>
  <c r="FM12" i="1"/>
  <c r="FN12" i="1" s="1"/>
  <c r="FH12" i="1"/>
  <c r="FE12" i="1"/>
  <c r="FA12" i="1"/>
  <c r="EX12" i="1"/>
  <c r="ET12" i="1"/>
  <c r="EQ12" i="1"/>
  <c r="ER12" i="1" s="1"/>
  <c r="EL12" i="1"/>
  <c r="EI12" i="1"/>
  <c r="EJ12" i="1" s="1"/>
  <c r="EE12" i="1"/>
  <c r="EB12" i="1"/>
  <c r="EC12" i="1" s="1"/>
  <c r="DX12" i="1"/>
  <c r="DU12" i="1"/>
  <c r="DV12" i="1" s="1"/>
  <c r="DP12" i="1"/>
  <c r="DM12" i="1"/>
  <c r="DN12" i="1" s="1"/>
  <c r="DI12" i="1"/>
  <c r="DF12" i="1"/>
  <c r="DG12" i="1" s="1"/>
  <c r="DB12" i="1"/>
  <c r="CY12" i="1"/>
  <c r="CZ12" i="1" s="1"/>
  <c r="CS12" i="1"/>
  <c r="CT12" i="1" s="1"/>
  <c r="EZ12" i="1" s="1"/>
  <c r="CL12" i="1"/>
  <c r="CI12" i="1"/>
  <c r="CD12" i="1"/>
  <c r="CB12" i="1"/>
  <c r="CC12" i="1" s="1"/>
  <c r="BW12" i="1"/>
  <c r="BT12" i="1"/>
  <c r="BU12" i="1" s="1"/>
  <c r="BP12" i="1"/>
  <c r="BM12" i="1"/>
  <c r="BN12" i="1" s="1"/>
  <c r="BI12" i="1"/>
  <c r="BF12" i="1"/>
  <c r="BG12" i="1" s="1"/>
  <c r="BA12" i="1"/>
  <c r="AX12" i="1"/>
  <c r="AY12" i="1" s="1"/>
  <c r="AT12" i="1"/>
  <c r="AQ12" i="1"/>
  <c r="AR12" i="1" s="1"/>
  <c r="AM12" i="1"/>
  <c r="AJ12" i="1"/>
  <c r="AK12" i="1" s="1"/>
  <c r="AE12" i="1"/>
  <c r="AB12" i="1"/>
  <c r="AC12" i="1" s="1"/>
  <c r="X12" i="1"/>
  <c r="U12" i="1"/>
  <c r="V12" i="1" s="1"/>
  <c r="Q12" i="1"/>
  <c r="N12" i="1"/>
  <c r="O12" i="1" s="1"/>
  <c r="I12" i="1"/>
  <c r="KT11" i="1"/>
  <c r="KQ11" i="1"/>
  <c r="KM11" i="1"/>
  <c r="KJ11" i="1"/>
  <c r="KK11" i="1" s="1"/>
  <c r="KF11" i="1"/>
  <c r="KC11" i="1"/>
  <c r="KD11" i="1" s="1"/>
  <c r="JV11" i="1"/>
  <c r="JS11" i="1"/>
  <c r="JT11" i="1" s="1"/>
  <c r="JO11" i="1"/>
  <c r="JL11" i="1"/>
  <c r="JM11" i="1" s="1"/>
  <c r="JF11" i="1"/>
  <c r="JG11" i="1" s="1"/>
  <c r="IY11" i="1"/>
  <c r="IV11" i="1"/>
  <c r="IR11" i="1"/>
  <c r="IO11" i="1"/>
  <c r="IP11" i="1" s="1"/>
  <c r="IJ11" i="1"/>
  <c r="IG11" i="1"/>
  <c r="IH11" i="1" s="1"/>
  <c r="IB11" i="1"/>
  <c r="HY11" i="1"/>
  <c r="HZ11" i="1" s="1"/>
  <c r="HU11" i="1"/>
  <c r="HR11" i="1"/>
  <c r="HS11" i="1" s="1"/>
  <c r="HN11" i="1"/>
  <c r="HK11" i="1"/>
  <c r="HL11" i="1" s="1"/>
  <c r="HD11" i="1"/>
  <c r="HE11" i="1" s="1"/>
  <c r="GT11" i="1"/>
  <c r="GQ11" i="1"/>
  <c r="GR11" i="1" s="1"/>
  <c r="GK11" i="1"/>
  <c r="GL11" i="1" s="1"/>
  <c r="GD11" i="1"/>
  <c r="GA11" i="1"/>
  <c r="GB11" i="1" s="1"/>
  <c r="FW11" i="1"/>
  <c r="FT11" i="1"/>
  <c r="FU11" i="1" s="1"/>
  <c r="FP11" i="1"/>
  <c r="FM11" i="1"/>
  <c r="FH11" i="1"/>
  <c r="FE11" i="1"/>
  <c r="FA11" i="1"/>
  <c r="EX11" i="1"/>
  <c r="ET11" i="1"/>
  <c r="EQ11" i="1"/>
  <c r="ER11" i="1" s="1"/>
  <c r="EL11" i="1"/>
  <c r="EI11" i="1"/>
  <c r="EJ11" i="1" s="1"/>
  <c r="EE11" i="1"/>
  <c r="EB11" i="1"/>
  <c r="EC11" i="1" s="1"/>
  <c r="DX11" i="1"/>
  <c r="DU11" i="1"/>
  <c r="DV11" i="1" s="1"/>
  <c r="DP11" i="1"/>
  <c r="DM11" i="1"/>
  <c r="DN11" i="1" s="1"/>
  <c r="DI11" i="1"/>
  <c r="DF11" i="1"/>
  <c r="DG11" i="1" s="1"/>
  <c r="DB11" i="1"/>
  <c r="CY11" i="1"/>
  <c r="CZ11" i="1" s="1"/>
  <c r="CS11" i="1"/>
  <c r="CT11" i="1" s="1"/>
  <c r="EZ11" i="1" s="1"/>
  <c r="CL11" i="1"/>
  <c r="CI11" i="1"/>
  <c r="CD11" i="1"/>
  <c r="CB11" i="1"/>
  <c r="CC11" i="1" s="1"/>
  <c r="BW11" i="1"/>
  <c r="BT11" i="1"/>
  <c r="BU11" i="1" s="1"/>
  <c r="BP11" i="1"/>
  <c r="BM11" i="1"/>
  <c r="BN11" i="1" s="1"/>
  <c r="BI11" i="1"/>
  <c r="BF11" i="1"/>
  <c r="BG11" i="1" s="1"/>
  <c r="BA11" i="1"/>
  <c r="AX11" i="1"/>
  <c r="AY11" i="1" s="1"/>
  <c r="AT11" i="1"/>
  <c r="AQ11" i="1"/>
  <c r="AR11" i="1" s="1"/>
  <c r="AM11" i="1"/>
  <c r="AJ11" i="1"/>
  <c r="AK11" i="1" s="1"/>
  <c r="AE11" i="1"/>
  <c r="AB11" i="1"/>
  <c r="AC11" i="1" s="1"/>
  <c r="X11" i="1"/>
  <c r="U11" i="1"/>
  <c r="V11" i="1" s="1"/>
  <c r="Q11" i="1"/>
  <c r="N11" i="1"/>
  <c r="O11" i="1" s="1"/>
  <c r="I11" i="1"/>
  <c r="KT10" i="1"/>
  <c r="KQ10" i="1"/>
  <c r="KM10" i="1"/>
  <c r="KJ10" i="1"/>
  <c r="KK10" i="1" s="1"/>
  <c r="KF10" i="1"/>
  <c r="KC10" i="1"/>
  <c r="KD10" i="1" s="1"/>
  <c r="JV10" i="1"/>
  <c r="JS10" i="1"/>
  <c r="JT10" i="1" s="1"/>
  <c r="JO10" i="1"/>
  <c r="JL10" i="1"/>
  <c r="JM10" i="1" s="1"/>
  <c r="JF10" i="1"/>
  <c r="JG10" i="1" s="1"/>
  <c r="IY10" i="1"/>
  <c r="IV10" i="1"/>
  <c r="IR10" i="1"/>
  <c r="IO10" i="1"/>
  <c r="IP10" i="1" s="1"/>
  <c r="IJ10" i="1"/>
  <c r="IG10" i="1"/>
  <c r="IH10" i="1" s="1"/>
  <c r="IB10" i="1"/>
  <c r="HY10" i="1"/>
  <c r="HZ10" i="1" s="1"/>
  <c r="HU10" i="1"/>
  <c r="HR10" i="1"/>
  <c r="HS10" i="1" s="1"/>
  <c r="HN10" i="1"/>
  <c r="HK10" i="1"/>
  <c r="HL10" i="1" s="1"/>
  <c r="HD10" i="1"/>
  <c r="HE10" i="1" s="1"/>
  <c r="GT10" i="1"/>
  <c r="GQ10" i="1"/>
  <c r="GR10" i="1" s="1"/>
  <c r="GK10" i="1"/>
  <c r="GL10" i="1" s="1"/>
  <c r="GD10" i="1"/>
  <c r="GA10" i="1"/>
  <c r="GB10" i="1" s="1"/>
  <c r="FW10" i="1"/>
  <c r="FT10" i="1"/>
  <c r="FU10" i="1" s="1"/>
  <c r="FP10" i="1"/>
  <c r="FM10" i="1"/>
  <c r="FN10" i="1" s="1"/>
  <c r="FH10" i="1"/>
  <c r="FE10" i="1"/>
  <c r="FA10" i="1"/>
  <c r="EX10" i="1"/>
  <c r="ET10" i="1"/>
  <c r="EQ10" i="1"/>
  <c r="ER10" i="1" s="1"/>
  <c r="EL10" i="1"/>
  <c r="EI10" i="1"/>
  <c r="EJ10" i="1" s="1"/>
  <c r="EE10" i="1"/>
  <c r="EB10" i="1"/>
  <c r="EC10" i="1" s="1"/>
  <c r="DX10" i="1"/>
  <c r="DU10" i="1"/>
  <c r="DV10" i="1" s="1"/>
  <c r="DP10" i="1"/>
  <c r="DM10" i="1"/>
  <c r="DN10" i="1" s="1"/>
  <c r="DI10" i="1"/>
  <c r="DF10" i="1"/>
  <c r="DG10" i="1" s="1"/>
  <c r="DB10" i="1"/>
  <c r="CY10" i="1"/>
  <c r="CZ10" i="1" s="1"/>
  <c r="CS10" i="1"/>
  <c r="CT10" i="1" s="1"/>
  <c r="CL10" i="1"/>
  <c r="CI10" i="1"/>
  <c r="CD10" i="1"/>
  <c r="CB10" i="1"/>
  <c r="CC10" i="1" s="1"/>
  <c r="BW10" i="1"/>
  <c r="BT10" i="1"/>
  <c r="BU10" i="1" s="1"/>
  <c r="BP10" i="1"/>
  <c r="BM10" i="1"/>
  <c r="BN10" i="1" s="1"/>
  <c r="BI10" i="1"/>
  <c r="BF10" i="1"/>
  <c r="BG10" i="1" s="1"/>
  <c r="BA10" i="1"/>
  <c r="AX10" i="1"/>
  <c r="AY10" i="1" s="1"/>
  <c r="AT10" i="1"/>
  <c r="AQ10" i="1"/>
  <c r="AR10" i="1" s="1"/>
  <c r="AM10" i="1"/>
  <c r="AJ10" i="1"/>
  <c r="AE10" i="1"/>
  <c r="AB10" i="1"/>
  <c r="AC10" i="1" s="1"/>
  <c r="X10" i="1"/>
  <c r="U10" i="1"/>
  <c r="V10" i="1" s="1"/>
  <c r="Q10" i="1"/>
  <c r="N10" i="1"/>
  <c r="O10" i="1" s="1"/>
  <c r="I10" i="1"/>
  <c r="KT9" i="1"/>
  <c r="KQ9" i="1"/>
  <c r="KM9" i="1"/>
  <c r="KJ9" i="1"/>
  <c r="KK9" i="1" s="1"/>
  <c r="KF9" i="1"/>
  <c r="KC9" i="1"/>
  <c r="KD9" i="1" s="1"/>
  <c r="JV9" i="1"/>
  <c r="JS9" i="1"/>
  <c r="JT9" i="1" s="1"/>
  <c r="JO9" i="1"/>
  <c r="JL9" i="1"/>
  <c r="JM9" i="1" s="1"/>
  <c r="JF9" i="1"/>
  <c r="JG9" i="1" s="1"/>
  <c r="IY9" i="1"/>
  <c r="IV9" i="1"/>
  <c r="IR9" i="1"/>
  <c r="IO9" i="1"/>
  <c r="IP9" i="1" s="1"/>
  <c r="IJ9" i="1"/>
  <c r="IG9" i="1"/>
  <c r="IH9" i="1" s="1"/>
  <c r="IB9" i="1"/>
  <c r="HY9" i="1"/>
  <c r="HZ9" i="1" s="1"/>
  <c r="HU9" i="1"/>
  <c r="HR9" i="1"/>
  <c r="HS9" i="1" s="1"/>
  <c r="HN9" i="1"/>
  <c r="HK9" i="1"/>
  <c r="HL9" i="1" s="1"/>
  <c r="HD9" i="1"/>
  <c r="HE9" i="1" s="1"/>
  <c r="GT9" i="1"/>
  <c r="GQ9" i="1"/>
  <c r="GR9" i="1" s="1"/>
  <c r="GK9" i="1"/>
  <c r="GL9" i="1" s="1"/>
  <c r="GD9" i="1"/>
  <c r="GA9" i="1"/>
  <c r="GB9" i="1" s="1"/>
  <c r="FW9" i="1"/>
  <c r="FT9" i="1"/>
  <c r="FU9" i="1" s="1"/>
  <c r="FP9" i="1"/>
  <c r="FM9" i="1"/>
  <c r="FN9" i="1" s="1"/>
  <c r="FH9" i="1"/>
  <c r="FE9" i="1"/>
  <c r="FA9" i="1"/>
  <c r="EX9" i="1"/>
  <c r="ET9" i="1"/>
  <c r="EQ9" i="1"/>
  <c r="ER9" i="1" s="1"/>
  <c r="EL9" i="1"/>
  <c r="EI9" i="1"/>
  <c r="EJ9" i="1" s="1"/>
  <c r="EE9" i="1"/>
  <c r="EB9" i="1"/>
  <c r="EC9" i="1" s="1"/>
  <c r="DX9" i="1"/>
  <c r="DU9" i="1"/>
  <c r="DV9" i="1" s="1"/>
  <c r="DP9" i="1"/>
  <c r="DM9" i="1"/>
  <c r="DN9" i="1" s="1"/>
  <c r="DI9" i="1"/>
  <c r="DF9" i="1"/>
  <c r="DG9" i="1" s="1"/>
  <c r="DB9" i="1"/>
  <c r="CY9" i="1"/>
  <c r="CZ9" i="1" s="1"/>
  <c r="CS9" i="1"/>
  <c r="CT9" i="1" s="1"/>
  <c r="CL9" i="1"/>
  <c r="CI9" i="1"/>
  <c r="CD9" i="1"/>
  <c r="CB9" i="1"/>
  <c r="CC9" i="1" s="1"/>
  <c r="BW9" i="1"/>
  <c r="BT9" i="1"/>
  <c r="BU9" i="1" s="1"/>
  <c r="BP9" i="1"/>
  <c r="BM9" i="1"/>
  <c r="BN9" i="1" s="1"/>
  <c r="BI9" i="1"/>
  <c r="BF9" i="1"/>
  <c r="BG9" i="1" s="1"/>
  <c r="BA9" i="1"/>
  <c r="AX9" i="1"/>
  <c r="AY9" i="1" s="1"/>
  <c r="AT9" i="1"/>
  <c r="AQ9" i="1"/>
  <c r="AR9" i="1" s="1"/>
  <c r="AM9" i="1"/>
  <c r="AJ9" i="1"/>
  <c r="AE9" i="1"/>
  <c r="AB9" i="1"/>
  <c r="AC9" i="1" s="1"/>
  <c r="X9" i="1"/>
  <c r="U9" i="1"/>
  <c r="V9" i="1" s="1"/>
  <c r="Q9" i="1"/>
  <c r="N9" i="1"/>
  <c r="O9" i="1" s="1"/>
  <c r="I9" i="1"/>
  <c r="KT8" i="1"/>
  <c r="KQ8" i="1"/>
  <c r="KM8" i="1"/>
  <c r="KJ8" i="1"/>
  <c r="KK8" i="1" s="1"/>
  <c r="KF8" i="1"/>
  <c r="KC8" i="1"/>
  <c r="KD8" i="1" s="1"/>
  <c r="JV8" i="1"/>
  <c r="JS8" i="1"/>
  <c r="JT8" i="1" s="1"/>
  <c r="JO8" i="1"/>
  <c r="JL8" i="1"/>
  <c r="JM8" i="1" s="1"/>
  <c r="JF8" i="1"/>
  <c r="JG8" i="1" s="1"/>
  <c r="IY8" i="1"/>
  <c r="IV8" i="1"/>
  <c r="IR8" i="1"/>
  <c r="IO8" i="1"/>
  <c r="IP8" i="1" s="1"/>
  <c r="IJ8" i="1"/>
  <c r="IG8" i="1"/>
  <c r="IH8" i="1" s="1"/>
  <c r="IB8" i="1"/>
  <c r="HY8" i="1"/>
  <c r="HU8" i="1"/>
  <c r="HR8" i="1"/>
  <c r="HS8" i="1" s="1"/>
  <c r="HN8" i="1"/>
  <c r="HK8" i="1"/>
  <c r="HD8" i="1"/>
  <c r="HE8" i="1" s="1"/>
  <c r="GT8" i="1"/>
  <c r="GQ8" i="1"/>
  <c r="GR8" i="1" s="1"/>
  <c r="GK8" i="1"/>
  <c r="GL8" i="1" s="1"/>
  <c r="HM8" i="1" s="1"/>
  <c r="GD8" i="1"/>
  <c r="GA8" i="1"/>
  <c r="GB8" i="1" s="1"/>
  <c r="FW8" i="1"/>
  <c r="FT8" i="1"/>
  <c r="FU8" i="1" s="1"/>
  <c r="FP8" i="1"/>
  <c r="FM8" i="1"/>
  <c r="FN8" i="1" s="1"/>
  <c r="FH8" i="1"/>
  <c r="FE8" i="1"/>
  <c r="FA8" i="1"/>
  <c r="EX8" i="1"/>
  <c r="ET8" i="1"/>
  <c r="EQ8" i="1"/>
  <c r="ER8" i="1" s="1"/>
  <c r="EL8" i="1"/>
  <c r="EI8" i="1"/>
  <c r="EJ8" i="1" s="1"/>
  <c r="EE8" i="1"/>
  <c r="EB8" i="1"/>
  <c r="EC8" i="1" s="1"/>
  <c r="DX8" i="1"/>
  <c r="DU8" i="1"/>
  <c r="DV8" i="1" s="1"/>
  <c r="DP8" i="1"/>
  <c r="DM8" i="1"/>
  <c r="DN8" i="1" s="1"/>
  <c r="DI8" i="1"/>
  <c r="DF8" i="1"/>
  <c r="DG8" i="1" s="1"/>
  <c r="DB8" i="1"/>
  <c r="CY8" i="1"/>
  <c r="CZ8" i="1" s="1"/>
  <c r="CS8" i="1"/>
  <c r="CT8" i="1" s="1"/>
  <c r="CL8" i="1"/>
  <c r="CI8" i="1"/>
  <c r="CD8" i="1"/>
  <c r="CB8" i="1"/>
  <c r="CC8" i="1" s="1"/>
  <c r="BW8" i="1"/>
  <c r="BT8" i="1"/>
  <c r="BU8" i="1" s="1"/>
  <c r="BP8" i="1"/>
  <c r="BM8" i="1"/>
  <c r="BN8" i="1" s="1"/>
  <c r="BI8" i="1"/>
  <c r="BF8" i="1"/>
  <c r="BA8" i="1"/>
  <c r="AX8" i="1"/>
  <c r="AY8" i="1" s="1"/>
  <c r="AT8" i="1"/>
  <c r="AQ8" i="1"/>
  <c r="AM8" i="1"/>
  <c r="AJ8" i="1"/>
  <c r="AE8" i="1"/>
  <c r="AB8" i="1"/>
  <c r="AC8" i="1" s="1"/>
  <c r="X8" i="1"/>
  <c r="U8" i="1"/>
  <c r="V8" i="1" s="1"/>
  <c r="Q8" i="1"/>
  <c r="N8" i="1"/>
  <c r="O8" i="1" s="1"/>
  <c r="I8" i="1"/>
  <c r="KT7" i="1"/>
  <c r="KQ7" i="1"/>
  <c r="KM7" i="1"/>
  <c r="KJ7" i="1"/>
  <c r="KK7" i="1" s="1"/>
  <c r="KF7" i="1"/>
  <c r="KC7" i="1"/>
  <c r="KD7" i="1" s="1"/>
  <c r="JV7" i="1"/>
  <c r="JS7" i="1"/>
  <c r="JT7" i="1" s="1"/>
  <c r="JO7" i="1"/>
  <c r="JL7" i="1"/>
  <c r="JM7" i="1" s="1"/>
  <c r="JF7" i="1"/>
  <c r="JG7" i="1" s="1"/>
  <c r="IY7" i="1"/>
  <c r="IV7" i="1"/>
  <c r="IR7" i="1"/>
  <c r="IO7" i="1"/>
  <c r="IP7" i="1" s="1"/>
  <c r="IJ7" i="1"/>
  <c r="IG7" i="1"/>
  <c r="IH7" i="1" s="1"/>
  <c r="IB7" i="1"/>
  <c r="HY7" i="1"/>
  <c r="HU7" i="1"/>
  <c r="HR7" i="1"/>
  <c r="HS7" i="1" s="1"/>
  <c r="HN7" i="1"/>
  <c r="HK7" i="1"/>
  <c r="HD7" i="1"/>
  <c r="HE7" i="1" s="1"/>
  <c r="GT7" i="1"/>
  <c r="GQ7" i="1"/>
  <c r="GR7" i="1" s="1"/>
  <c r="GK7" i="1"/>
  <c r="GL7" i="1" s="1"/>
  <c r="HM7" i="1" s="1"/>
  <c r="GD7" i="1"/>
  <c r="GA7" i="1"/>
  <c r="GB7" i="1" s="1"/>
  <c r="FW7" i="1"/>
  <c r="FT7" i="1"/>
  <c r="FU7" i="1" s="1"/>
  <c r="FP7" i="1"/>
  <c r="FM7" i="1"/>
  <c r="FN7" i="1" s="1"/>
  <c r="FH7" i="1"/>
  <c r="FE7" i="1"/>
  <c r="FA7" i="1"/>
  <c r="EX7" i="1"/>
  <c r="ET7" i="1"/>
  <c r="EQ7" i="1"/>
  <c r="ER7" i="1" s="1"/>
  <c r="EL7" i="1"/>
  <c r="EI7" i="1"/>
  <c r="EJ7" i="1" s="1"/>
  <c r="EE7" i="1"/>
  <c r="EB7" i="1"/>
  <c r="EC7" i="1" s="1"/>
  <c r="DX7" i="1"/>
  <c r="DU7" i="1"/>
  <c r="DV7" i="1" s="1"/>
  <c r="DP7" i="1"/>
  <c r="DM7" i="1"/>
  <c r="DN7" i="1" s="1"/>
  <c r="DI7" i="1"/>
  <c r="DF7" i="1"/>
  <c r="DG7" i="1" s="1"/>
  <c r="DB7" i="1"/>
  <c r="CY7" i="1"/>
  <c r="CZ7" i="1" s="1"/>
  <c r="CS7" i="1"/>
  <c r="CT7" i="1" s="1"/>
  <c r="CL7" i="1"/>
  <c r="CI7" i="1"/>
  <c r="CD7" i="1"/>
  <c r="CB7" i="1"/>
  <c r="CC7" i="1" s="1"/>
  <c r="BW7" i="1"/>
  <c r="BT7" i="1"/>
  <c r="BU7" i="1" s="1"/>
  <c r="BP7" i="1"/>
  <c r="BM7" i="1"/>
  <c r="BN7" i="1" s="1"/>
  <c r="BI7" i="1"/>
  <c r="BF7" i="1"/>
  <c r="BA7" i="1"/>
  <c r="AX7" i="1"/>
  <c r="AY7" i="1" s="1"/>
  <c r="AT7" i="1"/>
  <c r="AQ7" i="1"/>
  <c r="AR7" i="1" s="1"/>
  <c r="AM7" i="1"/>
  <c r="AJ7" i="1"/>
  <c r="AE7" i="1"/>
  <c r="AB7" i="1"/>
  <c r="X7" i="1"/>
  <c r="U7" i="1"/>
  <c r="V7" i="1" s="1"/>
  <c r="Q7" i="1"/>
  <c r="N7" i="1"/>
  <c r="O7" i="1" s="1"/>
  <c r="I7" i="1"/>
  <c r="KT6" i="1"/>
  <c r="KQ6" i="1"/>
  <c r="KM6" i="1"/>
  <c r="KJ6" i="1"/>
  <c r="KK6" i="1" s="1"/>
  <c r="KF6" i="1"/>
  <c r="KC6" i="1"/>
  <c r="KD6" i="1" s="1"/>
  <c r="JV6" i="1"/>
  <c r="JS6" i="1"/>
  <c r="JT6" i="1" s="1"/>
  <c r="JO6" i="1"/>
  <c r="JL6" i="1"/>
  <c r="JM6" i="1" s="1"/>
  <c r="JF6" i="1"/>
  <c r="JG6" i="1" s="1"/>
  <c r="IY6" i="1"/>
  <c r="IV6" i="1"/>
  <c r="IR6" i="1"/>
  <c r="IO6" i="1"/>
  <c r="IP6" i="1" s="1"/>
  <c r="IJ6" i="1"/>
  <c r="IG6" i="1"/>
  <c r="IB6" i="1"/>
  <c r="HY6" i="1"/>
  <c r="HU6" i="1"/>
  <c r="HR6" i="1"/>
  <c r="HS6" i="1" s="1"/>
  <c r="HN6" i="1"/>
  <c r="HK6" i="1"/>
  <c r="HD6" i="1"/>
  <c r="HE6" i="1" s="1"/>
  <c r="GT6" i="1"/>
  <c r="GQ6" i="1"/>
  <c r="GK6" i="1"/>
  <c r="GL6" i="1" s="1"/>
  <c r="GD6" i="1"/>
  <c r="GA6" i="1"/>
  <c r="GB6" i="1" s="1"/>
  <c r="FW6" i="1"/>
  <c r="FT6" i="1"/>
  <c r="FU6" i="1" s="1"/>
  <c r="FP6" i="1"/>
  <c r="FM6" i="1"/>
  <c r="FN6" i="1" s="1"/>
  <c r="FH6" i="1"/>
  <c r="FE6" i="1"/>
  <c r="FA6" i="1"/>
  <c r="EX6" i="1"/>
  <c r="ET6" i="1"/>
  <c r="EQ6" i="1"/>
  <c r="ER6" i="1" s="1"/>
  <c r="EL6" i="1"/>
  <c r="EI6" i="1"/>
  <c r="EJ6" i="1" s="1"/>
  <c r="EE6" i="1"/>
  <c r="EB6" i="1"/>
  <c r="EC6" i="1" s="1"/>
  <c r="DX6" i="1"/>
  <c r="DU6" i="1"/>
  <c r="DV6" i="1" s="1"/>
  <c r="DP6" i="1"/>
  <c r="DM6" i="1"/>
  <c r="DN6" i="1" s="1"/>
  <c r="DI6" i="1"/>
  <c r="DF6" i="1"/>
  <c r="DG6" i="1" s="1"/>
  <c r="DB6" i="1"/>
  <c r="CY6" i="1"/>
  <c r="CZ6" i="1" s="1"/>
  <c r="CS6" i="1"/>
  <c r="CT6" i="1" s="1"/>
  <c r="CL6" i="1"/>
  <c r="CI6" i="1"/>
  <c r="CD6" i="1"/>
  <c r="CB6" i="1"/>
  <c r="BW6" i="1"/>
  <c r="BT6" i="1"/>
  <c r="BU6" i="1" s="1"/>
  <c r="BP6" i="1"/>
  <c r="BM6" i="1"/>
  <c r="BN6" i="1" s="1"/>
  <c r="BI6" i="1"/>
  <c r="BF6" i="1"/>
  <c r="BA6" i="1"/>
  <c r="AX6" i="1"/>
  <c r="AY6" i="1" s="1"/>
  <c r="AT6" i="1"/>
  <c r="AQ6" i="1"/>
  <c r="AM6" i="1"/>
  <c r="AJ6" i="1"/>
  <c r="AE6" i="1"/>
  <c r="AB6" i="1"/>
  <c r="X6" i="1"/>
  <c r="U6" i="1"/>
  <c r="V6" i="1" s="1"/>
  <c r="Q6" i="1"/>
  <c r="N6" i="1"/>
  <c r="O6" i="1" s="1"/>
  <c r="I6" i="1"/>
  <c r="AO57" i="2" l="1"/>
  <c r="AO72" i="2"/>
  <c r="AO62" i="2"/>
  <c r="AO65" i="2"/>
  <c r="AO60" i="2"/>
  <c r="AW56" i="2"/>
  <c r="I71" i="2"/>
  <c r="AO71" i="2"/>
  <c r="I73" i="2"/>
  <c r="I75" i="2"/>
  <c r="Y62" i="2"/>
  <c r="I67" i="2"/>
  <c r="I69" i="2"/>
  <c r="AO69" i="2"/>
  <c r="Y74" i="2"/>
  <c r="AO61" i="2"/>
  <c r="Y68" i="2"/>
  <c r="Q21" i="2"/>
  <c r="AO59" i="2"/>
  <c r="I31" i="2"/>
  <c r="Y33" i="2"/>
  <c r="AW73" i="2"/>
  <c r="AW75" i="2"/>
  <c r="Y21" i="2"/>
  <c r="Q24" i="2"/>
  <c r="AO41" i="2"/>
  <c r="I47" i="2"/>
  <c r="AO47" i="2"/>
  <c r="I49" i="2"/>
  <c r="AO49" i="2"/>
  <c r="Y50" i="2"/>
  <c r="I72" i="2"/>
  <c r="Y7" i="2"/>
  <c r="Y12" i="2"/>
  <c r="Q15" i="2"/>
  <c r="Q17" i="2"/>
  <c r="Y36" i="2"/>
  <c r="Y46" i="2"/>
  <c r="Y48" i="2"/>
  <c r="AO66" i="2"/>
  <c r="AO74" i="2"/>
  <c r="I76" i="2"/>
  <c r="AO76" i="2"/>
  <c r="Q8" i="2"/>
  <c r="Q13" i="2"/>
  <c r="Y24" i="2"/>
  <c r="I62" i="2"/>
  <c r="I64" i="2"/>
  <c r="AO64" i="2"/>
  <c r="Y4" i="2"/>
  <c r="Y17" i="2"/>
  <c r="Y34" i="2"/>
  <c r="Y39" i="2"/>
  <c r="AW76" i="2"/>
  <c r="Y15" i="2"/>
  <c r="Q18" i="2"/>
  <c r="Y22" i="2"/>
  <c r="Y30" i="2"/>
  <c r="Y31" i="2"/>
  <c r="I44" i="2"/>
  <c r="AO44" i="2"/>
  <c r="Y45" i="2"/>
  <c r="AO56" i="2"/>
  <c r="Y70" i="2"/>
  <c r="Y69" i="2"/>
  <c r="Y64" i="2"/>
  <c r="Y59" i="2"/>
  <c r="Y76" i="2"/>
  <c r="Y67" i="2"/>
  <c r="Y65" i="2"/>
  <c r="Y71" i="2"/>
  <c r="Y73" i="2"/>
  <c r="Y75" i="2"/>
  <c r="Y56" i="2"/>
  <c r="Y57" i="2"/>
  <c r="Q72" i="2"/>
  <c r="Y61" i="2"/>
  <c r="Y63" i="2"/>
  <c r="Q70" i="2"/>
  <c r="Q71" i="2"/>
  <c r="Q66" i="2"/>
  <c r="Q61" i="2"/>
  <c r="Q76" i="2"/>
  <c r="Q62" i="2"/>
  <c r="Q64" i="2"/>
  <c r="Y72" i="2"/>
  <c r="Q74" i="2"/>
  <c r="AO75" i="2"/>
  <c r="AO58" i="2"/>
  <c r="AO63" i="2"/>
  <c r="AO68" i="2"/>
  <c r="AO73" i="2"/>
  <c r="Q36" i="2"/>
  <c r="Y38" i="2"/>
  <c r="Q48" i="2"/>
  <c r="Q34" i="2"/>
  <c r="Q39" i="2"/>
  <c r="Q45" i="2"/>
  <c r="Q47" i="2"/>
  <c r="Q37" i="2"/>
  <c r="Q44" i="2"/>
  <c r="Q41" i="2"/>
  <c r="Q43" i="2"/>
  <c r="Q49" i="2"/>
  <c r="Q32" i="2"/>
  <c r="Q35" i="2"/>
  <c r="Q40" i="2"/>
  <c r="Y43" i="2"/>
  <c r="Y47" i="2"/>
  <c r="Y41" i="2"/>
  <c r="Y49" i="2"/>
  <c r="Y32" i="2"/>
  <c r="Q33" i="2"/>
  <c r="Y35" i="2"/>
  <c r="Q38" i="2"/>
  <c r="Y40" i="2"/>
  <c r="Q42" i="2"/>
  <c r="Q46" i="2"/>
  <c r="Q50" i="2"/>
  <c r="AW5" i="2"/>
  <c r="AW10" i="2"/>
  <c r="Y19" i="2"/>
  <c r="AW22" i="2"/>
  <c r="I18" i="2"/>
  <c r="I11" i="2"/>
  <c r="AW11" i="2"/>
  <c r="AW15" i="2"/>
  <c r="I23" i="2"/>
  <c r="AW18" i="2"/>
  <c r="AW20" i="2"/>
  <c r="Y8" i="2"/>
  <c r="I9" i="2"/>
  <c r="AW9" i="2"/>
  <c r="Q11" i="2"/>
  <c r="Y13" i="2"/>
  <c r="I14" i="2"/>
  <c r="I16" i="2"/>
  <c r="AW16" i="2"/>
  <c r="Q23" i="2"/>
  <c r="AW23" i="2"/>
  <c r="AW4" i="2"/>
  <c r="I7" i="2"/>
  <c r="I12" i="2"/>
  <c r="AW14" i="2"/>
  <c r="Y20" i="2"/>
  <c r="I21" i="2"/>
  <c r="AW21" i="2"/>
  <c r="I5" i="2"/>
  <c r="I10" i="2"/>
  <c r="Y11" i="2"/>
  <c r="Y18" i="2"/>
  <c r="I19" i="2"/>
  <c r="AW7" i="2"/>
  <c r="AW12" i="2"/>
  <c r="I15" i="2"/>
  <c r="I17" i="2"/>
  <c r="AW19" i="2"/>
  <c r="Y23" i="2"/>
  <c r="I24" i="2"/>
  <c r="AW24" i="2"/>
  <c r="Q7" i="2"/>
  <c r="Y9" i="2"/>
  <c r="Q12" i="2"/>
  <c r="Y14" i="2"/>
  <c r="Y16" i="2"/>
  <c r="Q19" i="2"/>
  <c r="I22" i="2"/>
  <c r="AL25" i="1"/>
  <c r="HF14" i="1"/>
  <c r="HT6" i="1"/>
  <c r="DA22" i="1"/>
  <c r="ES22" i="1"/>
  <c r="DO20" i="1"/>
  <c r="EZ20" i="1"/>
  <c r="GS18" i="1"/>
  <c r="HT19" i="1"/>
  <c r="GS20" i="1"/>
  <c r="DA23" i="1"/>
  <c r="DA8" i="1"/>
  <c r="KE26" i="1"/>
  <c r="JN10" i="1"/>
  <c r="KE8" i="1"/>
  <c r="HM15" i="1"/>
  <c r="KL24" i="1"/>
  <c r="AS24" i="1"/>
  <c r="DA24" i="1"/>
  <c r="JN24" i="1"/>
  <c r="ED24" i="1"/>
  <c r="FO24" i="1"/>
  <c r="KE9" i="1"/>
  <c r="JN13" i="1"/>
  <c r="IQ18" i="1"/>
  <c r="DW20" i="1"/>
  <c r="EK24" i="1"/>
  <c r="BV22" i="1"/>
  <c r="FV6" i="1"/>
  <c r="HF8" i="1"/>
  <c r="KE11" i="1"/>
  <c r="IA17" i="1"/>
  <c r="DH24" i="1"/>
  <c r="HT24" i="1"/>
  <c r="IQ26" i="1"/>
  <c r="HF11" i="1"/>
  <c r="HF26" i="1"/>
  <c r="GC15" i="1"/>
  <c r="JN15" i="1"/>
  <c r="HM26" i="1"/>
  <c r="HT8" i="1"/>
  <c r="GS13" i="1"/>
  <c r="GS19" i="1"/>
  <c r="DA20" i="1"/>
  <c r="EK23" i="1"/>
  <c r="JU24" i="1"/>
  <c r="ES6" i="1"/>
  <c r="DO6" i="1"/>
  <c r="HT11" i="1"/>
  <c r="DH18" i="1"/>
  <c r="HT20" i="1"/>
  <c r="JN23" i="1"/>
  <c r="II24" i="1"/>
  <c r="FV26" i="1"/>
  <c r="P19" i="1"/>
  <c r="GC6" i="1"/>
  <c r="DH15" i="1"/>
  <c r="IA18" i="1"/>
  <c r="GC20" i="1"/>
  <c r="IA23" i="1"/>
  <c r="GS24" i="1"/>
  <c r="KE24" i="1"/>
  <c r="DH6" i="1"/>
  <c r="IA14" i="1"/>
  <c r="HT22" i="1"/>
  <c r="DO26" i="1"/>
  <c r="BO25" i="1"/>
  <c r="AZ12" i="1"/>
  <c r="AD9" i="1"/>
  <c r="BO9" i="1"/>
  <c r="CK18" i="1"/>
  <c r="AL11" i="1"/>
  <c r="AD23" i="1"/>
  <c r="BO23" i="1"/>
  <c r="P25" i="1"/>
  <c r="CK25" i="1"/>
  <c r="BO22" i="1"/>
  <c r="AD12" i="1"/>
  <c r="BO12" i="1"/>
  <c r="AL19" i="1"/>
  <c r="ED23" i="1"/>
  <c r="BH7" i="1"/>
  <c r="AD7" i="1"/>
  <c r="BV10" i="1"/>
  <c r="CK10" i="1"/>
  <c r="AL10" i="1"/>
  <c r="IA12" i="1"/>
  <c r="GC23" i="1"/>
  <c r="AZ7" i="1"/>
  <c r="GC19" i="1"/>
  <c r="HM9" i="1"/>
  <c r="II9" i="1"/>
  <c r="EZ23" i="1"/>
  <c r="GS9" i="1"/>
  <c r="AZ10" i="1"/>
  <c r="GC16" i="1"/>
  <c r="EZ16" i="1"/>
  <c r="P10" i="1"/>
  <c r="AD13" i="1"/>
  <c r="HT13" i="1"/>
  <c r="HT15" i="1"/>
  <c r="FV21" i="1"/>
  <c r="HM22" i="1"/>
  <c r="DO23" i="1"/>
  <c r="JU26" i="1"/>
  <c r="CE10" i="1"/>
  <c r="DO18" i="1"/>
  <c r="BO20" i="1"/>
  <c r="AD21" i="1"/>
  <c r="W10" i="1"/>
  <c r="DH16" i="1"/>
  <c r="BO7" i="1"/>
  <c r="JN12" i="1"/>
  <c r="DO19" i="1"/>
  <c r="AD10" i="1"/>
  <c r="CE13" i="1"/>
  <c r="II15" i="1"/>
  <c r="KL16" i="1"/>
  <c r="ED25" i="1"/>
  <c r="KL26" i="1"/>
  <c r="AS11" i="1"/>
  <c r="JU12" i="1"/>
  <c r="FO25" i="1"/>
  <c r="BO10" i="1"/>
  <c r="ED18" i="1"/>
  <c r="HF18" i="1"/>
  <c r="KE19" i="1"/>
  <c r="IA22" i="1"/>
  <c r="EK25" i="1"/>
  <c r="GS11" i="1"/>
  <c r="HF13" i="1"/>
  <c r="CK20" i="1"/>
  <c r="GS22" i="1"/>
  <c r="AS23" i="1"/>
  <c r="DH23" i="1"/>
  <c r="FO23" i="1"/>
  <c r="GC24" i="1"/>
  <c r="DH25" i="1"/>
  <c r="JU13" i="1"/>
  <c r="W11" i="1"/>
  <c r="BV12" i="1"/>
  <c r="W13" i="1"/>
  <c r="KE13" i="1"/>
  <c r="EK18" i="1"/>
  <c r="FV18" i="1"/>
  <c r="HF20" i="1"/>
  <c r="CK21" i="1"/>
  <c r="P22" i="1"/>
  <c r="II22" i="1"/>
  <c r="BV25" i="1"/>
  <c r="CE11" i="1"/>
  <c r="W7" i="1"/>
  <c r="DW7" i="1"/>
  <c r="JU8" i="1"/>
  <c r="AS10" i="1"/>
  <c r="JU11" i="1"/>
  <c r="HT12" i="1"/>
  <c r="EK13" i="1"/>
  <c r="FV13" i="1"/>
  <c r="EK15" i="1"/>
  <c r="FV15" i="1"/>
  <c r="ED16" i="1"/>
  <c r="HT18" i="1"/>
  <c r="FO20" i="1"/>
  <c r="AD24" i="1"/>
  <c r="EZ24" i="1"/>
  <c r="DO25" i="1"/>
  <c r="JN25" i="1"/>
  <c r="KE7" i="1"/>
  <c r="BO14" i="1"/>
  <c r="KL20" i="1"/>
  <c r="II25" i="1"/>
  <c r="JN20" i="1"/>
  <c r="CE14" i="1"/>
  <c r="II14" i="1"/>
  <c r="JU18" i="1"/>
  <c r="IQ25" i="1"/>
  <c r="GS10" i="1"/>
  <c r="GS23" i="1"/>
  <c r="HF25" i="1"/>
  <c r="II10" i="1"/>
  <c r="P14" i="1"/>
  <c r="IQ23" i="1"/>
  <c r="KE23" i="1"/>
  <c r="BH19" i="1"/>
  <c r="KE20" i="1"/>
  <c r="KE6" i="1"/>
  <c r="BH14" i="1"/>
  <c r="KL23" i="1"/>
  <c r="HT25" i="1"/>
  <c r="AZ8" i="1"/>
  <c r="KL10" i="1"/>
  <c r="KL18" i="1"/>
  <c r="JN7" i="1"/>
  <c r="AD8" i="1"/>
  <c r="DW10" i="1"/>
  <c r="KE10" i="1"/>
  <c r="GS14" i="1"/>
  <c r="KE18" i="1"/>
  <c r="AS19" i="1"/>
  <c r="W22" i="1"/>
  <c r="BH22" i="1"/>
  <c r="HT23" i="1"/>
  <c r="AL24" i="1"/>
  <c r="BO24" i="1"/>
  <c r="IA24" i="1"/>
  <c r="GS25" i="1"/>
  <c r="KL6" i="1"/>
  <c r="BO8" i="1"/>
  <c r="HT9" i="1"/>
  <c r="HT10" i="1"/>
  <c r="AL12" i="1"/>
  <c r="GS7" i="1"/>
  <c r="JU7" i="1"/>
  <c r="DO13" i="1"/>
  <c r="JN14" i="1"/>
  <c r="DO15" i="1"/>
  <c r="ES15" i="1"/>
  <c r="BV17" i="1"/>
  <c r="KE17" i="1"/>
  <c r="AD18" i="1"/>
  <c r="FO18" i="1"/>
  <c r="AZ19" i="1"/>
  <c r="EZ19" i="1"/>
  <c r="BH20" i="1"/>
  <c r="JU20" i="1"/>
  <c r="BO21" i="1"/>
  <c r="P24" i="1"/>
  <c r="JN6" i="1"/>
  <c r="BV8" i="1"/>
  <c r="P9" i="1"/>
  <c r="AS9" i="1"/>
  <c r="IA9" i="1"/>
  <c r="KL9" i="1"/>
  <c r="IA10" i="1"/>
  <c r="P12" i="1"/>
  <c r="AS12" i="1"/>
  <c r="KE12" i="1"/>
  <c r="KL12" i="1"/>
  <c r="W19" i="1"/>
  <c r="CK19" i="1"/>
  <c r="KL22" i="1"/>
  <c r="BV24" i="1"/>
  <c r="HF24" i="1"/>
  <c r="HF7" i="1"/>
  <c r="BV9" i="1"/>
  <c r="GC11" i="1"/>
  <c r="GS12" i="1"/>
  <c r="GC13" i="1"/>
  <c r="AS14" i="1"/>
  <c r="BV14" i="1"/>
  <c r="HM14" i="1"/>
  <c r="JU14" i="1"/>
  <c r="DW15" i="1"/>
  <c r="EZ15" i="1"/>
  <c r="II19" i="1"/>
  <c r="BH21" i="1"/>
  <c r="BV21" i="1"/>
  <c r="FO21" i="1"/>
  <c r="HM21" i="1"/>
  <c r="AL22" i="1"/>
  <c r="EK22" i="1"/>
  <c r="W24" i="1"/>
  <c r="HM24" i="1"/>
  <c r="HM25" i="1"/>
  <c r="JU6" i="1"/>
  <c r="P8" i="1"/>
  <c r="CE8" i="1"/>
  <c r="W9" i="1"/>
  <c r="DW11" i="1"/>
  <c r="W12" i="1"/>
  <c r="DA12" i="1"/>
  <c r="ED12" i="1"/>
  <c r="FO16" i="1"/>
  <c r="II17" i="1"/>
  <c r="ES18" i="1"/>
  <c r="AD19" i="1"/>
  <c r="AL20" i="1"/>
  <c r="ED20" i="1"/>
  <c r="EK21" i="1"/>
  <c r="HF22" i="1"/>
  <c r="CE23" i="1"/>
  <c r="CK23" i="1"/>
  <c r="HT26" i="1"/>
  <c r="KL8" i="1"/>
  <c r="AZ9" i="1"/>
  <c r="JN9" i="1"/>
  <c r="KL11" i="1"/>
  <c r="FO12" i="1"/>
  <c r="II13" i="1"/>
  <c r="AZ14" i="1"/>
  <c r="HT14" i="1"/>
  <c r="ED15" i="1"/>
  <c r="JU15" i="1"/>
  <c r="KL15" i="1"/>
  <c r="EK16" i="1"/>
  <c r="GS17" i="1"/>
  <c r="ED19" i="1"/>
  <c r="W20" i="1"/>
  <c r="AS21" i="1"/>
  <c r="AS22" i="1"/>
  <c r="FV22" i="1"/>
  <c r="AZ24" i="1"/>
  <c r="BV7" i="1"/>
  <c r="CE9" i="1"/>
  <c r="HF9" i="1"/>
  <c r="AS7" i="1"/>
  <c r="HT7" i="1"/>
  <c r="W8" i="1"/>
  <c r="HF10" i="1"/>
  <c r="IA11" i="1"/>
  <c r="DH12" i="1"/>
  <c r="KL13" i="1"/>
  <c r="W14" i="1"/>
  <c r="GS15" i="1"/>
  <c r="FV16" i="1"/>
  <c r="BV18" i="1"/>
  <c r="GC18" i="1"/>
  <c r="BO19" i="1"/>
  <c r="EK20" i="1"/>
  <c r="CE22" i="1"/>
  <c r="ES23" i="1"/>
  <c r="HF23" i="1"/>
  <c r="CK24" i="1"/>
  <c r="KE14" i="1"/>
  <c r="HF6" i="1"/>
  <c r="P7" i="1"/>
  <c r="CE7" i="1"/>
  <c r="DO7" i="1"/>
  <c r="GC7" i="1"/>
  <c r="KL7" i="1"/>
  <c r="JN8" i="1"/>
  <c r="BH9" i="1"/>
  <c r="GC9" i="1"/>
  <c r="JU9" i="1"/>
  <c r="DO10" i="1"/>
  <c r="ES10" i="1"/>
  <c r="HM10" i="1"/>
  <c r="JU10" i="1"/>
  <c r="DA11" i="1"/>
  <c r="ED11" i="1"/>
  <c r="JN11" i="1"/>
  <c r="CE12" i="1"/>
  <c r="FV12" i="1"/>
  <c r="IA13" i="1"/>
  <c r="AD15" i="1"/>
  <c r="BO15" i="1"/>
  <c r="DA15" i="1"/>
  <c r="FO15" i="1"/>
  <c r="DO16" i="1"/>
  <c r="ES16" i="1"/>
  <c r="HT16" i="1"/>
  <c r="AD17" i="1"/>
  <c r="BH17" i="1"/>
  <c r="DO17" i="1"/>
  <c r="HF17" i="1"/>
  <c r="P20" i="1"/>
  <c r="AS20" i="1"/>
  <c r="DH20" i="1"/>
  <c r="FV20" i="1"/>
  <c r="AZ21" i="1"/>
  <c r="DO21" i="1"/>
  <c r="ES21" i="1"/>
  <c r="GC21" i="1"/>
  <c r="DO22" i="1"/>
  <c r="GC22" i="1"/>
  <c r="DW23" i="1"/>
  <c r="HM23" i="1"/>
  <c r="EK26" i="1"/>
  <c r="II26" i="1"/>
  <c r="EK6" i="1"/>
  <c r="GS8" i="1"/>
  <c r="CK9" i="1"/>
  <c r="DW9" i="1"/>
  <c r="BH10" i="1"/>
  <c r="GC10" i="1"/>
  <c r="BH12" i="1"/>
  <c r="ES12" i="1"/>
  <c r="AS13" i="1"/>
  <c r="AD14" i="1"/>
  <c r="CK14" i="1"/>
  <c r="BO16" i="1"/>
  <c r="HM17" i="1"/>
  <c r="AZ18" i="1"/>
  <c r="BV19" i="1"/>
  <c r="CE20" i="1"/>
  <c r="ES20" i="1"/>
  <c r="II20" i="1"/>
  <c r="W21" i="1"/>
  <c r="CK22" i="1"/>
  <c r="JU23" i="1"/>
  <c r="DW24" i="1"/>
  <c r="IA25" i="1"/>
  <c r="EZ8" i="1"/>
  <c r="ES8" i="1"/>
  <c r="DH8" i="1"/>
  <c r="IQ9" i="1"/>
  <c r="IN9" i="1"/>
  <c r="IN10" i="1"/>
  <c r="IQ10" i="1"/>
  <c r="BH6" i="1"/>
  <c r="AL6" i="1"/>
  <c r="AD6" i="1"/>
  <c r="CK6" i="1"/>
  <c r="BO6" i="1"/>
  <c r="W6" i="1"/>
  <c r="AS6" i="1"/>
  <c r="CE6" i="1"/>
  <c r="BV6" i="1"/>
  <c r="ED8" i="1"/>
  <c r="W16" i="1"/>
  <c r="P16" i="1"/>
  <c r="FO8" i="1"/>
  <c r="IQ8" i="1"/>
  <c r="IN8" i="1"/>
  <c r="EZ9" i="1"/>
  <c r="FV9" i="1"/>
  <c r="ED9" i="1"/>
  <c r="DH9" i="1"/>
  <c r="ES9" i="1"/>
  <c r="FV10" i="1"/>
  <c r="EZ10" i="1"/>
  <c r="ED10" i="1"/>
  <c r="DH10" i="1"/>
  <c r="IQ11" i="1"/>
  <c r="IN11" i="1"/>
  <c r="GC14" i="1"/>
  <c r="EZ14" i="1"/>
  <c r="DW14" i="1"/>
  <c r="ED14" i="1"/>
  <c r="FO14" i="1"/>
  <c r="BV16" i="1"/>
  <c r="IA16" i="1"/>
  <c r="II16" i="1"/>
  <c r="HM16" i="1"/>
  <c r="P6" i="1"/>
  <c r="EZ7" i="1"/>
  <c r="ES7" i="1"/>
  <c r="DH7" i="1"/>
  <c r="EK8" i="1"/>
  <c r="DA9" i="1"/>
  <c r="BH15" i="1"/>
  <c r="W15" i="1"/>
  <c r="AS15" i="1"/>
  <c r="CE15" i="1"/>
  <c r="GS16" i="1"/>
  <c r="FV17" i="1"/>
  <c r="ED17" i="1"/>
  <c r="DA17" i="1"/>
  <c r="EZ17" i="1"/>
  <c r="GC17" i="1"/>
  <c r="AZ6" i="1"/>
  <c r="DA7" i="1"/>
  <c r="ED7" i="1"/>
  <c r="FV8" i="1"/>
  <c r="FO9" i="1"/>
  <c r="DA10" i="1"/>
  <c r="IQ13" i="1"/>
  <c r="IN13" i="1"/>
  <c r="FV14" i="1"/>
  <c r="AS16" i="1"/>
  <c r="FO7" i="1"/>
  <c r="IQ7" i="1"/>
  <c r="IN7" i="1"/>
  <c r="EK9" i="1"/>
  <c r="FO10" i="1"/>
  <c r="DH14" i="1"/>
  <c r="AZ15" i="1"/>
  <c r="CK15" i="1"/>
  <c r="P17" i="1"/>
  <c r="IA6" i="1"/>
  <c r="GS6" i="1"/>
  <c r="II6" i="1"/>
  <c r="HM6" i="1"/>
  <c r="EK7" i="1"/>
  <c r="DO8" i="1"/>
  <c r="GC8" i="1"/>
  <c r="BH11" i="1"/>
  <c r="ES14" i="1"/>
  <c r="AZ16" i="1"/>
  <c r="EZ6" i="1"/>
  <c r="FO6" i="1"/>
  <c r="DW6" i="1"/>
  <c r="FV7" i="1"/>
  <c r="EK10" i="1"/>
  <c r="BO13" i="1"/>
  <c r="ED13" i="1"/>
  <c r="EZ13" i="1"/>
  <c r="DW13" i="1"/>
  <c r="DA13" i="1"/>
  <c r="DO14" i="1"/>
  <c r="KE16" i="1"/>
  <c r="EK17" i="1"/>
  <c r="AL18" i="1"/>
  <c r="AS18" i="1"/>
  <c r="W18" i="1"/>
  <c r="BO18" i="1"/>
  <c r="DA6" i="1"/>
  <c r="ED6" i="1"/>
  <c r="IN25" i="1"/>
  <c r="IN26" i="1"/>
  <c r="IN17" i="1"/>
  <c r="IN19" i="1"/>
  <c r="IN21" i="1"/>
  <c r="IN23" i="1"/>
  <c r="IQ6" i="1"/>
  <c r="IN15" i="1"/>
  <c r="IN12" i="1"/>
  <c r="IN6" i="1"/>
  <c r="DW8" i="1"/>
  <c r="DO9" i="1"/>
  <c r="CK11" i="1"/>
  <c r="BV11" i="1"/>
  <c r="P11" i="1"/>
  <c r="AZ11" i="1"/>
  <c r="BO11" i="1"/>
  <c r="BV13" i="1"/>
  <c r="BH13" i="1"/>
  <c r="AL13" i="1"/>
  <c r="AD16" i="1"/>
  <c r="CK16" i="1"/>
  <c r="CK7" i="1"/>
  <c r="II7" i="1"/>
  <c r="CK8" i="1"/>
  <c r="II8" i="1"/>
  <c r="HM11" i="1"/>
  <c r="II11" i="1"/>
  <c r="DO12" i="1"/>
  <c r="EK12" i="1"/>
  <c r="HM12" i="1"/>
  <c r="KL14" i="1"/>
  <c r="KE15" i="1"/>
  <c r="BH16" i="1"/>
  <c r="JN16" i="1"/>
  <c r="AZ17" i="1"/>
  <c r="IN18" i="1"/>
  <c r="HM19" i="1"/>
  <c r="KE21" i="1"/>
  <c r="AZ23" i="1"/>
  <c r="DO11" i="1"/>
  <c r="ES13" i="1"/>
  <c r="AL16" i="1"/>
  <c r="DW17" i="1"/>
  <c r="FO17" i="1"/>
  <c r="P18" i="1"/>
  <c r="IA21" i="1"/>
  <c r="HF21" i="1"/>
  <c r="EK11" i="1"/>
  <c r="II12" i="1"/>
  <c r="BV15" i="1"/>
  <c r="JU16" i="1"/>
  <c r="GS21" i="1"/>
  <c r="JN22" i="1"/>
  <c r="DH13" i="1"/>
  <c r="IQ16" i="1"/>
  <c r="IN16" i="1"/>
  <c r="CE17" i="1"/>
  <c r="AL7" i="1"/>
  <c r="ES11" i="1"/>
  <c r="DW12" i="1"/>
  <c r="IN14" i="1"/>
  <c r="KL17" i="1"/>
  <c r="II21" i="1"/>
  <c r="JU22" i="1"/>
  <c r="AL8" i="1"/>
  <c r="BH8" i="1"/>
  <c r="FV11" i="1"/>
  <c r="IQ12" i="1"/>
  <c r="CK13" i="1"/>
  <c r="IQ14" i="1"/>
  <c r="IQ15" i="1"/>
  <c r="AL17" i="1"/>
  <c r="JN17" i="1"/>
  <c r="ES19" i="1"/>
  <c r="DW19" i="1"/>
  <c r="DA19" i="1"/>
  <c r="JN19" i="1"/>
  <c r="P23" i="1"/>
  <c r="IA7" i="1"/>
  <c r="IA8" i="1"/>
  <c r="EK14" i="1"/>
  <c r="AL15" i="1"/>
  <c r="CK17" i="1"/>
  <c r="FO19" i="1"/>
  <c r="IN22" i="1"/>
  <c r="DH11" i="1"/>
  <c r="HF12" i="1"/>
  <c r="AZ13" i="1"/>
  <c r="HM13" i="1"/>
  <c r="P15" i="1"/>
  <c r="DA16" i="1"/>
  <c r="DW16" i="1"/>
  <c r="AS17" i="1"/>
  <c r="DW18" i="1"/>
  <c r="II18" i="1"/>
  <c r="HF19" i="1"/>
  <c r="JU21" i="1"/>
  <c r="ED22" i="1"/>
  <c r="DH22" i="1"/>
  <c r="FO22" i="1"/>
  <c r="DW22" i="1"/>
  <c r="EZ22" i="1"/>
  <c r="IQ22" i="1"/>
  <c r="KE22" i="1"/>
  <c r="HF16" i="1"/>
  <c r="JU17" i="1"/>
  <c r="DA18" i="1"/>
  <c r="EZ18" i="1"/>
  <c r="HM18" i="1"/>
  <c r="DH19" i="1"/>
  <c r="EK19" i="1"/>
  <c r="FV19" i="1"/>
  <c r="IN20" i="1"/>
  <c r="W23" i="1"/>
  <c r="AD11" i="1"/>
  <c r="GC12" i="1"/>
  <c r="P13" i="1"/>
  <c r="FO13" i="1"/>
  <c r="DA14" i="1"/>
  <c r="HF15" i="1"/>
  <c r="W17" i="1"/>
  <c r="HT17" i="1"/>
  <c r="CE18" i="1"/>
  <c r="IQ20" i="1"/>
  <c r="AD20" i="1"/>
  <c r="AZ20" i="1"/>
  <c r="BV20" i="1"/>
  <c r="DH21" i="1"/>
  <c r="ED21" i="1"/>
  <c r="EZ21" i="1"/>
  <c r="ES24" i="1"/>
  <c r="KL25" i="1"/>
  <c r="CE26" i="1"/>
  <c r="BH25" i="1"/>
  <c r="CE25" i="1"/>
  <c r="IN24" i="1"/>
  <c r="AD26" i="1"/>
  <c r="BH26" i="1"/>
  <c r="IQ24" i="1"/>
  <c r="JN21" i="1"/>
  <c r="KL21" i="1"/>
  <c r="CK26" i="1"/>
  <c r="AZ26" i="1"/>
  <c r="P26" i="1"/>
  <c r="AL26" i="1"/>
  <c r="KL19" i="1"/>
  <c r="BV23" i="1"/>
  <c r="CE24" i="1"/>
  <c r="FV25" i="1"/>
  <c r="JU25" i="1"/>
  <c r="BO26" i="1"/>
  <c r="FO26" i="1"/>
  <c r="ES26" i="1"/>
  <c r="DH26" i="1"/>
  <c r="DW26" i="1"/>
  <c r="EZ26" i="1"/>
  <c r="GC26" i="1"/>
  <c r="BH18" i="1"/>
  <c r="DA21" i="1"/>
  <c r="DW21" i="1"/>
  <c r="HT21" i="1"/>
  <c r="BH24" i="1"/>
  <c r="W25" i="1"/>
  <c r="AS25" i="1"/>
  <c r="DW25" i="1"/>
  <c r="ES25" i="1"/>
  <c r="ES17" i="1"/>
  <c r="HM20" i="1"/>
  <c r="IQ21" i="1"/>
  <c r="DO24" i="1"/>
  <c r="KE25" i="1"/>
  <c r="AS26" i="1"/>
  <c r="BV26" i="1"/>
  <c r="DA26" i="1"/>
  <c r="ED26" i="1"/>
  <c r="CE19" i="1"/>
  <c r="IQ19" i="1"/>
  <c r="JU19" i="1"/>
  <c r="CE21" i="1"/>
  <c r="AL23" i="1"/>
  <c r="BH23" i="1"/>
  <c r="FV23" i="1"/>
  <c r="DA25" i="1"/>
  <c r="EZ25" i="1"/>
  <c r="GC25" i="1"/>
  <c r="GS26" i="1"/>
  <c r="IA26" i="1"/>
  <c r="CE16" i="1"/>
  <c r="BO17" i="1"/>
  <c r="DH17" i="1"/>
  <c r="IQ17" i="1"/>
  <c r="JN18" i="1"/>
  <c r="P21" i="1"/>
  <c r="AL21" i="1"/>
  <c r="AD22" i="1"/>
  <c r="AZ22" i="1"/>
  <c r="FV24" i="1"/>
  <c r="AD25" i="1"/>
  <c r="AZ25" i="1"/>
  <c r="W26" i="1"/>
  <c r="JN26" i="1"/>
</calcChain>
</file>

<file path=xl/sharedStrings.xml><?xml version="1.0" encoding="utf-8"?>
<sst xmlns="http://schemas.openxmlformats.org/spreadsheetml/2006/main" count="508" uniqueCount="195">
  <si>
    <t>TmsMs</t>
  </si>
  <si>
    <t>Trimethylsulfonium Methylsulfate</t>
  </si>
  <si>
    <t>ImMs</t>
  </si>
  <si>
    <t>1,3-Diemthylimidazolium methylsulfate</t>
  </si>
  <si>
    <t>Tetrakis</t>
  </si>
  <si>
    <t>Tetrakis(hydroxymethyl) phosphonium chloride</t>
  </si>
  <si>
    <t>SEt3NTf2</t>
  </si>
  <si>
    <t>Triethylsulfonium bis(trifluoromethylsulfonyl)imide</t>
  </si>
  <si>
    <t>TpCh</t>
  </si>
  <si>
    <t>Tetrabutylphosphonium chloride</t>
  </si>
  <si>
    <t>Different ADH2 Batch!</t>
  </si>
  <si>
    <t>SulfoxI</t>
  </si>
  <si>
    <t>Trimethylsulfoxonium Iodide</t>
  </si>
  <si>
    <t>ChCh</t>
  </si>
  <si>
    <t>Choline Chloride</t>
  </si>
  <si>
    <t>ImMes</t>
  </si>
  <si>
    <t>1-butyl-3-methylimidazolium (2-methoxyethyl)sulfate</t>
  </si>
  <si>
    <t>BaDp</t>
  </si>
  <si>
    <t>N,N,N-trimethyl-1-Butanaminium Dimethylphosphate</t>
  </si>
  <si>
    <t>SulfI</t>
  </si>
  <si>
    <t>Trimethylsulfonium Iodide</t>
  </si>
  <si>
    <t>ChBit</t>
  </si>
  <si>
    <t>Choline Bitartrate</t>
  </si>
  <si>
    <t>AmMas</t>
  </si>
  <si>
    <t>N,N-dimethyl-N-octyloctan-1-aminium methane sulfate</t>
  </si>
  <si>
    <t>TpNTf2</t>
  </si>
  <si>
    <t>Trihexyltetradecylphosphonium NTf2</t>
  </si>
  <si>
    <t>Time</t>
  </si>
  <si>
    <t>Time points [min]</t>
  </si>
  <si>
    <t>Buffer Blank</t>
  </si>
  <si>
    <t>Buffer Reaction</t>
  </si>
  <si>
    <t>Average</t>
  </si>
  <si>
    <t>Buffer</t>
  </si>
  <si>
    <t>std</t>
  </si>
  <si>
    <t>Blank 0.025M TmsMs</t>
  </si>
  <si>
    <t>Reaction 0.025M TmsMs</t>
  </si>
  <si>
    <t>IL A 0.025M</t>
  </si>
  <si>
    <t>relative Activity [%]</t>
  </si>
  <si>
    <t>stdev_duplicate_formula</t>
  </si>
  <si>
    <t>Blank 0.15M TmsMs</t>
  </si>
  <si>
    <t>Reaction 0.15M TmsMs</t>
  </si>
  <si>
    <t>IL A 0.15M</t>
  </si>
  <si>
    <t>Blank 0.75M TmsMs</t>
  </si>
  <si>
    <t>Reaction 0.75M TmsMs</t>
  </si>
  <si>
    <t>IL A 0.75M</t>
  </si>
  <si>
    <t>Blank 0.025M Tetrakis</t>
  </si>
  <si>
    <t>Reaction 0.025M Tetrakis</t>
  </si>
  <si>
    <t>IL B 0.025M</t>
  </si>
  <si>
    <t>Blank 0.15M Tetrakis</t>
  </si>
  <si>
    <t>Reaction 0.15M Tetrakis</t>
  </si>
  <si>
    <t>IL B 0.15M</t>
  </si>
  <si>
    <t>Blank 0.75M Tetrakis</t>
  </si>
  <si>
    <t>Reaction 0.75M Tetrakis</t>
  </si>
  <si>
    <t>IL B 0.75M</t>
  </si>
  <si>
    <t>Blank 0.025M ChCh</t>
  </si>
  <si>
    <t>Reaction 0.025M ChCh</t>
  </si>
  <si>
    <t>IL C 0.025M</t>
  </si>
  <si>
    <t>Blank 0.15M ChCl</t>
  </si>
  <si>
    <t>Reaction 0.15M ChCl</t>
  </si>
  <si>
    <t>IL C 0.15M</t>
  </si>
  <si>
    <t>Blank 0.75M ChCl</t>
  </si>
  <si>
    <t>Reaction 0.75M ChCl</t>
  </si>
  <si>
    <t>Reaction 0.75M ChCh</t>
  </si>
  <si>
    <t>IL C 0.75M</t>
  </si>
  <si>
    <t>Blank 0.025M ChBit</t>
  </si>
  <si>
    <t>Reaction 0.025M ChBit</t>
  </si>
  <si>
    <t>IL D 0.025M</t>
  </si>
  <si>
    <t>Blank 0.15M ChBit</t>
  </si>
  <si>
    <t>Reaction 0.15M ChBit</t>
  </si>
  <si>
    <t>IL D 0.15M</t>
  </si>
  <si>
    <t>Blank 0.025M ImMs</t>
  </si>
  <si>
    <t>Reaction 0.025M ImMs</t>
  </si>
  <si>
    <t>IL E 0.025M</t>
  </si>
  <si>
    <t>Blank 0.15M ImMs</t>
  </si>
  <si>
    <t>Reaction 0.15M ImMs</t>
  </si>
  <si>
    <t>IL E 0.15M</t>
  </si>
  <si>
    <t>Blank 0.75M ImMs</t>
  </si>
  <si>
    <t>Reaction 0.75M ImMs</t>
  </si>
  <si>
    <t>IL E 0.75M</t>
  </si>
  <si>
    <t>Blank 0.025M SEt3NTf2</t>
  </si>
  <si>
    <t>Reaction 0.025M  SEt3NTf2</t>
  </si>
  <si>
    <t>IL F 0.025M</t>
  </si>
  <si>
    <t>Blank 0.15M SEt3NTf2</t>
  </si>
  <si>
    <t>Reaction 0.15M  SEt3NTf2</t>
  </si>
  <si>
    <t>IL F 0.15M</t>
  </si>
  <si>
    <t>Blank 0.75M SEt3NTf2</t>
  </si>
  <si>
    <t>Reaction 0.75M  SEt3NTf2</t>
  </si>
  <si>
    <t>IL F 0.75M</t>
  </si>
  <si>
    <t>Blank 0.025M ImMes</t>
  </si>
  <si>
    <t>Reaction 0.025M  ImMes</t>
  </si>
  <si>
    <t>IL G 0.025M</t>
  </si>
  <si>
    <t>Blank 0.15M ImMes</t>
  </si>
  <si>
    <t>Reaction 0.15M  ImMes</t>
  </si>
  <si>
    <t>IL G 0.15M</t>
  </si>
  <si>
    <t>Blank 0.75M ImMes</t>
  </si>
  <si>
    <t>Reaction 0.75M  ImMes</t>
  </si>
  <si>
    <t>blanked</t>
  </si>
  <si>
    <t>Blank 0.025M AmMas</t>
  </si>
  <si>
    <t>Reaction 0.025M  AmMas</t>
  </si>
  <si>
    <t>IL H 0.025M</t>
  </si>
  <si>
    <t>Blank 0.15M AmMas</t>
  </si>
  <si>
    <t>Reaction 0.15M  AmMas</t>
  </si>
  <si>
    <t>IL H 0.15M</t>
  </si>
  <si>
    <t>Blank 0.75M AmMas</t>
  </si>
  <si>
    <t>Reaction 0.75M  AmMas</t>
  </si>
  <si>
    <t>IL H 0.75M</t>
  </si>
  <si>
    <t>Blank 0.025M TpCh</t>
  </si>
  <si>
    <t>Reaction 0.025M TpCh</t>
  </si>
  <si>
    <t>IL I 0.025M</t>
  </si>
  <si>
    <t>Blank 0.15M TpCh</t>
  </si>
  <si>
    <t>Reaction 0.15M TpCh</t>
  </si>
  <si>
    <t>Blank 0.75M TpCh</t>
  </si>
  <si>
    <t>Reaction 0.75M TpCh</t>
  </si>
  <si>
    <t>IL I 0.75M</t>
  </si>
  <si>
    <t>Blank 0.025M BaDp</t>
  </si>
  <si>
    <t>Reaction 0.025M BaDp</t>
  </si>
  <si>
    <t>IL J 0.025M</t>
  </si>
  <si>
    <t>Blank 0.15M BaDp</t>
  </si>
  <si>
    <t>Reaction 0.15M BaDp</t>
  </si>
  <si>
    <t>IL J 0.15M</t>
  </si>
  <si>
    <t>Blank 0.75M BaDp</t>
  </si>
  <si>
    <t>Reaction 0.75M BaDp</t>
  </si>
  <si>
    <t>IL J 0.75M</t>
  </si>
  <si>
    <t>Blank 0.025M TpNTf2</t>
  </si>
  <si>
    <t>Reaction 0.025M TpNTf2</t>
  </si>
  <si>
    <t>IL K 0.025M</t>
  </si>
  <si>
    <t>Blank 0.15M TpNTf2</t>
  </si>
  <si>
    <t>Reaction 0.15M TpNTf2</t>
  </si>
  <si>
    <t>IL K 0.15M</t>
  </si>
  <si>
    <t>Blank 0.75M TpNTf2</t>
  </si>
  <si>
    <t>Reaction 0.75M TpNTf2</t>
  </si>
  <si>
    <t>IL K 0.75M</t>
  </si>
  <si>
    <t>Blank 0.025M SulfoxI</t>
  </si>
  <si>
    <t>Reaction 0.025M SulfoxI</t>
  </si>
  <si>
    <t>IL L 0.025M</t>
  </si>
  <si>
    <t>Blank 0.15M SulfoxI</t>
  </si>
  <si>
    <t>Reaction 0.15M SulfoxI</t>
  </si>
  <si>
    <t>IL L 0.15M</t>
  </si>
  <si>
    <t>Blank 0.75M SulfoxI</t>
  </si>
  <si>
    <t>Reaction 0.75M SulfoxI</t>
  </si>
  <si>
    <t>Blank 0.025M SulfI</t>
  </si>
  <si>
    <t>Reaction 0.025M SulfI</t>
  </si>
  <si>
    <t>IL M 0.025 M</t>
  </si>
  <si>
    <t>Blank 0.15M SulfI</t>
  </si>
  <si>
    <t>Reaction 0.15M SulfI</t>
  </si>
  <si>
    <t>IL M 0.15M</t>
  </si>
  <si>
    <t>Blank 0.75M SulfI</t>
  </si>
  <si>
    <t>Reaction 0.75M SulfI</t>
  </si>
  <si>
    <t>IL M 0.75M</t>
  </si>
  <si>
    <t>N/A</t>
  </si>
  <si>
    <t>due to Buffer</t>
  </si>
  <si>
    <t>did</t>
  </si>
  <si>
    <t>KCl</t>
  </si>
  <si>
    <t>not</t>
  </si>
  <si>
    <t>crushing out</t>
  </si>
  <si>
    <t>dissolve</t>
  </si>
  <si>
    <t>in</t>
  </si>
  <si>
    <t>any</t>
  </si>
  <si>
    <t>Buffer repeat 2</t>
  </si>
  <si>
    <t>Blanked IL A 0.025M</t>
  </si>
  <si>
    <t>Buffer repeat 4</t>
  </si>
  <si>
    <t>Average Buffer</t>
  </si>
  <si>
    <t>Buffer repeat 3</t>
  </si>
  <si>
    <t>Buffer repeat 1</t>
  </si>
  <si>
    <t>I5zeroed</t>
  </si>
  <si>
    <t>Blank 0.075M TmsMs</t>
  </si>
  <si>
    <t>Reaction 0.075M TmsMs</t>
  </si>
  <si>
    <t>IL A 0.075M</t>
  </si>
  <si>
    <t>Blank 0.3M TmsMs</t>
  </si>
  <si>
    <t>Reaction 0.3M TmsMs</t>
  </si>
  <si>
    <t>IL A 0.3M</t>
  </si>
  <si>
    <t>Blank 0.6M TmsMs</t>
  </si>
  <si>
    <t>Reaction 0.6M TmsMs</t>
  </si>
  <si>
    <t>IL A 0.6M</t>
  </si>
  <si>
    <t>IL M 0.025M</t>
  </si>
  <si>
    <t>Blank 0.075M SulfI</t>
  </si>
  <si>
    <t>Reaction 0.075M SulfI</t>
  </si>
  <si>
    <t>IL M 0.075M</t>
  </si>
  <si>
    <t>Blank 0.3M SulfI</t>
  </si>
  <si>
    <t>Reaction 0.3M SulfI</t>
  </si>
  <si>
    <t>IL M 0.3M</t>
  </si>
  <si>
    <t>Blank 0.6M SulfI</t>
  </si>
  <si>
    <t>Reaction 0.6M SulfI</t>
  </si>
  <si>
    <t>IL M 0.6M</t>
  </si>
  <si>
    <t>Blank 0.075M TpNTf3</t>
  </si>
  <si>
    <t>Reaction 0.075M TpNTf3</t>
  </si>
  <si>
    <t>IL K 0.075M</t>
  </si>
  <si>
    <t>Blank 0.15M TpNTf4</t>
  </si>
  <si>
    <t>Reaction 0.15M TpNTf4</t>
  </si>
  <si>
    <t>Blank 0.3M TpNTf5</t>
  </si>
  <si>
    <t>Reaction 0.3M TpNTf5</t>
  </si>
  <si>
    <t>IL K 0.3M</t>
  </si>
  <si>
    <t>Blank 0.6M TpNTf6</t>
  </si>
  <si>
    <t>Reaction 0.6M TpNTf6</t>
  </si>
  <si>
    <t>IL K 0.6M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</si>
</sst>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27413E"/>
      <name val="Arial"/>
      <family val="2"/>
    </font>
    <font>
      <b/>
      <sz val="10"/>
      <color rgb="FF27413E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2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2CB27-18B4-4A48-888F-5A712E7615B1}">
  <dimension ref="B1:KT51"/>
  <sheetViews>
    <sheetView topLeftCell="IQ1" workbookViewId="0">
      <selection activeCell="JA2" sqref="JA2"/>
    </sheetView>
  </sheetViews>
  <sheetFormatPr baseColWidth="10" defaultRowHeight="16" x14ac:dyDescent="0.2"/>
  <cols>
    <col min="7" max="7" width="10.83203125" customWidth="1"/>
  </cols>
  <sheetData>
    <row r="1" spans="2:306" x14ac:dyDescent="0.2">
      <c r="B1" s="1" t="s">
        <v>0</v>
      </c>
      <c r="C1" s="1" t="s">
        <v>1</v>
      </c>
      <c r="D1" s="1"/>
      <c r="CN1" t="s">
        <v>2</v>
      </c>
      <c r="CO1" t="s">
        <v>3</v>
      </c>
    </row>
    <row r="2" spans="2:306" x14ac:dyDescent="0.2">
      <c r="B2" s="1" t="s">
        <v>4</v>
      </c>
      <c r="C2" s="1" t="s">
        <v>5</v>
      </c>
      <c r="D2" s="1"/>
      <c r="CN2" t="s">
        <v>6</v>
      </c>
      <c r="CO2" t="s">
        <v>7</v>
      </c>
      <c r="GG2" t="s">
        <v>8</v>
      </c>
      <c r="GH2" t="s">
        <v>9</v>
      </c>
      <c r="JA2" t="s">
        <v>10</v>
      </c>
      <c r="JC2" s="1" t="s">
        <v>11</v>
      </c>
      <c r="JD2" s="1" t="s">
        <v>12</v>
      </c>
      <c r="JZ2" s="1"/>
    </row>
    <row r="3" spans="2:306" x14ac:dyDescent="0.2">
      <c r="B3" s="1" t="s">
        <v>13</v>
      </c>
      <c r="C3" s="1" t="s">
        <v>14</v>
      </c>
      <c r="D3" s="1"/>
      <c r="CN3" t="s">
        <v>15</v>
      </c>
      <c r="CO3" t="s">
        <v>16</v>
      </c>
      <c r="GG3" t="s">
        <v>17</v>
      </c>
      <c r="GH3" t="s">
        <v>18</v>
      </c>
      <c r="JC3" s="1" t="s">
        <v>19</v>
      </c>
      <c r="JD3" s="1" t="s">
        <v>20</v>
      </c>
      <c r="JZ3" s="1"/>
    </row>
    <row r="4" spans="2:306" x14ac:dyDescent="0.2">
      <c r="B4" s="1" t="s">
        <v>21</v>
      </c>
      <c r="C4" s="1" t="s">
        <v>22</v>
      </c>
      <c r="D4" s="1"/>
      <c r="CN4" t="s">
        <v>23</v>
      </c>
      <c r="CO4" t="s">
        <v>24</v>
      </c>
      <c r="GG4" t="s">
        <v>25</v>
      </c>
      <c r="GH4" t="s">
        <v>26</v>
      </c>
    </row>
    <row r="5" spans="2:306" ht="42" x14ac:dyDescent="0.2">
      <c r="B5" s="2" t="s">
        <v>27</v>
      </c>
      <c r="C5" s="2" t="s">
        <v>28</v>
      </c>
      <c r="D5" s="3" t="s">
        <v>29</v>
      </c>
      <c r="E5" s="2" t="s">
        <v>30</v>
      </c>
      <c r="F5" s="2" t="s">
        <v>30</v>
      </c>
      <c r="G5" s="2" t="s">
        <v>31</v>
      </c>
      <c r="H5" s="4" t="s">
        <v>32</v>
      </c>
      <c r="I5" s="5" t="s">
        <v>33</v>
      </c>
      <c r="K5" s="3" t="s">
        <v>34</v>
      </c>
      <c r="L5" s="2" t="s">
        <v>35</v>
      </c>
      <c r="M5" s="2" t="s">
        <v>35</v>
      </c>
      <c r="N5" s="2" t="s">
        <v>31</v>
      </c>
      <c r="O5" s="3" t="s">
        <v>159</v>
      </c>
      <c r="P5" s="3" t="s">
        <v>37</v>
      </c>
      <c r="Q5" s="3" t="s">
        <v>38</v>
      </c>
      <c r="R5" s="3" t="s">
        <v>39</v>
      </c>
      <c r="S5" s="2" t="s">
        <v>40</v>
      </c>
      <c r="T5" s="2" t="s">
        <v>40</v>
      </c>
      <c r="U5" s="2" t="s">
        <v>31</v>
      </c>
      <c r="V5" s="3" t="s">
        <v>41</v>
      </c>
      <c r="W5" s="3" t="s">
        <v>37</v>
      </c>
      <c r="X5" s="3" t="s">
        <v>38</v>
      </c>
      <c r="Y5" s="3" t="s">
        <v>42</v>
      </c>
      <c r="Z5" s="2" t="s">
        <v>43</v>
      </c>
      <c r="AA5" s="2" t="s">
        <v>43</v>
      </c>
      <c r="AB5" s="2" t="s">
        <v>31</v>
      </c>
      <c r="AC5" s="3" t="s">
        <v>44</v>
      </c>
      <c r="AD5" s="3" t="s">
        <v>37</v>
      </c>
      <c r="AE5" s="3" t="s">
        <v>38</v>
      </c>
      <c r="AF5" s="3"/>
      <c r="AG5" s="3" t="s">
        <v>45</v>
      </c>
      <c r="AH5" s="2" t="s">
        <v>46</v>
      </c>
      <c r="AI5" s="2" t="s">
        <v>46</v>
      </c>
      <c r="AJ5" s="2" t="s">
        <v>31</v>
      </c>
      <c r="AK5" s="3" t="s">
        <v>47</v>
      </c>
      <c r="AL5" s="3" t="s">
        <v>37</v>
      </c>
      <c r="AM5" s="3" t="s">
        <v>38</v>
      </c>
      <c r="AN5" s="3" t="s">
        <v>48</v>
      </c>
      <c r="AO5" s="2" t="s">
        <v>49</v>
      </c>
      <c r="AP5" s="2" t="s">
        <v>49</v>
      </c>
      <c r="AQ5" s="2" t="s">
        <v>31</v>
      </c>
      <c r="AR5" s="3" t="s">
        <v>50</v>
      </c>
      <c r="AS5" s="3" t="s">
        <v>37</v>
      </c>
      <c r="AT5" s="3" t="s">
        <v>38</v>
      </c>
      <c r="AU5" s="3" t="s">
        <v>51</v>
      </c>
      <c r="AV5" s="2" t="s">
        <v>52</v>
      </c>
      <c r="AW5" s="2" t="s">
        <v>52</v>
      </c>
      <c r="AX5" s="2" t="s">
        <v>31</v>
      </c>
      <c r="AY5" s="3" t="s">
        <v>53</v>
      </c>
      <c r="AZ5" s="3" t="s">
        <v>37</v>
      </c>
      <c r="BA5" s="3" t="s">
        <v>38</v>
      </c>
      <c r="BC5" s="3" t="s">
        <v>54</v>
      </c>
      <c r="BD5" s="2" t="s">
        <v>55</v>
      </c>
      <c r="BE5" s="2" t="s">
        <v>55</v>
      </c>
      <c r="BF5" s="2" t="s">
        <v>31</v>
      </c>
      <c r="BG5" s="3" t="s">
        <v>56</v>
      </c>
      <c r="BH5" s="3" t="s">
        <v>37</v>
      </c>
      <c r="BI5" s="3" t="s">
        <v>38</v>
      </c>
      <c r="BJ5" s="3" t="s">
        <v>57</v>
      </c>
      <c r="BK5" s="2" t="s">
        <v>58</v>
      </c>
      <c r="BL5" s="2" t="s">
        <v>58</v>
      </c>
      <c r="BM5" s="2" t="s">
        <v>31</v>
      </c>
      <c r="BN5" s="3" t="s">
        <v>59</v>
      </c>
      <c r="BO5" s="3" t="s">
        <v>37</v>
      </c>
      <c r="BP5" s="3" t="s">
        <v>38</v>
      </c>
      <c r="BQ5" s="3" t="s">
        <v>60</v>
      </c>
      <c r="BR5" s="2" t="s">
        <v>61</v>
      </c>
      <c r="BS5" s="2" t="s">
        <v>62</v>
      </c>
      <c r="BT5" s="2" t="s">
        <v>31</v>
      </c>
      <c r="BU5" s="3" t="s">
        <v>63</v>
      </c>
      <c r="BV5" s="3" t="s">
        <v>37</v>
      </c>
      <c r="BW5" s="3" t="s">
        <v>38</v>
      </c>
      <c r="BY5" s="3" t="s">
        <v>64</v>
      </c>
      <c r="BZ5" s="2" t="s">
        <v>65</v>
      </c>
      <c r="CA5" s="2" t="s">
        <v>65</v>
      </c>
      <c r="CB5" s="2" t="s">
        <v>31</v>
      </c>
      <c r="CC5" s="3" t="s">
        <v>66</v>
      </c>
      <c r="CD5" s="3" t="s">
        <v>38</v>
      </c>
      <c r="CE5" s="3" t="s">
        <v>37</v>
      </c>
      <c r="CF5" s="3" t="s">
        <v>67</v>
      </c>
      <c r="CG5" s="2" t="s">
        <v>68</v>
      </c>
      <c r="CH5" s="2" t="s">
        <v>68</v>
      </c>
      <c r="CI5" s="2" t="s">
        <v>31</v>
      </c>
      <c r="CJ5" s="3" t="s">
        <v>69</v>
      </c>
      <c r="CK5" s="3" t="s">
        <v>37</v>
      </c>
      <c r="CL5" s="3" t="s">
        <v>38</v>
      </c>
      <c r="CN5" s="2" t="s">
        <v>27</v>
      </c>
      <c r="CO5" s="2"/>
      <c r="CP5" s="3" t="s">
        <v>29</v>
      </c>
      <c r="CQ5" s="2" t="s">
        <v>30</v>
      </c>
      <c r="CR5" s="2" t="s">
        <v>30</v>
      </c>
      <c r="CS5" s="2" t="s">
        <v>31</v>
      </c>
      <c r="CT5" s="3" t="s">
        <v>32</v>
      </c>
      <c r="CV5" s="3" t="s">
        <v>70</v>
      </c>
      <c r="CW5" s="2" t="s">
        <v>71</v>
      </c>
      <c r="CX5" s="2" t="s">
        <v>71</v>
      </c>
      <c r="CY5" s="2" t="s">
        <v>31</v>
      </c>
      <c r="CZ5" s="3" t="s">
        <v>72</v>
      </c>
      <c r="DA5" s="3" t="s">
        <v>37</v>
      </c>
      <c r="DB5" s="3" t="s">
        <v>38</v>
      </c>
      <c r="DC5" s="3" t="s">
        <v>73</v>
      </c>
      <c r="DD5" s="2" t="s">
        <v>74</v>
      </c>
      <c r="DE5" s="2" t="s">
        <v>74</v>
      </c>
      <c r="DF5" s="2" t="s">
        <v>31</v>
      </c>
      <c r="DG5" s="3" t="s">
        <v>75</v>
      </c>
      <c r="DH5" s="3" t="s">
        <v>37</v>
      </c>
      <c r="DI5" s="3" t="s">
        <v>38</v>
      </c>
      <c r="DJ5" s="3" t="s">
        <v>76</v>
      </c>
      <c r="DK5" s="2" t="s">
        <v>77</v>
      </c>
      <c r="DL5" s="2" t="s">
        <v>77</v>
      </c>
      <c r="DM5" s="2" t="s">
        <v>31</v>
      </c>
      <c r="DN5" s="3" t="s">
        <v>78</v>
      </c>
      <c r="DO5" s="3" t="s">
        <v>37</v>
      </c>
      <c r="DP5" s="3" t="s">
        <v>38</v>
      </c>
      <c r="DR5" s="3" t="s">
        <v>79</v>
      </c>
      <c r="DS5" s="2" t="s">
        <v>80</v>
      </c>
      <c r="DT5" s="2" t="s">
        <v>80</v>
      </c>
      <c r="DU5" s="2" t="s">
        <v>31</v>
      </c>
      <c r="DV5" s="3" t="s">
        <v>81</v>
      </c>
      <c r="DW5" s="3" t="s">
        <v>37</v>
      </c>
      <c r="DX5" s="3" t="s">
        <v>38</v>
      </c>
      <c r="DY5" s="3" t="s">
        <v>82</v>
      </c>
      <c r="DZ5" s="2" t="s">
        <v>83</v>
      </c>
      <c r="EA5" s="2" t="s">
        <v>83</v>
      </c>
      <c r="EB5" s="2" t="s">
        <v>31</v>
      </c>
      <c r="EC5" s="3" t="s">
        <v>84</v>
      </c>
      <c r="ED5" s="3" t="s">
        <v>37</v>
      </c>
      <c r="EE5" s="3" t="s">
        <v>38</v>
      </c>
      <c r="EF5" s="3" t="s">
        <v>85</v>
      </c>
      <c r="EG5" s="2" t="s">
        <v>86</v>
      </c>
      <c r="EH5" s="2" t="s">
        <v>86</v>
      </c>
      <c r="EI5" s="2" t="s">
        <v>31</v>
      </c>
      <c r="EJ5" s="3" t="s">
        <v>87</v>
      </c>
      <c r="EK5" s="3" t="s">
        <v>37</v>
      </c>
      <c r="EL5" s="3" t="s">
        <v>38</v>
      </c>
      <c r="EN5" s="3" t="s">
        <v>88</v>
      </c>
      <c r="EO5" s="2" t="s">
        <v>89</v>
      </c>
      <c r="EP5" s="2" t="s">
        <v>89</v>
      </c>
      <c r="EQ5" s="2" t="s">
        <v>31</v>
      </c>
      <c r="ER5" s="3" t="s">
        <v>90</v>
      </c>
      <c r="ES5" s="3" t="s">
        <v>37</v>
      </c>
      <c r="ET5" s="3" t="s">
        <v>38</v>
      </c>
      <c r="EU5" s="3" t="s">
        <v>91</v>
      </c>
      <c r="EV5" s="2" t="s">
        <v>92</v>
      </c>
      <c r="EW5" s="2" t="s">
        <v>92</v>
      </c>
      <c r="EX5" s="2" t="s">
        <v>31</v>
      </c>
      <c r="EY5" s="3" t="s">
        <v>93</v>
      </c>
      <c r="EZ5" s="3" t="s">
        <v>37</v>
      </c>
      <c r="FA5" s="3" t="s">
        <v>38</v>
      </c>
      <c r="FB5" s="3" t="s">
        <v>94</v>
      </c>
      <c r="FC5" s="2" t="s">
        <v>95</v>
      </c>
      <c r="FD5" s="2" t="s">
        <v>95</v>
      </c>
      <c r="FE5" s="2" t="s">
        <v>31</v>
      </c>
      <c r="FF5" s="3" t="s">
        <v>96</v>
      </c>
      <c r="FG5" s="3" t="s">
        <v>37</v>
      </c>
      <c r="FH5" s="3" t="s">
        <v>38</v>
      </c>
      <c r="FJ5" s="3" t="s">
        <v>97</v>
      </c>
      <c r="FK5" s="2" t="s">
        <v>98</v>
      </c>
      <c r="FL5" s="2" t="s">
        <v>98</v>
      </c>
      <c r="FM5" s="2" t="s">
        <v>31</v>
      </c>
      <c r="FN5" s="3" t="s">
        <v>99</v>
      </c>
      <c r="FO5" s="3" t="s">
        <v>37</v>
      </c>
      <c r="FP5" s="3" t="s">
        <v>38</v>
      </c>
      <c r="FQ5" s="3" t="s">
        <v>100</v>
      </c>
      <c r="FR5" s="2" t="s">
        <v>101</v>
      </c>
      <c r="FS5" s="2" t="s">
        <v>101</v>
      </c>
      <c r="FT5" s="2" t="s">
        <v>31</v>
      </c>
      <c r="FU5" s="3" t="s">
        <v>102</v>
      </c>
      <c r="FV5" s="3" t="s">
        <v>37</v>
      </c>
      <c r="FW5" s="3" t="s">
        <v>38</v>
      </c>
      <c r="FX5" s="3" t="s">
        <v>103</v>
      </c>
      <c r="FY5" s="2" t="s">
        <v>104</v>
      </c>
      <c r="FZ5" s="2" t="s">
        <v>104</v>
      </c>
      <c r="GA5" s="2" t="s">
        <v>31</v>
      </c>
      <c r="GB5" s="3" t="s">
        <v>105</v>
      </c>
      <c r="GC5" s="3" t="s">
        <v>37</v>
      </c>
      <c r="GD5" s="3" t="s">
        <v>38</v>
      </c>
      <c r="GF5" s="2" t="s">
        <v>27</v>
      </c>
      <c r="GG5" s="2"/>
      <c r="GH5" s="3" t="s">
        <v>29</v>
      </c>
      <c r="GI5" s="2" t="s">
        <v>30</v>
      </c>
      <c r="GJ5" s="2" t="s">
        <v>30</v>
      </c>
      <c r="GK5" s="2" t="s">
        <v>31</v>
      </c>
      <c r="GL5" s="3" t="s">
        <v>32</v>
      </c>
      <c r="GN5" s="3" t="s">
        <v>106</v>
      </c>
      <c r="GO5" s="2" t="s">
        <v>107</v>
      </c>
      <c r="GP5" s="2" t="s">
        <v>107</v>
      </c>
      <c r="GQ5" s="2" t="s">
        <v>31</v>
      </c>
      <c r="GR5" s="3" t="s">
        <v>108</v>
      </c>
      <c r="GS5" s="3" t="s">
        <v>37</v>
      </c>
      <c r="GT5" s="3" t="s">
        <v>38</v>
      </c>
      <c r="GU5" s="3" t="s">
        <v>109</v>
      </c>
      <c r="GV5" s="2" t="s">
        <v>110</v>
      </c>
      <c r="GW5" s="2" t="s">
        <v>110</v>
      </c>
      <c r="GX5" s="2" t="s">
        <v>31</v>
      </c>
      <c r="GY5" s="3" t="s">
        <v>96</v>
      </c>
      <c r="GZ5" s="3" t="s">
        <v>37</v>
      </c>
      <c r="HA5" s="3" t="s">
        <v>111</v>
      </c>
      <c r="HB5" s="2" t="s">
        <v>112</v>
      </c>
      <c r="HC5" s="2" t="s">
        <v>112</v>
      </c>
      <c r="HD5" s="2" t="s">
        <v>31</v>
      </c>
      <c r="HE5" s="3" t="s">
        <v>113</v>
      </c>
      <c r="HF5" s="3" t="s">
        <v>37</v>
      </c>
      <c r="HH5" s="3" t="s">
        <v>114</v>
      </c>
      <c r="HI5" s="2" t="s">
        <v>115</v>
      </c>
      <c r="HJ5" s="2" t="s">
        <v>115</v>
      </c>
      <c r="HK5" s="2" t="s">
        <v>31</v>
      </c>
      <c r="HL5" s="3" t="s">
        <v>116</v>
      </c>
      <c r="HM5" s="3" t="s">
        <v>37</v>
      </c>
      <c r="HN5" s="3" t="s">
        <v>38</v>
      </c>
      <c r="HO5" s="3" t="s">
        <v>117</v>
      </c>
      <c r="HP5" s="2" t="s">
        <v>118</v>
      </c>
      <c r="HQ5" s="2" t="s">
        <v>118</v>
      </c>
      <c r="HR5" s="2" t="s">
        <v>31</v>
      </c>
      <c r="HS5" s="3" t="s">
        <v>119</v>
      </c>
      <c r="HT5" s="3" t="s">
        <v>37</v>
      </c>
      <c r="HU5" s="3" t="s">
        <v>38</v>
      </c>
      <c r="HV5" s="3" t="s">
        <v>120</v>
      </c>
      <c r="HW5" s="2" t="s">
        <v>121</v>
      </c>
      <c r="HX5" s="2" t="s">
        <v>121</v>
      </c>
      <c r="HY5" s="2" t="s">
        <v>31</v>
      </c>
      <c r="HZ5" s="3" t="s">
        <v>122</v>
      </c>
      <c r="IA5" s="3" t="s">
        <v>37</v>
      </c>
      <c r="IB5" s="3" t="s">
        <v>38</v>
      </c>
      <c r="ID5" s="3" t="s">
        <v>123</v>
      </c>
      <c r="IE5" s="2" t="s">
        <v>124</v>
      </c>
      <c r="IF5" s="2" t="s">
        <v>124</v>
      </c>
      <c r="IG5" s="2" t="s">
        <v>31</v>
      </c>
      <c r="IH5" s="3" t="s">
        <v>125</v>
      </c>
      <c r="II5" s="3" t="s">
        <v>37</v>
      </c>
      <c r="IJ5" s="3" t="s">
        <v>38</v>
      </c>
      <c r="IK5" s="3" t="s">
        <v>126</v>
      </c>
      <c r="IL5" s="2" t="s">
        <v>127</v>
      </c>
      <c r="IM5" s="2" t="s">
        <v>127</v>
      </c>
      <c r="IN5" s="2"/>
      <c r="IO5" s="2" t="s">
        <v>31</v>
      </c>
      <c r="IP5" s="3" t="s">
        <v>128</v>
      </c>
      <c r="IQ5" s="3" t="s">
        <v>37</v>
      </c>
      <c r="IR5" s="3" t="s">
        <v>38</v>
      </c>
      <c r="IS5" s="3" t="s">
        <v>129</v>
      </c>
      <c r="IT5" s="2" t="s">
        <v>130</v>
      </c>
      <c r="IU5" s="2" t="s">
        <v>130</v>
      </c>
      <c r="IV5" s="2" t="s">
        <v>31</v>
      </c>
      <c r="IW5" s="3" t="s">
        <v>131</v>
      </c>
      <c r="IX5" s="3" t="s">
        <v>37</v>
      </c>
      <c r="IY5" s="3" t="s">
        <v>38</v>
      </c>
      <c r="JA5" s="2" t="s">
        <v>27</v>
      </c>
      <c r="JB5" s="2"/>
      <c r="JC5" s="3" t="s">
        <v>29</v>
      </c>
      <c r="JD5" s="2" t="s">
        <v>30</v>
      </c>
      <c r="JE5" s="2" t="s">
        <v>30</v>
      </c>
      <c r="JF5" s="2" t="s">
        <v>31</v>
      </c>
      <c r="JG5" s="3" t="s">
        <v>32</v>
      </c>
      <c r="JI5" s="3" t="s">
        <v>132</v>
      </c>
      <c r="JJ5" s="2" t="s">
        <v>133</v>
      </c>
      <c r="JK5" s="2" t="s">
        <v>133</v>
      </c>
      <c r="JL5" s="2" t="s">
        <v>31</v>
      </c>
      <c r="JM5" s="3" t="s">
        <v>134</v>
      </c>
      <c r="JN5" s="3" t="s">
        <v>37</v>
      </c>
      <c r="JO5" s="3" t="s">
        <v>38</v>
      </c>
      <c r="JP5" s="3" t="s">
        <v>135</v>
      </c>
      <c r="JQ5" s="2" t="s">
        <v>136</v>
      </c>
      <c r="JR5" s="2" t="s">
        <v>136</v>
      </c>
      <c r="JS5" s="2" t="s">
        <v>31</v>
      </c>
      <c r="JT5" s="3" t="s">
        <v>137</v>
      </c>
      <c r="JU5" s="3" t="s">
        <v>37</v>
      </c>
      <c r="JV5" s="3" t="s">
        <v>38</v>
      </c>
      <c r="JW5" s="2" t="s">
        <v>138</v>
      </c>
      <c r="JX5" s="2" t="s">
        <v>139</v>
      </c>
      <c r="JZ5" s="3" t="s">
        <v>140</v>
      </c>
      <c r="KA5" s="2" t="s">
        <v>141</v>
      </c>
      <c r="KB5" s="2" t="s">
        <v>141</v>
      </c>
      <c r="KC5" s="2" t="s">
        <v>31</v>
      </c>
      <c r="KD5" s="3" t="s">
        <v>142</v>
      </c>
      <c r="KE5" s="3" t="s">
        <v>37</v>
      </c>
      <c r="KF5" s="3" t="s">
        <v>38</v>
      </c>
      <c r="KG5" s="3" t="s">
        <v>143</v>
      </c>
      <c r="KH5" s="2" t="s">
        <v>144</v>
      </c>
      <c r="KI5" s="2" t="s">
        <v>144</v>
      </c>
      <c r="KJ5" s="2" t="s">
        <v>31</v>
      </c>
      <c r="KK5" s="3" t="s">
        <v>145</v>
      </c>
      <c r="KL5" s="3" t="s">
        <v>37</v>
      </c>
      <c r="KM5" s="3" t="s">
        <v>38</v>
      </c>
      <c r="KN5" s="2" t="s">
        <v>146</v>
      </c>
      <c r="KO5" s="2" t="s">
        <v>147</v>
      </c>
      <c r="KP5" s="2" t="s">
        <v>147</v>
      </c>
      <c r="KQ5" s="2" t="s">
        <v>31</v>
      </c>
      <c r="KR5" s="3" t="s">
        <v>148</v>
      </c>
      <c r="KS5" s="3" t="s">
        <v>37</v>
      </c>
      <c r="KT5" s="3" t="s">
        <v>38</v>
      </c>
    </row>
    <row r="6" spans="2:306" ht="28" x14ac:dyDescent="0.2">
      <c r="B6" s="6">
        <v>1.6203703703703703E-4</v>
      </c>
      <c r="C6">
        <v>0</v>
      </c>
      <c r="D6" s="7">
        <v>0.11700000000000001</v>
      </c>
      <c r="E6" s="7">
        <v>0.13100000000000001</v>
      </c>
      <c r="F6" s="7">
        <v>0.153</v>
      </c>
      <c r="G6" s="7">
        <f t="shared" ref="G6:G26" si="0">(E6+F6)/2</f>
        <v>0.14200000000000002</v>
      </c>
      <c r="H6" s="8">
        <f t="shared" ref="H6:H26" si="1">G6-D6</f>
        <v>2.5000000000000008E-2</v>
      </c>
      <c r="I6" s="9">
        <f>SQRT((SUM((E6-F6)^2))/2*2)</f>
        <v>2.1999999999999992E-2</v>
      </c>
      <c r="K6" s="7">
        <v>6.7000000000000004E-2</v>
      </c>
      <c r="L6" s="7">
        <v>0.08</v>
      </c>
      <c r="M6" s="7">
        <v>0.13700000000000001</v>
      </c>
      <c r="N6" s="7">
        <f>(L6+M6)/2</f>
        <v>0.10850000000000001</v>
      </c>
      <c r="O6" s="10">
        <f>N6-K6</f>
        <v>4.1500000000000009E-2</v>
      </c>
      <c r="P6" s="11">
        <f>(O6/H6)*100</f>
        <v>166</v>
      </c>
      <c r="Q6" s="9">
        <f>SQRT((SUM((L6-M6)^2))/2*2)</f>
        <v>5.7000000000000009E-2</v>
      </c>
      <c r="R6" s="7">
        <v>7.6999999999999999E-2</v>
      </c>
      <c r="S6" s="7">
        <v>0.08</v>
      </c>
      <c r="T6" s="7">
        <v>8.2000000000000003E-2</v>
      </c>
      <c r="U6" s="7">
        <f>(S6+T6)/2</f>
        <v>8.1000000000000003E-2</v>
      </c>
      <c r="V6" s="10">
        <f>U6-R6</f>
        <v>4.0000000000000036E-3</v>
      </c>
      <c r="W6" s="11">
        <f t="shared" ref="W6:W26" si="2">(V6/H6)*100</f>
        <v>16.000000000000007</v>
      </c>
      <c r="X6" s="9">
        <f>SQRT((SUM((S6-T6)^2))/2*2)</f>
        <v>2.0000000000000018E-3</v>
      </c>
      <c r="Y6" s="7">
        <v>0.107</v>
      </c>
      <c r="Z6" s="7">
        <v>7.4999999999999997E-2</v>
      </c>
      <c r="AA6" s="7">
        <v>7.0000000000000007E-2</v>
      </c>
      <c r="AB6" s="7">
        <f>(Z6+AA6)/2</f>
        <v>7.2500000000000009E-2</v>
      </c>
      <c r="AC6" s="10">
        <v>0</v>
      </c>
      <c r="AD6" s="11">
        <f t="shared" ref="AD6:AD26" si="3">(AC6/H6)*100</f>
        <v>0</v>
      </c>
      <c r="AE6" s="9">
        <f>SQRT((SUM((Z6-AA6)^2))/2*2)</f>
        <v>4.9999999999999906E-3</v>
      </c>
      <c r="AF6" s="9"/>
      <c r="AG6" s="7">
        <v>8.5000000000000006E-2</v>
      </c>
      <c r="AH6" s="7">
        <v>6.4000000000000001E-2</v>
      </c>
      <c r="AI6" s="7">
        <v>5.8999999999999997E-2</v>
      </c>
      <c r="AJ6" s="7">
        <f>(AH6+AI6)/2</f>
        <v>6.1499999999999999E-2</v>
      </c>
      <c r="AK6" s="10">
        <v>0</v>
      </c>
      <c r="AL6" s="11">
        <f t="shared" ref="AL6:AL26" si="4">(AK6/H6)*100</f>
        <v>0</v>
      </c>
      <c r="AM6" s="9">
        <f>SQRT((SUM((AH6-AI6)^2))/2*2)</f>
        <v>5.0000000000000044E-3</v>
      </c>
      <c r="AN6" s="7">
        <v>6.2E-2</v>
      </c>
      <c r="AO6" s="7">
        <v>6.5000000000000002E-2</v>
      </c>
      <c r="AP6" s="7">
        <v>5.6000000000000001E-2</v>
      </c>
      <c r="AQ6" s="7">
        <f>(AO6+AP6)/2</f>
        <v>6.0499999999999998E-2</v>
      </c>
      <c r="AR6" s="10">
        <v>0</v>
      </c>
      <c r="AS6" s="11">
        <f t="shared" ref="AS6:AS26" si="5">(AR6/H6)*100</f>
        <v>0</v>
      </c>
      <c r="AT6" s="9">
        <f>SQRT((SUM((AO6-AP6)^2))/2*2)</f>
        <v>9.0000000000000011E-3</v>
      </c>
      <c r="AU6" s="7">
        <v>6.6000000000000003E-2</v>
      </c>
      <c r="AV6" s="7">
        <v>0.106</v>
      </c>
      <c r="AW6" s="7">
        <v>9.2999999999999999E-2</v>
      </c>
      <c r="AX6" s="7">
        <f>(AW6+AV6)/2</f>
        <v>9.9500000000000005E-2</v>
      </c>
      <c r="AY6" s="10">
        <f>AX6-AU6</f>
        <v>3.3500000000000002E-2</v>
      </c>
      <c r="AZ6" s="11">
        <f t="shared" ref="AZ6:AZ26" si="6">(AY6/H6)*100</f>
        <v>133.99999999999997</v>
      </c>
      <c r="BA6" s="9">
        <f>SQRT((SUM((AU6-AW6)^2))/2*2)</f>
        <v>2.6999999999999996E-2</v>
      </c>
      <c r="BC6" s="7">
        <v>0.21099999999999999</v>
      </c>
      <c r="BD6" s="7">
        <v>0.185</v>
      </c>
      <c r="BE6" s="7">
        <v>5.7000000000000002E-2</v>
      </c>
      <c r="BF6" s="7">
        <f>(BE6+BD6)/2</f>
        <v>0.121</v>
      </c>
      <c r="BG6" s="10">
        <v>0</v>
      </c>
      <c r="BH6" s="11">
        <f t="shared" ref="BH6:BH26" si="7">(BG6/H6)*100</f>
        <v>0</v>
      </c>
      <c r="BI6" s="9">
        <f>SQRT((SUM((BD6-BE6)^2))/2*2)</f>
        <v>0.128</v>
      </c>
      <c r="BJ6" s="7">
        <v>0.108</v>
      </c>
      <c r="BK6" s="7">
        <v>7.0999999999999994E-2</v>
      </c>
      <c r="BL6" s="7">
        <v>0.16</v>
      </c>
      <c r="BM6" s="7">
        <f>(BK6+BL6)/2</f>
        <v>0.11549999999999999</v>
      </c>
      <c r="BN6" s="10">
        <f>BM6-BJ6</f>
        <v>7.4999999999999928E-3</v>
      </c>
      <c r="BO6" s="11">
        <f t="shared" ref="BO6:BO26" si="8">(BN6/H6)*100</f>
        <v>29.999999999999961</v>
      </c>
      <c r="BP6" s="9">
        <f>SQRT((SUM((BK6-BL6)^2))/2*2)</f>
        <v>8.900000000000001E-2</v>
      </c>
      <c r="BQ6" s="7">
        <v>0.126</v>
      </c>
      <c r="BR6" s="7">
        <v>0.19500000000000001</v>
      </c>
      <c r="BS6" s="7">
        <v>0.22800000000000001</v>
      </c>
      <c r="BT6" s="7">
        <f>(BR6+BS6)/2</f>
        <v>0.21150000000000002</v>
      </c>
      <c r="BU6" s="10">
        <f>BT6-BQ6</f>
        <v>8.550000000000002E-2</v>
      </c>
      <c r="BV6" s="11">
        <f t="shared" ref="BV6:BV26" si="9">(BU6/H6)*100</f>
        <v>341.99999999999994</v>
      </c>
      <c r="BW6" s="9">
        <f>SQRT((SUM((BR6-BS6)^2))/2*2)</f>
        <v>3.3000000000000002E-2</v>
      </c>
      <c r="BY6" s="7">
        <v>0.27300000000000002</v>
      </c>
      <c r="BZ6" s="7">
        <v>0.17799999999999999</v>
      </c>
      <c r="CA6" s="7">
        <v>0.19500000000000001</v>
      </c>
      <c r="CB6" s="7">
        <f>(BZ6+CA6)/2</f>
        <v>0.1865</v>
      </c>
      <c r="CC6" s="10">
        <v>0</v>
      </c>
      <c r="CD6" s="9">
        <f>SQRT((SUM((BY6-BZ6)^2))/2*2)</f>
        <v>9.5000000000000029E-2</v>
      </c>
      <c r="CE6" s="11">
        <f t="shared" ref="CE6:CE26" si="10">(CC6/H6)*100</f>
        <v>0</v>
      </c>
      <c r="CF6" s="7">
        <v>0.72299999999999998</v>
      </c>
      <c r="CG6" s="7">
        <v>0.25600000000000001</v>
      </c>
      <c r="CH6" s="7">
        <v>0.65400000000000003</v>
      </c>
      <c r="CI6" s="7">
        <f>(CG6+CH6)/2</f>
        <v>0.45500000000000002</v>
      </c>
      <c r="CJ6" s="10">
        <v>0</v>
      </c>
      <c r="CK6" s="11">
        <f t="shared" ref="CK6:CK26" si="11">(CJ6/H6)*100</f>
        <v>0</v>
      </c>
      <c r="CL6" s="9">
        <f>SQRT((SUM((CG6-CH6)^2))/2*2)</f>
        <v>0.39800000000000002</v>
      </c>
      <c r="CN6" s="6">
        <v>1.6203703703703703E-4</v>
      </c>
      <c r="CO6">
        <v>0</v>
      </c>
      <c r="CP6" s="7">
        <v>7.0000000000000007E-2</v>
      </c>
      <c r="CQ6" s="7">
        <v>9.6000000000000002E-2</v>
      </c>
      <c r="CR6" s="7">
        <v>9.9000000000000005E-2</v>
      </c>
      <c r="CS6" s="7">
        <f>(CQ6+CR6)/2</f>
        <v>9.7500000000000003E-2</v>
      </c>
      <c r="CT6" s="7">
        <f>CS6-CP6</f>
        <v>2.7499999999999997E-2</v>
      </c>
      <c r="CV6" s="7">
        <v>4.4999999999999998E-2</v>
      </c>
      <c r="CW6" s="7">
        <v>0.13500000000000001</v>
      </c>
      <c r="CX6" s="7">
        <v>0.17</v>
      </c>
      <c r="CY6" s="7">
        <f>(CX6+CW6)/2</f>
        <v>0.15250000000000002</v>
      </c>
      <c r="CZ6" s="10">
        <f>CY6-CV6</f>
        <v>0.10750000000000003</v>
      </c>
      <c r="DA6" s="11">
        <f>(CZ6/CT6)*100</f>
        <v>390.90909090909105</v>
      </c>
      <c r="DB6" s="9">
        <f>SQRT((SUM((CW6-CX6)^2))/2*2)</f>
        <v>3.5000000000000003E-2</v>
      </c>
      <c r="DC6" s="7">
        <v>4.8000000000000001E-2</v>
      </c>
      <c r="DD6" s="7">
        <v>8.8999999999999996E-2</v>
      </c>
      <c r="DE6" s="7">
        <v>0.105</v>
      </c>
      <c r="DF6" s="7">
        <f>(DE6+DD6)/2</f>
        <v>9.7000000000000003E-2</v>
      </c>
      <c r="DG6" s="10">
        <f>DF6-DC6</f>
        <v>4.9000000000000002E-2</v>
      </c>
      <c r="DH6" s="11">
        <f>(DG6/CT6)*100</f>
        <v>178.18181818181822</v>
      </c>
      <c r="DI6" s="9">
        <f>SQRT((SUM((DD6-DE6)^2))/2*2)</f>
        <v>1.6E-2</v>
      </c>
      <c r="DJ6" s="7">
        <v>5.8999999999999997E-2</v>
      </c>
      <c r="DK6" s="7">
        <v>5.6000000000000001E-2</v>
      </c>
      <c r="DL6" s="7">
        <v>9.8000000000000004E-2</v>
      </c>
      <c r="DM6" s="7">
        <f>(DL6+DK6)/2</f>
        <v>7.6999999999999999E-2</v>
      </c>
      <c r="DN6" s="10">
        <f>DM6-DJ6</f>
        <v>1.8000000000000002E-2</v>
      </c>
      <c r="DO6" s="11">
        <f>(DN6/CT6)*100</f>
        <v>65.454545454545467</v>
      </c>
      <c r="DP6" s="9">
        <f>SQRT((SUM((DK6-DL6)^2))/2*2)</f>
        <v>4.2000000000000003E-2</v>
      </c>
      <c r="DR6" s="7">
        <v>6.7000000000000004E-2</v>
      </c>
      <c r="DS6" s="7">
        <v>0.13</v>
      </c>
      <c r="DT6" s="7">
        <v>9.7000000000000003E-2</v>
      </c>
      <c r="DU6" s="7">
        <f>(DT6+DS6)/2</f>
        <v>0.1135</v>
      </c>
      <c r="DV6" s="10">
        <f>DU6-DR6</f>
        <v>4.65E-2</v>
      </c>
      <c r="DW6" s="11">
        <f>(DV6/CT6)*100</f>
        <v>169.09090909090912</v>
      </c>
      <c r="DX6" s="9">
        <f>SQRT((SUM((DS6-DT6)^2))/2*2)</f>
        <v>3.3000000000000002E-2</v>
      </c>
      <c r="DY6" s="7">
        <v>6.4000000000000001E-2</v>
      </c>
      <c r="DZ6" s="7">
        <v>0.12</v>
      </c>
      <c r="EA6" s="7">
        <v>5.8999999999999997E-2</v>
      </c>
      <c r="EB6" s="7">
        <f>(EA6+DZ6)/2</f>
        <v>8.9499999999999996E-2</v>
      </c>
      <c r="EC6" s="10">
        <f>EB6-DY6</f>
        <v>2.5499999999999995E-2</v>
      </c>
      <c r="ED6" s="11">
        <f>(EC6/CT6)*100</f>
        <v>92.72727272727272</v>
      </c>
      <c r="EE6" s="9">
        <f>SQRT((SUM((DZ6-EA6)^2))/2*2)</f>
        <v>6.0999999999999999E-2</v>
      </c>
      <c r="EF6" s="7">
        <v>0.121</v>
      </c>
      <c r="EG6" s="7">
        <v>0.191</v>
      </c>
      <c r="EH6" s="7">
        <v>0.32300000000000001</v>
      </c>
      <c r="EI6" s="7">
        <f>(EH6+EG6)/2</f>
        <v>0.25700000000000001</v>
      </c>
      <c r="EJ6" s="10">
        <f>EI6-EF6</f>
        <v>0.13600000000000001</v>
      </c>
      <c r="EK6" s="11">
        <f>(EJ6/CT6)*100</f>
        <v>494.54545454545462</v>
      </c>
      <c r="EL6" s="9">
        <f>SQRT((SUM((EG6-EH6)^2))/2*2)</f>
        <v>0.13200000000000001</v>
      </c>
      <c r="EN6" s="7">
        <v>0.17399999999999999</v>
      </c>
      <c r="EO6" s="7">
        <v>0.19900000000000001</v>
      </c>
      <c r="EP6" s="7">
        <v>0.222</v>
      </c>
      <c r="EQ6" s="7">
        <f>(EP6+EO6)/2</f>
        <v>0.21050000000000002</v>
      </c>
      <c r="ER6" s="10">
        <f>EQ6-EN6</f>
        <v>3.6500000000000032E-2</v>
      </c>
      <c r="ES6" s="11">
        <f>(ER6/CT6)*100</f>
        <v>132.72727272727286</v>
      </c>
      <c r="ET6" s="9">
        <f>SQRT((SUM((EO6-EP6)^2))/2*2)</f>
        <v>2.2999999999999993E-2</v>
      </c>
      <c r="EU6" s="7">
        <v>1.006</v>
      </c>
      <c r="EV6" s="7">
        <v>0.97599999999999998</v>
      </c>
      <c r="EW6" s="7">
        <v>0.98</v>
      </c>
      <c r="EX6" s="7">
        <f>(EW6+EV6)/2</f>
        <v>0.97799999999999998</v>
      </c>
      <c r="EY6" s="10">
        <v>0</v>
      </c>
      <c r="EZ6" s="11">
        <f>(EY6/CT6)*100</f>
        <v>0</v>
      </c>
      <c r="FA6" s="9">
        <f>SQRT((SUM((EV6-EW6)^2))/2*2)</f>
        <v>4.0000000000000036E-3</v>
      </c>
      <c r="FB6" s="7">
        <v>3.8</v>
      </c>
      <c r="FC6" s="7">
        <v>3.7949999999999999</v>
      </c>
      <c r="FD6" s="7">
        <v>3.802</v>
      </c>
      <c r="FE6" s="7">
        <f>(FD6+FC6)/2</f>
        <v>3.7984999999999998</v>
      </c>
      <c r="FF6" s="10">
        <v>0</v>
      </c>
      <c r="FG6" s="10">
        <v>0</v>
      </c>
      <c r="FH6" s="9">
        <f>SQRT((SUM((FC6-FD6)^2))/2*2)</f>
        <v>7.0000000000001172E-3</v>
      </c>
      <c r="FJ6" s="7">
        <v>0.64300000000000002</v>
      </c>
      <c r="FK6" s="7">
        <v>0.72699999999999998</v>
      </c>
      <c r="FL6" s="7">
        <v>0.66900000000000004</v>
      </c>
      <c r="FM6" s="7">
        <f>(FL6+FK6)/2</f>
        <v>0.69799999999999995</v>
      </c>
      <c r="FN6" s="10">
        <f>FM6-FJ6</f>
        <v>5.4999999999999938E-2</v>
      </c>
      <c r="FO6" s="11">
        <f>(FN6/CT6)*100</f>
        <v>199.9999999999998</v>
      </c>
      <c r="FP6" s="9">
        <f>SQRT((SUM((FK6-FL6)^2))/2*2)</f>
        <v>5.799999999999994E-2</v>
      </c>
      <c r="FQ6" s="7">
        <v>0.875</v>
      </c>
      <c r="FR6" s="7">
        <v>0.82099999999999995</v>
      </c>
      <c r="FS6" s="7">
        <v>0.95699999999999996</v>
      </c>
      <c r="FT6" s="7">
        <f>(FS6+FR6)/2</f>
        <v>0.88900000000000001</v>
      </c>
      <c r="FU6" s="10">
        <f>FT6-FQ6</f>
        <v>1.4000000000000012E-2</v>
      </c>
      <c r="FV6" s="11">
        <f>(FU6/CT6)*100</f>
        <v>50.909090909090956</v>
      </c>
      <c r="FW6" s="9">
        <f>SQRT((SUM((FR6-FS6)^2))/2*2)</f>
        <v>0.13600000000000001</v>
      </c>
      <c r="FX6" s="7">
        <v>1.1200000000000001</v>
      </c>
      <c r="FY6" s="7">
        <v>1.476</v>
      </c>
      <c r="FZ6" s="7">
        <v>1.468</v>
      </c>
      <c r="GA6" s="7">
        <f>(FZ6+FY6)/2</f>
        <v>1.472</v>
      </c>
      <c r="GB6" s="10">
        <f>GA6-FX6</f>
        <v>0.35199999999999987</v>
      </c>
      <c r="GC6" s="11">
        <f>(GB6/CT6)*100</f>
        <v>1279.9999999999998</v>
      </c>
      <c r="GD6" s="9">
        <f>SQRT((SUM((FY6-FZ6)^2))/2*2)</f>
        <v>8.0000000000000071E-3</v>
      </c>
      <c r="GF6" s="6">
        <v>1.6203703703703703E-4</v>
      </c>
      <c r="GG6">
        <v>0</v>
      </c>
      <c r="GH6" s="7">
        <v>7.0000000000000007E-2</v>
      </c>
      <c r="GI6" s="7">
        <v>0.153</v>
      </c>
      <c r="GJ6" s="7">
        <v>9.9000000000000005E-2</v>
      </c>
      <c r="GK6" s="7">
        <f>(GJ6+GI6)/2</f>
        <v>0.126</v>
      </c>
      <c r="GL6" s="7">
        <f>GK6-GH6</f>
        <v>5.5999999999999994E-2</v>
      </c>
      <c r="GN6" s="7">
        <v>0.16700000000000001</v>
      </c>
      <c r="GO6" s="7">
        <v>0.111</v>
      </c>
      <c r="GP6" s="7">
        <v>0.17899999999999999</v>
      </c>
      <c r="GQ6" s="7">
        <f>(GP6+GO6)/2</f>
        <v>0.14499999999999999</v>
      </c>
      <c r="GR6" s="10">
        <v>0</v>
      </c>
      <c r="GS6" s="11">
        <f>(GR6/GL6)*100</f>
        <v>0</v>
      </c>
      <c r="GT6" s="9">
        <f>SQRT((SUM((GO6-GP6)^2))/2*2)</f>
        <v>6.7999999999999991E-2</v>
      </c>
      <c r="GU6" s="7" t="s">
        <v>149</v>
      </c>
      <c r="GV6" s="7" t="s">
        <v>149</v>
      </c>
      <c r="GW6" s="7" t="s">
        <v>149</v>
      </c>
      <c r="GX6" s="7" t="s">
        <v>150</v>
      </c>
      <c r="GY6" s="7"/>
      <c r="GZ6" s="7"/>
      <c r="HA6" s="7">
        <v>0.248</v>
      </c>
      <c r="HB6" s="7">
        <v>0.26300000000000001</v>
      </c>
      <c r="HC6" s="7">
        <v>0.26800000000000002</v>
      </c>
      <c r="HD6" s="7">
        <f>(HC6+HB6)/2</f>
        <v>0.26550000000000001</v>
      </c>
      <c r="HE6" s="10">
        <f>HD6-HA6</f>
        <v>1.7500000000000016E-2</v>
      </c>
      <c r="HF6" s="11">
        <f>(HE6/GL6)*100</f>
        <v>31.250000000000032</v>
      </c>
      <c r="HH6" s="7">
        <v>0.13700000000000001</v>
      </c>
      <c r="HI6" s="7">
        <v>0.19400000000000001</v>
      </c>
      <c r="HJ6" s="7">
        <v>0.13900000000000001</v>
      </c>
      <c r="HK6" s="7">
        <f>(HJ6+HI6)/2</f>
        <v>0.16650000000000001</v>
      </c>
      <c r="HL6" s="10">
        <v>0</v>
      </c>
      <c r="HM6" s="11">
        <f>(HL6/GL6)*100</f>
        <v>0</v>
      </c>
      <c r="HN6" s="9">
        <f>SQRT((SUM((HI6-HJ6)^2))/2*2)</f>
        <v>5.4999999999999993E-2</v>
      </c>
      <c r="HO6" s="7">
        <v>7.0000000000000007E-2</v>
      </c>
      <c r="HP6" s="7">
        <v>8.6999999999999994E-2</v>
      </c>
      <c r="HQ6" s="7">
        <v>0.108</v>
      </c>
      <c r="HR6" s="7">
        <f>(HQ6+HP6)/2</f>
        <v>9.7500000000000003E-2</v>
      </c>
      <c r="HS6" s="10">
        <f>HR6-HO6</f>
        <v>2.7499999999999997E-2</v>
      </c>
      <c r="HT6" s="11">
        <f>(HS6/GL6)*100</f>
        <v>49.107142857142854</v>
      </c>
      <c r="HU6" s="9">
        <f>SQRT((SUM((HP6-HQ6)^2))/2*2)</f>
        <v>2.1000000000000005E-2</v>
      </c>
      <c r="HV6" s="7">
        <v>9.2999999999999999E-2</v>
      </c>
      <c r="HW6" s="7">
        <v>7.4999999999999997E-2</v>
      </c>
      <c r="HX6" s="7">
        <v>0.09</v>
      </c>
      <c r="HY6" s="7">
        <f>(HX6+HW6)/2</f>
        <v>8.249999999999999E-2</v>
      </c>
      <c r="HZ6" s="10">
        <v>0</v>
      </c>
      <c r="IA6" s="11">
        <f>(HZ6/GL6)*100</f>
        <v>0</v>
      </c>
      <c r="IB6" s="9">
        <f>SQRT((SUM((HW6-HX6)^2))/2*2)</f>
        <v>1.4999999999999999E-2</v>
      </c>
      <c r="ID6" s="7">
        <v>0.27800000000000002</v>
      </c>
      <c r="IE6" s="7">
        <v>0.377</v>
      </c>
      <c r="IF6" s="7">
        <v>0.41199999999999998</v>
      </c>
      <c r="IG6" s="7">
        <f>(IF6+IE6)/2</f>
        <v>0.39449999999999996</v>
      </c>
      <c r="IH6" s="10">
        <v>0</v>
      </c>
      <c r="II6" s="11">
        <f>(IH6/GL6)*100</f>
        <v>0</v>
      </c>
      <c r="IJ6" s="9">
        <f>SQRT((SUM((IE6-IF6)^2))/2*2)</f>
        <v>3.4999999999999976E-2</v>
      </c>
      <c r="IK6" s="7">
        <v>0.255</v>
      </c>
      <c r="IL6" s="7">
        <v>0.27200000000000002</v>
      </c>
      <c r="IM6" s="7">
        <v>0.25600000000000001</v>
      </c>
      <c r="IN6" s="7">
        <f>IP6-$IP$6</f>
        <v>0</v>
      </c>
      <c r="IO6" s="7">
        <f>(IM6+IL6)/2</f>
        <v>0.26400000000000001</v>
      </c>
      <c r="IP6" s="10">
        <f>IO6-IK6</f>
        <v>9.000000000000008E-3</v>
      </c>
      <c r="IQ6" s="11">
        <f>(IP6/GL6)*100</f>
        <v>16.071428571428587</v>
      </c>
      <c r="IR6" s="9">
        <f>SQRT((SUM((IL6-IM6)^2))/2*2)</f>
        <v>1.6000000000000014E-2</v>
      </c>
      <c r="IS6" s="7">
        <v>2.5099999999999998</v>
      </c>
      <c r="IT6" s="7">
        <v>1.0329999999999999</v>
      </c>
      <c r="IU6" s="7">
        <v>2.1720000000000002</v>
      </c>
      <c r="IV6" s="7">
        <f>(IU6+IT6)/2</f>
        <v>1.6025</v>
      </c>
      <c r="IW6" s="7">
        <v>0</v>
      </c>
      <c r="IX6" s="7">
        <v>0</v>
      </c>
      <c r="IY6" s="9">
        <f>SQRT((SUM((IT6-IU6)^2))/2*2)</f>
        <v>1.1390000000000002</v>
      </c>
      <c r="JA6" s="6">
        <v>1.6203703703703703E-4</v>
      </c>
      <c r="JB6">
        <v>0</v>
      </c>
      <c r="JC6" s="7">
        <v>8.5000000000000006E-2</v>
      </c>
      <c r="JD6" s="7">
        <v>0.114</v>
      </c>
      <c r="JE6" s="7">
        <v>0.108</v>
      </c>
      <c r="JF6" s="7">
        <f>(JE6+JD6)/2</f>
        <v>0.111</v>
      </c>
      <c r="JG6" s="10">
        <f>JF6-JC6</f>
        <v>2.5999999999999995E-2</v>
      </c>
      <c r="JI6" s="7">
        <v>7.0000000000000007E-2</v>
      </c>
      <c r="JJ6" s="7">
        <v>0.16700000000000001</v>
      </c>
      <c r="JK6" s="7">
        <v>7.6999999999999999E-2</v>
      </c>
      <c r="JL6" s="7">
        <f>(JK6+JJ6)/2</f>
        <v>0.122</v>
      </c>
      <c r="JM6" s="10">
        <f t="shared" ref="JM6:JM26" si="12">JL6-JI6</f>
        <v>5.1999999999999991E-2</v>
      </c>
      <c r="JN6" s="11">
        <f t="shared" ref="JN6:JN26" si="13">(JM6/JG6)*100</f>
        <v>200</v>
      </c>
      <c r="JO6" s="9">
        <f t="shared" ref="JO6:JO26" si="14">SQRT((SUM((JJ6-JK6)^2))/2*2)</f>
        <v>9.0000000000000011E-2</v>
      </c>
      <c r="JP6" s="7">
        <v>0.113</v>
      </c>
      <c r="JQ6" s="7">
        <v>9.7000000000000003E-2</v>
      </c>
      <c r="JR6" s="7">
        <v>0.14299999999999999</v>
      </c>
      <c r="JS6" s="7">
        <f>(JR6+JQ6)/2</f>
        <v>0.12</v>
      </c>
      <c r="JT6" s="10">
        <f>JS6-JP6</f>
        <v>6.9999999999999923E-3</v>
      </c>
      <c r="JU6" s="11">
        <f t="shared" ref="JU6:JU26" si="15">(JT6/JG6)*100</f>
        <v>26.923076923076898</v>
      </c>
      <c r="JV6" s="9">
        <f>SQRT((SUM((JQ6-JR6)^2))/2*2)</f>
        <v>4.5999999999999985E-2</v>
      </c>
      <c r="JW6" s="7" t="s">
        <v>151</v>
      </c>
      <c r="JX6" s="7"/>
      <c r="JZ6" s="7">
        <v>0.17</v>
      </c>
      <c r="KA6" s="7">
        <v>0.159</v>
      </c>
      <c r="KB6" s="7">
        <v>0.186</v>
      </c>
      <c r="KC6" s="7">
        <f>(KB6+KA6)/2</f>
        <v>0.17249999999999999</v>
      </c>
      <c r="KD6" s="10">
        <f t="shared" ref="KD6:KD26" si="16">KC6-JZ6</f>
        <v>2.4999999999999745E-3</v>
      </c>
      <c r="KE6" s="11">
        <f t="shared" ref="KE6:KE26" si="17">(KD6/JG6)*100</f>
        <v>9.6153846153845191</v>
      </c>
      <c r="KF6" s="9">
        <f t="shared" ref="KF6:KF26" si="18">SQRT((SUM((KA6-KB6)^2))/2*2)</f>
        <v>2.6999999999999996E-2</v>
      </c>
      <c r="KG6" s="7">
        <v>0.123</v>
      </c>
      <c r="KH6" s="7">
        <v>0.13200000000000001</v>
      </c>
      <c r="KI6" s="7">
        <v>0.153</v>
      </c>
      <c r="KJ6" s="7">
        <f>(KI6+KH6)/2</f>
        <v>0.14250000000000002</v>
      </c>
      <c r="KK6" s="10">
        <f>KJ6-KG6</f>
        <v>1.9500000000000017E-2</v>
      </c>
      <c r="KL6" s="11">
        <f t="shared" ref="KL6:KL26" si="19">(KK6/JG6)*100</f>
        <v>75.000000000000071</v>
      </c>
      <c r="KM6" s="9">
        <f>SQRT((SUM((KH6-KI6)^2))/2*2)</f>
        <v>2.0999999999999991E-2</v>
      </c>
      <c r="KN6" s="7">
        <v>0.54400000000000004</v>
      </c>
      <c r="KO6" s="7">
        <v>0.45</v>
      </c>
      <c r="KP6" s="7">
        <v>0.35099999999999998</v>
      </c>
      <c r="KQ6" s="7">
        <f>(KP6+KO6)/2</f>
        <v>0.40049999999999997</v>
      </c>
      <c r="KR6" s="7">
        <v>0</v>
      </c>
      <c r="KS6" s="7">
        <v>0</v>
      </c>
      <c r="KT6" s="9">
        <f>SQRT((SUM((KO6-KP6)^2))/2*2)</f>
        <v>9.9000000000000032E-2</v>
      </c>
    </row>
    <row r="7" spans="2:306" x14ac:dyDescent="0.2">
      <c r="B7" s="6">
        <v>8.564814814814815E-4</v>
      </c>
      <c r="C7">
        <v>1</v>
      </c>
      <c r="D7" s="7">
        <v>0.115</v>
      </c>
      <c r="E7" s="7">
        <v>0.14000000000000001</v>
      </c>
      <c r="F7" s="7">
        <v>0.17699999999999999</v>
      </c>
      <c r="G7" s="7">
        <f t="shared" si="0"/>
        <v>0.1585</v>
      </c>
      <c r="H7" s="8">
        <f t="shared" si="1"/>
        <v>4.3499999999999997E-2</v>
      </c>
      <c r="I7" s="9">
        <f>SQRT(((SUM(E7-F7))^2)/2*2)</f>
        <v>3.6999999999999977E-2</v>
      </c>
      <c r="K7" s="7">
        <v>7.0999999999999994E-2</v>
      </c>
      <c r="L7" s="7">
        <v>0.108</v>
      </c>
      <c r="M7" s="7">
        <v>0.157</v>
      </c>
      <c r="N7" s="7">
        <f t="shared" ref="N7:N26" si="20">(L7+M7)/2</f>
        <v>0.13250000000000001</v>
      </c>
      <c r="O7" s="10">
        <f t="shared" ref="O7:O26" si="21">N7-K7</f>
        <v>6.1500000000000013E-2</v>
      </c>
      <c r="P7" s="11">
        <f t="shared" ref="P7:P26" si="22">(O7/H7)*100</f>
        <v>141.37931034482762</v>
      </c>
      <c r="Q7" s="9">
        <f t="shared" ref="Q7:Q26" si="23">SQRT((SUM((L7-M7)^2))/2*2)</f>
        <v>4.9000000000000002E-2</v>
      </c>
      <c r="R7" s="7">
        <v>7.6999999999999999E-2</v>
      </c>
      <c r="S7" s="7">
        <v>0.1</v>
      </c>
      <c r="T7" s="7">
        <v>8.5000000000000006E-2</v>
      </c>
      <c r="U7" s="7">
        <f t="shared" ref="U7:U26" si="24">(S7+T7)/2</f>
        <v>9.2499999999999999E-2</v>
      </c>
      <c r="V7" s="10">
        <f t="shared" ref="V7:V26" si="25">U7-R7</f>
        <v>1.55E-2</v>
      </c>
      <c r="W7" s="11">
        <f t="shared" si="2"/>
        <v>35.632183908045981</v>
      </c>
      <c r="X7" s="9">
        <f t="shared" ref="X7:X26" si="26">SQRT((SUM((S7-T7)^2))/2*2)</f>
        <v>1.4999999999999999E-2</v>
      </c>
      <c r="Y7" s="7">
        <v>9.9000000000000005E-2</v>
      </c>
      <c r="Z7" s="7">
        <v>0.106</v>
      </c>
      <c r="AA7" s="7">
        <v>7.0000000000000007E-2</v>
      </c>
      <c r="AB7" s="7">
        <f t="shared" ref="AB7:AB26" si="27">(Z7+AA7)/2</f>
        <v>8.7999999999999995E-2</v>
      </c>
      <c r="AC7" s="10">
        <v>0</v>
      </c>
      <c r="AD7" s="11">
        <f t="shared" si="3"/>
        <v>0</v>
      </c>
      <c r="AE7" s="9">
        <f t="shared" ref="AE7:AE26" si="28">SQRT((SUM((Z7-AA7)^2))/2*2)</f>
        <v>3.599999999999999E-2</v>
      </c>
      <c r="AF7" s="9"/>
      <c r="AG7" s="7">
        <v>8.8999999999999996E-2</v>
      </c>
      <c r="AH7" s="7">
        <v>7.3999999999999996E-2</v>
      </c>
      <c r="AI7" s="7">
        <v>5.8999999999999997E-2</v>
      </c>
      <c r="AJ7" s="7">
        <f t="shared" ref="AJ7:AJ26" si="29">(AH7+AI7)/2</f>
        <v>6.6500000000000004E-2</v>
      </c>
      <c r="AK7" s="10">
        <v>0</v>
      </c>
      <c r="AL7" s="11">
        <f t="shared" si="4"/>
        <v>0</v>
      </c>
      <c r="AM7" s="9">
        <f t="shared" ref="AM7:AM26" si="30">SQRT((SUM((AH7-AI7)^2))/2*2)</f>
        <v>1.4999999999999999E-2</v>
      </c>
      <c r="AN7" s="7">
        <v>6.3E-2</v>
      </c>
      <c r="AO7" s="7">
        <v>6.8000000000000005E-2</v>
      </c>
      <c r="AP7" s="7">
        <v>6.0999999999999999E-2</v>
      </c>
      <c r="AQ7" s="7">
        <f t="shared" ref="AQ7:AQ26" si="31">(AO7+AP7)/2</f>
        <v>6.4500000000000002E-2</v>
      </c>
      <c r="AR7" s="10">
        <f t="shared" ref="AR7:AR26" si="32">AQ7-AN7</f>
        <v>1.5000000000000013E-3</v>
      </c>
      <c r="AS7" s="11">
        <f t="shared" si="5"/>
        <v>3.4482758620689689</v>
      </c>
      <c r="AT7" s="9">
        <f t="shared" ref="AT7:AT26" si="33">SQRT((SUM((AO7-AP7)^2))/2*2)</f>
        <v>7.0000000000000062E-3</v>
      </c>
      <c r="AU7" s="7">
        <v>7.3999999999999996E-2</v>
      </c>
      <c r="AV7" s="7">
        <v>0.10100000000000001</v>
      </c>
      <c r="AW7" s="7">
        <v>0.104</v>
      </c>
      <c r="AX7" s="7">
        <f t="shared" ref="AX7:AX26" si="34">(AW7+AV7)/2</f>
        <v>0.10250000000000001</v>
      </c>
      <c r="AY7" s="10">
        <f t="shared" ref="AY7:AY26" si="35">AX7-AU7</f>
        <v>2.8500000000000011E-2</v>
      </c>
      <c r="AZ7" s="11">
        <f t="shared" si="6"/>
        <v>65.517241379310377</v>
      </c>
      <c r="BA7" s="9">
        <f t="shared" ref="BA7:BA26" si="36">SQRT((SUM((AU7-AW7)^2))/2*2)</f>
        <v>0.03</v>
      </c>
      <c r="BC7" s="7">
        <v>0.27</v>
      </c>
      <c r="BD7" s="7">
        <v>0.30499999999999999</v>
      </c>
      <c r="BE7" s="7">
        <v>6.6000000000000003E-2</v>
      </c>
      <c r="BF7" s="7">
        <f t="shared" ref="BF7:BF26" si="37">(BE7+BD7)/2</f>
        <v>0.1855</v>
      </c>
      <c r="BG7" s="10">
        <v>0</v>
      </c>
      <c r="BH7" s="11">
        <f t="shared" si="7"/>
        <v>0</v>
      </c>
      <c r="BI7" s="9">
        <f t="shared" ref="BI7:BI26" si="38">SQRT((SUM((BD7-BE7)^2))/2*2)</f>
        <v>0.23899999999999999</v>
      </c>
      <c r="BJ7" s="7">
        <v>0.14499999999999999</v>
      </c>
      <c r="BK7" s="7">
        <v>0.17</v>
      </c>
      <c r="BL7" s="7">
        <v>0.24299999999999999</v>
      </c>
      <c r="BM7" s="7">
        <f t="shared" ref="BM7:BM26" si="39">(BK7+BL7)/2</f>
        <v>0.20650000000000002</v>
      </c>
      <c r="BN7" s="10">
        <f t="shared" ref="BN7:BN26" si="40">BM7-BJ7</f>
        <v>6.1500000000000027E-2</v>
      </c>
      <c r="BO7" s="11">
        <f t="shared" si="8"/>
        <v>141.37931034482764</v>
      </c>
      <c r="BP7" s="9">
        <f t="shared" ref="BP7:BP26" si="41">SQRT((SUM((BK7-BL7)^2))/2*2)</f>
        <v>7.2999999999999982E-2</v>
      </c>
      <c r="BQ7" s="7">
        <v>0.16200000000000001</v>
      </c>
      <c r="BR7" s="7">
        <v>0.26300000000000001</v>
      </c>
      <c r="BS7" s="7">
        <v>0.28399999999999997</v>
      </c>
      <c r="BT7" s="7">
        <f t="shared" ref="BT7:BT26" si="42">(BR7+BS7)/2</f>
        <v>0.27349999999999997</v>
      </c>
      <c r="BU7" s="10">
        <f t="shared" ref="BU7:BU26" si="43">BT7-BQ7</f>
        <v>0.11149999999999996</v>
      </c>
      <c r="BV7" s="11">
        <f t="shared" si="9"/>
        <v>256.32183908045971</v>
      </c>
      <c r="BW7" s="9">
        <f t="shared" ref="BW7:BW26" si="44">SQRT((SUM((BR7-BS7)^2))/2*2)</f>
        <v>2.0999999999999963E-2</v>
      </c>
      <c r="BY7" s="7">
        <v>0.29599999999999999</v>
      </c>
      <c r="BZ7" s="7">
        <v>0.318</v>
      </c>
      <c r="CA7" s="7">
        <v>0.311</v>
      </c>
      <c r="CB7" s="7">
        <f t="shared" ref="CB7:CB26" si="45">(BZ7+CA7)/2</f>
        <v>0.3145</v>
      </c>
      <c r="CC7" s="10">
        <f t="shared" ref="CC7:CC26" si="46">CB7-BY7</f>
        <v>1.8500000000000016E-2</v>
      </c>
      <c r="CD7" s="9">
        <f t="shared" ref="CD7:CD26" si="47">SQRT((SUM((BY7-BZ7)^2))/2*2)</f>
        <v>2.200000000000002E-2</v>
      </c>
      <c r="CE7" s="11">
        <f t="shared" si="10"/>
        <v>42.528735632183952</v>
      </c>
      <c r="CF7" s="7">
        <v>0.73799999999999999</v>
      </c>
      <c r="CG7" s="7">
        <v>0.30599999999999999</v>
      </c>
      <c r="CH7" s="7">
        <v>0.67500000000000004</v>
      </c>
      <c r="CI7" s="7">
        <f t="shared" ref="CI7:CI26" si="48">(CG7+CH7)/2</f>
        <v>0.49050000000000005</v>
      </c>
      <c r="CJ7" s="10">
        <v>0</v>
      </c>
      <c r="CK7" s="11">
        <f t="shared" si="11"/>
        <v>0</v>
      </c>
      <c r="CL7" s="9">
        <f t="shared" ref="CL7:CL26" si="49">SQRT((SUM((CG7-CH7)^2))/2*2)</f>
        <v>0.36900000000000005</v>
      </c>
      <c r="CN7" s="6">
        <v>8.564814814814815E-4</v>
      </c>
      <c r="CO7">
        <v>1</v>
      </c>
      <c r="CP7" s="7">
        <v>7.9000000000000001E-2</v>
      </c>
      <c r="CQ7" s="7">
        <v>0.14199999999999999</v>
      </c>
      <c r="CR7" s="7">
        <v>0.16200000000000001</v>
      </c>
      <c r="CS7" s="7">
        <f t="shared" ref="CS7:CS26" si="50">(CQ7+CR7)/2</f>
        <v>0.152</v>
      </c>
      <c r="CT7" s="7">
        <f t="shared" ref="CT7:CT26" si="51">CS7-CP7</f>
        <v>7.2999999999999995E-2</v>
      </c>
      <c r="CV7" s="7">
        <v>4.1000000000000002E-2</v>
      </c>
      <c r="CW7" s="7">
        <v>0.14399999999999999</v>
      </c>
      <c r="CX7" s="7">
        <v>0.182</v>
      </c>
      <c r="CY7" s="7">
        <f t="shared" ref="CY7:CY26" si="52">(CX7+CW7)/2</f>
        <v>0.16299999999999998</v>
      </c>
      <c r="CZ7" s="10">
        <f t="shared" ref="CZ7:CZ26" si="53">CY7-CV7</f>
        <v>0.12199999999999997</v>
      </c>
      <c r="DA7" s="11">
        <f t="shared" ref="DA7:DA25" si="54">(CZ7/CT7)*100</f>
        <v>167.12328767123284</v>
      </c>
      <c r="DB7" s="9">
        <f t="shared" ref="DB7:DB26" si="55">SQRT((SUM((CW7-CX7)^2))/2*2)</f>
        <v>3.8000000000000006E-2</v>
      </c>
      <c r="DC7" s="7">
        <v>4.7E-2</v>
      </c>
      <c r="DD7" s="7">
        <v>9.8000000000000004E-2</v>
      </c>
      <c r="DE7" s="7">
        <v>0.11</v>
      </c>
      <c r="DF7" s="7">
        <f t="shared" ref="DF7:DF26" si="56">(DE7+DD7)/2</f>
        <v>0.10400000000000001</v>
      </c>
      <c r="DG7" s="10">
        <f t="shared" ref="DG7:DG26" si="57">DF7-DC7</f>
        <v>5.7000000000000009E-2</v>
      </c>
      <c r="DH7" s="11">
        <f t="shared" ref="DH7:DH26" si="58">(DG7/CT7)*100</f>
        <v>78.08219178082193</v>
      </c>
      <c r="DI7" s="9">
        <f t="shared" ref="DI7:DI26" si="59">SQRT((SUM((DD7-DE7)^2))/2*2)</f>
        <v>1.1999999999999997E-2</v>
      </c>
      <c r="DJ7" s="7">
        <v>5.8000000000000003E-2</v>
      </c>
      <c r="DK7" s="7">
        <v>5.5E-2</v>
      </c>
      <c r="DL7" s="7">
        <v>9.7000000000000003E-2</v>
      </c>
      <c r="DM7" s="7">
        <f t="shared" ref="DM7:DM26" si="60">(DL7+DK7)/2</f>
        <v>7.5999999999999998E-2</v>
      </c>
      <c r="DN7" s="10">
        <f t="shared" ref="DN7:DN26" si="61">DM7-DJ7</f>
        <v>1.7999999999999995E-2</v>
      </c>
      <c r="DO7" s="11">
        <f t="shared" ref="DO7:DO25" si="62">(DN7/CT7)*100</f>
        <v>24.657534246575338</v>
      </c>
      <c r="DP7" s="9">
        <f t="shared" ref="DP7:DP26" si="63">SQRT((SUM((DK7-DL7)^2))/2*2)</f>
        <v>4.2000000000000003E-2</v>
      </c>
      <c r="DR7" s="7">
        <v>6.5000000000000002E-2</v>
      </c>
      <c r="DS7" s="7">
        <v>0.17100000000000001</v>
      </c>
      <c r="DT7" s="7">
        <v>0.122</v>
      </c>
      <c r="DU7" s="7">
        <f t="shared" ref="DU7:DU26" si="64">(DT7+DS7)/2</f>
        <v>0.14650000000000002</v>
      </c>
      <c r="DV7" s="10">
        <f t="shared" ref="DV7:DV26" si="65">DU7-DR7</f>
        <v>8.1500000000000017E-2</v>
      </c>
      <c r="DW7" s="11">
        <f t="shared" ref="DW7:DW26" si="66">(DV7/CT7)*100</f>
        <v>111.64383561643838</v>
      </c>
      <c r="DX7" s="9">
        <f t="shared" ref="DX7:DX26" si="67">SQRT((SUM((DS7-DT7)^2))/2*2)</f>
        <v>4.9000000000000016E-2</v>
      </c>
      <c r="DY7" s="7">
        <v>7.2999999999999995E-2</v>
      </c>
      <c r="DZ7" s="7">
        <v>0.15</v>
      </c>
      <c r="EA7" s="7">
        <v>6.9000000000000006E-2</v>
      </c>
      <c r="EB7" s="7">
        <f t="shared" ref="EB7:EB26" si="68">(EA7+DZ7)/2</f>
        <v>0.1095</v>
      </c>
      <c r="EC7" s="10">
        <f t="shared" ref="EC7:EC26" si="69">EB7-DY7</f>
        <v>3.6500000000000005E-2</v>
      </c>
      <c r="ED7" s="11">
        <f t="shared" ref="ED7:ED26" si="70">(EC7/CT7)*100</f>
        <v>50.000000000000014</v>
      </c>
      <c r="EE7" s="9">
        <f t="shared" ref="EE7:EE26" si="71">SQRT((SUM((DZ7-EA7)^2))/2*2)</f>
        <v>8.0999999999999989E-2</v>
      </c>
      <c r="EF7" s="7">
        <v>0.121</v>
      </c>
      <c r="EG7" s="7">
        <v>0.22600000000000001</v>
      </c>
      <c r="EH7" s="7">
        <v>0.32</v>
      </c>
      <c r="EI7" s="7">
        <f t="shared" ref="EI7:EI26" si="72">(EH7+EG7)/2</f>
        <v>0.27300000000000002</v>
      </c>
      <c r="EJ7" s="10">
        <f t="shared" ref="EJ7:EJ26" si="73">EI7-EF7</f>
        <v>0.15200000000000002</v>
      </c>
      <c r="EK7" s="11">
        <f t="shared" ref="EK7:EK26" si="74">(EJ7/CT7)*100</f>
        <v>208.2191780821918</v>
      </c>
      <c r="EL7" s="9">
        <f t="shared" ref="EL7:EL26" si="75">SQRT((SUM((EG7-EH7)^2))/2*2)</f>
        <v>9.4E-2</v>
      </c>
      <c r="EN7" s="7">
        <v>0.17799999999999999</v>
      </c>
      <c r="EO7" s="7">
        <v>0.20899999999999999</v>
      </c>
      <c r="EP7" s="7">
        <v>0.23</v>
      </c>
      <c r="EQ7" s="7">
        <f t="shared" ref="EQ7:EQ26" si="76">(EP7+EO7)/2</f>
        <v>0.2195</v>
      </c>
      <c r="ER7" s="10">
        <f t="shared" ref="ER7:ER26" si="77">EQ7-EN7</f>
        <v>4.1500000000000009E-2</v>
      </c>
      <c r="ES7" s="11">
        <f t="shared" ref="ES7:ES26" si="78">(ER7/CT7)*100</f>
        <v>56.849315068493169</v>
      </c>
      <c r="ET7" s="9">
        <f t="shared" ref="ET7:ET26" si="79">SQRT((SUM((EO7-EP7)^2))/2*2)</f>
        <v>2.1000000000000019E-2</v>
      </c>
      <c r="EU7" s="7">
        <v>1.008</v>
      </c>
      <c r="EV7" s="7">
        <v>0.98</v>
      </c>
      <c r="EW7" s="7">
        <v>0.98299999999999998</v>
      </c>
      <c r="EX7" s="7">
        <f t="shared" ref="EX7:EX26" si="80">(EW7+EV7)/2</f>
        <v>0.98150000000000004</v>
      </c>
      <c r="EY7" s="10">
        <v>0</v>
      </c>
      <c r="EZ7" s="11">
        <f t="shared" ref="EZ7:EZ26" si="81">(EY7/CT7)*100</f>
        <v>0</v>
      </c>
      <c r="FA7" s="9">
        <f t="shared" ref="FA7:FA26" si="82">SQRT((SUM((EV7-EW7)^2))/2*2)</f>
        <v>3.0000000000000027E-3</v>
      </c>
      <c r="FB7" s="7">
        <v>3.8119999999999998</v>
      </c>
      <c r="FC7" s="7">
        <v>3.7829999999999999</v>
      </c>
      <c r="FD7" s="7">
        <v>3.7989999999999999</v>
      </c>
      <c r="FE7" s="7">
        <f t="shared" ref="FE7:FE26" si="83">(FD7+FC7)/2</f>
        <v>3.7909999999999999</v>
      </c>
      <c r="FF7" s="10">
        <v>0</v>
      </c>
      <c r="FG7" s="10">
        <v>0</v>
      </c>
      <c r="FH7" s="9">
        <f t="shared" ref="FH7:FH26" si="84">SQRT((SUM((FC7-FD7)^2))/2*2)</f>
        <v>1.6000000000000014E-2</v>
      </c>
      <c r="FJ7" s="7">
        <v>0.63100000000000001</v>
      </c>
      <c r="FK7" s="7">
        <v>0.70899999999999996</v>
      </c>
      <c r="FL7" s="7">
        <v>0.66400000000000003</v>
      </c>
      <c r="FM7" s="7">
        <f t="shared" ref="FM7:FM26" si="85">(FL7+FK7)/2</f>
        <v>0.6865</v>
      </c>
      <c r="FN7" s="10">
        <f t="shared" ref="FN7:FN26" si="86">FM7-FJ7</f>
        <v>5.5499999999999994E-2</v>
      </c>
      <c r="FO7" s="11">
        <f t="shared" ref="FO7:FO26" si="87">(FN7/CT7)*100</f>
        <v>76.027397260273972</v>
      </c>
      <c r="FP7" s="9">
        <f t="shared" ref="FP7:FP26" si="88">SQRT((SUM((FK7-FL7)^2))/2*2)</f>
        <v>4.4999999999999929E-2</v>
      </c>
      <c r="FQ7" s="7">
        <v>0.86</v>
      </c>
      <c r="FR7" s="7">
        <v>0.82099999999999995</v>
      </c>
      <c r="FS7" s="7">
        <v>0.94</v>
      </c>
      <c r="FT7" s="7">
        <f t="shared" ref="FT7:FT26" si="89">(FS7+FR7)/2</f>
        <v>0.88049999999999995</v>
      </c>
      <c r="FU7" s="10">
        <f t="shared" ref="FU7:FU26" si="90">FT7-FQ7</f>
        <v>2.0499999999999963E-2</v>
      </c>
      <c r="FV7" s="11">
        <f t="shared" ref="FV7:FV26" si="91">(FU7/CT7)*100</f>
        <v>28.082191780821869</v>
      </c>
      <c r="FW7" s="9">
        <f t="shared" ref="FW7:FW26" si="92">SQRT((SUM((FR7-FS7)^2))/2*2)</f>
        <v>0.11899999999999999</v>
      </c>
      <c r="FX7" s="7">
        <v>1.107</v>
      </c>
      <c r="FY7" s="7">
        <v>1.456</v>
      </c>
      <c r="FZ7" s="7">
        <v>1.462</v>
      </c>
      <c r="GA7" s="7">
        <f t="shared" ref="GA7:GA26" si="93">(FZ7+FY7)/2</f>
        <v>1.4590000000000001</v>
      </c>
      <c r="GB7" s="10">
        <f t="shared" ref="GB7:GB26" si="94">GA7-FX7</f>
        <v>0.35200000000000009</v>
      </c>
      <c r="GC7" s="11">
        <f t="shared" ref="GC7:GC26" si="95">(GB7/CT7)*100</f>
        <v>482.19178082191797</v>
      </c>
      <c r="GD7" s="9">
        <f t="shared" ref="GD7:GD26" si="96">SQRT((SUM((FY7-FZ7)^2))/2*2)</f>
        <v>6.0000000000000053E-3</v>
      </c>
      <c r="GF7" s="6">
        <v>8.564814814814815E-4</v>
      </c>
      <c r="GG7">
        <v>1</v>
      </c>
      <c r="GH7" s="7">
        <v>7.9000000000000001E-2</v>
      </c>
      <c r="GI7" s="7">
        <v>0.17699999999999999</v>
      </c>
      <c r="GJ7" s="7">
        <v>0.16200000000000001</v>
      </c>
      <c r="GK7" s="7">
        <f t="shared" ref="GK7:GK26" si="97">(GJ7+GI7)/2</f>
        <v>0.16949999999999998</v>
      </c>
      <c r="GL7" s="7">
        <f t="shared" ref="GL7:GL26" si="98">GK7-GH7</f>
        <v>9.0499999999999983E-2</v>
      </c>
      <c r="GN7" s="7">
        <v>0.16300000000000001</v>
      </c>
      <c r="GO7" s="7">
        <v>0.16500000000000001</v>
      </c>
      <c r="GP7" s="7">
        <v>0.217</v>
      </c>
      <c r="GQ7" s="7">
        <f t="shared" ref="GQ7:GQ26" si="99">(GP7+GO7)/2</f>
        <v>0.191</v>
      </c>
      <c r="GR7" s="10">
        <f t="shared" ref="GR7:GR26" si="100">GQ7-GN7</f>
        <v>2.7999999999999997E-2</v>
      </c>
      <c r="GS7" s="11">
        <f t="shared" ref="GS7:GS26" si="101">(GR7/GL7)*100</f>
        <v>30.939226519337019</v>
      </c>
      <c r="GT7" s="9">
        <f t="shared" ref="GT7:GT26" si="102">SQRT((SUM((GO7-GP7)^2))/2*2)</f>
        <v>5.1999999999999991E-2</v>
      </c>
      <c r="GU7" s="7" t="s">
        <v>149</v>
      </c>
      <c r="GV7" s="7" t="s">
        <v>149</v>
      </c>
      <c r="GW7" s="7" t="s">
        <v>149</v>
      </c>
      <c r="GX7" s="7" t="s">
        <v>152</v>
      </c>
      <c r="GY7" s="7"/>
      <c r="GZ7" s="7"/>
      <c r="HA7" s="7">
        <v>0.25</v>
      </c>
      <c r="HB7" s="7">
        <v>0.26700000000000002</v>
      </c>
      <c r="HC7" s="7">
        <v>0.27300000000000002</v>
      </c>
      <c r="HD7" s="7">
        <f t="shared" ref="HD7:HD26" si="103">(HC7+HB7)/2</f>
        <v>0.27</v>
      </c>
      <c r="HE7" s="10">
        <f t="shared" ref="HE7:HE26" si="104">HD7-HA7</f>
        <v>2.0000000000000018E-2</v>
      </c>
      <c r="HF7" s="11">
        <f>(HE7/GL7)*100</f>
        <v>22.09944751381218</v>
      </c>
      <c r="HH7" s="7">
        <v>0.14799999999999999</v>
      </c>
      <c r="HI7" s="7">
        <v>0.23799999999999999</v>
      </c>
      <c r="HJ7" s="7">
        <v>0.23</v>
      </c>
      <c r="HK7" s="7">
        <f t="shared" ref="HK7:HK26" si="105">(HJ7+HI7)/2</f>
        <v>0.23399999999999999</v>
      </c>
      <c r="HL7" s="10">
        <v>0</v>
      </c>
      <c r="HM7" s="11">
        <f t="shared" ref="HM7:HM26" si="106">(HL7/GL7)*100</f>
        <v>0</v>
      </c>
      <c r="HN7" s="9">
        <f t="shared" ref="HN7:HN26" si="107">SQRT((SUM((HI7-HJ7)^2))/2*2)</f>
        <v>7.9999999999999793E-3</v>
      </c>
      <c r="HO7" s="7">
        <v>7.5999999999999998E-2</v>
      </c>
      <c r="HP7" s="7">
        <v>9.0999999999999998E-2</v>
      </c>
      <c r="HQ7" s="7">
        <v>0.104</v>
      </c>
      <c r="HR7" s="7">
        <f t="shared" ref="HR7:HR26" si="108">(HQ7+HP7)/2</f>
        <v>9.7500000000000003E-2</v>
      </c>
      <c r="HS7" s="10">
        <f t="shared" ref="HS7:HS26" si="109">HR7-HO7</f>
        <v>2.1500000000000005E-2</v>
      </c>
      <c r="HT7" s="11">
        <f t="shared" ref="HT7:HT26" si="110">(HS7/GL7)*100</f>
        <v>23.756906077348077</v>
      </c>
      <c r="HU7" s="9">
        <f t="shared" ref="HU7:HU26" si="111">SQRT((SUM((HP7-HQ7)^2))/2*2)</f>
        <v>1.2999999999999998E-2</v>
      </c>
      <c r="HV7" s="7">
        <v>9.8000000000000004E-2</v>
      </c>
      <c r="HW7" s="7">
        <v>8.3000000000000004E-2</v>
      </c>
      <c r="HX7" s="7">
        <v>9.5000000000000001E-2</v>
      </c>
      <c r="HY7" s="7">
        <f t="shared" ref="HY7:HY26" si="112">(HX7+HW7)/2</f>
        <v>8.8999999999999996E-2</v>
      </c>
      <c r="HZ7" s="10">
        <v>0</v>
      </c>
      <c r="IA7" s="11">
        <f t="shared" ref="IA7:IA26" si="113">(HZ7/GL7)*100</f>
        <v>0</v>
      </c>
      <c r="IB7" s="9">
        <f t="shared" ref="IB7:IB26" si="114">SQRT((SUM((HW7-HX7)^2))/2*2)</f>
        <v>1.1999999999999997E-2</v>
      </c>
      <c r="ID7" s="7">
        <v>0.30499999999999999</v>
      </c>
      <c r="IE7" s="7">
        <v>0.51100000000000001</v>
      </c>
      <c r="IF7" s="7">
        <v>0.51800000000000002</v>
      </c>
      <c r="IG7" s="7">
        <f t="shared" ref="IG7:IG26" si="115">(IF7+IE7)/2</f>
        <v>0.51449999999999996</v>
      </c>
      <c r="IH7" s="10">
        <f t="shared" ref="IH7:IH26" si="116">IG7-ID7</f>
        <v>0.20949999999999996</v>
      </c>
      <c r="II7" s="11">
        <f t="shared" ref="II7:II26" si="117">(IH7/GL7)*100</f>
        <v>231.49171270718233</v>
      </c>
      <c r="IJ7" s="9">
        <f t="shared" ref="IJ7:IJ26" si="118">SQRT((SUM((IE7-IF7)^2))/2*2)</f>
        <v>7.0000000000000062E-3</v>
      </c>
      <c r="IK7" s="7">
        <v>0.24</v>
      </c>
      <c r="IL7" s="7">
        <v>0.33</v>
      </c>
      <c r="IM7" s="7">
        <v>0.33300000000000002</v>
      </c>
      <c r="IN7" s="7">
        <f t="shared" ref="IN7:IN26" si="119">IP7-$IP$6</f>
        <v>8.2500000000000018E-2</v>
      </c>
      <c r="IO7" s="7">
        <f t="shared" ref="IO7:IO26" si="120">(IM7+IL7)/2</f>
        <v>0.33150000000000002</v>
      </c>
      <c r="IP7" s="10">
        <f t="shared" ref="IP7:IP26" si="121">IO7-IK7</f>
        <v>9.1500000000000026E-2</v>
      </c>
      <c r="IQ7" s="11">
        <f t="shared" ref="IQ7:IQ26" si="122">(IP7/GL7)*100</f>
        <v>101.10497237569065</v>
      </c>
      <c r="IR7" s="9">
        <f t="shared" ref="IR7:IR26" si="123">SQRT((SUM((IL7-IM7)^2))/2*2)</f>
        <v>3.0000000000000027E-3</v>
      </c>
      <c r="IS7" s="7">
        <v>2.4710000000000001</v>
      </c>
      <c r="IT7" s="7">
        <v>0.96799999999999997</v>
      </c>
      <c r="IU7" s="7">
        <v>2.153</v>
      </c>
      <c r="IV7" s="7">
        <f t="shared" ref="IV7:IV26" si="124">(IU7+IT7)/2</f>
        <v>1.5605</v>
      </c>
      <c r="IW7" s="7">
        <v>0</v>
      </c>
      <c r="IX7" s="7">
        <v>0</v>
      </c>
      <c r="IY7" s="9">
        <f t="shared" ref="IY7:IY26" si="125">SQRT((SUM((IT7-IU7)^2))/2*2)</f>
        <v>1.1850000000000001</v>
      </c>
      <c r="JA7" s="6">
        <v>8.564814814814815E-4</v>
      </c>
      <c r="JB7">
        <v>1</v>
      </c>
      <c r="JC7" s="7">
        <v>8.4000000000000005E-2</v>
      </c>
      <c r="JD7" s="7">
        <v>0.16</v>
      </c>
      <c r="JE7" s="7">
        <v>0.121</v>
      </c>
      <c r="JF7" s="7">
        <f t="shared" ref="JF7:JF26" si="126">(JE7+JD7)/2</f>
        <v>0.14050000000000001</v>
      </c>
      <c r="JG7" s="10">
        <f t="shared" ref="JG7:JG26" si="127">JF7-JC7</f>
        <v>5.6500000000000009E-2</v>
      </c>
      <c r="JI7" s="7">
        <v>9.7000000000000003E-2</v>
      </c>
      <c r="JJ7" s="7">
        <v>0.183</v>
      </c>
      <c r="JK7" s="7">
        <v>0.104</v>
      </c>
      <c r="JL7" s="7">
        <f t="shared" ref="JL7:JL26" si="128">(JK7+JJ7)/2</f>
        <v>0.14349999999999999</v>
      </c>
      <c r="JM7" s="10">
        <f t="shared" si="12"/>
        <v>4.6499999999999986E-2</v>
      </c>
      <c r="JN7" s="11">
        <f t="shared" si="13"/>
        <v>82.300884955752167</v>
      </c>
      <c r="JO7" s="9">
        <f t="shared" si="14"/>
        <v>7.9000000000000001E-2</v>
      </c>
      <c r="JP7" s="7">
        <v>0.109</v>
      </c>
      <c r="JQ7" s="7">
        <v>0.128</v>
      </c>
      <c r="JR7" s="7">
        <v>0.19600000000000001</v>
      </c>
      <c r="JS7" s="7">
        <f t="shared" ref="JS7:JS26" si="129">(JR7+JQ7)/2</f>
        <v>0.16200000000000001</v>
      </c>
      <c r="JT7" s="10">
        <f t="shared" ref="JT7:JT26" si="130">JS7-JP7</f>
        <v>5.3000000000000005E-2</v>
      </c>
      <c r="JU7" s="11">
        <f t="shared" si="15"/>
        <v>93.805309734513258</v>
      </c>
      <c r="JV7" s="9">
        <f t="shared" ref="JV7:JV26" si="131">SQRT((SUM((JQ7-JR7)^2))/2*2)</f>
        <v>6.8000000000000005E-2</v>
      </c>
      <c r="JW7" s="7"/>
      <c r="JX7" s="7" t="s">
        <v>153</v>
      </c>
      <c r="JZ7" s="7">
        <v>0.11</v>
      </c>
      <c r="KA7" s="7">
        <v>0.16900000000000001</v>
      </c>
      <c r="KB7" s="7">
        <v>0.223</v>
      </c>
      <c r="KC7" s="7">
        <f t="shared" ref="KC7:KC26" si="132">(KB7+KA7)/2</f>
        <v>0.19600000000000001</v>
      </c>
      <c r="KD7" s="10">
        <f t="shared" si="16"/>
        <v>8.6000000000000007E-2</v>
      </c>
      <c r="KE7" s="11">
        <f t="shared" si="17"/>
        <v>152.21238938053096</v>
      </c>
      <c r="KF7" s="9">
        <f t="shared" si="18"/>
        <v>5.3999999999999992E-2</v>
      </c>
      <c r="KG7" s="7">
        <v>0.13300000000000001</v>
      </c>
      <c r="KH7" s="7">
        <v>0.13200000000000001</v>
      </c>
      <c r="KI7" s="7">
        <v>0.17299999999999999</v>
      </c>
      <c r="KJ7" s="7">
        <f t="shared" ref="KJ7:KJ26" si="133">(KI7+KH7)/2</f>
        <v>0.1525</v>
      </c>
      <c r="KK7" s="10">
        <f t="shared" ref="KK7:KK26" si="134">KJ7-KG7</f>
        <v>1.949999999999999E-2</v>
      </c>
      <c r="KL7" s="11">
        <f t="shared" si="19"/>
        <v>34.51327433628316</v>
      </c>
      <c r="KM7" s="9">
        <f t="shared" ref="KM7:KM26" si="135">SQRT((SUM((KH7-KI7)^2))/2*2)</f>
        <v>4.0999999999999981E-2</v>
      </c>
      <c r="KN7" s="7">
        <v>0.55300000000000005</v>
      </c>
      <c r="KO7" s="7">
        <v>0.441</v>
      </c>
      <c r="KP7" s="7">
        <v>0.372</v>
      </c>
      <c r="KQ7" s="7">
        <f t="shared" ref="KQ7:KQ26" si="136">(KP7+KO7)/2</f>
        <v>0.40649999999999997</v>
      </c>
      <c r="KR7" s="7">
        <v>0</v>
      </c>
      <c r="KS7" s="7">
        <v>0</v>
      </c>
      <c r="KT7" s="9">
        <f t="shared" ref="KT7:KT26" si="137">SQRT((SUM((KO7-KP7)^2))/2*2)</f>
        <v>6.9000000000000006E-2</v>
      </c>
    </row>
    <row r="8" spans="2:306" x14ac:dyDescent="0.2">
      <c r="B8" s="6">
        <v>1.5509259259259261E-3</v>
      </c>
      <c r="C8">
        <v>2</v>
      </c>
      <c r="D8" s="7">
        <v>0.113</v>
      </c>
      <c r="E8" s="7">
        <v>0.161</v>
      </c>
      <c r="F8" s="7">
        <v>0.19900000000000001</v>
      </c>
      <c r="G8" s="7">
        <f t="shared" si="0"/>
        <v>0.18</v>
      </c>
      <c r="H8" s="8">
        <f t="shared" si="1"/>
        <v>6.699999999999999E-2</v>
      </c>
      <c r="I8" s="9">
        <f t="shared" ref="I8:I26" si="138">SQRT((SUM(E8-F8)^2)/2*2)</f>
        <v>3.8000000000000006E-2</v>
      </c>
      <c r="K8" s="7">
        <v>7.1999999999999995E-2</v>
      </c>
      <c r="L8" s="7">
        <v>0.13</v>
      </c>
      <c r="M8" s="7">
        <v>0.19700000000000001</v>
      </c>
      <c r="N8" s="7">
        <f t="shared" si="20"/>
        <v>0.16350000000000001</v>
      </c>
      <c r="O8" s="10">
        <f t="shared" si="21"/>
        <v>9.1500000000000012E-2</v>
      </c>
      <c r="P8" s="11">
        <f t="shared" si="22"/>
        <v>136.56716417910451</v>
      </c>
      <c r="Q8" s="9">
        <f t="shared" si="23"/>
        <v>6.7000000000000004E-2</v>
      </c>
      <c r="R8" s="7">
        <v>7.5999999999999998E-2</v>
      </c>
      <c r="S8" s="7">
        <v>0.11700000000000001</v>
      </c>
      <c r="T8" s="7">
        <v>0.10100000000000001</v>
      </c>
      <c r="U8" s="7">
        <f t="shared" si="24"/>
        <v>0.10900000000000001</v>
      </c>
      <c r="V8" s="10">
        <f t="shared" si="25"/>
        <v>3.3000000000000015E-2</v>
      </c>
      <c r="W8" s="11">
        <f t="shared" si="2"/>
        <v>49.253731343283611</v>
      </c>
      <c r="X8" s="9">
        <f t="shared" si="26"/>
        <v>1.6E-2</v>
      </c>
      <c r="Y8" s="7">
        <v>9.0999999999999998E-2</v>
      </c>
      <c r="Z8" s="7">
        <v>0.113</v>
      </c>
      <c r="AA8" s="7">
        <v>7.2999999999999995E-2</v>
      </c>
      <c r="AB8" s="7">
        <f t="shared" si="27"/>
        <v>9.2999999999999999E-2</v>
      </c>
      <c r="AC8" s="10">
        <f t="shared" ref="AC8:AC26" si="139">AB8-Y8</f>
        <v>2.0000000000000018E-3</v>
      </c>
      <c r="AD8" s="11">
        <f t="shared" si="3"/>
        <v>2.9850746268656749</v>
      </c>
      <c r="AE8" s="9">
        <f t="shared" si="28"/>
        <v>4.0000000000000008E-2</v>
      </c>
      <c r="AF8" s="9"/>
      <c r="AG8" s="7">
        <v>9.4E-2</v>
      </c>
      <c r="AH8" s="7">
        <v>7.9000000000000001E-2</v>
      </c>
      <c r="AI8" s="7">
        <v>5.8000000000000003E-2</v>
      </c>
      <c r="AJ8" s="7">
        <f t="shared" si="29"/>
        <v>6.8500000000000005E-2</v>
      </c>
      <c r="AK8" s="10">
        <v>0</v>
      </c>
      <c r="AL8" s="11">
        <f t="shared" si="4"/>
        <v>0</v>
      </c>
      <c r="AM8" s="9">
        <f t="shared" si="30"/>
        <v>2.0999999999999998E-2</v>
      </c>
      <c r="AN8" s="7">
        <v>6.3E-2</v>
      </c>
      <c r="AO8" s="7">
        <v>7.0000000000000007E-2</v>
      </c>
      <c r="AP8" s="7">
        <v>5.5E-2</v>
      </c>
      <c r="AQ8" s="7">
        <f t="shared" si="31"/>
        <v>6.25E-2</v>
      </c>
      <c r="AR8" s="10">
        <v>0</v>
      </c>
      <c r="AS8" s="11">
        <f t="shared" si="5"/>
        <v>0</v>
      </c>
      <c r="AT8" s="9">
        <f t="shared" si="33"/>
        <v>1.5000000000000006E-2</v>
      </c>
      <c r="AU8" s="7">
        <v>7.4999999999999997E-2</v>
      </c>
      <c r="AV8" s="7">
        <v>9.6000000000000002E-2</v>
      </c>
      <c r="AW8" s="7">
        <v>0.114</v>
      </c>
      <c r="AX8" s="7">
        <f t="shared" si="34"/>
        <v>0.10500000000000001</v>
      </c>
      <c r="AY8" s="10">
        <f t="shared" si="35"/>
        <v>3.0000000000000013E-2</v>
      </c>
      <c r="AZ8" s="11">
        <f t="shared" si="6"/>
        <v>44.776119402985096</v>
      </c>
      <c r="BA8" s="9">
        <f t="shared" si="36"/>
        <v>3.9000000000000007E-2</v>
      </c>
      <c r="BC8" s="7">
        <v>0.27</v>
      </c>
      <c r="BD8" s="7">
        <v>0.34399999999999997</v>
      </c>
      <c r="BE8" s="7">
        <v>0.104</v>
      </c>
      <c r="BF8" s="7">
        <f t="shared" si="37"/>
        <v>0.22399999999999998</v>
      </c>
      <c r="BG8" s="10">
        <v>0</v>
      </c>
      <c r="BH8" s="11">
        <f t="shared" si="7"/>
        <v>0</v>
      </c>
      <c r="BI8" s="9">
        <f t="shared" si="38"/>
        <v>0.24</v>
      </c>
      <c r="BJ8" s="7">
        <v>0.10100000000000001</v>
      </c>
      <c r="BK8" s="7">
        <v>0.22600000000000001</v>
      </c>
      <c r="BL8" s="7">
        <v>0.27</v>
      </c>
      <c r="BM8" s="7">
        <f t="shared" si="39"/>
        <v>0.248</v>
      </c>
      <c r="BN8" s="10">
        <f t="shared" si="40"/>
        <v>0.14699999999999999</v>
      </c>
      <c r="BO8" s="11">
        <f t="shared" si="8"/>
        <v>219.40298507462691</v>
      </c>
      <c r="BP8" s="9">
        <f t="shared" si="41"/>
        <v>4.4000000000000011E-2</v>
      </c>
      <c r="BQ8" s="7">
        <v>0.13800000000000001</v>
      </c>
      <c r="BR8" s="7">
        <v>0.28799999999999998</v>
      </c>
      <c r="BS8" s="7">
        <v>0.3</v>
      </c>
      <c r="BT8" s="7">
        <f t="shared" si="42"/>
        <v>0.29399999999999998</v>
      </c>
      <c r="BU8" s="10">
        <f t="shared" si="43"/>
        <v>0.15599999999999997</v>
      </c>
      <c r="BV8" s="11">
        <f t="shared" si="9"/>
        <v>232.8358208955224</v>
      </c>
      <c r="BW8" s="9">
        <f t="shared" si="44"/>
        <v>1.2000000000000011E-2</v>
      </c>
      <c r="BY8" s="7">
        <v>0.29099999999999998</v>
      </c>
      <c r="BZ8" s="7">
        <v>0.35</v>
      </c>
      <c r="CA8" s="7">
        <v>0.32500000000000001</v>
      </c>
      <c r="CB8" s="7">
        <f t="shared" si="45"/>
        <v>0.33750000000000002</v>
      </c>
      <c r="CC8" s="10">
        <f t="shared" si="46"/>
        <v>4.6500000000000041E-2</v>
      </c>
      <c r="CD8" s="9">
        <f t="shared" si="47"/>
        <v>5.8999999999999997E-2</v>
      </c>
      <c r="CE8" s="11">
        <f t="shared" si="10"/>
        <v>69.402985074626926</v>
      </c>
      <c r="CF8" s="7">
        <v>0.73399999999999999</v>
      </c>
      <c r="CG8" s="7">
        <v>0.38</v>
      </c>
      <c r="CH8" s="7">
        <v>0.66400000000000003</v>
      </c>
      <c r="CI8" s="7">
        <f t="shared" si="48"/>
        <v>0.52200000000000002</v>
      </c>
      <c r="CJ8" s="10">
        <v>0</v>
      </c>
      <c r="CK8" s="11">
        <f t="shared" si="11"/>
        <v>0</v>
      </c>
      <c r="CL8" s="9">
        <f t="shared" si="49"/>
        <v>0.28400000000000003</v>
      </c>
      <c r="CN8" s="6">
        <v>1.5509259259259261E-3</v>
      </c>
      <c r="CO8">
        <v>2</v>
      </c>
      <c r="CP8" s="7">
        <v>8.6999999999999994E-2</v>
      </c>
      <c r="CQ8" s="7">
        <v>0.16400000000000001</v>
      </c>
      <c r="CR8" s="7">
        <v>0.29699999999999999</v>
      </c>
      <c r="CS8" s="7">
        <f t="shared" si="50"/>
        <v>0.23049999999999998</v>
      </c>
      <c r="CT8" s="7">
        <f t="shared" si="51"/>
        <v>0.14349999999999999</v>
      </c>
      <c r="CV8" s="7">
        <v>4.2999999999999997E-2</v>
      </c>
      <c r="CW8" s="7">
        <v>0.14599999999999999</v>
      </c>
      <c r="CX8" s="7">
        <v>0.186</v>
      </c>
      <c r="CY8" s="7">
        <f t="shared" si="52"/>
        <v>0.16599999999999998</v>
      </c>
      <c r="CZ8" s="10">
        <f t="shared" si="53"/>
        <v>0.12299999999999998</v>
      </c>
      <c r="DA8" s="11">
        <f t="shared" si="54"/>
        <v>85.714285714285708</v>
      </c>
      <c r="DB8" s="9">
        <f t="shared" si="55"/>
        <v>4.0000000000000008E-2</v>
      </c>
      <c r="DC8" s="7">
        <v>4.8000000000000001E-2</v>
      </c>
      <c r="DD8" s="7">
        <v>0.1</v>
      </c>
      <c r="DE8" s="7">
        <v>0.12</v>
      </c>
      <c r="DF8" s="7">
        <f t="shared" si="56"/>
        <v>0.11</v>
      </c>
      <c r="DG8" s="10">
        <f t="shared" si="57"/>
        <v>6.2E-2</v>
      </c>
      <c r="DH8" s="11">
        <f t="shared" si="58"/>
        <v>43.20557491289199</v>
      </c>
      <c r="DI8" s="9">
        <f t="shared" si="59"/>
        <v>1.999999999999999E-2</v>
      </c>
      <c r="DJ8" s="7">
        <v>5.8000000000000003E-2</v>
      </c>
      <c r="DK8" s="7">
        <v>5.5E-2</v>
      </c>
      <c r="DL8" s="7">
        <v>9.5000000000000001E-2</v>
      </c>
      <c r="DM8" s="7">
        <f t="shared" si="60"/>
        <v>7.4999999999999997E-2</v>
      </c>
      <c r="DN8" s="10">
        <f t="shared" si="61"/>
        <v>1.6999999999999994E-2</v>
      </c>
      <c r="DO8" s="11">
        <f t="shared" si="62"/>
        <v>11.84668989547038</v>
      </c>
      <c r="DP8" s="9">
        <f t="shared" si="63"/>
        <v>0.04</v>
      </c>
      <c r="DR8" s="7">
        <v>6.4000000000000001E-2</v>
      </c>
      <c r="DS8" s="7">
        <v>0.20200000000000001</v>
      </c>
      <c r="DT8" s="7">
        <v>0.151</v>
      </c>
      <c r="DU8" s="7">
        <f t="shared" si="64"/>
        <v>0.17649999999999999</v>
      </c>
      <c r="DV8" s="10">
        <f t="shared" si="65"/>
        <v>0.11249999999999999</v>
      </c>
      <c r="DW8" s="11">
        <f t="shared" si="66"/>
        <v>78.397212543554005</v>
      </c>
      <c r="DX8" s="9">
        <f t="shared" si="67"/>
        <v>5.1000000000000018E-2</v>
      </c>
      <c r="DY8" s="7">
        <v>7.0000000000000007E-2</v>
      </c>
      <c r="DZ8" s="7">
        <v>0.16500000000000001</v>
      </c>
      <c r="EA8" s="7">
        <v>7.1999999999999995E-2</v>
      </c>
      <c r="EB8" s="7">
        <f t="shared" si="68"/>
        <v>0.11849999999999999</v>
      </c>
      <c r="EC8" s="10">
        <f t="shared" si="69"/>
        <v>4.8499999999999988E-2</v>
      </c>
      <c r="ED8" s="11">
        <f t="shared" si="70"/>
        <v>33.7979094076655</v>
      </c>
      <c r="EE8" s="9">
        <f t="shared" si="71"/>
        <v>9.3000000000000013E-2</v>
      </c>
      <c r="EF8" s="7">
        <v>0.123</v>
      </c>
      <c r="EG8" s="7">
        <v>0.26600000000000001</v>
      </c>
      <c r="EH8" s="7">
        <v>0.318</v>
      </c>
      <c r="EI8" s="7">
        <f t="shared" si="72"/>
        <v>0.29200000000000004</v>
      </c>
      <c r="EJ8" s="10">
        <f t="shared" si="73"/>
        <v>0.16900000000000004</v>
      </c>
      <c r="EK8" s="11">
        <f t="shared" si="74"/>
        <v>117.77003484320561</v>
      </c>
      <c r="EL8" s="9">
        <f t="shared" si="75"/>
        <v>5.1999999999999991E-2</v>
      </c>
      <c r="EN8" s="7">
        <v>0.17499999999999999</v>
      </c>
      <c r="EO8" s="7">
        <v>0.217</v>
      </c>
      <c r="EP8" s="7">
        <v>0.24</v>
      </c>
      <c r="EQ8" s="7">
        <f t="shared" si="76"/>
        <v>0.22849999999999998</v>
      </c>
      <c r="ER8" s="10">
        <f t="shared" si="77"/>
        <v>5.3499999999999992E-2</v>
      </c>
      <c r="ES8" s="11">
        <f t="shared" si="78"/>
        <v>37.282229965156795</v>
      </c>
      <c r="ET8" s="9">
        <f t="shared" si="79"/>
        <v>2.2999999999999993E-2</v>
      </c>
      <c r="EU8" s="7">
        <v>1.0109999999999999</v>
      </c>
      <c r="EV8" s="7">
        <v>0.98299999999999998</v>
      </c>
      <c r="EW8" s="7">
        <v>0.98899999999999999</v>
      </c>
      <c r="EX8" s="7">
        <f t="shared" si="80"/>
        <v>0.98599999999999999</v>
      </c>
      <c r="EY8" s="10">
        <v>0</v>
      </c>
      <c r="EZ8" s="11">
        <f t="shared" si="81"/>
        <v>0</v>
      </c>
      <c r="FA8" s="9">
        <f t="shared" si="82"/>
        <v>6.0000000000000053E-3</v>
      </c>
      <c r="FB8" s="7">
        <v>3.8109999999999999</v>
      </c>
      <c r="FC8" s="7">
        <v>3.7949999999999999</v>
      </c>
      <c r="FD8" s="7">
        <v>3.786</v>
      </c>
      <c r="FE8" s="7">
        <f t="shared" si="83"/>
        <v>3.7904999999999998</v>
      </c>
      <c r="FF8" s="10">
        <v>0</v>
      </c>
      <c r="FG8" s="10">
        <v>0</v>
      </c>
      <c r="FH8" s="9">
        <f t="shared" si="84"/>
        <v>8.999999999999897E-3</v>
      </c>
      <c r="FJ8" s="7">
        <v>0.64300000000000002</v>
      </c>
      <c r="FK8" s="7">
        <v>0.71299999999999997</v>
      </c>
      <c r="FL8" s="7">
        <v>0.65600000000000003</v>
      </c>
      <c r="FM8" s="7">
        <f t="shared" si="85"/>
        <v>0.6845</v>
      </c>
      <c r="FN8" s="10">
        <f t="shared" si="86"/>
        <v>4.1499999999999981E-2</v>
      </c>
      <c r="FO8" s="11">
        <f t="shared" si="87"/>
        <v>28.919860627177691</v>
      </c>
      <c r="FP8" s="9">
        <f t="shared" si="88"/>
        <v>5.699999999999994E-2</v>
      </c>
      <c r="FQ8" s="7">
        <v>0.84299999999999997</v>
      </c>
      <c r="FR8" s="7">
        <v>0.81</v>
      </c>
      <c r="FS8" s="7">
        <v>0.93500000000000005</v>
      </c>
      <c r="FT8" s="7">
        <f t="shared" si="89"/>
        <v>0.87250000000000005</v>
      </c>
      <c r="FU8" s="10">
        <f t="shared" si="90"/>
        <v>2.9500000000000082E-2</v>
      </c>
      <c r="FV8" s="11">
        <f t="shared" si="91"/>
        <v>20.557491289198666</v>
      </c>
      <c r="FW8" s="9">
        <f t="shared" si="92"/>
        <v>0.125</v>
      </c>
      <c r="FX8" s="7">
        <v>1.095</v>
      </c>
      <c r="FY8" s="7">
        <v>1.448</v>
      </c>
      <c r="FZ8" s="7">
        <v>1.44</v>
      </c>
      <c r="GA8" s="7">
        <f t="shared" si="93"/>
        <v>1.444</v>
      </c>
      <c r="GB8" s="10">
        <f t="shared" si="94"/>
        <v>0.34899999999999998</v>
      </c>
      <c r="GC8" s="11">
        <f t="shared" si="95"/>
        <v>243.20557491289199</v>
      </c>
      <c r="GD8" s="9">
        <f t="shared" si="96"/>
        <v>8.0000000000000071E-3</v>
      </c>
      <c r="GF8" s="6">
        <v>1.5509259259259261E-3</v>
      </c>
      <c r="GG8">
        <v>2</v>
      </c>
      <c r="GH8" s="7">
        <v>8.6999999999999994E-2</v>
      </c>
      <c r="GI8" s="7">
        <v>0.19900000000000001</v>
      </c>
      <c r="GJ8" s="7">
        <v>0.29699999999999999</v>
      </c>
      <c r="GK8" s="7">
        <f t="shared" si="97"/>
        <v>0.248</v>
      </c>
      <c r="GL8" s="7">
        <f t="shared" si="98"/>
        <v>0.161</v>
      </c>
      <c r="GN8" s="7">
        <v>0.17899999999999999</v>
      </c>
      <c r="GO8" s="7">
        <v>0.19900000000000001</v>
      </c>
      <c r="GP8" s="7">
        <v>0.251</v>
      </c>
      <c r="GQ8" s="7">
        <f t="shared" si="99"/>
        <v>0.22500000000000001</v>
      </c>
      <c r="GR8" s="10">
        <f t="shared" si="100"/>
        <v>4.6000000000000013E-2</v>
      </c>
      <c r="GS8" s="11">
        <f t="shared" si="101"/>
        <v>28.57142857142858</v>
      </c>
      <c r="GT8" s="9">
        <f t="shared" si="102"/>
        <v>5.1999999999999991E-2</v>
      </c>
      <c r="GU8" s="7" t="s">
        <v>149</v>
      </c>
      <c r="GV8" s="7" t="s">
        <v>149</v>
      </c>
      <c r="GW8" s="7" t="s">
        <v>149</v>
      </c>
      <c r="GX8" s="7" t="s">
        <v>154</v>
      </c>
      <c r="GY8" s="7"/>
      <c r="GZ8" s="7"/>
      <c r="HA8" s="7">
        <v>0.25600000000000001</v>
      </c>
      <c r="HB8" s="7">
        <v>0.26900000000000002</v>
      </c>
      <c r="HC8" s="7">
        <v>0.27600000000000002</v>
      </c>
      <c r="HD8" s="7">
        <f t="shared" si="103"/>
        <v>0.27250000000000002</v>
      </c>
      <c r="HE8" s="10">
        <f t="shared" si="104"/>
        <v>1.6500000000000015E-2</v>
      </c>
      <c r="HF8" s="11">
        <f t="shared" ref="HF8:HF26" si="140">(HE8/GL8)*100</f>
        <v>10.248447204968953</v>
      </c>
      <c r="HH8" s="7">
        <v>0.14899999999999999</v>
      </c>
      <c r="HI8" s="7">
        <v>0.249</v>
      </c>
      <c r="HJ8" s="7">
        <v>0.218</v>
      </c>
      <c r="HK8" s="7">
        <f t="shared" si="105"/>
        <v>0.23349999999999999</v>
      </c>
      <c r="HL8" s="10">
        <v>0</v>
      </c>
      <c r="HM8" s="11">
        <f t="shared" si="106"/>
        <v>0</v>
      </c>
      <c r="HN8" s="9">
        <f t="shared" si="107"/>
        <v>3.1E-2</v>
      </c>
      <c r="HO8" s="7">
        <v>0.08</v>
      </c>
      <c r="HP8" s="7">
        <v>9.7000000000000003E-2</v>
      </c>
      <c r="HQ8" s="7">
        <v>0.123</v>
      </c>
      <c r="HR8" s="7">
        <f t="shared" si="108"/>
        <v>0.11</v>
      </c>
      <c r="HS8" s="10">
        <f t="shared" si="109"/>
        <v>0.03</v>
      </c>
      <c r="HT8" s="11">
        <f t="shared" si="110"/>
        <v>18.633540372670808</v>
      </c>
      <c r="HU8" s="9">
        <f t="shared" si="111"/>
        <v>2.5999999999999995E-2</v>
      </c>
      <c r="HV8" s="7">
        <v>9.8000000000000004E-2</v>
      </c>
      <c r="HW8" s="7">
        <v>8.4000000000000005E-2</v>
      </c>
      <c r="HX8" s="7">
        <v>9.7000000000000003E-2</v>
      </c>
      <c r="HY8" s="7">
        <f t="shared" si="112"/>
        <v>9.0499999999999997E-2</v>
      </c>
      <c r="HZ8" s="10">
        <v>0</v>
      </c>
      <c r="IA8" s="11">
        <f t="shared" si="113"/>
        <v>0</v>
      </c>
      <c r="IB8" s="9">
        <f t="shared" si="114"/>
        <v>1.2999999999999998E-2</v>
      </c>
      <c r="ID8" s="7">
        <v>0.29899999999999999</v>
      </c>
      <c r="IE8" s="7">
        <v>0.73199999999999998</v>
      </c>
      <c r="IF8" s="7">
        <v>0.70299999999999996</v>
      </c>
      <c r="IG8" s="7">
        <f t="shared" si="115"/>
        <v>0.71750000000000003</v>
      </c>
      <c r="IH8" s="10">
        <f t="shared" si="116"/>
        <v>0.41850000000000004</v>
      </c>
      <c r="II8" s="11">
        <f t="shared" si="117"/>
        <v>259.93788819875778</v>
      </c>
      <c r="IJ8" s="9">
        <f t="shared" si="118"/>
        <v>2.9000000000000026E-2</v>
      </c>
      <c r="IK8" s="7">
        <v>0.25</v>
      </c>
      <c r="IL8" s="7">
        <v>0.41199999999999998</v>
      </c>
      <c r="IM8" s="7">
        <v>0.438</v>
      </c>
      <c r="IN8" s="7">
        <f t="shared" si="119"/>
        <v>0.16599999999999998</v>
      </c>
      <c r="IO8" s="7">
        <f t="shared" si="120"/>
        <v>0.42499999999999999</v>
      </c>
      <c r="IP8" s="10">
        <f t="shared" si="121"/>
        <v>0.17499999999999999</v>
      </c>
      <c r="IQ8" s="11">
        <f t="shared" si="122"/>
        <v>108.69565217391303</v>
      </c>
      <c r="IR8" s="9">
        <f t="shared" si="123"/>
        <v>2.6000000000000023E-2</v>
      </c>
      <c r="IS8" s="7">
        <v>2.46</v>
      </c>
      <c r="IT8" s="7">
        <v>1.075</v>
      </c>
      <c r="IU8" s="7">
        <v>2.1469999999999998</v>
      </c>
      <c r="IV8" s="7">
        <f t="shared" si="124"/>
        <v>1.6109999999999998</v>
      </c>
      <c r="IW8" s="7">
        <v>0</v>
      </c>
      <c r="IX8" s="7">
        <v>0</v>
      </c>
      <c r="IY8" s="9">
        <f t="shared" si="125"/>
        <v>1.0719999999999998</v>
      </c>
      <c r="JA8" s="6">
        <v>1.5509259259259261E-3</v>
      </c>
      <c r="JB8">
        <v>2</v>
      </c>
      <c r="JC8" s="7">
        <v>8.4000000000000005E-2</v>
      </c>
      <c r="JD8" s="7">
        <v>0.247</v>
      </c>
      <c r="JE8" s="7">
        <v>0.151</v>
      </c>
      <c r="JF8" s="7">
        <f t="shared" si="126"/>
        <v>0.19900000000000001</v>
      </c>
      <c r="JG8" s="10">
        <f t="shared" si="127"/>
        <v>0.115</v>
      </c>
      <c r="JI8" s="7">
        <v>8.7999999999999995E-2</v>
      </c>
      <c r="JJ8" s="7">
        <v>0.219</v>
      </c>
      <c r="JK8" s="7">
        <v>0.14699999999999999</v>
      </c>
      <c r="JL8" s="7">
        <f t="shared" si="128"/>
        <v>0.183</v>
      </c>
      <c r="JM8" s="10">
        <f t="shared" si="12"/>
        <v>9.5000000000000001E-2</v>
      </c>
      <c r="JN8" s="11">
        <f t="shared" si="13"/>
        <v>82.608695652173907</v>
      </c>
      <c r="JO8" s="9">
        <f t="shared" si="14"/>
        <v>7.2000000000000008E-2</v>
      </c>
      <c r="JP8" s="7">
        <v>0.125</v>
      </c>
      <c r="JQ8" s="7">
        <v>0.154</v>
      </c>
      <c r="JR8" s="7">
        <v>0.20300000000000001</v>
      </c>
      <c r="JS8" s="7">
        <f t="shared" si="129"/>
        <v>0.17849999999999999</v>
      </c>
      <c r="JT8" s="10">
        <f t="shared" si="130"/>
        <v>5.3499999999999992E-2</v>
      </c>
      <c r="JU8" s="11">
        <f t="shared" si="15"/>
        <v>46.521739130434774</v>
      </c>
      <c r="JV8" s="9">
        <f t="shared" si="131"/>
        <v>4.9000000000000016E-2</v>
      </c>
      <c r="JW8" s="7" t="s">
        <v>155</v>
      </c>
      <c r="JX8" s="7"/>
      <c r="JZ8" s="7">
        <v>0.09</v>
      </c>
      <c r="KA8" s="7">
        <v>0.28199999999999997</v>
      </c>
      <c r="KB8" s="7">
        <v>0.28799999999999998</v>
      </c>
      <c r="KC8" s="7">
        <f t="shared" si="132"/>
        <v>0.28499999999999998</v>
      </c>
      <c r="KD8" s="10">
        <f t="shared" si="16"/>
        <v>0.19499999999999998</v>
      </c>
      <c r="KE8" s="11">
        <f t="shared" si="17"/>
        <v>169.56521739130432</v>
      </c>
      <c r="KF8" s="9">
        <f t="shared" si="18"/>
        <v>6.0000000000000053E-3</v>
      </c>
      <c r="KG8" s="7">
        <v>0.125</v>
      </c>
      <c r="KH8" s="7">
        <v>0.13700000000000001</v>
      </c>
      <c r="KI8" s="7">
        <v>0.19700000000000001</v>
      </c>
      <c r="KJ8" s="7">
        <f t="shared" si="133"/>
        <v>0.16700000000000001</v>
      </c>
      <c r="KK8" s="10">
        <f t="shared" si="134"/>
        <v>4.200000000000001E-2</v>
      </c>
      <c r="KL8" s="11">
        <f t="shared" si="19"/>
        <v>36.521739130434788</v>
      </c>
      <c r="KM8" s="9">
        <f t="shared" si="135"/>
        <v>0.06</v>
      </c>
      <c r="KN8" s="7">
        <v>0.55600000000000005</v>
      </c>
      <c r="KO8" s="7">
        <v>0.442</v>
      </c>
      <c r="KP8" s="7">
        <v>0.372</v>
      </c>
      <c r="KQ8" s="7">
        <f t="shared" si="136"/>
        <v>0.40700000000000003</v>
      </c>
      <c r="KR8" s="7">
        <v>0</v>
      </c>
      <c r="KS8" s="7">
        <v>0</v>
      </c>
      <c r="KT8" s="9">
        <f t="shared" si="137"/>
        <v>7.0000000000000007E-2</v>
      </c>
    </row>
    <row r="9" spans="2:306" x14ac:dyDescent="0.2">
      <c r="B9" s="6">
        <v>2.2453703703703702E-3</v>
      </c>
      <c r="C9">
        <v>3</v>
      </c>
      <c r="D9" s="7">
        <v>0.108</v>
      </c>
      <c r="E9" s="7">
        <v>0.188</v>
      </c>
      <c r="F9" s="7">
        <v>0.23699999999999999</v>
      </c>
      <c r="G9" s="7">
        <f t="shared" si="0"/>
        <v>0.21249999999999999</v>
      </c>
      <c r="H9" s="8">
        <f t="shared" si="1"/>
        <v>0.1045</v>
      </c>
      <c r="I9" s="9">
        <f t="shared" si="138"/>
        <v>4.8999999999999988E-2</v>
      </c>
      <c r="K9" s="7">
        <v>7.0999999999999994E-2</v>
      </c>
      <c r="L9" s="7">
        <v>0.17299999999999999</v>
      </c>
      <c r="M9" s="7">
        <v>0.27400000000000002</v>
      </c>
      <c r="N9" s="7">
        <f t="shared" si="20"/>
        <v>0.2235</v>
      </c>
      <c r="O9" s="10">
        <f t="shared" si="21"/>
        <v>0.15250000000000002</v>
      </c>
      <c r="P9" s="11">
        <f t="shared" si="22"/>
        <v>145.93301435406701</v>
      </c>
      <c r="Q9" s="9">
        <f t="shared" si="23"/>
        <v>0.10100000000000003</v>
      </c>
      <c r="R9" s="7">
        <v>7.5999999999999998E-2</v>
      </c>
      <c r="S9" s="7">
        <v>0.13</v>
      </c>
      <c r="T9" s="7">
        <v>0.127</v>
      </c>
      <c r="U9" s="7">
        <f t="shared" si="24"/>
        <v>0.1285</v>
      </c>
      <c r="V9" s="10">
        <f t="shared" si="25"/>
        <v>5.2500000000000005E-2</v>
      </c>
      <c r="W9" s="11">
        <f t="shared" si="2"/>
        <v>50.239234449760772</v>
      </c>
      <c r="X9" s="9">
        <f t="shared" si="26"/>
        <v>3.0000000000000027E-3</v>
      </c>
      <c r="Y9" s="7">
        <v>8.6999999999999994E-2</v>
      </c>
      <c r="Z9" s="7">
        <v>0.121</v>
      </c>
      <c r="AA9" s="7">
        <v>8.7999999999999995E-2</v>
      </c>
      <c r="AB9" s="7">
        <f t="shared" si="27"/>
        <v>0.1045</v>
      </c>
      <c r="AC9" s="10">
        <f t="shared" si="139"/>
        <v>1.7500000000000002E-2</v>
      </c>
      <c r="AD9" s="11">
        <f t="shared" si="3"/>
        <v>16.746411483253588</v>
      </c>
      <c r="AE9" s="9">
        <f t="shared" si="28"/>
        <v>3.3000000000000002E-2</v>
      </c>
      <c r="AF9" s="9"/>
      <c r="AG9" s="7">
        <v>9.5000000000000001E-2</v>
      </c>
      <c r="AH9" s="7">
        <v>9.4E-2</v>
      </c>
      <c r="AI9" s="7">
        <v>6.8000000000000005E-2</v>
      </c>
      <c r="AJ9" s="7">
        <f t="shared" si="29"/>
        <v>8.1000000000000003E-2</v>
      </c>
      <c r="AK9" s="10">
        <v>0</v>
      </c>
      <c r="AL9" s="11">
        <f t="shared" si="4"/>
        <v>0</v>
      </c>
      <c r="AM9" s="9">
        <f t="shared" si="30"/>
        <v>2.5999999999999995E-2</v>
      </c>
      <c r="AN9" s="7">
        <v>6.4000000000000001E-2</v>
      </c>
      <c r="AO9" s="7">
        <v>6.9000000000000006E-2</v>
      </c>
      <c r="AP9" s="7">
        <v>6.8000000000000005E-2</v>
      </c>
      <c r="AQ9" s="7">
        <f t="shared" si="31"/>
        <v>6.8500000000000005E-2</v>
      </c>
      <c r="AR9" s="10">
        <f t="shared" si="32"/>
        <v>4.500000000000004E-3</v>
      </c>
      <c r="AS9" s="11">
        <f t="shared" si="5"/>
        <v>4.3062200956937833</v>
      </c>
      <c r="AT9" s="9">
        <f t="shared" si="33"/>
        <v>1.0000000000000009E-3</v>
      </c>
      <c r="AU9" s="7">
        <v>7.5999999999999998E-2</v>
      </c>
      <c r="AV9" s="7">
        <v>9.1999999999999998E-2</v>
      </c>
      <c r="AW9" s="7">
        <v>0.11899999999999999</v>
      </c>
      <c r="AX9" s="7">
        <f t="shared" si="34"/>
        <v>0.1055</v>
      </c>
      <c r="AY9" s="10">
        <f t="shared" si="35"/>
        <v>2.9499999999999998E-2</v>
      </c>
      <c r="AZ9" s="11">
        <f t="shared" si="6"/>
        <v>28.229665071770331</v>
      </c>
      <c r="BA9" s="9">
        <f t="shared" si="36"/>
        <v>4.2999999999999997E-2</v>
      </c>
      <c r="BC9" s="7">
        <v>0.156</v>
      </c>
      <c r="BD9" s="7">
        <v>0.35699999999999998</v>
      </c>
      <c r="BE9" s="7">
        <v>0.11700000000000001</v>
      </c>
      <c r="BF9" s="7">
        <f t="shared" si="37"/>
        <v>0.23699999999999999</v>
      </c>
      <c r="BG9" s="10">
        <f t="shared" ref="BG9:BG26" si="141">BF9-BC9</f>
        <v>8.0999999999999989E-2</v>
      </c>
      <c r="BH9" s="11">
        <f t="shared" si="7"/>
        <v>77.511961722488039</v>
      </c>
      <c r="BI9" s="9">
        <f t="shared" si="38"/>
        <v>0.24</v>
      </c>
      <c r="BJ9" s="7">
        <v>9.5000000000000001E-2</v>
      </c>
      <c r="BK9" s="7">
        <v>0.24</v>
      </c>
      <c r="BL9" s="7">
        <v>0.27200000000000002</v>
      </c>
      <c r="BM9" s="7">
        <f t="shared" si="39"/>
        <v>0.25600000000000001</v>
      </c>
      <c r="BN9" s="10">
        <f t="shared" si="40"/>
        <v>0.161</v>
      </c>
      <c r="BO9" s="11">
        <f t="shared" si="8"/>
        <v>154.06698564593302</v>
      </c>
      <c r="BP9" s="9">
        <f t="shared" si="41"/>
        <v>3.2000000000000028E-2</v>
      </c>
      <c r="BQ9" s="7">
        <v>6.3E-2</v>
      </c>
      <c r="BR9" s="7">
        <v>0.28899999999999998</v>
      </c>
      <c r="BS9" s="7">
        <v>0.30599999999999999</v>
      </c>
      <c r="BT9" s="7">
        <f t="shared" si="42"/>
        <v>0.29749999999999999</v>
      </c>
      <c r="BU9" s="10">
        <f t="shared" si="43"/>
        <v>0.23449999999999999</v>
      </c>
      <c r="BV9" s="11">
        <f t="shared" si="9"/>
        <v>224.40191387559807</v>
      </c>
      <c r="BW9" s="9">
        <f t="shared" si="44"/>
        <v>1.7000000000000015E-2</v>
      </c>
      <c r="BY9" s="7">
        <v>0.27800000000000002</v>
      </c>
      <c r="BZ9" s="7">
        <v>0.34599999999999997</v>
      </c>
      <c r="CA9" s="7">
        <v>0.32300000000000001</v>
      </c>
      <c r="CB9" s="7">
        <f t="shared" si="45"/>
        <v>0.33450000000000002</v>
      </c>
      <c r="CC9" s="10">
        <f t="shared" si="46"/>
        <v>5.6499999999999995E-2</v>
      </c>
      <c r="CD9" s="9">
        <f t="shared" si="47"/>
        <v>6.7999999999999949E-2</v>
      </c>
      <c r="CE9" s="11">
        <f t="shared" si="10"/>
        <v>54.066985645933009</v>
      </c>
      <c r="CF9" s="7">
        <v>0.747</v>
      </c>
      <c r="CG9" s="7">
        <v>0.42299999999999999</v>
      </c>
      <c r="CH9" s="7">
        <v>0.64400000000000002</v>
      </c>
      <c r="CI9" s="7">
        <f t="shared" si="48"/>
        <v>0.53349999999999997</v>
      </c>
      <c r="CJ9" s="10">
        <v>0</v>
      </c>
      <c r="CK9" s="11">
        <f t="shared" si="11"/>
        <v>0</v>
      </c>
      <c r="CL9" s="9">
        <f t="shared" si="49"/>
        <v>0.22100000000000003</v>
      </c>
      <c r="CN9" s="6">
        <v>2.2453703703703702E-3</v>
      </c>
      <c r="CO9">
        <v>3</v>
      </c>
      <c r="CP9" s="7">
        <v>8.6999999999999994E-2</v>
      </c>
      <c r="CQ9" s="7">
        <v>0.20899999999999999</v>
      </c>
      <c r="CR9" s="7">
        <v>0.46200000000000002</v>
      </c>
      <c r="CS9" s="7">
        <f t="shared" si="50"/>
        <v>0.33550000000000002</v>
      </c>
      <c r="CT9" s="7">
        <f t="shared" si="51"/>
        <v>0.24850000000000003</v>
      </c>
      <c r="CV9" s="7">
        <v>4.2999999999999997E-2</v>
      </c>
      <c r="CW9" s="7">
        <v>0.14799999999999999</v>
      </c>
      <c r="CX9" s="7">
        <v>0.19</v>
      </c>
      <c r="CY9" s="7">
        <f t="shared" si="52"/>
        <v>0.16899999999999998</v>
      </c>
      <c r="CZ9" s="10">
        <f t="shared" si="53"/>
        <v>0.126</v>
      </c>
      <c r="DA9" s="11">
        <f t="shared" si="54"/>
        <v>50.704225352112672</v>
      </c>
      <c r="DB9" s="9">
        <f t="shared" si="55"/>
        <v>4.200000000000001E-2</v>
      </c>
      <c r="DC9" s="7">
        <v>4.8000000000000001E-2</v>
      </c>
      <c r="DD9" s="7">
        <v>0.10100000000000001</v>
      </c>
      <c r="DE9" s="7">
        <v>0.13200000000000001</v>
      </c>
      <c r="DF9" s="7">
        <f t="shared" si="56"/>
        <v>0.11650000000000001</v>
      </c>
      <c r="DG9" s="10">
        <f t="shared" si="57"/>
        <v>6.8500000000000005E-2</v>
      </c>
      <c r="DH9" s="11">
        <f t="shared" si="58"/>
        <v>27.565392354124747</v>
      </c>
      <c r="DI9" s="9">
        <f t="shared" si="59"/>
        <v>3.1E-2</v>
      </c>
      <c r="DJ9" s="7">
        <v>5.8000000000000003E-2</v>
      </c>
      <c r="DK9" s="7">
        <v>5.6000000000000001E-2</v>
      </c>
      <c r="DL9" s="7">
        <v>9.6000000000000002E-2</v>
      </c>
      <c r="DM9" s="7">
        <f t="shared" si="60"/>
        <v>7.5999999999999998E-2</v>
      </c>
      <c r="DN9" s="10">
        <f t="shared" si="61"/>
        <v>1.7999999999999995E-2</v>
      </c>
      <c r="DO9" s="11">
        <f t="shared" si="62"/>
        <v>7.2434607645875229</v>
      </c>
      <c r="DP9" s="9">
        <f t="shared" si="63"/>
        <v>0.04</v>
      </c>
      <c r="DR9" s="7">
        <v>6.3E-2</v>
      </c>
      <c r="DS9" s="7">
        <v>0.23599999999999999</v>
      </c>
      <c r="DT9" s="7">
        <v>0.17499999999999999</v>
      </c>
      <c r="DU9" s="7">
        <f t="shared" si="64"/>
        <v>0.20549999999999999</v>
      </c>
      <c r="DV9" s="10">
        <f t="shared" si="65"/>
        <v>0.14249999999999999</v>
      </c>
      <c r="DW9" s="11">
        <f t="shared" si="66"/>
        <v>57.344064386317896</v>
      </c>
      <c r="DX9" s="9">
        <f t="shared" si="67"/>
        <v>6.0999999999999999E-2</v>
      </c>
      <c r="DY9" s="7">
        <v>6.8000000000000005E-2</v>
      </c>
      <c r="DZ9" s="7">
        <v>0.182</v>
      </c>
      <c r="EA9" s="7">
        <v>7.1999999999999995E-2</v>
      </c>
      <c r="EB9" s="7">
        <f t="shared" si="68"/>
        <v>0.127</v>
      </c>
      <c r="EC9" s="10">
        <f t="shared" si="69"/>
        <v>5.8999999999999997E-2</v>
      </c>
      <c r="ED9" s="11">
        <f t="shared" si="70"/>
        <v>23.74245472837022</v>
      </c>
      <c r="EE9" s="9">
        <f t="shared" si="71"/>
        <v>0.11</v>
      </c>
      <c r="EF9" s="7">
        <v>0.124</v>
      </c>
      <c r="EG9" s="7">
        <v>0.30499999999999999</v>
      </c>
      <c r="EH9" s="7">
        <v>0.313</v>
      </c>
      <c r="EI9" s="7">
        <f t="shared" si="72"/>
        <v>0.309</v>
      </c>
      <c r="EJ9" s="10">
        <f t="shared" si="73"/>
        <v>0.185</v>
      </c>
      <c r="EK9" s="11">
        <f t="shared" si="74"/>
        <v>74.446680080482892</v>
      </c>
      <c r="EL9" s="9">
        <f t="shared" si="75"/>
        <v>8.0000000000000071E-3</v>
      </c>
      <c r="EN9" s="7">
        <v>0.17299999999999999</v>
      </c>
      <c r="EO9" s="7">
        <v>0.22800000000000001</v>
      </c>
      <c r="EP9" s="7">
        <v>0.24099999999999999</v>
      </c>
      <c r="EQ9" s="7">
        <f t="shared" si="76"/>
        <v>0.23449999999999999</v>
      </c>
      <c r="ER9" s="10">
        <f t="shared" si="77"/>
        <v>6.1499999999999999E-2</v>
      </c>
      <c r="ES9" s="11">
        <f t="shared" si="78"/>
        <v>24.748490945674043</v>
      </c>
      <c r="ET9" s="9">
        <f t="shared" si="79"/>
        <v>1.2999999999999984E-2</v>
      </c>
      <c r="EU9" s="7">
        <v>1.0089999999999999</v>
      </c>
      <c r="EV9" s="7">
        <v>0.98399999999999999</v>
      </c>
      <c r="EW9" s="7">
        <v>0.99399999999999999</v>
      </c>
      <c r="EX9" s="7">
        <f t="shared" si="80"/>
        <v>0.98899999999999999</v>
      </c>
      <c r="EY9" s="10">
        <v>0</v>
      </c>
      <c r="EZ9" s="11">
        <f t="shared" si="81"/>
        <v>0</v>
      </c>
      <c r="FA9" s="9">
        <f t="shared" si="82"/>
        <v>1.0000000000000009E-2</v>
      </c>
      <c r="FB9" s="7">
        <v>3.78</v>
      </c>
      <c r="FC9" s="7">
        <v>3.8010000000000002</v>
      </c>
      <c r="FD9" s="7">
        <v>3.786</v>
      </c>
      <c r="FE9" s="7">
        <f t="shared" si="83"/>
        <v>3.7934999999999999</v>
      </c>
      <c r="FF9" s="10">
        <v>0</v>
      </c>
      <c r="FG9" s="10">
        <v>0</v>
      </c>
      <c r="FH9" s="9">
        <f t="shared" si="84"/>
        <v>1.5000000000000124E-2</v>
      </c>
      <c r="FJ9" s="7">
        <v>0.63700000000000001</v>
      </c>
      <c r="FK9" s="7">
        <v>0.71499999999999997</v>
      </c>
      <c r="FL9" s="7">
        <v>0.66600000000000004</v>
      </c>
      <c r="FM9" s="7">
        <f t="shared" si="85"/>
        <v>0.6905</v>
      </c>
      <c r="FN9" s="10">
        <f t="shared" si="86"/>
        <v>5.3499999999999992E-2</v>
      </c>
      <c r="FO9" s="11">
        <f t="shared" si="87"/>
        <v>21.529175050301806</v>
      </c>
      <c r="FP9" s="9">
        <f t="shared" si="88"/>
        <v>4.8999999999999932E-2</v>
      </c>
      <c r="FQ9" s="7">
        <v>0.82399999999999995</v>
      </c>
      <c r="FR9" s="7">
        <v>0.79200000000000004</v>
      </c>
      <c r="FS9" s="7">
        <v>0.91</v>
      </c>
      <c r="FT9" s="7">
        <f t="shared" si="89"/>
        <v>0.85099999999999998</v>
      </c>
      <c r="FU9" s="10">
        <f t="shared" si="90"/>
        <v>2.7000000000000024E-2</v>
      </c>
      <c r="FV9" s="11">
        <f t="shared" si="91"/>
        <v>10.865191146881296</v>
      </c>
      <c r="FW9" s="9">
        <f t="shared" si="92"/>
        <v>0.11799999999999999</v>
      </c>
      <c r="FX9" s="7">
        <v>1.081</v>
      </c>
      <c r="FY9" s="7">
        <v>1.4390000000000001</v>
      </c>
      <c r="FZ9" s="7">
        <v>1.44</v>
      </c>
      <c r="GA9" s="7">
        <f t="shared" si="93"/>
        <v>1.4395</v>
      </c>
      <c r="GB9" s="10">
        <f t="shared" si="94"/>
        <v>0.35850000000000004</v>
      </c>
      <c r="GC9" s="11">
        <f t="shared" si="95"/>
        <v>144.26559356136821</v>
      </c>
      <c r="GD9" s="9">
        <f t="shared" si="96"/>
        <v>9.9999999999988987E-4</v>
      </c>
      <c r="GF9" s="6">
        <v>2.2453703703703702E-3</v>
      </c>
      <c r="GG9">
        <v>3</v>
      </c>
      <c r="GH9" s="7">
        <v>8.6999999999999994E-2</v>
      </c>
      <c r="GI9" s="7">
        <v>0.23699999999999999</v>
      </c>
      <c r="GJ9" s="7">
        <v>0.46200000000000002</v>
      </c>
      <c r="GK9" s="7">
        <f t="shared" si="97"/>
        <v>0.34950000000000003</v>
      </c>
      <c r="GL9" s="7">
        <f t="shared" si="98"/>
        <v>0.26250000000000007</v>
      </c>
      <c r="GN9" s="7">
        <v>0.16800000000000001</v>
      </c>
      <c r="GO9" s="7">
        <v>0.26500000000000001</v>
      </c>
      <c r="GP9" s="7">
        <v>0.28299999999999997</v>
      </c>
      <c r="GQ9" s="7">
        <f t="shared" si="99"/>
        <v>0.27400000000000002</v>
      </c>
      <c r="GR9" s="10">
        <f t="shared" si="100"/>
        <v>0.10600000000000001</v>
      </c>
      <c r="GS9" s="11">
        <f t="shared" si="101"/>
        <v>40.380952380952372</v>
      </c>
      <c r="GT9" s="9">
        <f t="shared" si="102"/>
        <v>1.799999999999996E-2</v>
      </c>
      <c r="GU9" s="7" t="s">
        <v>149</v>
      </c>
      <c r="GV9" s="7" t="s">
        <v>149</v>
      </c>
      <c r="GW9" s="7" t="s">
        <v>149</v>
      </c>
      <c r="GX9" s="7"/>
      <c r="GY9" s="7"/>
      <c r="GZ9" s="7"/>
      <c r="HA9" s="7">
        <v>0.25700000000000001</v>
      </c>
      <c r="HB9" s="7">
        <v>0.27200000000000002</v>
      </c>
      <c r="HC9" s="7">
        <v>0.28000000000000003</v>
      </c>
      <c r="HD9" s="7">
        <f t="shared" si="103"/>
        <v>0.27600000000000002</v>
      </c>
      <c r="HE9" s="10">
        <f t="shared" si="104"/>
        <v>1.9000000000000017E-2</v>
      </c>
      <c r="HF9" s="11">
        <f t="shared" si="140"/>
        <v>7.2380952380952417</v>
      </c>
      <c r="HH9" s="7">
        <v>0.14399999999999999</v>
      </c>
      <c r="HI9" s="7">
        <v>0.29199999999999998</v>
      </c>
      <c r="HJ9" s="7">
        <v>0.32900000000000001</v>
      </c>
      <c r="HK9" s="7">
        <f t="shared" si="105"/>
        <v>0.3105</v>
      </c>
      <c r="HL9" s="10">
        <f t="shared" ref="HL9:HL26" si="142">HK9-HH9</f>
        <v>0.16650000000000001</v>
      </c>
      <c r="HM9" s="11">
        <f t="shared" si="106"/>
        <v>63.428571428571409</v>
      </c>
      <c r="HN9" s="9">
        <f t="shared" si="107"/>
        <v>3.7000000000000033E-2</v>
      </c>
      <c r="HO9" s="7">
        <v>7.3999999999999996E-2</v>
      </c>
      <c r="HP9" s="7">
        <v>0.108</v>
      </c>
      <c r="HQ9" s="7">
        <v>0.13700000000000001</v>
      </c>
      <c r="HR9" s="7">
        <f t="shared" si="108"/>
        <v>0.1225</v>
      </c>
      <c r="HS9" s="10">
        <f t="shared" si="109"/>
        <v>4.8500000000000001E-2</v>
      </c>
      <c r="HT9" s="11">
        <f t="shared" si="110"/>
        <v>18.476190476190471</v>
      </c>
      <c r="HU9" s="9">
        <f t="shared" si="111"/>
        <v>2.9000000000000012E-2</v>
      </c>
      <c r="HV9" s="7">
        <v>9.9000000000000005E-2</v>
      </c>
      <c r="HW9" s="7">
        <v>8.8999999999999996E-2</v>
      </c>
      <c r="HX9" s="7">
        <v>0.114</v>
      </c>
      <c r="HY9" s="7">
        <f t="shared" si="112"/>
        <v>0.10150000000000001</v>
      </c>
      <c r="HZ9" s="10">
        <f t="shared" ref="HZ9:HZ26" si="143">HY9-HV9</f>
        <v>2.5000000000000022E-3</v>
      </c>
      <c r="IA9" s="11">
        <f t="shared" si="113"/>
        <v>0.95238095238095299</v>
      </c>
      <c r="IB9" s="9">
        <f t="shared" si="114"/>
        <v>2.5000000000000008E-2</v>
      </c>
      <c r="ID9" s="7">
        <v>0.28899999999999998</v>
      </c>
      <c r="IE9" s="7">
        <v>0.94699999999999995</v>
      </c>
      <c r="IF9" s="7">
        <v>0.83199999999999996</v>
      </c>
      <c r="IG9" s="7">
        <f t="shared" si="115"/>
        <v>0.88949999999999996</v>
      </c>
      <c r="IH9" s="10">
        <f t="shared" si="116"/>
        <v>0.60050000000000003</v>
      </c>
      <c r="II9" s="11">
        <f t="shared" si="117"/>
        <v>228.76190476190473</v>
      </c>
      <c r="IJ9" s="9">
        <f t="shared" si="118"/>
        <v>0.11499999999999999</v>
      </c>
      <c r="IK9" s="7">
        <v>0.24099999999999999</v>
      </c>
      <c r="IL9" s="7">
        <v>0.497</v>
      </c>
      <c r="IM9" s="7">
        <v>0.58499999999999996</v>
      </c>
      <c r="IN9" s="7">
        <f t="shared" si="119"/>
        <v>0.29099999999999993</v>
      </c>
      <c r="IO9" s="7">
        <f t="shared" si="120"/>
        <v>0.54099999999999993</v>
      </c>
      <c r="IP9" s="10">
        <f t="shared" si="121"/>
        <v>0.29999999999999993</v>
      </c>
      <c r="IQ9" s="11">
        <f t="shared" si="122"/>
        <v>114.28571428571423</v>
      </c>
      <c r="IR9" s="9">
        <f t="shared" si="123"/>
        <v>8.7999999999999967E-2</v>
      </c>
      <c r="IS9" s="7">
        <v>2.3660000000000001</v>
      </c>
      <c r="IT9" s="7">
        <v>1.1399999999999999</v>
      </c>
      <c r="IU9" s="7">
        <v>2.137</v>
      </c>
      <c r="IV9" s="7">
        <f t="shared" si="124"/>
        <v>1.6385000000000001</v>
      </c>
      <c r="IW9" s="7">
        <v>0</v>
      </c>
      <c r="IX9" s="7">
        <v>0</v>
      </c>
      <c r="IY9" s="9">
        <f t="shared" si="125"/>
        <v>0.99700000000000011</v>
      </c>
      <c r="JA9" s="6">
        <v>2.2453703703703702E-3</v>
      </c>
      <c r="JB9">
        <v>3</v>
      </c>
      <c r="JC9" s="7">
        <v>7.6999999999999999E-2</v>
      </c>
      <c r="JD9" s="7">
        <v>0.32300000000000001</v>
      </c>
      <c r="JE9" s="7">
        <v>0.19700000000000001</v>
      </c>
      <c r="JF9" s="7">
        <f t="shared" si="126"/>
        <v>0.26</v>
      </c>
      <c r="JG9" s="10">
        <f t="shared" si="127"/>
        <v>0.183</v>
      </c>
      <c r="JI9" s="7">
        <v>9.6000000000000002E-2</v>
      </c>
      <c r="JJ9" s="7">
        <v>0.24199999999999999</v>
      </c>
      <c r="JK9" s="7">
        <v>0.184</v>
      </c>
      <c r="JL9" s="7">
        <f t="shared" si="128"/>
        <v>0.21299999999999999</v>
      </c>
      <c r="JM9" s="10">
        <f t="shared" si="12"/>
        <v>0.11699999999999999</v>
      </c>
      <c r="JN9" s="11">
        <f t="shared" si="13"/>
        <v>63.93442622950819</v>
      </c>
      <c r="JO9" s="9">
        <f t="shared" si="14"/>
        <v>5.7999999999999996E-2</v>
      </c>
      <c r="JP9" s="7">
        <v>0.13700000000000001</v>
      </c>
      <c r="JQ9" s="7">
        <v>0.17599999999999999</v>
      </c>
      <c r="JR9" s="7">
        <v>0.22500000000000001</v>
      </c>
      <c r="JS9" s="7">
        <f t="shared" si="129"/>
        <v>0.20050000000000001</v>
      </c>
      <c r="JT9" s="10">
        <f t="shared" si="130"/>
        <v>6.3500000000000001E-2</v>
      </c>
      <c r="JU9" s="11">
        <f t="shared" si="15"/>
        <v>34.699453551912569</v>
      </c>
      <c r="JV9" s="9">
        <f t="shared" si="131"/>
        <v>4.9000000000000016E-2</v>
      </c>
      <c r="JW9" s="7"/>
      <c r="JX9" s="7" t="s">
        <v>156</v>
      </c>
      <c r="JZ9" s="7">
        <v>8.5999999999999993E-2</v>
      </c>
      <c r="KA9" s="7">
        <v>0.31</v>
      </c>
      <c r="KB9" s="7">
        <v>0.35499999999999998</v>
      </c>
      <c r="KC9" s="7">
        <f t="shared" si="132"/>
        <v>0.33250000000000002</v>
      </c>
      <c r="KD9" s="10">
        <f t="shared" si="16"/>
        <v>0.24650000000000002</v>
      </c>
      <c r="KE9" s="11">
        <f t="shared" si="17"/>
        <v>134.6994535519126</v>
      </c>
      <c r="KF9" s="9">
        <f t="shared" si="18"/>
        <v>4.4999999999999984E-2</v>
      </c>
      <c r="KG9" s="7">
        <v>0.109</v>
      </c>
      <c r="KH9" s="7">
        <v>0.152</v>
      </c>
      <c r="KI9" s="7">
        <v>0.223</v>
      </c>
      <c r="KJ9" s="7">
        <f t="shared" si="133"/>
        <v>0.1875</v>
      </c>
      <c r="KK9" s="10">
        <f t="shared" si="134"/>
        <v>7.85E-2</v>
      </c>
      <c r="KL9" s="11">
        <f t="shared" si="19"/>
        <v>42.896174863387984</v>
      </c>
      <c r="KM9" s="9">
        <f t="shared" si="135"/>
        <v>7.1000000000000008E-2</v>
      </c>
      <c r="KN9" s="7">
        <v>0.55100000000000005</v>
      </c>
      <c r="KO9" s="7">
        <v>0.433</v>
      </c>
      <c r="KP9" s="7">
        <v>0.36899999999999999</v>
      </c>
      <c r="KQ9" s="7">
        <f t="shared" si="136"/>
        <v>0.40100000000000002</v>
      </c>
      <c r="KR9" s="7">
        <v>0</v>
      </c>
      <c r="KS9" s="7">
        <v>0</v>
      </c>
      <c r="KT9" s="9">
        <f t="shared" si="137"/>
        <v>6.4000000000000001E-2</v>
      </c>
    </row>
    <row r="10" spans="2:306" x14ac:dyDescent="0.2">
      <c r="B10" s="6">
        <v>2.9398148148148148E-3</v>
      </c>
      <c r="C10">
        <v>4</v>
      </c>
      <c r="D10" s="7">
        <v>0.113</v>
      </c>
      <c r="E10" s="7">
        <v>0.20300000000000001</v>
      </c>
      <c r="F10" s="7">
        <v>0.30499999999999999</v>
      </c>
      <c r="G10" s="7">
        <f t="shared" si="0"/>
        <v>0.254</v>
      </c>
      <c r="H10" s="8">
        <f t="shared" si="1"/>
        <v>0.14100000000000001</v>
      </c>
      <c r="I10" s="9">
        <f t="shared" si="138"/>
        <v>0.10199999999999998</v>
      </c>
      <c r="K10" s="7">
        <v>7.0000000000000007E-2</v>
      </c>
      <c r="L10" s="7">
        <v>0.217</v>
      </c>
      <c r="M10" s="7">
        <v>0.33500000000000002</v>
      </c>
      <c r="N10" s="7">
        <f t="shared" si="20"/>
        <v>0.27600000000000002</v>
      </c>
      <c r="O10" s="10">
        <f t="shared" si="21"/>
        <v>0.20600000000000002</v>
      </c>
      <c r="P10" s="11">
        <f t="shared" si="22"/>
        <v>146.09929078014184</v>
      </c>
      <c r="Q10" s="9">
        <f t="shared" si="23"/>
        <v>0.11800000000000002</v>
      </c>
      <c r="R10" s="7">
        <v>7.4999999999999997E-2</v>
      </c>
      <c r="S10" s="7">
        <v>0.14199999999999999</v>
      </c>
      <c r="T10" s="7">
        <v>0.16300000000000001</v>
      </c>
      <c r="U10" s="7">
        <f t="shared" si="24"/>
        <v>0.1525</v>
      </c>
      <c r="V10" s="10">
        <f t="shared" si="25"/>
        <v>7.7499999999999999E-2</v>
      </c>
      <c r="W10" s="11">
        <f t="shared" si="2"/>
        <v>54.964539007092192</v>
      </c>
      <c r="X10" s="9">
        <f t="shared" si="26"/>
        <v>2.1000000000000019E-2</v>
      </c>
      <c r="Y10" s="7">
        <v>0.08</v>
      </c>
      <c r="Z10" s="7">
        <v>0.122</v>
      </c>
      <c r="AA10" s="7">
        <v>9.7000000000000003E-2</v>
      </c>
      <c r="AB10" s="7">
        <f t="shared" si="27"/>
        <v>0.1095</v>
      </c>
      <c r="AC10" s="10">
        <f t="shared" si="139"/>
        <v>2.9499999999999998E-2</v>
      </c>
      <c r="AD10" s="11">
        <f t="shared" si="3"/>
        <v>20.921985815602834</v>
      </c>
      <c r="AE10" s="9">
        <f t="shared" si="28"/>
        <v>2.4999999999999994E-2</v>
      </c>
      <c r="AF10" s="9"/>
      <c r="AG10" s="7">
        <v>8.8999999999999996E-2</v>
      </c>
      <c r="AH10" s="7">
        <v>9.4E-2</v>
      </c>
      <c r="AI10" s="7">
        <v>7.9000000000000001E-2</v>
      </c>
      <c r="AJ10" s="7">
        <f t="shared" si="29"/>
        <v>8.6499999999999994E-2</v>
      </c>
      <c r="AK10" s="10">
        <v>0</v>
      </c>
      <c r="AL10" s="11">
        <f t="shared" si="4"/>
        <v>0</v>
      </c>
      <c r="AM10" s="9">
        <f t="shared" si="30"/>
        <v>1.4999999999999999E-2</v>
      </c>
      <c r="AN10" s="7">
        <v>6.3E-2</v>
      </c>
      <c r="AO10" s="7">
        <v>7.2999999999999995E-2</v>
      </c>
      <c r="AP10" s="7">
        <v>7.5999999999999998E-2</v>
      </c>
      <c r="AQ10" s="7">
        <f t="shared" si="31"/>
        <v>7.4499999999999997E-2</v>
      </c>
      <c r="AR10" s="10">
        <f t="shared" si="32"/>
        <v>1.1499999999999996E-2</v>
      </c>
      <c r="AS10" s="11">
        <f t="shared" si="5"/>
        <v>8.1560283687943222</v>
      </c>
      <c r="AT10" s="9">
        <f t="shared" si="33"/>
        <v>3.0000000000000027E-3</v>
      </c>
      <c r="AU10" s="7">
        <v>7.3999999999999996E-2</v>
      </c>
      <c r="AV10" s="7">
        <v>9.2999999999999999E-2</v>
      </c>
      <c r="AW10" s="7">
        <v>0.121</v>
      </c>
      <c r="AX10" s="7">
        <f t="shared" si="34"/>
        <v>0.107</v>
      </c>
      <c r="AY10" s="10">
        <f t="shared" si="35"/>
        <v>3.3000000000000002E-2</v>
      </c>
      <c r="AZ10" s="11">
        <f t="shared" si="6"/>
        <v>23.404255319148934</v>
      </c>
      <c r="BA10" s="9">
        <f t="shared" si="36"/>
        <v>4.7E-2</v>
      </c>
      <c r="BC10" s="7">
        <v>7.9000000000000001E-2</v>
      </c>
      <c r="BD10" s="7">
        <v>0.30299999999999999</v>
      </c>
      <c r="BE10" s="7">
        <v>0.11799999999999999</v>
      </c>
      <c r="BF10" s="7">
        <f t="shared" si="37"/>
        <v>0.21049999999999999</v>
      </c>
      <c r="BG10" s="10">
        <f t="shared" si="141"/>
        <v>0.13150000000000001</v>
      </c>
      <c r="BH10" s="11">
        <f t="shared" si="7"/>
        <v>93.262411347517727</v>
      </c>
      <c r="BI10" s="9">
        <f t="shared" si="38"/>
        <v>0.185</v>
      </c>
      <c r="BJ10" s="7">
        <v>8.8999999999999996E-2</v>
      </c>
      <c r="BK10" s="7">
        <v>0.23400000000000001</v>
      </c>
      <c r="BL10" s="7">
        <v>0.188</v>
      </c>
      <c r="BM10" s="7">
        <f t="shared" si="39"/>
        <v>0.21100000000000002</v>
      </c>
      <c r="BN10" s="10">
        <f t="shared" si="40"/>
        <v>0.12200000000000003</v>
      </c>
      <c r="BO10" s="11">
        <f t="shared" si="8"/>
        <v>86.524822695035482</v>
      </c>
      <c r="BP10" s="9">
        <f t="shared" si="41"/>
        <v>4.6000000000000013E-2</v>
      </c>
      <c r="BQ10" s="7">
        <v>6.2E-2</v>
      </c>
      <c r="BR10" s="7">
        <v>0.28100000000000003</v>
      </c>
      <c r="BS10" s="7">
        <v>0.30299999999999999</v>
      </c>
      <c r="BT10" s="7">
        <f t="shared" si="42"/>
        <v>0.29200000000000004</v>
      </c>
      <c r="BU10" s="10">
        <f t="shared" si="43"/>
        <v>0.23000000000000004</v>
      </c>
      <c r="BV10" s="11">
        <f t="shared" si="9"/>
        <v>163.12056737588654</v>
      </c>
      <c r="BW10" s="9">
        <f t="shared" si="44"/>
        <v>2.1999999999999964E-2</v>
      </c>
      <c r="BY10" s="7">
        <v>0.214</v>
      </c>
      <c r="BZ10" s="7">
        <v>0.33300000000000002</v>
      </c>
      <c r="CA10" s="7">
        <v>0.309</v>
      </c>
      <c r="CB10" s="7">
        <f t="shared" si="45"/>
        <v>0.32100000000000001</v>
      </c>
      <c r="CC10" s="10">
        <f t="shared" si="46"/>
        <v>0.10700000000000001</v>
      </c>
      <c r="CD10" s="9">
        <f t="shared" si="47"/>
        <v>0.11900000000000002</v>
      </c>
      <c r="CE10" s="11">
        <f t="shared" si="10"/>
        <v>75.886524822695037</v>
      </c>
      <c r="CF10" s="7">
        <v>0.69599999999999995</v>
      </c>
      <c r="CG10" s="7">
        <v>0.44400000000000001</v>
      </c>
      <c r="CH10" s="7">
        <v>0.627</v>
      </c>
      <c r="CI10" s="7">
        <f t="shared" si="48"/>
        <v>0.53549999999999998</v>
      </c>
      <c r="CJ10" s="10">
        <v>0</v>
      </c>
      <c r="CK10" s="11">
        <f t="shared" si="11"/>
        <v>0</v>
      </c>
      <c r="CL10" s="9">
        <f t="shared" si="49"/>
        <v>0.183</v>
      </c>
      <c r="CN10" s="6">
        <v>2.9398148148148148E-3</v>
      </c>
      <c r="CO10">
        <v>4</v>
      </c>
      <c r="CP10" s="7">
        <v>9.2999999999999999E-2</v>
      </c>
      <c r="CQ10" s="7">
        <v>0.26600000000000001</v>
      </c>
      <c r="CR10" s="7">
        <v>0.629</v>
      </c>
      <c r="CS10" s="7">
        <f t="shared" si="50"/>
        <v>0.44750000000000001</v>
      </c>
      <c r="CT10" s="7">
        <f t="shared" si="51"/>
        <v>0.35450000000000004</v>
      </c>
      <c r="CV10" s="7">
        <v>4.2000000000000003E-2</v>
      </c>
      <c r="CW10" s="7">
        <v>0.17499999999999999</v>
      </c>
      <c r="CX10" s="7">
        <v>0.20100000000000001</v>
      </c>
      <c r="CY10" s="7">
        <f t="shared" si="52"/>
        <v>0.188</v>
      </c>
      <c r="CZ10" s="10">
        <f t="shared" si="53"/>
        <v>0.14599999999999999</v>
      </c>
      <c r="DA10" s="11">
        <f t="shared" si="54"/>
        <v>41.184767277856125</v>
      </c>
      <c r="DB10" s="9">
        <f t="shared" si="55"/>
        <v>2.6000000000000023E-2</v>
      </c>
      <c r="DC10" s="7">
        <v>4.8000000000000001E-2</v>
      </c>
      <c r="DD10" s="7">
        <v>9.1999999999999998E-2</v>
      </c>
      <c r="DE10" s="7">
        <v>0.13200000000000001</v>
      </c>
      <c r="DF10" s="7">
        <f t="shared" si="56"/>
        <v>0.112</v>
      </c>
      <c r="DG10" s="10">
        <f t="shared" si="57"/>
        <v>6.4000000000000001E-2</v>
      </c>
      <c r="DH10" s="11">
        <f t="shared" si="58"/>
        <v>18.053596614950635</v>
      </c>
      <c r="DI10" s="9">
        <f t="shared" si="59"/>
        <v>4.0000000000000008E-2</v>
      </c>
      <c r="DJ10" s="7">
        <v>5.8000000000000003E-2</v>
      </c>
      <c r="DK10" s="7">
        <v>5.7000000000000002E-2</v>
      </c>
      <c r="DL10" s="7">
        <v>9.9000000000000005E-2</v>
      </c>
      <c r="DM10" s="7">
        <f t="shared" si="60"/>
        <v>7.8E-2</v>
      </c>
      <c r="DN10" s="10">
        <f t="shared" si="61"/>
        <v>1.9999999999999997E-2</v>
      </c>
      <c r="DO10" s="11">
        <f t="shared" si="62"/>
        <v>5.6417489421720726</v>
      </c>
      <c r="DP10" s="9">
        <f t="shared" si="63"/>
        <v>4.2000000000000003E-2</v>
      </c>
      <c r="DR10" s="7">
        <v>6.3E-2</v>
      </c>
      <c r="DS10" s="7">
        <v>0.28899999999999998</v>
      </c>
      <c r="DT10" s="7">
        <v>0.20599999999999999</v>
      </c>
      <c r="DU10" s="7">
        <f t="shared" si="64"/>
        <v>0.2475</v>
      </c>
      <c r="DV10" s="10">
        <f t="shared" si="65"/>
        <v>0.1845</v>
      </c>
      <c r="DW10" s="11">
        <f t="shared" si="66"/>
        <v>52.045133991537377</v>
      </c>
      <c r="DX10" s="9">
        <f t="shared" si="67"/>
        <v>8.299999999999999E-2</v>
      </c>
      <c r="DY10" s="7">
        <v>6.9000000000000006E-2</v>
      </c>
      <c r="DZ10" s="7">
        <v>0.20499999999999999</v>
      </c>
      <c r="EA10" s="7">
        <v>7.4999999999999997E-2</v>
      </c>
      <c r="EB10" s="7">
        <f t="shared" si="68"/>
        <v>0.13999999999999999</v>
      </c>
      <c r="EC10" s="10">
        <f t="shared" si="69"/>
        <v>7.099999999999998E-2</v>
      </c>
      <c r="ED10" s="11">
        <f t="shared" si="70"/>
        <v>20.028208744710852</v>
      </c>
      <c r="EE10" s="9">
        <f t="shared" si="71"/>
        <v>0.13</v>
      </c>
      <c r="EF10" s="7">
        <v>0.124</v>
      </c>
      <c r="EG10" s="7">
        <v>0.35599999999999998</v>
      </c>
      <c r="EH10" s="7">
        <v>0.309</v>
      </c>
      <c r="EI10" s="7">
        <f t="shared" si="72"/>
        <v>0.33250000000000002</v>
      </c>
      <c r="EJ10" s="10">
        <f t="shared" si="73"/>
        <v>0.20850000000000002</v>
      </c>
      <c r="EK10" s="11">
        <f t="shared" si="74"/>
        <v>58.815232722143861</v>
      </c>
      <c r="EL10" s="9">
        <f t="shared" si="75"/>
        <v>4.6999999999999986E-2</v>
      </c>
      <c r="EN10" s="7">
        <v>0.17299999999999999</v>
      </c>
      <c r="EO10" s="7">
        <v>0.23100000000000001</v>
      </c>
      <c r="EP10" s="7">
        <v>0.253</v>
      </c>
      <c r="EQ10" s="7">
        <f t="shared" si="76"/>
        <v>0.24199999999999999</v>
      </c>
      <c r="ER10" s="10">
        <f t="shared" si="77"/>
        <v>6.9000000000000006E-2</v>
      </c>
      <c r="ES10" s="11">
        <f t="shared" si="78"/>
        <v>19.464033850493653</v>
      </c>
      <c r="ET10" s="9">
        <f t="shared" si="79"/>
        <v>2.1999999999999992E-2</v>
      </c>
      <c r="EU10" s="7">
        <v>1.0029999999999999</v>
      </c>
      <c r="EV10" s="7">
        <v>0.98499999999999999</v>
      </c>
      <c r="EW10" s="7">
        <v>0.997</v>
      </c>
      <c r="EX10" s="7">
        <f t="shared" si="80"/>
        <v>0.99099999999999999</v>
      </c>
      <c r="EY10" s="10">
        <v>0</v>
      </c>
      <c r="EZ10" s="11">
        <f t="shared" si="81"/>
        <v>0</v>
      </c>
      <c r="FA10" s="9">
        <f t="shared" si="82"/>
        <v>1.2000000000000011E-2</v>
      </c>
      <c r="FB10" s="7">
        <v>3.8290000000000002</v>
      </c>
      <c r="FC10" s="7">
        <v>3.786</v>
      </c>
      <c r="FD10" s="7">
        <v>3.8050000000000002</v>
      </c>
      <c r="FE10" s="7">
        <f t="shared" si="83"/>
        <v>3.7955000000000001</v>
      </c>
      <c r="FF10" s="10">
        <v>0</v>
      </c>
      <c r="FG10" s="10">
        <v>0</v>
      </c>
      <c r="FH10" s="9">
        <f t="shared" si="84"/>
        <v>1.9000000000000128E-2</v>
      </c>
      <c r="FJ10" s="7">
        <v>0.64200000000000002</v>
      </c>
      <c r="FK10" s="7">
        <v>0.69499999999999995</v>
      </c>
      <c r="FL10" s="7">
        <v>0.65200000000000002</v>
      </c>
      <c r="FM10" s="7">
        <f t="shared" si="85"/>
        <v>0.67349999999999999</v>
      </c>
      <c r="FN10" s="10">
        <f t="shared" si="86"/>
        <v>3.1499999999999972E-2</v>
      </c>
      <c r="FO10" s="11">
        <f t="shared" si="87"/>
        <v>8.8857545839210079</v>
      </c>
      <c r="FP10" s="9">
        <f t="shared" si="88"/>
        <v>4.2999999999999927E-2</v>
      </c>
      <c r="FQ10" s="7">
        <v>0.80600000000000005</v>
      </c>
      <c r="FR10" s="7">
        <v>0.77800000000000002</v>
      </c>
      <c r="FS10" s="7">
        <v>0.89400000000000002</v>
      </c>
      <c r="FT10" s="7">
        <f t="shared" si="89"/>
        <v>0.83600000000000008</v>
      </c>
      <c r="FU10" s="10">
        <f t="shared" si="90"/>
        <v>3.0000000000000027E-2</v>
      </c>
      <c r="FV10" s="11">
        <f t="shared" si="91"/>
        <v>8.4626234132581164</v>
      </c>
      <c r="FW10" s="9">
        <f t="shared" si="92"/>
        <v>0.11599999999999999</v>
      </c>
      <c r="FX10" s="7">
        <v>1.0780000000000001</v>
      </c>
      <c r="FY10" s="7">
        <v>1.4219999999999999</v>
      </c>
      <c r="FZ10" s="7">
        <v>1.42</v>
      </c>
      <c r="GA10" s="7">
        <f t="shared" si="93"/>
        <v>1.4209999999999998</v>
      </c>
      <c r="GB10" s="10">
        <f t="shared" si="94"/>
        <v>0.34299999999999975</v>
      </c>
      <c r="GC10" s="11">
        <f t="shared" si="95"/>
        <v>96.755994358250973</v>
      </c>
      <c r="GD10" s="9">
        <f t="shared" si="96"/>
        <v>2.0000000000000018E-3</v>
      </c>
      <c r="GF10" s="6">
        <v>2.9398148148148148E-3</v>
      </c>
      <c r="GG10">
        <v>4</v>
      </c>
      <c r="GH10" s="7">
        <v>9.2999999999999999E-2</v>
      </c>
      <c r="GI10" s="7">
        <v>0.30499999999999999</v>
      </c>
      <c r="GJ10" s="7">
        <v>0.629</v>
      </c>
      <c r="GK10" s="7">
        <f t="shared" si="97"/>
        <v>0.46699999999999997</v>
      </c>
      <c r="GL10" s="7">
        <f t="shared" si="98"/>
        <v>0.374</v>
      </c>
      <c r="GN10" s="7">
        <v>0.16700000000000001</v>
      </c>
      <c r="GO10" s="7">
        <v>0.33400000000000002</v>
      </c>
      <c r="GP10" s="7">
        <v>0.35799999999999998</v>
      </c>
      <c r="GQ10" s="7">
        <f t="shared" si="99"/>
        <v>0.34599999999999997</v>
      </c>
      <c r="GR10" s="10">
        <f t="shared" si="100"/>
        <v>0.17899999999999996</v>
      </c>
      <c r="GS10" s="11">
        <f t="shared" si="101"/>
        <v>47.860962566844911</v>
      </c>
      <c r="GT10" s="9">
        <f t="shared" si="102"/>
        <v>2.3999999999999966E-2</v>
      </c>
      <c r="GU10" s="7" t="s">
        <v>149</v>
      </c>
      <c r="GV10" s="7" t="s">
        <v>149</v>
      </c>
      <c r="GW10" s="7" t="s">
        <v>149</v>
      </c>
      <c r="GX10" s="7"/>
      <c r="GY10" s="7"/>
      <c r="GZ10" s="7"/>
      <c r="HA10" s="7">
        <v>0.25700000000000001</v>
      </c>
      <c r="HB10" s="7">
        <v>0.27300000000000002</v>
      </c>
      <c r="HC10" s="7">
        <v>0.28299999999999997</v>
      </c>
      <c r="HD10" s="7">
        <f t="shared" si="103"/>
        <v>0.27800000000000002</v>
      </c>
      <c r="HE10" s="10">
        <f t="shared" si="104"/>
        <v>2.1000000000000019E-2</v>
      </c>
      <c r="HF10" s="11">
        <f t="shared" si="140"/>
        <v>5.6149732620320902</v>
      </c>
      <c r="HH10" s="7">
        <v>0.161</v>
      </c>
      <c r="HI10" s="7">
        <v>0.35099999999999998</v>
      </c>
      <c r="HJ10" s="7">
        <v>0.33300000000000002</v>
      </c>
      <c r="HK10" s="7">
        <f t="shared" si="105"/>
        <v>0.34199999999999997</v>
      </c>
      <c r="HL10" s="10">
        <f t="shared" si="142"/>
        <v>0.18099999999999997</v>
      </c>
      <c r="HM10" s="11">
        <f t="shared" si="106"/>
        <v>48.395721925133685</v>
      </c>
      <c r="HN10" s="9">
        <f t="shared" si="107"/>
        <v>1.799999999999996E-2</v>
      </c>
      <c r="HO10" s="7">
        <v>6.8000000000000005E-2</v>
      </c>
      <c r="HP10" s="7">
        <v>0.113</v>
      </c>
      <c r="HQ10" s="7">
        <v>0.13700000000000001</v>
      </c>
      <c r="HR10" s="7">
        <f t="shared" si="108"/>
        <v>0.125</v>
      </c>
      <c r="HS10" s="10">
        <f t="shared" si="109"/>
        <v>5.6999999999999995E-2</v>
      </c>
      <c r="HT10" s="11">
        <f t="shared" si="110"/>
        <v>15.240641711229946</v>
      </c>
      <c r="HU10" s="9">
        <f t="shared" si="111"/>
        <v>2.4000000000000007E-2</v>
      </c>
      <c r="HV10" s="7">
        <v>9.4E-2</v>
      </c>
      <c r="HW10" s="7">
        <v>9.7000000000000003E-2</v>
      </c>
      <c r="HX10" s="7">
        <v>0.11</v>
      </c>
      <c r="HY10" s="7">
        <f t="shared" si="112"/>
        <v>0.10350000000000001</v>
      </c>
      <c r="HZ10" s="10">
        <f t="shared" si="143"/>
        <v>9.5000000000000084E-3</v>
      </c>
      <c r="IA10" s="11">
        <f t="shared" si="113"/>
        <v>2.5401069518716599</v>
      </c>
      <c r="IB10" s="9">
        <f t="shared" si="114"/>
        <v>1.2999999999999998E-2</v>
      </c>
      <c r="ID10" s="7">
        <v>0.27500000000000002</v>
      </c>
      <c r="IE10" s="7">
        <v>1.1080000000000001</v>
      </c>
      <c r="IF10" s="7">
        <v>0.97799999999999998</v>
      </c>
      <c r="IG10" s="7">
        <f t="shared" si="115"/>
        <v>1.0430000000000001</v>
      </c>
      <c r="IH10" s="10">
        <f t="shared" si="116"/>
        <v>0.76800000000000013</v>
      </c>
      <c r="II10" s="11">
        <f t="shared" si="117"/>
        <v>205.34759358288773</v>
      </c>
      <c r="IJ10" s="9">
        <f t="shared" si="118"/>
        <v>0.13000000000000012</v>
      </c>
      <c r="IK10" s="7">
        <v>0.254</v>
      </c>
      <c r="IL10" s="7">
        <v>0.70199999999999996</v>
      </c>
      <c r="IM10" s="7">
        <v>0.76200000000000001</v>
      </c>
      <c r="IN10" s="7">
        <f t="shared" si="119"/>
        <v>0.46899999999999997</v>
      </c>
      <c r="IO10" s="7">
        <f t="shared" si="120"/>
        <v>0.73199999999999998</v>
      </c>
      <c r="IP10" s="10">
        <f t="shared" si="121"/>
        <v>0.47799999999999998</v>
      </c>
      <c r="IQ10" s="11">
        <f t="shared" si="122"/>
        <v>127.80748663101605</v>
      </c>
      <c r="IR10" s="9">
        <f t="shared" si="123"/>
        <v>6.0000000000000053E-2</v>
      </c>
      <c r="IS10" s="7">
        <v>2.3420000000000001</v>
      </c>
      <c r="IT10" s="7">
        <v>1.2</v>
      </c>
      <c r="IU10" s="7">
        <v>2.129</v>
      </c>
      <c r="IV10" s="7">
        <f t="shared" si="124"/>
        <v>1.6644999999999999</v>
      </c>
      <c r="IW10" s="7">
        <v>0</v>
      </c>
      <c r="IX10" s="7">
        <v>0</v>
      </c>
      <c r="IY10" s="9">
        <f t="shared" si="125"/>
        <v>0.92900000000000005</v>
      </c>
      <c r="JA10" s="6">
        <v>2.9398148148148148E-3</v>
      </c>
      <c r="JB10">
        <v>4</v>
      </c>
      <c r="JC10" s="7">
        <v>8.4000000000000005E-2</v>
      </c>
      <c r="JD10" s="7">
        <v>0.41399999999999998</v>
      </c>
      <c r="JE10" s="7">
        <v>0.25</v>
      </c>
      <c r="JF10" s="7">
        <f t="shared" si="126"/>
        <v>0.33199999999999996</v>
      </c>
      <c r="JG10" s="10">
        <f t="shared" si="127"/>
        <v>0.24799999999999994</v>
      </c>
      <c r="JI10" s="7">
        <v>0.13800000000000001</v>
      </c>
      <c r="JJ10" s="7">
        <v>0.26800000000000002</v>
      </c>
      <c r="JK10" s="7">
        <v>0.22800000000000001</v>
      </c>
      <c r="JL10" s="7">
        <f t="shared" si="128"/>
        <v>0.248</v>
      </c>
      <c r="JM10" s="10">
        <f t="shared" si="12"/>
        <v>0.10999999999999999</v>
      </c>
      <c r="JN10" s="11">
        <f t="shared" si="13"/>
        <v>44.354838709677423</v>
      </c>
      <c r="JO10" s="9">
        <f t="shared" si="14"/>
        <v>4.0000000000000008E-2</v>
      </c>
      <c r="JP10" s="7">
        <v>0.13</v>
      </c>
      <c r="JQ10" s="7">
        <v>0.20100000000000001</v>
      </c>
      <c r="JR10" s="7">
        <v>0.25</v>
      </c>
      <c r="JS10" s="7">
        <f t="shared" si="129"/>
        <v>0.22550000000000001</v>
      </c>
      <c r="JT10" s="10">
        <f t="shared" si="130"/>
        <v>9.5500000000000002E-2</v>
      </c>
      <c r="JU10" s="11">
        <f t="shared" si="15"/>
        <v>38.508064516129039</v>
      </c>
      <c r="JV10" s="9">
        <f t="shared" si="131"/>
        <v>4.8999999999999988E-2</v>
      </c>
      <c r="JW10" s="7" t="s">
        <v>157</v>
      </c>
      <c r="JX10" s="7"/>
      <c r="JZ10" s="7">
        <v>8.7999999999999995E-2</v>
      </c>
      <c r="KA10" s="7">
        <v>0.41899999999999998</v>
      </c>
      <c r="KB10" s="7">
        <v>0.41599999999999998</v>
      </c>
      <c r="KC10" s="7">
        <f t="shared" si="132"/>
        <v>0.41749999999999998</v>
      </c>
      <c r="KD10" s="10">
        <f t="shared" si="16"/>
        <v>0.32950000000000002</v>
      </c>
      <c r="KE10" s="11">
        <f t="shared" si="17"/>
        <v>132.86290322580649</v>
      </c>
      <c r="KF10" s="9">
        <f t="shared" si="18"/>
        <v>3.0000000000000027E-3</v>
      </c>
      <c r="KG10" s="7">
        <v>9.7000000000000003E-2</v>
      </c>
      <c r="KH10" s="7">
        <v>0.17</v>
      </c>
      <c r="KI10" s="7">
        <v>0.253</v>
      </c>
      <c r="KJ10" s="7">
        <f t="shared" si="133"/>
        <v>0.21150000000000002</v>
      </c>
      <c r="KK10" s="10">
        <f t="shared" si="134"/>
        <v>0.11450000000000002</v>
      </c>
      <c r="KL10" s="11">
        <f t="shared" si="19"/>
        <v>46.169354838709694</v>
      </c>
      <c r="KM10" s="9">
        <f t="shared" si="135"/>
        <v>8.299999999999999E-2</v>
      </c>
      <c r="KN10" s="7">
        <v>0.55600000000000005</v>
      </c>
      <c r="KO10" s="7">
        <v>0.42799999999999999</v>
      </c>
      <c r="KP10" s="7">
        <v>0.36599999999999999</v>
      </c>
      <c r="KQ10" s="7">
        <f t="shared" si="136"/>
        <v>0.39700000000000002</v>
      </c>
      <c r="KR10" s="7">
        <v>0</v>
      </c>
      <c r="KS10" s="7">
        <v>0</v>
      </c>
      <c r="KT10" s="9">
        <f t="shared" si="137"/>
        <v>6.2E-2</v>
      </c>
    </row>
    <row r="11" spans="2:306" x14ac:dyDescent="0.2">
      <c r="B11" s="6">
        <v>3.6342592592592594E-3</v>
      </c>
      <c r="C11">
        <v>5</v>
      </c>
      <c r="D11" s="7">
        <v>0.112</v>
      </c>
      <c r="E11" s="7">
        <v>0.26100000000000001</v>
      </c>
      <c r="F11" s="7">
        <v>0.30499999999999999</v>
      </c>
      <c r="G11" s="7">
        <f t="shared" si="0"/>
        <v>0.28300000000000003</v>
      </c>
      <c r="H11" s="8">
        <f t="shared" si="1"/>
        <v>0.17100000000000004</v>
      </c>
      <c r="I11" s="9">
        <f t="shared" si="138"/>
        <v>4.3999999999999984E-2</v>
      </c>
      <c r="K11" s="7">
        <v>7.0999999999999994E-2</v>
      </c>
      <c r="L11" s="7">
        <v>0.24299999999999999</v>
      </c>
      <c r="M11" s="7">
        <v>0.39700000000000002</v>
      </c>
      <c r="N11" s="7">
        <f t="shared" si="20"/>
        <v>0.32</v>
      </c>
      <c r="O11" s="10">
        <f t="shared" si="21"/>
        <v>0.249</v>
      </c>
      <c r="P11" s="11">
        <f t="shared" si="22"/>
        <v>145.61403508771926</v>
      </c>
      <c r="Q11" s="9">
        <f t="shared" si="23"/>
        <v>0.15400000000000003</v>
      </c>
      <c r="R11" s="7">
        <v>7.5999999999999998E-2</v>
      </c>
      <c r="S11" s="7">
        <v>0.16400000000000001</v>
      </c>
      <c r="T11" s="7">
        <v>0.2</v>
      </c>
      <c r="U11" s="7">
        <f t="shared" si="24"/>
        <v>0.182</v>
      </c>
      <c r="V11" s="10">
        <f t="shared" si="25"/>
        <v>0.106</v>
      </c>
      <c r="W11" s="11">
        <f t="shared" si="2"/>
        <v>61.988304093567237</v>
      </c>
      <c r="X11" s="9">
        <f t="shared" si="26"/>
        <v>3.6000000000000004E-2</v>
      </c>
      <c r="Y11" s="7">
        <v>8.2000000000000003E-2</v>
      </c>
      <c r="Z11" s="7">
        <v>0.124</v>
      </c>
      <c r="AA11" s="7">
        <v>9.5000000000000001E-2</v>
      </c>
      <c r="AB11" s="7">
        <f t="shared" si="27"/>
        <v>0.1095</v>
      </c>
      <c r="AC11" s="10">
        <f t="shared" si="139"/>
        <v>2.7499999999999997E-2</v>
      </c>
      <c r="AD11" s="11">
        <f t="shared" si="3"/>
        <v>16.081871345029235</v>
      </c>
      <c r="AE11" s="9">
        <f t="shared" si="28"/>
        <v>2.8999999999999998E-2</v>
      </c>
      <c r="AF11" s="9"/>
      <c r="AG11" s="7">
        <v>8.5000000000000006E-2</v>
      </c>
      <c r="AH11" s="7">
        <v>9.0999999999999998E-2</v>
      </c>
      <c r="AI11" s="7">
        <v>8.3000000000000004E-2</v>
      </c>
      <c r="AJ11" s="7">
        <f t="shared" si="29"/>
        <v>8.6999999999999994E-2</v>
      </c>
      <c r="AK11" s="10">
        <f t="shared" ref="AK11:AK26" si="144">AJ11-AG11</f>
        <v>1.9999999999999879E-3</v>
      </c>
      <c r="AL11" s="11">
        <f t="shared" si="4"/>
        <v>1.1695906432748464</v>
      </c>
      <c r="AM11" s="9">
        <f t="shared" si="30"/>
        <v>7.9999999999999932E-3</v>
      </c>
      <c r="AN11" s="7">
        <v>6.3E-2</v>
      </c>
      <c r="AO11" s="7">
        <v>7.6999999999999999E-2</v>
      </c>
      <c r="AP11" s="7">
        <v>7.9000000000000001E-2</v>
      </c>
      <c r="AQ11" s="7">
        <f t="shared" si="31"/>
        <v>7.8E-2</v>
      </c>
      <c r="AR11" s="10">
        <f t="shared" si="32"/>
        <v>1.4999999999999999E-2</v>
      </c>
      <c r="AS11" s="11">
        <f t="shared" si="5"/>
        <v>8.7719298245614024</v>
      </c>
      <c r="AT11" s="9">
        <f t="shared" si="33"/>
        <v>2.0000000000000018E-3</v>
      </c>
      <c r="AU11" s="7">
        <v>7.2999999999999995E-2</v>
      </c>
      <c r="AV11" s="7">
        <v>9.1999999999999998E-2</v>
      </c>
      <c r="AW11" s="7">
        <v>0.13</v>
      </c>
      <c r="AX11" s="7">
        <f t="shared" si="34"/>
        <v>0.111</v>
      </c>
      <c r="AY11" s="10">
        <f t="shared" si="35"/>
        <v>3.8000000000000006E-2</v>
      </c>
      <c r="AZ11" s="11">
        <f t="shared" si="6"/>
        <v>22.222222222222221</v>
      </c>
      <c r="BA11" s="9">
        <f t="shared" si="36"/>
        <v>5.7000000000000009E-2</v>
      </c>
      <c r="BC11" s="7">
        <v>7.9000000000000001E-2</v>
      </c>
      <c r="BD11" s="7">
        <v>0.17199999999999999</v>
      </c>
      <c r="BE11" s="7">
        <v>0.15</v>
      </c>
      <c r="BF11" s="7">
        <f t="shared" si="37"/>
        <v>0.16099999999999998</v>
      </c>
      <c r="BG11" s="10">
        <f t="shared" si="141"/>
        <v>8.1999999999999976E-2</v>
      </c>
      <c r="BH11" s="11">
        <f t="shared" si="7"/>
        <v>47.953216374268983</v>
      </c>
      <c r="BI11" s="9">
        <f t="shared" si="38"/>
        <v>2.1999999999999992E-2</v>
      </c>
      <c r="BJ11" s="7">
        <v>8.5000000000000006E-2</v>
      </c>
      <c r="BK11" s="7">
        <v>0.14799999999999999</v>
      </c>
      <c r="BL11" s="7">
        <v>0.22500000000000001</v>
      </c>
      <c r="BM11" s="7">
        <f t="shared" si="39"/>
        <v>0.1865</v>
      </c>
      <c r="BN11" s="10">
        <f t="shared" si="40"/>
        <v>0.10149999999999999</v>
      </c>
      <c r="BO11" s="11">
        <f t="shared" si="8"/>
        <v>59.356725146198805</v>
      </c>
      <c r="BP11" s="9">
        <f t="shared" si="41"/>
        <v>7.7000000000000013E-2</v>
      </c>
      <c r="BQ11" s="7">
        <v>6.2E-2</v>
      </c>
      <c r="BR11" s="7">
        <v>0.23599999999999999</v>
      </c>
      <c r="BS11" s="7">
        <v>0.29499999999999998</v>
      </c>
      <c r="BT11" s="7">
        <f t="shared" si="42"/>
        <v>0.26549999999999996</v>
      </c>
      <c r="BU11" s="10">
        <f t="shared" si="43"/>
        <v>0.20349999999999996</v>
      </c>
      <c r="BV11" s="11">
        <f t="shared" si="9"/>
        <v>119.00584795321632</v>
      </c>
      <c r="BW11" s="9">
        <f t="shared" si="44"/>
        <v>5.8999999999999997E-2</v>
      </c>
      <c r="BY11" s="7">
        <v>7.5999999999999998E-2</v>
      </c>
      <c r="BZ11" s="7">
        <v>0.31900000000000001</v>
      </c>
      <c r="CA11" s="7">
        <v>0.29499999999999998</v>
      </c>
      <c r="CB11" s="7">
        <f t="shared" si="45"/>
        <v>0.307</v>
      </c>
      <c r="CC11" s="10">
        <f t="shared" si="46"/>
        <v>0.23099999999999998</v>
      </c>
      <c r="CD11" s="9">
        <f t="shared" si="47"/>
        <v>0.24299999999999999</v>
      </c>
      <c r="CE11" s="11">
        <f t="shared" si="10"/>
        <v>135.08771929824556</v>
      </c>
      <c r="CF11" s="7">
        <v>0.64800000000000002</v>
      </c>
      <c r="CG11" s="7">
        <v>0.439</v>
      </c>
      <c r="CH11" s="7">
        <v>0.60199999999999998</v>
      </c>
      <c r="CI11" s="7">
        <f t="shared" si="48"/>
        <v>0.52049999999999996</v>
      </c>
      <c r="CJ11" s="10">
        <v>0</v>
      </c>
      <c r="CK11" s="11">
        <f t="shared" si="11"/>
        <v>0</v>
      </c>
      <c r="CL11" s="9">
        <f t="shared" si="49"/>
        <v>0.16299999999999998</v>
      </c>
      <c r="CN11" s="6">
        <v>3.6342592592592594E-3</v>
      </c>
      <c r="CO11">
        <v>5</v>
      </c>
      <c r="CP11" s="7">
        <v>9.7000000000000003E-2</v>
      </c>
      <c r="CQ11" s="7">
        <v>0.35</v>
      </c>
      <c r="CR11" s="7">
        <v>0.72599999999999998</v>
      </c>
      <c r="CS11" s="7">
        <f t="shared" si="50"/>
        <v>0.53800000000000003</v>
      </c>
      <c r="CT11" s="7">
        <f t="shared" si="51"/>
        <v>0.44100000000000006</v>
      </c>
      <c r="CV11" s="7">
        <v>4.2999999999999997E-2</v>
      </c>
      <c r="CW11" s="7">
        <v>0.20200000000000001</v>
      </c>
      <c r="CX11" s="7">
        <v>0.20799999999999999</v>
      </c>
      <c r="CY11" s="7">
        <f t="shared" si="52"/>
        <v>0.20500000000000002</v>
      </c>
      <c r="CZ11" s="10">
        <f t="shared" si="53"/>
        <v>0.16200000000000003</v>
      </c>
      <c r="DA11" s="11">
        <f t="shared" si="54"/>
        <v>36.734693877551024</v>
      </c>
      <c r="DB11" s="9">
        <f t="shared" si="55"/>
        <v>5.9999999999999776E-3</v>
      </c>
      <c r="DC11" s="7">
        <v>4.8000000000000001E-2</v>
      </c>
      <c r="DD11" s="7">
        <v>9.7000000000000003E-2</v>
      </c>
      <c r="DE11" s="7">
        <v>0.13700000000000001</v>
      </c>
      <c r="DF11" s="7">
        <f t="shared" si="56"/>
        <v>0.11700000000000001</v>
      </c>
      <c r="DG11" s="10">
        <f t="shared" si="57"/>
        <v>6.9000000000000006E-2</v>
      </c>
      <c r="DH11" s="11">
        <f t="shared" si="58"/>
        <v>15.646258503401359</v>
      </c>
      <c r="DI11" s="9">
        <f t="shared" si="59"/>
        <v>4.0000000000000008E-2</v>
      </c>
      <c r="DJ11" s="7">
        <v>5.8000000000000003E-2</v>
      </c>
      <c r="DK11" s="7">
        <v>5.6000000000000001E-2</v>
      </c>
      <c r="DL11" s="7">
        <v>0.10100000000000001</v>
      </c>
      <c r="DM11" s="7">
        <f t="shared" si="60"/>
        <v>7.85E-2</v>
      </c>
      <c r="DN11" s="10">
        <f t="shared" si="61"/>
        <v>2.0499999999999997E-2</v>
      </c>
      <c r="DO11" s="11">
        <f t="shared" si="62"/>
        <v>4.6485260770975039</v>
      </c>
      <c r="DP11" s="9">
        <f t="shared" si="63"/>
        <v>4.5000000000000005E-2</v>
      </c>
      <c r="DR11" s="7">
        <v>6.4000000000000001E-2</v>
      </c>
      <c r="DS11" s="7">
        <v>0.36399999999999999</v>
      </c>
      <c r="DT11" s="7">
        <v>0.253</v>
      </c>
      <c r="DU11" s="7">
        <f t="shared" si="64"/>
        <v>0.3085</v>
      </c>
      <c r="DV11" s="10">
        <f t="shared" si="65"/>
        <v>0.2445</v>
      </c>
      <c r="DW11" s="11">
        <f t="shared" si="66"/>
        <v>55.442176870748291</v>
      </c>
      <c r="DX11" s="9">
        <f t="shared" si="67"/>
        <v>0.11099999999999999</v>
      </c>
      <c r="DY11" s="7">
        <v>7.0000000000000007E-2</v>
      </c>
      <c r="DZ11" s="7">
        <v>0.23200000000000001</v>
      </c>
      <c r="EA11" s="7">
        <v>7.5999999999999998E-2</v>
      </c>
      <c r="EB11" s="7">
        <f t="shared" si="68"/>
        <v>0.154</v>
      </c>
      <c r="EC11" s="10">
        <f t="shared" si="69"/>
        <v>8.3999999999999991E-2</v>
      </c>
      <c r="ED11" s="11">
        <f t="shared" si="70"/>
        <v>19.047619047619044</v>
      </c>
      <c r="EE11" s="9">
        <f t="shared" si="71"/>
        <v>0.15600000000000003</v>
      </c>
      <c r="EF11" s="7">
        <v>0.125</v>
      </c>
      <c r="EG11" s="7">
        <v>0.38500000000000001</v>
      </c>
      <c r="EH11" s="7">
        <v>0.30399999999999999</v>
      </c>
      <c r="EI11" s="7">
        <f t="shared" si="72"/>
        <v>0.34450000000000003</v>
      </c>
      <c r="EJ11" s="10">
        <f t="shared" si="73"/>
        <v>0.21950000000000003</v>
      </c>
      <c r="EK11" s="11">
        <f t="shared" si="74"/>
        <v>49.773242630385489</v>
      </c>
      <c r="EL11" s="9">
        <f t="shared" si="75"/>
        <v>8.1000000000000016E-2</v>
      </c>
      <c r="EN11" s="7">
        <v>0.17399999999999999</v>
      </c>
      <c r="EO11" s="7">
        <v>0.24199999999999999</v>
      </c>
      <c r="EP11" s="7">
        <v>0.25900000000000001</v>
      </c>
      <c r="EQ11" s="7">
        <f t="shared" si="76"/>
        <v>0.2505</v>
      </c>
      <c r="ER11" s="10">
        <f t="shared" si="77"/>
        <v>7.6500000000000012E-2</v>
      </c>
      <c r="ES11" s="11">
        <f t="shared" si="78"/>
        <v>17.346938775510203</v>
      </c>
      <c r="ET11" s="9">
        <f t="shared" si="79"/>
        <v>1.7000000000000015E-2</v>
      </c>
      <c r="EU11" s="7">
        <v>1.002</v>
      </c>
      <c r="EV11" s="7">
        <v>0.99099999999999999</v>
      </c>
      <c r="EW11" s="7">
        <v>1.0009999999999999</v>
      </c>
      <c r="EX11" s="7">
        <f t="shared" si="80"/>
        <v>0.996</v>
      </c>
      <c r="EY11" s="10">
        <v>0</v>
      </c>
      <c r="EZ11" s="11">
        <f t="shared" si="81"/>
        <v>0</v>
      </c>
      <c r="FA11" s="9">
        <f t="shared" si="82"/>
        <v>9.9999999999998979E-3</v>
      </c>
      <c r="FB11" s="7">
        <v>3.819</v>
      </c>
      <c r="FC11" s="7">
        <v>3.83</v>
      </c>
      <c r="FD11" s="7">
        <v>3.7949999999999999</v>
      </c>
      <c r="FE11" s="7">
        <f t="shared" si="83"/>
        <v>3.8125</v>
      </c>
      <c r="FF11" s="10">
        <v>0</v>
      </c>
      <c r="FG11" s="10">
        <v>0</v>
      </c>
      <c r="FH11" s="9">
        <f t="shared" si="84"/>
        <v>3.5000000000000142E-2</v>
      </c>
      <c r="FJ11" s="7">
        <v>0.67800000000000005</v>
      </c>
      <c r="FK11" s="7">
        <v>0.68300000000000005</v>
      </c>
      <c r="FL11" s="7">
        <v>0.64200000000000002</v>
      </c>
      <c r="FM11" s="7">
        <f t="shared" si="85"/>
        <v>0.66250000000000009</v>
      </c>
      <c r="FN11" s="10">
        <v>0</v>
      </c>
      <c r="FO11" s="11">
        <v>0</v>
      </c>
      <c r="FP11" s="9">
        <f t="shared" si="88"/>
        <v>4.1000000000000036E-2</v>
      </c>
      <c r="FQ11" s="7">
        <v>0.78100000000000003</v>
      </c>
      <c r="FR11" s="7">
        <v>0.77700000000000002</v>
      </c>
      <c r="FS11" s="7">
        <v>0.89200000000000002</v>
      </c>
      <c r="FT11" s="7">
        <f t="shared" si="89"/>
        <v>0.83450000000000002</v>
      </c>
      <c r="FU11" s="10">
        <f t="shared" si="90"/>
        <v>5.3499999999999992E-2</v>
      </c>
      <c r="FV11" s="11">
        <f t="shared" si="91"/>
        <v>12.131519274376414</v>
      </c>
      <c r="FW11" s="9">
        <f t="shared" si="92"/>
        <v>0.11499999999999999</v>
      </c>
      <c r="FX11" s="7">
        <v>1.0640000000000001</v>
      </c>
      <c r="FY11" s="7">
        <v>1.403</v>
      </c>
      <c r="FZ11" s="7">
        <v>1.401</v>
      </c>
      <c r="GA11" s="7">
        <f t="shared" si="93"/>
        <v>1.4020000000000001</v>
      </c>
      <c r="GB11" s="10">
        <f t="shared" si="94"/>
        <v>0.33800000000000008</v>
      </c>
      <c r="GC11" s="11">
        <f t="shared" si="95"/>
        <v>76.643990929705225</v>
      </c>
      <c r="GD11" s="9">
        <f t="shared" si="96"/>
        <v>2.0000000000000018E-3</v>
      </c>
      <c r="GF11" s="6">
        <v>3.6342592592592594E-3</v>
      </c>
      <c r="GG11">
        <v>5</v>
      </c>
      <c r="GH11" s="7">
        <v>9.7000000000000003E-2</v>
      </c>
      <c r="GI11" s="7">
        <v>0.30499999999999999</v>
      </c>
      <c r="GJ11" s="7">
        <v>0.72599999999999998</v>
      </c>
      <c r="GK11" s="7">
        <f t="shared" si="97"/>
        <v>0.51549999999999996</v>
      </c>
      <c r="GL11" s="7">
        <f t="shared" si="98"/>
        <v>0.41849999999999998</v>
      </c>
      <c r="GN11" s="7">
        <v>0.16700000000000001</v>
      </c>
      <c r="GO11" s="7">
        <v>0.42699999999999999</v>
      </c>
      <c r="GP11" s="7">
        <v>0.443</v>
      </c>
      <c r="GQ11" s="7">
        <f t="shared" si="99"/>
        <v>0.435</v>
      </c>
      <c r="GR11" s="10">
        <f t="shared" si="100"/>
        <v>0.26800000000000002</v>
      </c>
      <c r="GS11" s="11">
        <f t="shared" si="101"/>
        <v>64.038231780167266</v>
      </c>
      <c r="GT11" s="9">
        <f t="shared" si="102"/>
        <v>1.6000000000000014E-2</v>
      </c>
      <c r="GU11" s="7" t="s">
        <v>149</v>
      </c>
      <c r="GV11" s="7" t="s">
        <v>149</v>
      </c>
      <c r="GW11" s="7" t="s">
        <v>149</v>
      </c>
      <c r="GX11" s="7"/>
      <c r="GY11" s="7"/>
      <c r="GZ11" s="7"/>
      <c r="HA11" s="7">
        <v>0.25600000000000001</v>
      </c>
      <c r="HB11" s="7">
        <v>0.27500000000000002</v>
      </c>
      <c r="HC11" s="7">
        <v>0.28499999999999998</v>
      </c>
      <c r="HD11" s="7">
        <f t="shared" si="103"/>
        <v>0.28000000000000003</v>
      </c>
      <c r="HE11" s="10">
        <f t="shared" si="104"/>
        <v>2.4000000000000021E-2</v>
      </c>
      <c r="HF11" s="11">
        <f t="shared" si="140"/>
        <v>5.734767025089611</v>
      </c>
      <c r="HH11" s="7">
        <v>0.16200000000000001</v>
      </c>
      <c r="HI11" s="7">
        <v>0.42199999999999999</v>
      </c>
      <c r="HJ11" s="7">
        <v>0.43099999999999999</v>
      </c>
      <c r="HK11" s="7">
        <f t="shared" si="105"/>
        <v>0.42649999999999999</v>
      </c>
      <c r="HL11" s="10">
        <f t="shared" si="142"/>
        <v>0.26449999999999996</v>
      </c>
      <c r="HM11" s="11">
        <f t="shared" si="106"/>
        <v>63.201911589008354</v>
      </c>
      <c r="HN11" s="9">
        <f t="shared" si="107"/>
        <v>9.000000000000008E-3</v>
      </c>
      <c r="HO11" s="7">
        <v>6.7000000000000004E-2</v>
      </c>
      <c r="HP11" s="7">
        <v>0.11799999999999999</v>
      </c>
      <c r="HQ11" s="7">
        <v>0.13300000000000001</v>
      </c>
      <c r="HR11" s="7">
        <f t="shared" si="108"/>
        <v>0.1255</v>
      </c>
      <c r="HS11" s="10">
        <f t="shared" si="109"/>
        <v>5.8499999999999996E-2</v>
      </c>
      <c r="HT11" s="11">
        <f t="shared" si="110"/>
        <v>13.978494623655912</v>
      </c>
      <c r="HU11" s="9">
        <f t="shared" si="111"/>
        <v>1.5000000000000013E-2</v>
      </c>
      <c r="HV11" s="7">
        <v>9.6000000000000002E-2</v>
      </c>
      <c r="HW11" s="7">
        <v>9.9000000000000005E-2</v>
      </c>
      <c r="HX11" s="7">
        <v>0.111</v>
      </c>
      <c r="HY11" s="7">
        <f t="shared" si="112"/>
        <v>0.10500000000000001</v>
      </c>
      <c r="HZ11" s="10">
        <f t="shared" si="143"/>
        <v>9.000000000000008E-3</v>
      </c>
      <c r="IA11" s="11">
        <f t="shared" si="113"/>
        <v>2.1505376344086042</v>
      </c>
      <c r="IB11" s="9">
        <f t="shared" si="114"/>
        <v>1.1999999999999997E-2</v>
      </c>
      <c r="ID11" s="7">
        <v>0.26800000000000002</v>
      </c>
      <c r="IE11" s="7">
        <v>1.133</v>
      </c>
      <c r="IF11" s="7">
        <v>1.0620000000000001</v>
      </c>
      <c r="IG11" s="7">
        <f t="shared" si="115"/>
        <v>1.0975000000000001</v>
      </c>
      <c r="IH11" s="10">
        <f t="shared" si="116"/>
        <v>0.82950000000000013</v>
      </c>
      <c r="II11" s="11">
        <f t="shared" si="117"/>
        <v>198.20788530465953</v>
      </c>
      <c r="IJ11" s="9">
        <f t="shared" si="118"/>
        <v>7.0999999999999952E-2</v>
      </c>
      <c r="IK11" s="7">
        <v>0.23899999999999999</v>
      </c>
      <c r="IL11" s="7">
        <v>0.88300000000000001</v>
      </c>
      <c r="IM11" s="7">
        <v>0.93799999999999994</v>
      </c>
      <c r="IN11" s="7">
        <f t="shared" si="119"/>
        <v>0.66249999999999998</v>
      </c>
      <c r="IO11" s="7">
        <f t="shared" si="120"/>
        <v>0.91049999999999998</v>
      </c>
      <c r="IP11" s="10">
        <f t="shared" si="121"/>
        <v>0.67149999999999999</v>
      </c>
      <c r="IQ11" s="11">
        <f t="shared" si="122"/>
        <v>160.45400238948625</v>
      </c>
      <c r="IR11" s="9">
        <f t="shared" si="123"/>
        <v>5.4999999999999938E-2</v>
      </c>
      <c r="IS11" s="7">
        <v>2.3290000000000002</v>
      </c>
      <c r="IT11" s="7">
        <v>1.3029999999999999</v>
      </c>
      <c r="IU11" s="7">
        <v>2.1139999999999999</v>
      </c>
      <c r="IV11" s="7">
        <f t="shared" si="124"/>
        <v>1.7084999999999999</v>
      </c>
      <c r="IW11" s="7">
        <v>0</v>
      </c>
      <c r="IX11" s="7">
        <v>0</v>
      </c>
      <c r="IY11" s="9">
        <f t="shared" si="125"/>
        <v>0.81099999999999994</v>
      </c>
      <c r="JA11" s="6">
        <v>3.6342592592592594E-3</v>
      </c>
      <c r="JB11">
        <v>5</v>
      </c>
      <c r="JC11" s="7">
        <v>8.4000000000000005E-2</v>
      </c>
      <c r="JD11" s="7">
        <v>0.51400000000000001</v>
      </c>
      <c r="JE11" s="7">
        <v>0.318</v>
      </c>
      <c r="JF11" s="7">
        <f t="shared" si="126"/>
        <v>0.41600000000000004</v>
      </c>
      <c r="JG11" s="10">
        <f t="shared" si="127"/>
        <v>0.33200000000000002</v>
      </c>
      <c r="JI11" s="7">
        <v>0.11700000000000001</v>
      </c>
      <c r="JJ11" s="7">
        <v>0.3</v>
      </c>
      <c r="JK11" s="7">
        <v>0.27800000000000002</v>
      </c>
      <c r="JL11" s="7">
        <f t="shared" si="128"/>
        <v>0.28900000000000003</v>
      </c>
      <c r="JM11" s="10">
        <f t="shared" si="12"/>
        <v>0.17200000000000004</v>
      </c>
      <c r="JN11" s="11">
        <f t="shared" si="13"/>
        <v>51.807228915662662</v>
      </c>
      <c r="JO11" s="9">
        <f t="shared" si="14"/>
        <v>2.1999999999999964E-2</v>
      </c>
      <c r="JP11" s="7">
        <v>0.14799999999999999</v>
      </c>
      <c r="JQ11" s="7">
        <v>0.23100000000000001</v>
      </c>
      <c r="JR11" s="7">
        <v>0.27500000000000002</v>
      </c>
      <c r="JS11" s="7">
        <f t="shared" si="129"/>
        <v>0.253</v>
      </c>
      <c r="JT11" s="10">
        <f t="shared" si="130"/>
        <v>0.10500000000000001</v>
      </c>
      <c r="JU11" s="11">
        <f t="shared" si="15"/>
        <v>31.626506024096386</v>
      </c>
      <c r="JV11" s="9">
        <f t="shared" si="131"/>
        <v>4.4000000000000011E-2</v>
      </c>
      <c r="JW11" s="7"/>
      <c r="JX11" s="7" t="s">
        <v>32</v>
      </c>
      <c r="JZ11" s="7">
        <v>9.0999999999999998E-2</v>
      </c>
      <c r="KA11" s="7">
        <v>0.437</v>
      </c>
      <c r="KB11" s="7">
        <v>0.47099999999999997</v>
      </c>
      <c r="KC11" s="7">
        <f t="shared" si="132"/>
        <v>0.45399999999999996</v>
      </c>
      <c r="KD11" s="10">
        <f t="shared" si="16"/>
        <v>0.36299999999999999</v>
      </c>
      <c r="KE11" s="11">
        <f t="shared" si="17"/>
        <v>109.33734939759034</v>
      </c>
      <c r="KF11" s="9">
        <f t="shared" si="18"/>
        <v>3.3999999999999975E-2</v>
      </c>
      <c r="KG11" s="7">
        <v>9.1999999999999998E-2</v>
      </c>
      <c r="KH11" s="7">
        <v>0.187</v>
      </c>
      <c r="KI11" s="7">
        <v>0.28799999999999998</v>
      </c>
      <c r="KJ11" s="7">
        <f t="shared" si="133"/>
        <v>0.23749999999999999</v>
      </c>
      <c r="KK11" s="10">
        <f t="shared" si="134"/>
        <v>0.14549999999999999</v>
      </c>
      <c r="KL11" s="11">
        <f t="shared" si="19"/>
        <v>43.825301204819276</v>
      </c>
      <c r="KM11" s="9">
        <f t="shared" si="135"/>
        <v>0.10099999999999998</v>
      </c>
      <c r="KN11" s="7">
        <v>0.55800000000000005</v>
      </c>
      <c r="KO11" s="7">
        <v>0.43</v>
      </c>
      <c r="KP11" s="7">
        <v>0.36099999999999999</v>
      </c>
      <c r="KQ11" s="7">
        <f t="shared" si="136"/>
        <v>0.39549999999999996</v>
      </c>
      <c r="KR11" s="7">
        <v>0</v>
      </c>
      <c r="KS11" s="7">
        <v>0</v>
      </c>
      <c r="KT11" s="9">
        <f t="shared" si="137"/>
        <v>6.9000000000000006E-2</v>
      </c>
    </row>
    <row r="12" spans="2:306" x14ac:dyDescent="0.2">
      <c r="B12" s="6">
        <v>4.3287037037037035E-3</v>
      </c>
      <c r="C12">
        <v>6</v>
      </c>
      <c r="D12" s="7">
        <v>0.11</v>
      </c>
      <c r="E12" s="7">
        <v>0.307</v>
      </c>
      <c r="F12" s="7">
        <v>0.35899999999999999</v>
      </c>
      <c r="G12" s="7">
        <f t="shared" si="0"/>
        <v>0.33299999999999996</v>
      </c>
      <c r="H12" s="8">
        <f t="shared" si="1"/>
        <v>0.22299999999999998</v>
      </c>
      <c r="I12" s="9">
        <f t="shared" si="138"/>
        <v>5.1999999999999991E-2</v>
      </c>
      <c r="K12" s="7">
        <v>7.1999999999999995E-2</v>
      </c>
      <c r="L12" s="7">
        <v>0.30499999999999999</v>
      </c>
      <c r="M12" s="7">
        <v>0.46100000000000002</v>
      </c>
      <c r="N12" s="7">
        <f t="shared" si="20"/>
        <v>0.38300000000000001</v>
      </c>
      <c r="O12" s="10">
        <f t="shared" si="21"/>
        <v>0.311</v>
      </c>
      <c r="P12" s="11">
        <f t="shared" si="22"/>
        <v>139.46188340807177</v>
      </c>
      <c r="Q12" s="9">
        <f t="shared" si="23"/>
        <v>0.15600000000000003</v>
      </c>
      <c r="R12" s="7">
        <v>7.2999999999999995E-2</v>
      </c>
      <c r="S12" s="7">
        <v>0.192</v>
      </c>
      <c r="T12" s="7">
        <v>0.23100000000000001</v>
      </c>
      <c r="U12" s="7">
        <f t="shared" si="24"/>
        <v>0.21150000000000002</v>
      </c>
      <c r="V12" s="10">
        <f t="shared" si="25"/>
        <v>0.13850000000000001</v>
      </c>
      <c r="W12" s="11">
        <f t="shared" si="2"/>
        <v>62.107623318385663</v>
      </c>
      <c r="X12" s="9">
        <f t="shared" si="26"/>
        <v>3.9000000000000007E-2</v>
      </c>
      <c r="Y12" s="7">
        <v>8.2000000000000003E-2</v>
      </c>
      <c r="Z12" s="7">
        <v>0.13600000000000001</v>
      </c>
      <c r="AA12" s="7">
        <v>9.9000000000000005E-2</v>
      </c>
      <c r="AB12" s="7">
        <f t="shared" si="27"/>
        <v>0.11750000000000001</v>
      </c>
      <c r="AC12" s="10">
        <f t="shared" si="139"/>
        <v>3.5500000000000004E-2</v>
      </c>
      <c r="AD12" s="11">
        <f t="shared" si="3"/>
        <v>15.919282511210767</v>
      </c>
      <c r="AE12" s="9">
        <f t="shared" si="28"/>
        <v>3.7000000000000005E-2</v>
      </c>
      <c r="AF12" s="9"/>
      <c r="AG12" s="7">
        <v>8.4000000000000005E-2</v>
      </c>
      <c r="AH12" s="7">
        <v>8.7999999999999995E-2</v>
      </c>
      <c r="AI12" s="7">
        <v>8.2000000000000003E-2</v>
      </c>
      <c r="AJ12" s="7">
        <f t="shared" si="29"/>
        <v>8.4999999999999992E-2</v>
      </c>
      <c r="AK12" s="10">
        <f t="shared" si="144"/>
        <v>9.9999999999998701E-4</v>
      </c>
      <c r="AL12" s="11">
        <f t="shared" si="4"/>
        <v>0.44843049327353679</v>
      </c>
      <c r="AM12" s="9">
        <f t="shared" si="30"/>
        <v>5.9999999999999915E-3</v>
      </c>
      <c r="AN12" s="7">
        <v>6.4000000000000001E-2</v>
      </c>
      <c r="AO12" s="7">
        <v>8.5000000000000006E-2</v>
      </c>
      <c r="AP12" s="7">
        <v>0.08</v>
      </c>
      <c r="AQ12" s="7">
        <f t="shared" si="31"/>
        <v>8.2500000000000004E-2</v>
      </c>
      <c r="AR12" s="10">
        <f t="shared" si="32"/>
        <v>1.8500000000000003E-2</v>
      </c>
      <c r="AS12" s="11">
        <f t="shared" si="5"/>
        <v>8.2959641255605394</v>
      </c>
      <c r="AT12" s="9">
        <f t="shared" si="33"/>
        <v>5.0000000000000044E-3</v>
      </c>
      <c r="AU12" s="7">
        <v>7.3999999999999996E-2</v>
      </c>
      <c r="AV12" s="7">
        <v>9.2999999999999999E-2</v>
      </c>
      <c r="AW12" s="7">
        <v>0.13700000000000001</v>
      </c>
      <c r="AX12" s="7">
        <f t="shared" si="34"/>
        <v>0.115</v>
      </c>
      <c r="AY12" s="10">
        <f t="shared" si="35"/>
        <v>4.1000000000000009E-2</v>
      </c>
      <c r="AZ12" s="11">
        <f t="shared" si="6"/>
        <v>18.385650224215251</v>
      </c>
      <c r="BA12" s="9">
        <f t="shared" si="36"/>
        <v>6.3000000000000014E-2</v>
      </c>
      <c r="BC12" s="7">
        <v>7.5999999999999998E-2</v>
      </c>
      <c r="BD12" s="7">
        <v>0.20799999999999999</v>
      </c>
      <c r="BE12" s="7">
        <v>0.18</v>
      </c>
      <c r="BF12" s="7">
        <f t="shared" si="37"/>
        <v>0.19400000000000001</v>
      </c>
      <c r="BG12" s="10">
        <f t="shared" si="141"/>
        <v>0.11800000000000001</v>
      </c>
      <c r="BH12" s="11">
        <f t="shared" si="7"/>
        <v>52.914798206278036</v>
      </c>
      <c r="BI12" s="9">
        <f t="shared" si="38"/>
        <v>2.7999999999999997E-2</v>
      </c>
      <c r="BJ12" s="7">
        <v>8.2000000000000003E-2</v>
      </c>
      <c r="BK12" s="7">
        <v>0.15</v>
      </c>
      <c r="BL12" s="7">
        <v>0.33200000000000002</v>
      </c>
      <c r="BM12" s="7">
        <f t="shared" si="39"/>
        <v>0.24099999999999999</v>
      </c>
      <c r="BN12" s="10">
        <f t="shared" si="40"/>
        <v>0.15899999999999997</v>
      </c>
      <c r="BO12" s="11">
        <f t="shared" si="8"/>
        <v>71.300448430493262</v>
      </c>
      <c r="BP12" s="9">
        <f t="shared" si="41"/>
        <v>0.18200000000000002</v>
      </c>
      <c r="BQ12" s="7">
        <v>6.0999999999999999E-2</v>
      </c>
      <c r="BR12" s="7">
        <v>9.6000000000000002E-2</v>
      </c>
      <c r="BS12" s="7">
        <v>0.25700000000000001</v>
      </c>
      <c r="BT12" s="7">
        <f t="shared" si="42"/>
        <v>0.17649999999999999</v>
      </c>
      <c r="BU12" s="10">
        <f t="shared" si="43"/>
        <v>0.11549999999999999</v>
      </c>
      <c r="BV12" s="11">
        <f t="shared" si="9"/>
        <v>51.793721973094179</v>
      </c>
      <c r="BW12" s="9">
        <f t="shared" si="44"/>
        <v>0.161</v>
      </c>
      <c r="BY12" s="7">
        <v>7.5999999999999998E-2</v>
      </c>
      <c r="BZ12" s="7">
        <v>0.28299999999999997</v>
      </c>
      <c r="CA12" s="7">
        <v>0.25800000000000001</v>
      </c>
      <c r="CB12" s="7">
        <f t="shared" si="45"/>
        <v>0.27049999999999996</v>
      </c>
      <c r="CC12" s="10">
        <f t="shared" si="46"/>
        <v>0.19449999999999995</v>
      </c>
      <c r="CD12" s="9">
        <f t="shared" si="47"/>
        <v>0.20699999999999996</v>
      </c>
      <c r="CE12" s="11">
        <f t="shared" si="10"/>
        <v>87.219730941704015</v>
      </c>
      <c r="CF12" s="7">
        <v>0.59899999999999998</v>
      </c>
      <c r="CG12" s="7">
        <v>0.41399999999999998</v>
      </c>
      <c r="CH12" s="7">
        <v>0.57799999999999996</v>
      </c>
      <c r="CI12" s="7">
        <f t="shared" si="48"/>
        <v>0.496</v>
      </c>
      <c r="CJ12" s="10">
        <v>0</v>
      </c>
      <c r="CK12" s="11">
        <f t="shared" si="11"/>
        <v>0</v>
      </c>
      <c r="CL12" s="9">
        <f t="shared" si="49"/>
        <v>0.16399999999999998</v>
      </c>
      <c r="CN12" s="6">
        <v>4.3287037037037035E-3</v>
      </c>
      <c r="CO12">
        <v>6</v>
      </c>
      <c r="CP12" s="7">
        <v>0.10299999999999999</v>
      </c>
      <c r="CQ12" s="7">
        <v>0.42499999999999999</v>
      </c>
      <c r="CR12" s="7">
        <v>0.92600000000000005</v>
      </c>
      <c r="CS12" s="7">
        <f t="shared" si="50"/>
        <v>0.67549999999999999</v>
      </c>
      <c r="CT12" s="7">
        <f t="shared" si="51"/>
        <v>0.57250000000000001</v>
      </c>
      <c r="CV12" s="7">
        <v>4.2999999999999997E-2</v>
      </c>
      <c r="CW12" s="7">
        <v>0.21199999999999999</v>
      </c>
      <c r="CX12" s="7">
        <v>0.22</v>
      </c>
      <c r="CY12" s="7">
        <f t="shared" si="52"/>
        <v>0.216</v>
      </c>
      <c r="CZ12" s="10">
        <f t="shared" si="53"/>
        <v>0.17299999999999999</v>
      </c>
      <c r="DA12" s="11">
        <f t="shared" si="54"/>
        <v>30.21834061135371</v>
      </c>
      <c r="DB12" s="9">
        <f t="shared" si="55"/>
        <v>8.0000000000000071E-3</v>
      </c>
      <c r="DC12" s="7">
        <v>4.8000000000000001E-2</v>
      </c>
      <c r="DD12" s="7">
        <v>0.106</v>
      </c>
      <c r="DE12" s="7">
        <v>0.14499999999999999</v>
      </c>
      <c r="DF12" s="7">
        <f t="shared" si="56"/>
        <v>0.1255</v>
      </c>
      <c r="DG12" s="10">
        <f t="shared" si="57"/>
        <v>7.7499999999999999E-2</v>
      </c>
      <c r="DH12" s="11">
        <f t="shared" si="58"/>
        <v>13.537117903930133</v>
      </c>
      <c r="DI12" s="9">
        <f t="shared" si="59"/>
        <v>3.8999999999999993E-2</v>
      </c>
      <c r="DJ12" s="7">
        <v>5.8000000000000003E-2</v>
      </c>
      <c r="DK12" s="7">
        <v>5.6000000000000001E-2</v>
      </c>
      <c r="DL12" s="7">
        <v>0.10100000000000001</v>
      </c>
      <c r="DM12" s="7">
        <f t="shared" si="60"/>
        <v>7.85E-2</v>
      </c>
      <c r="DN12" s="10">
        <f t="shared" si="61"/>
        <v>2.0499999999999997E-2</v>
      </c>
      <c r="DO12" s="11">
        <f t="shared" si="62"/>
        <v>3.5807860262008733</v>
      </c>
      <c r="DP12" s="9">
        <f t="shared" si="63"/>
        <v>4.5000000000000005E-2</v>
      </c>
      <c r="DR12" s="7">
        <v>6.4000000000000001E-2</v>
      </c>
      <c r="DS12" s="7">
        <v>0.42899999999999999</v>
      </c>
      <c r="DT12" s="7">
        <v>0.30099999999999999</v>
      </c>
      <c r="DU12" s="7">
        <f t="shared" si="64"/>
        <v>0.36499999999999999</v>
      </c>
      <c r="DV12" s="10">
        <f t="shared" si="65"/>
        <v>0.30099999999999999</v>
      </c>
      <c r="DW12" s="11">
        <f t="shared" si="66"/>
        <v>52.5764192139738</v>
      </c>
      <c r="DX12" s="9">
        <f t="shared" si="67"/>
        <v>0.128</v>
      </c>
      <c r="DY12" s="7">
        <v>6.9000000000000006E-2</v>
      </c>
      <c r="DZ12" s="7">
        <v>0.26400000000000001</v>
      </c>
      <c r="EA12" s="7">
        <v>7.9000000000000001E-2</v>
      </c>
      <c r="EB12" s="7">
        <f t="shared" si="68"/>
        <v>0.17150000000000001</v>
      </c>
      <c r="EC12" s="10">
        <f t="shared" si="69"/>
        <v>0.10250000000000001</v>
      </c>
      <c r="ED12" s="11">
        <f t="shared" si="70"/>
        <v>17.903930131004365</v>
      </c>
      <c r="EE12" s="9">
        <f t="shared" si="71"/>
        <v>0.185</v>
      </c>
      <c r="EF12" s="7">
        <v>0.126</v>
      </c>
      <c r="EG12" s="7">
        <v>0.39900000000000002</v>
      </c>
      <c r="EH12" s="7">
        <v>0.30099999999999999</v>
      </c>
      <c r="EI12" s="7">
        <f t="shared" si="72"/>
        <v>0.35</v>
      </c>
      <c r="EJ12" s="10">
        <f t="shared" si="73"/>
        <v>0.22399999999999998</v>
      </c>
      <c r="EK12" s="11">
        <f t="shared" si="74"/>
        <v>39.126637554585145</v>
      </c>
      <c r="EL12" s="9">
        <f t="shared" si="75"/>
        <v>9.8000000000000032E-2</v>
      </c>
      <c r="EN12" s="7">
        <v>0.17599999999999999</v>
      </c>
      <c r="EO12" s="7">
        <v>0.24299999999999999</v>
      </c>
      <c r="EP12" s="7">
        <v>0.27400000000000002</v>
      </c>
      <c r="EQ12" s="7">
        <f t="shared" si="76"/>
        <v>0.25850000000000001</v>
      </c>
      <c r="ER12" s="10">
        <f t="shared" si="77"/>
        <v>8.2500000000000018E-2</v>
      </c>
      <c r="ES12" s="11">
        <f t="shared" si="78"/>
        <v>14.410480349344981</v>
      </c>
      <c r="ET12" s="9">
        <f t="shared" si="79"/>
        <v>3.1000000000000028E-2</v>
      </c>
      <c r="EU12" s="7">
        <v>1.0049999999999999</v>
      </c>
      <c r="EV12" s="7">
        <v>0.995</v>
      </c>
      <c r="EW12" s="7">
        <v>1.002</v>
      </c>
      <c r="EX12" s="7">
        <f t="shared" si="80"/>
        <v>0.99849999999999994</v>
      </c>
      <c r="EY12" s="10">
        <v>0</v>
      </c>
      <c r="EZ12" s="11">
        <f t="shared" si="81"/>
        <v>0</v>
      </c>
      <c r="FA12" s="9">
        <f t="shared" si="82"/>
        <v>7.0000000000000062E-3</v>
      </c>
      <c r="FB12" s="7">
        <v>3.7930000000000001</v>
      </c>
      <c r="FC12" s="7">
        <v>3.8109999999999999</v>
      </c>
      <c r="FD12" s="7">
        <v>3.8079999999999998</v>
      </c>
      <c r="FE12" s="7">
        <f t="shared" si="83"/>
        <v>3.8094999999999999</v>
      </c>
      <c r="FF12" s="10">
        <v>0</v>
      </c>
      <c r="FG12" s="10">
        <v>0</v>
      </c>
      <c r="FH12" s="9">
        <f t="shared" si="84"/>
        <v>3.0000000000001137E-3</v>
      </c>
      <c r="FJ12" s="7">
        <v>0.65600000000000003</v>
      </c>
      <c r="FK12" s="7">
        <v>0.68200000000000005</v>
      </c>
      <c r="FL12" s="7">
        <v>0.64300000000000002</v>
      </c>
      <c r="FM12" s="7">
        <f t="shared" si="85"/>
        <v>0.66250000000000009</v>
      </c>
      <c r="FN12" s="10">
        <f t="shared" si="86"/>
        <v>6.5000000000000613E-3</v>
      </c>
      <c r="FO12" s="11">
        <f t="shared" si="87"/>
        <v>1.135371179039312</v>
      </c>
      <c r="FP12" s="9">
        <f t="shared" si="88"/>
        <v>3.9000000000000035E-2</v>
      </c>
      <c r="FQ12" s="7">
        <v>0.77300000000000002</v>
      </c>
      <c r="FR12" s="7">
        <v>0.76900000000000002</v>
      </c>
      <c r="FS12" s="7">
        <v>0.878</v>
      </c>
      <c r="FT12" s="7">
        <f t="shared" si="89"/>
        <v>0.82350000000000001</v>
      </c>
      <c r="FU12" s="10">
        <f t="shared" si="90"/>
        <v>5.0499999999999989E-2</v>
      </c>
      <c r="FV12" s="11">
        <f t="shared" si="91"/>
        <v>8.8209606986899551</v>
      </c>
      <c r="FW12" s="9">
        <f t="shared" si="92"/>
        <v>0.10899999999999999</v>
      </c>
      <c r="FX12" s="7">
        <v>1.0449999999999999</v>
      </c>
      <c r="FY12" s="7">
        <v>1.3839999999999999</v>
      </c>
      <c r="FZ12" s="7">
        <v>1.38</v>
      </c>
      <c r="GA12" s="7">
        <f t="shared" si="93"/>
        <v>1.3819999999999999</v>
      </c>
      <c r="GB12" s="10">
        <f t="shared" si="94"/>
        <v>0.33699999999999997</v>
      </c>
      <c r="GC12" s="11">
        <f t="shared" si="95"/>
        <v>58.864628820960696</v>
      </c>
      <c r="GD12" s="9">
        <f t="shared" si="96"/>
        <v>4.0000000000000036E-3</v>
      </c>
      <c r="GF12" s="6">
        <v>4.3287037037037035E-3</v>
      </c>
      <c r="GG12">
        <v>6</v>
      </c>
      <c r="GH12" s="7">
        <v>0.10299999999999999</v>
      </c>
      <c r="GI12" s="7">
        <v>0.35899999999999999</v>
      </c>
      <c r="GJ12" s="7">
        <v>0.92600000000000005</v>
      </c>
      <c r="GK12" s="7">
        <f t="shared" si="97"/>
        <v>0.64250000000000007</v>
      </c>
      <c r="GL12" s="7">
        <f t="shared" si="98"/>
        <v>0.53950000000000009</v>
      </c>
      <c r="GN12" s="7">
        <v>0.16400000000000001</v>
      </c>
      <c r="GO12" s="7">
        <v>0.54300000000000004</v>
      </c>
      <c r="GP12" s="7">
        <v>0.51200000000000001</v>
      </c>
      <c r="GQ12" s="7">
        <f t="shared" si="99"/>
        <v>0.52750000000000008</v>
      </c>
      <c r="GR12" s="10">
        <f t="shared" si="100"/>
        <v>0.36350000000000005</v>
      </c>
      <c r="GS12" s="11">
        <f t="shared" si="101"/>
        <v>67.377201112140867</v>
      </c>
      <c r="GT12" s="9">
        <f t="shared" si="102"/>
        <v>3.1000000000000028E-2</v>
      </c>
      <c r="GU12" s="7" t="s">
        <v>149</v>
      </c>
      <c r="GV12" s="7" t="s">
        <v>149</v>
      </c>
      <c r="GW12" s="7" t="s">
        <v>149</v>
      </c>
      <c r="GX12" s="7"/>
      <c r="GY12" s="7"/>
      <c r="GZ12" s="7"/>
      <c r="HA12" s="7">
        <v>0.255</v>
      </c>
      <c r="HB12" s="7">
        <v>0.27700000000000002</v>
      </c>
      <c r="HC12" s="7">
        <v>0.28799999999999998</v>
      </c>
      <c r="HD12" s="7">
        <f t="shared" si="103"/>
        <v>0.28249999999999997</v>
      </c>
      <c r="HE12" s="10">
        <f t="shared" si="104"/>
        <v>2.7499999999999969E-2</v>
      </c>
      <c r="HF12" s="11">
        <f t="shared" si="140"/>
        <v>5.0973123262279829</v>
      </c>
      <c r="HH12" s="7">
        <v>0.156</v>
      </c>
      <c r="HI12" s="7">
        <v>0.48299999999999998</v>
      </c>
      <c r="HJ12" s="7">
        <v>0.439</v>
      </c>
      <c r="HK12" s="7">
        <f t="shared" si="105"/>
        <v>0.46099999999999997</v>
      </c>
      <c r="HL12" s="10">
        <f t="shared" si="142"/>
        <v>0.30499999999999994</v>
      </c>
      <c r="HM12" s="11">
        <f t="shared" si="106"/>
        <v>56.533827618164942</v>
      </c>
      <c r="HN12" s="9">
        <f t="shared" si="107"/>
        <v>4.3999999999999984E-2</v>
      </c>
      <c r="HO12" s="7">
        <v>6.5000000000000002E-2</v>
      </c>
      <c r="HP12" s="7">
        <v>0.126</v>
      </c>
      <c r="HQ12" s="7">
        <v>0.13700000000000001</v>
      </c>
      <c r="HR12" s="7">
        <f t="shared" si="108"/>
        <v>0.13150000000000001</v>
      </c>
      <c r="HS12" s="10">
        <f t="shared" si="109"/>
        <v>6.6500000000000004E-2</v>
      </c>
      <c r="HT12" s="11">
        <f t="shared" si="110"/>
        <v>12.326227988878589</v>
      </c>
      <c r="HU12" s="9">
        <f t="shared" si="111"/>
        <v>1.100000000000001E-2</v>
      </c>
      <c r="HV12" s="7">
        <v>0.10100000000000001</v>
      </c>
      <c r="HW12" s="7">
        <v>9.9000000000000005E-2</v>
      </c>
      <c r="HX12" s="7">
        <v>0.115</v>
      </c>
      <c r="HY12" s="7">
        <f t="shared" si="112"/>
        <v>0.10700000000000001</v>
      </c>
      <c r="HZ12" s="10">
        <f t="shared" si="143"/>
        <v>6.0000000000000053E-3</v>
      </c>
      <c r="IA12" s="11">
        <f t="shared" si="113"/>
        <v>1.1121408711770167</v>
      </c>
      <c r="IB12" s="9">
        <f t="shared" si="114"/>
        <v>1.6E-2</v>
      </c>
      <c r="ID12" s="7">
        <v>0.26400000000000001</v>
      </c>
      <c r="IE12" s="7">
        <v>1.399</v>
      </c>
      <c r="IF12" s="7">
        <v>1.339</v>
      </c>
      <c r="IG12" s="7">
        <f t="shared" si="115"/>
        <v>1.369</v>
      </c>
      <c r="IH12" s="10">
        <f t="shared" si="116"/>
        <v>1.105</v>
      </c>
      <c r="II12" s="11">
        <f t="shared" si="117"/>
        <v>204.81927710843371</v>
      </c>
      <c r="IJ12" s="9">
        <f t="shared" si="118"/>
        <v>6.0000000000000053E-2</v>
      </c>
      <c r="IK12" s="7">
        <v>0.24299999999999999</v>
      </c>
      <c r="IL12" s="7">
        <v>0.95399999999999996</v>
      </c>
      <c r="IM12" s="7">
        <v>0.96899999999999997</v>
      </c>
      <c r="IN12" s="7">
        <f t="shared" si="119"/>
        <v>0.70950000000000002</v>
      </c>
      <c r="IO12" s="7">
        <f t="shared" si="120"/>
        <v>0.96150000000000002</v>
      </c>
      <c r="IP12" s="10">
        <f t="shared" si="121"/>
        <v>0.71850000000000003</v>
      </c>
      <c r="IQ12" s="11">
        <f t="shared" si="122"/>
        <v>133.17886932344763</v>
      </c>
      <c r="IR12" s="9">
        <f t="shared" si="123"/>
        <v>1.5000000000000013E-2</v>
      </c>
      <c r="IS12" s="7">
        <v>2.3250000000000002</v>
      </c>
      <c r="IT12" s="7">
        <v>1.452</v>
      </c>
      <c r="IU12" s="7">
        <v>2.101</v>
      </c>
      <c r="IV12" s="7">
        <f t="shared" si="124"/>
        <v>1.7765</v>
      </c>
      <c r="IW12" s="7">
        <v>0</v>
      </c>
      <c r="IX12" s="7">
        <v>0</v>
      </c>
      <c r="IY12" s="9">
        <f t="shared" si="125"/>
        <v>0.64900000000000002</v>
      </c>
      <c r="JA12" s="6">
        <v>4.3287037037037035E-3</v>
      </c>
      <c r="JB12">
        <v>6</v>
      </c>
      <c r="JC12" s="7">
        <v>8.5999999999999993E-2</v>
      </c>
      <c r="JD12" s="7">
        <v>0.60099999999999998</v>
      </c>
      <c r="JE12" s="7">
        <v>0.39600000000000002</v>
      </c>
      <c r="JF12" s="7">
        <f t="shared" si="126"/>
        <v>0.4985</v>
      </c>
      <c r="JG12" s="10">
        <f t="shared" si="127"/>
        <v>0.41249999999999998</v>
      </c>
      <c r="JI12" s="7">
        <v>9.5000000000000001E-2</v>
      </c>
      <c r="JJ12" s="7">
        <v>0.34300000000000003</v>
      </c>
      <c r="JK12" s="7">
        <v>0.30499999999999999</v>
      </c>
      <c r="JL12" s="7">
        <f t="shared" si="128"/>
        <v>0.32400000000000001</v>
      </c>
      <c r="JM12" s="10">
        <f t="shared" si="12"/>
        <v>0.22900000000000001</v>
      </c>
      <c r="JN12" s="11">
        <f t="shared" si="13"/>
        <v>55.515151515151516</v>
      </c>
      <c r="JO12" s="9">
        <f t="shared" si="14"/>
        <v>3.8000000000000034E-2</v>
      </c>
      <c r="JP12" s="7">
        <v>0.13600000000000001</v>
      </c>
      <c r="JQ12" s="7">
        <v>0.26100000000000001</v>
      </c>
      <c r="JR12" s="7">
        <v>0.308</v>
      </c>
      <c r="JS12" s="7">
        <f t="shared" si="129"/>
        <v>0.28449999999999998</v>
      </c>
      <c r="JT12" s="10">
        <f t="shared" si="130"/>
        <v>0.14849999999999997</v>
      </c>
      <c r="JU12" s="11">
        <f t="shared" si="15"/>
        <v>35.999999999999993</v>
      </c>
      <c r="JV12" s="9">
        <f t="shared" si="131"/>
        <v>4.6999999999999986E-2</v>
      </c>
      <c r="JW12" s="7"/>
      <c r="JX12" s="7"/>
      <c r="JZ12" s="7">
        <v>9.5000000000000001E-2</v>
      </c>
      <c r="KA12" s="7">
        <v>0.45500000000000002</v>
      </c>
      <c r="KB12" s="7">
        <v>0.51800000000000002</v>
      </c>
      <c r="KC12" s="7">
        <f t="shared" si="132"/>
        <v>0.48650000000000004</v>
      </c>
      <c r="KD12" s="10">
        <f t="shared" si="16"/>
        <v>0.39150000000000007</v>
      </c>
      <c r="KE12" s="11">
        <f t="shared" si="17"/>
        <v>94.909090909090935</v>
      </c>
      <c r="KF12" s="9">
        <f t="shared" si="18"/>
        <v>6.3E-2</v>
      </c>
      <c r="KG12" s="7">
        <v>9.2999999999999999E-2</v>
      </c>
      <c r="KH12" s="7">
        <v>0.21299999999999999</v>
      </c>
      <c r="KI12" s="7">
        <v>0.33</v>
      </c>
      <c r="KJ12" s="7">
        <f t="shared" si="133"/>
        <v>0.27150000000000002</v>
      </c>
      <c r="KK12" s="10">
        <f t="shared" si="134"/>
        <v>0.17850000000000002</v>
      </c>
      <c r="KL12" s="11">
        <f t="shared" si="19"/>
        <v>43.27272727272728</v>
      </c>
      <c r="KM12" s="9">
        <f t="shared" si="135"/>
        <v>0.11700000000000002</v>
      </c>
      <c r="KN12" s="7">
        <v>0.55900000000000005</v>
      </c>
      <c r="KO12" s="7">
        <v>0.42899999999999999</v>
      </c>
      <c r="KP12" s="7">
        <v>0.35499999999999998</v>
      </c>
      <c r="KQ12" s="7">
        <f t="shared" si="136"/>
        <v>0.39200000000000002</v>
      </c>
      <c r="KR12" s="7">
        <v>0</v>
      </c>
      <c r="KS12" s="7">
        <v>0</v>
      </c>
      <c r="KT12" s="9">
        <f t="shared" si="137"/>
        <v>7.400000000000001E-2</v>
      </c>
    </row>
    <row r="13" spans="2:306" x14ac:dyDescent="0.2">
      <c r="B13" s="6">
        <v>5.0231481481481481E-3</v>
      </c>
      <c r="C13">
        <v>7</v>
      </c>
      <c r="D13" s="7">
        <v>9.2999999999999999E-2</v>
      </c>
      <c r="E13" s="7">
        <v>0.371</v>
      </c>
      <c r="F13" s="7">
        <v>0.51900000000000002</v>
      </c>
      <c r="G13" s="7">
        <f t="shared" si="0"/>
        <v>0.44500000000000001</v>
      </c>
      <c r="H13" s="8">
        <f t="shared" si="1"/>
        <v>0.35199999999999998</v>
      </c>
      <c r="I13" s="9">
        <f t="shared" si="138"/>
        <v>0.14800000000000002</v>
      </c>
      <c r="K13" s="7">
        <v>7.1999999999999995E-2</v>
      </c>
      <c r="L13" s="7">
        <v>0.38800000000000001</v>
      </c>
      <c r="M13" s="7">
        <v>0.52100000000000002</v>
      </c>
      <c r="N13" s="7">
        <f t="shared" si="20"/>
        <v>0.45450000000000002</v>
      </c>
      <c r="O13" s="10">
        <f t="shared" si="21"/>
        <v>0.38250000000000001</v>
      </c>
      <c r="P13" s="11">
        <f t="shared" si="22"/>
        <v>108.66477272727273</v>
      </c>
      <c r="Q13" s="9">
        <f t="shared" si="23"/>
        <v>0.13300000000000001</v>
      </c>
      <c r="R13" s="7">
        <v>7.1999999999999995E-2</v>
      </c>
      <c r="S13" s="7">
        <v>0.221</v>
      </c>
      <c r="T13" s="7">
        <v>0.27800000000000002</v>
      </c>
      <c r="U13" s="7">
        <f t="shared" si="24"/>
        <v>0.2495</v>
      </c>
      <c r="V13" s="10">
        <f t="shared" si="25"/>
        <v>0.17749999999999999</v>
      </c>
      <c r="W13" s="11">
        <f t="shared" si="2"/>
        <v>50.426136363636367</v>
      </c>
      <c r="X13" s="9">
        <f t="shared" si="26"/>
        <v>5.7000000000000023E-2</v>
      </c>
      <c r="Y13" s="7">
        <v>7.8E-2</v>
      </c>
      <c r="Z13" s="7">
        <v>0.14599999999999999</v>
      </c>
      <c r="AA13" s="7">
        <v>0.11</v>
      </c>
      <c r="AB13" s="7">
        <f t="shared" si="27"/>
        <v>0.128</v>
      </c>
      <c r="AC13" s="10">
        <f t="shared" si="139"/>
        <v>0.05</v>
      </c>
      <c r="AD13" s="11">
        <f t="shared" si="3"/>
        <v>14.204545454545455</v>
      </c>
      <c r="AE13" s="9">
        <f t="shared" si="28"/>
        <v>3.599999999999999E-2</v>
      </c>
      <c r="AF13" s="9"/>
      <c r="AG13" s="7">
        <v>8.3000000000000004E-2</v>
      </c>
      <c r="AH13" s="7">
        <v>9.2999999999999999E-2</v>
      </c>
      <c r="AI13" s="7">
        <v>8.2000000000000003E-2</v>
      </c>
      <c r="AJ13" s="7">
        <f t="shared" si="29"/>
        <v>8.7499999999999994E-2</v>
      </c>
      <c r="AK13" s="10">
        <f t="shared" si="144"/>
        <v>4.4999999999999901E-3</v>
      </c>
      <c r="AL13" s="11">
        <f t="shared" si="4"/>
        <v>1.2784090909090882</v>
      </c>
      <c r="AM13" s="9">
        <f t="shared" si="30"/>
        <v>1.0999999999999996E-2</v>
      </c>
      <c r="AN13" s="7">
        <v>6.4000000000000001E-2</v>
      </c>
      <c r="AO13" s="7">
        <v>8.5000000000000006E-2</v>
      </c>
      <c r="AP13" s="7">
        <v>8.2000000000000003E-2</v>
      </c>
      <c r="AQ13" s="7">
        <f t="shared" si="31"/>
        <v>8.3500000000000005E-2</v>
      </c>
      <c r="AR13" s="10">
        <f t="shared" si="32"/>
        <v>1.9500000000000003E-2</v>
      </c>
      <c r="AS13" s="11">
        <f t="shared" si="5"/>
        <v>5.5397727272727284</v>
      </c>
      <c r="AT13" s="9">
        <f t="shared" si="33"/>
        <v>3.0000000000000027E-3</v>
      </c>
      <c r="AU13" s="7">
        <v>7.3999999999999996E-2</v>
      </c>
      <c r="AV13" s="7">
        <v>9.1999999999999998E-2</v>
      </c>
      <c r="AW13" s="7">
        <v>0.14199999999999999</v>
      </c>
      <c r="AX13" s="7">
        <f t="shared" si="34"/>
        <v>0.11699999999999999</v>
      </c>
      <c r="AY13" s="10">
        <f t="shared" si="35"/>
        <v>4.2999999999999997E-2</v>
      </c>
      <c r="AZ13" s="11">
        <f t="shared" si="6"/>
        <v>12.215909090909092</v>
      </c>
      <c r="BA13" s="9">
        <f t="shared" si="36"/>
        <v>6.7999999999999991E-2</v>
      </c>
      <c r="BC13" s="7">
        <v>7.4999999999999997E-2</v>
      </c>
      <c r="BD13" s="7">
        <v>0.25800000000000001</v>
      </c>
      <c r="BE13" s="7">
        <v>0.23699999999999999</v>
      </c>
      <c r="BF13" s="7">
        <f t="shared" si="37"/>
        <v>0.2475</v>
      </c>
      <c r="BG13" s="10">
        <f t="shared" si="141"/>
        <v>0.17249999999999999</v>
      </c>
      <c r="BH13" s="11">
        <f t="shared" si="7"/>
        <v>49.00568181818182</v>
      </c>
      <c r="BI13" s="9">
        <f t="shared" si="38"/>
        <v>2.1000000000000019E-2</v>
      </c>
      <c r="BJ13" s="7">
        <v>0.08</v>
      </c>
      <c r="BK13" s="7">
        <v>0.161</v>
      </c>
      <c r="BL13" s="7">
        <v>0.35799999999999998</v>
      </c>
      <c r="BM13" s="7">
        <f t="shared" si="39"/>
        <v>0.25950000000000001</v>
      </c>
      <c r="BN13" s="10">
        <f t="shared" si="40"/>
        <v>0.17949999999999999</v>
      </c>
      <c r="BO13" s="11">
        <f t="shared" si="8"/>
        <v>50.994318181818187</v>
      </c>
      <c r="BP13" s="9">
        <f t="shared" si="41"/>
        <v>0.19699999999999998</v>
      </c>
      <c r="BQ13" s="7">
        <v>5.8999999999999997E-2</v>
      </c>
      <c r="BR13" s="7">
        <v>5.7000000000000002E-2</v>
      </c>
      <c r="BS13" s="7">
        <v>0.125</v>
      </c>
      <c r="BT13" s="7">
        <f t="shared" si="42"/>
        <v>9.0999999999999998E-2</v>
      </c>
      <c r="BU13" s="10">
        <f t="shared" si="43"/>
        <v>3.2000000000000001E-2</v>
      </c>
      <c r="BV13" s="11">
        <f t="shared" si="9"/>
        <v>9.0909090909090917</v>
      </c>
      <c r="BW13" s="9">
        <f t="shared" si="44"/>
        <v>6.8000000000000005E-2</v>
      </c>
      <c r="BY13" s="7">
        <v>7.5999999999999998E-2</v>
      </c>
      <c r="BZ13" s="7">
        <v>0.159</v>
      </c>
      <c r="CA13" s="7">
        <v>0.153</v>
      </c>
      <c r="CB13" s="7">
        <f t="shared" si="45"/>
        <v>0.156</v>
      </c>
      <c r="CC13" s="10">
        <f t="shared" si="46"/>
        <v>0.08</v>
      </c>
      <c r="CD13" s="9">
        <f t="shared" si="47"/>
        <v>8.3000000000000004E-2</v>
      </c>
      <c r="CE13" s="11">
        <f t="shared" si="10"/>
        <v>22.72727272727273</v>
      </c>
      <c r="CF13" s="7">
        <v>0.45800000000000002</v>
      </c>
      <c r="CG13" s="7">
        <v>0.43</v>
      </c>
      <c r="CH13" s="7">
        <v>0.57699999999999996</v>
      </c>
      <c r="CI13" s="7">
        <f t="shared" si="48"/>
        <v>0.50349999999999995</v>
      </c>
      <c r="CJ13" s="10">
        <f t="shared" ref="CJ13:CJ26" si="145">CI13-CF13</f>
        <v>4.5499999999999929E-2</v>
      </c>
      <c r="CK13" s="11">
        <f t="shared" si="11"/>
        <v>12.926136363636346</v>
      </c>
      <c r="CL13" s="9">
        <f t="shared" si="49"/>
        <v>0.14699999999999996</v>
      </c>
      <c r="CN13" s="6">
        <v>5.0231481481481481E-3</v>
      </c>
      <c r="CO13">
        <v>7</v>
      </c>
      <c r="CP13" s="7">
        <v>0.1</v>
      </c>
      <c r="CQ13" s="7">
        <v>0.45700000000000002</v>
      </c>
      <c r="CR13" s="7">
        <v>1.103</v>
      </c>
      <c r="CS13" s="7">
        <f t="shared" si="50"/>
        <v>0.78</v>
      </c>
      <c r="CT13" s="7">
        <f t="shared" si="51"/>
        <v>0.68</v>
      </c>
      <c r="CV13" s="7">
        <v>4.2999999999999997E-2</v>
      </c>
      <c r="CW13" s="7">
        <v>0.21099999999999999</v>
      </c>
      <c r="CX13" s="7">
        <v>0.221</v>
      </c>
      <c r="CY13" s="7">
        <f t="shared" si="52"/>
        <v>0.216</v>
      </c>
      <c r="CZ13" s="10">
        <f t="shared" si="53"/>
        <v>0.17299999999999999</v>
      </c>
      <c r="DA13" s="11">
        <f t="shared" si="54"/>
        <v>25.441176470588232</v>
      </c>
      <c r="DB13" s="9">
        <f t="shared" si="55"/>
        <v>1.0000000000000009E-2</v>
      </c>
      <c r="DC13" s="7">
        <v>4.8000000000000001E-2</v>
      </c>
      <c r="DD13" s="7">
        <v>0.109</v>
      </c>
      <c r="DE13" s="7">
        <v>0.15</v>
      </c>
      <c r="DF13" s="7">
        <f t="shared" si="56"/>
        <v>0.1295</v>
      </c>
      <c r="DG13" s="10">
        <f t="shared" si="57"/>
        <v>8.1500000000000003E-2</v>
      </c>
      <c r="DH13" s="11">
        <f t="shared" si="58"/>
        <v>11.985294117647058</v>
      </c>
      <c r="DI13" s="9">
        <f t="shared" si="59"/>
        <v>4.0999999999999995E-2</v>
      </c>
      <c r="DJ13" s="7">
        <v>5.8000000000000003E-2</v>
      </c>
      <c r="DK13" s="7">
        <v>5.6000000000000001E-2</v>
      </c>
      <c r="DL13" s="7">
        <v>0.10199999999999999</v>
      </c>
      <c r="DM13" s="7">
        <f t="shared" si="60"/>
        <v>7.9000000000000001E-2</v>
      </c>
      <c r="DN13" s="10">
        <f t="shared" si="61"/>
        <v>2.0999999999999998E-2</v>
      </c>
      <c r="DO13" s="11">
        <f t="shared" si="62"/>
        <v>3.0882352941176463</v>
      </c>
      <c r="DP13" s="9">
        <f t="shared" si="63"/>
        <v>4.5999999999999992E-2</v>
      </c>
      <c r="DR13" s="7">
        <v>6.3E-2</v>
      </c>
      <c r="DS13" s="7">
        <v>0.47599999999999998</v>
      </c>
      <c r="DT13" s="7">
        <v>0.34899999999999998</v>
      </c>
      <c r="DU13" s="7">
        <f t="shared" si="64"/>
        <v>0.41249999999999998</v>
      </c>
      <c r="DV13" s="10">
        <f t="shared" si="65"/>
        <v>0.34949999999999998</v>
      </c>
      <c r="DW13" s="11">
        <f t="shared" si="66"/>
        <v>51.397058823529406</v>
      </c>
      <c r="DX13" s="9">
        <f t="shared" si="67"/>
        <v>0.127</v>
      </c>
      <c r="DY13" s="7">
        <v>6.9000000000000006E-2</v>
      </c>
      <c r="DZ13" s="7">
        <v>0.28299999999999997</v>
      </c>
      <c r="EA13" s="7">
        <v>8.1000000000000003E-2</v>
      </c>
      <c r="EB13" s="7">
        <f t="shared" si="68"/>
        <v>0.182</v>
      </c>
      <c r="EC13" s="10">
        <f t="shared" si="69"/>
        <v>0.11299999999999999</v>
      </c>
      <c r="ED13" s="11">
        <f t="shared" si="70"/>
        <v>16.617647058823525</v>
      </c>
      <c r="EE13" s="9">
        <f t="shared" si="71"/>
        <v>0.20199999999999996</v>
      </c>
      <c r="EF13" s="7">
        <v>0.126</v>
      </c>
      <c r="EG13" s="7">
        <v>0.40600000000000003</v>
      </c>
      <c r="EH13" s="7">
        <v>0.3</v>
      </c>
      <c r="EI13" s="7">
        <f t="shared" si="72"/>
        <v>0.35299999999999998</v>
      </c>
      <c r="EJ13" s="10">
        <f t="shared" si="73"/>
        <v>0.22699999999999998</v>
      </c>
      <c r="EK13" s="11">
        <f t="shared" si="74"/>
        <v>33.382352941176464</v>
      </c>
      <c r="EL13" s="9">
        <f t="shared" si="75"/>
        <v>0.10600000000000004</v>
      </c>
      <c r="EN13" s="7">
        <v>0.17399999999999999</v>
      </c>
      <c r="EO13" s="7">
        <v>0.246</v>
      </c>
      <c r="EP13" s="7">
        <v>0.28399999999999997</v>
      </c>
      <c r="EQ13" s="7">
        <f t="shared" si="76"/>
        <v>0.26500000000000001</v>
      </c>
      <c r="ER13" s="10">
        <f t="shared" si="77"/>
        <v>9.1000000000000025E-2</v>
      </c>
      <c r="ES13" s="11">
        <f t="shared" si="78"/>
        <v>13.382352941176473</v>
      </c>
      <c r="ET13" s="9">
        <f t="shared" si="79"/>
        <v>3.7999999999999978E-2</v>
      </c>
      <c r="EU13" s="7">
        <v>1.0049999999999999</v>
      </c>
      <c r="EV13" s="7">
        <v>0.999</v>
      </c>
      <c r="EW13" s="7">
        <v>1.0049999999999999</v>
      </c>
      <c r="EX13" s="7">
        <f t="shared" si="80"/>
        <v>1.002</v>
      </c>
      <c r="EY13" s="10">
        <v>0</v>
      </c>
      <c r="EZ13" s="11">
        <f t="shared" si="81"/>
        <v>0</v>
      </c>
      <c r="FA13" s="9">
        <f t="shared" si="82"/>
        <v>5.9999999999998943E-3</v>
      </c>
      <c r="FB13" s="7">
        <v>3.83</v>
      </c>
      <c r="FC13" s="7">
        <v>3.8069999999999999</v>
      </c>
      <c r="FD13" s="7">
        <v>3.8159999999999998</v>
      </c>
      <c r="FE13" s="7">
        <f t="shared" si="83"/>
        <v>3.8114999999999997</v>
      </c>
      <c r="FF13" s="10">
        <v>0</v>
      </c>
      <c r="FG13" s="10">
        <v>0</v>
      </c>
      <c r="FH13" s="9">
        <f t="shared" si="84"/>
        <v>8.999999999999897E-3</v>
      </c>
      <c r="FJ13" s="7">
        <v>0.59599999999999997</v>
      </c>
      <c r="FK13" s="7">
        <v>0.68899999999999995</v>
      </c>
      <c r="FL13" s="7">
        <v>0.64</v>
      </c>
      <c r="FM13" s="7">
        <f t="shared" si="85"/>
        <v>0.66449999999999998</v>
      </c>
      <c r="FN13" s="10">
        <f t="shared" si="86"/>
        <v>6.8500000000000005E-2</v>
      </c>
      <c r="FO13" s="11">
        <f t="shared" si="87"/>
        <v>10.073529411764707</v>
      </c>
      <c r="FP13" s="9">
        <f t="shared" si="88"/>
        <v>4.8999999999999932E-2</v>
      </c>
      <c r="FQ13" s="7">
        <v>0.751</v>
      </c>
      <c r="FR13" s="7">
        <v>0.77</v>
      </c>
      <c r="FS13" s="7">
        <v>0.876</v>
      </c>
      <c r="FT13" s="7">
        <f t="shared" si="89"/>
        <v>0.82299999999999995</v>
      </c>
      <c r="FU13" s="10">
        <f t="shared" si="90"/>
        <v>7.1999999999999953E-2</v>
      </c>
      <c r="FV13" s="11">
        <f t="shared" si="91"/>
        <v>10.58823529411764</v>
      </c>
      <c r="FW13" s="9">
        <f t="shared" si="92"/>
        <v>0.10599999999999998</v>
      </c>
      <c r="FX13" s="7">
        <v>1.0229999999999999</v>
      </c>
      <c r="FY13" s="7">
        <v>1.37</v>
      </c>
      <c r="FZ13" s="7">
        <v>1.3680000000000001</v>
      </c>
      <c r="GA13" s="7">
        <f t="shared" si="93"/>
        <v>1.3690000000000002</v>
      </c>
      <c r="GB13" s="10">
        <f t="shared" si="94"/>
        <v>0.34600000000000031</v>
      </c>
      <c r="GC13" s="11">
        <f t="shared" si="95"/>
        <v>50.882352941176514</v>
      </c>
      <c r="GD13" s="9">
        <f t="shared" si="96"/>
        <v>2.0000000000000018E-3</v>
      </c>
      <c r="GF13" s="6">
        <v>5.0231481481481481E-3</v>
      </c>
      <c r="GG13">
        <v>7</v>
      </c>
      <c r="GH13" s="7">
        <v>0.1</v>
      </c>
      <c r="GI13" s="7">
        <v>0.51900000000000002</v>
      </c>
      <c r="GJ13" s="7">
        <v>1.103</v>
      </c>
      <c r="GK13" s="7">
        <f t="shared" si="97"/>
        <v>0.81099999999999994</v>
      </c>
      <c r="GL13" s="7">
        <f t="shared" si="98"/>
        <v>0.71099999999999997</v>
      </c>
      <c r="GN13" s="7">
        <v>0.16700000000000001</v>
      </c>
      <c r="GO13" s="7">
        <v>0.64200000000000002</v>
      </c>
      <c r="GP13" s="7">
        <v>0.63700000000000001</v>
      </c>
      <c r="GQ13" s="7">
        <f t="shared" si="99"/>
        <v>0.63949999999999996</v>
      </c>
      <c r="GR13" s="10">
        <f t="shared" si="100"/>
        <v>0.47249999999999992</v>
      </c>
      <c r="GS13" s="11">
        <f t="shared" si="101"/>
        <v>66.455696202531627</v>
      </c>
      <c r="GT13" s="9">
        <f t="shared" si="102"/>
        <v>5.0000000000000044E-3</v>
      </c>
      <c r="GU13" s="7" t="s">
        <v>149</v>
      </c>
      <c r="GV13" s="7" t="s">
        <v>149</v>
      </c>
      <c r="GW13" s="7" t="s">
        <v>149</v>
      </c>
      <c r="GX13" s="7"/>
      <c r="GY13" s="7"/>
      <c r="GZ13" s="7"/>
      <c r="HA13" s="7">
        <v>0.254</v>
      </c>
      <c r="HB13" s="7">
        <v>0.27800000000000002</v>
      </c>
      <c r="HC13" s="7">
        <v>0.28999999999999998</v>
      </c>
      <c r="HD13" s="7">
        <f t="shared" si="103"/>
        <v>0.28400000000000003</v>
      </c>
      <c r="HE13" s="10">
        <f t="shared" si="104"/>
        <v>3.0000000000000027E-2</v>
      </c>
      <c r="HF13" s="11">
        <f t="shared" si="140"/>
        <v>4.2194092827004255</v>
      </c>
      <c r="HH13" s="7">
        <v>0.154</v>
      </c>
      <c r="HI13" s="7">
        <v>0.53900000000000003</v>
      </c>
      <c r="HJ13" s="7">
        <v>0.54800000000000004</v>
      </c>
      <c r="HK13" s="7">
        <f t="shared" si="105"/>
        <v>0.54350000000000009</v>
      </c>
      <c r="HL13" s="10">
        <f t="shared" si="142"/>
        <v>0.38950000000000007</v>
      </c>
      <c r="HM13" s="11">
        <f t="shared" si="106"/>
        <v>54.781997187060497</v>
      </c>
      <c r="HN13" s="9">
        <f t="shared" si="107"/>
        <v>9.000000000000008E-3</v>
      </c>
      <c r="HO13" s="7">
        <v>7.1999999999999995E-2</v>
      </c>
      <c r="HP13" s="7">
        <v>0.14000000000000001</v>
      </c>
      <c r="HQ13" s="7">
        <v>0.14099999999999999</v>
      </c>
      <c r="HR13" s="7">
        <f t="shared" si="108"/>
        <v>0.14050000000000001</v>
      </c>
      <c r="HS13" s="10">
        <f t="shared" si="109"/>
        <v>6.8500000000000019E-2</v>
      </c>
      <c r="HT13" s="11">
        <f t="shared" si="110"/>
        <v>9.6343178621659664</v>
      </c>
      <c r="HU13" s="9">
        <f t="shared" si="111"/>
        <v>9.9999999999997313E-4</v>
      </c>
      <c r="HV13" s="7">
        <v>0.10299999999999999</v>
      </c>
      <c r="HW13" s="7">
        <v>0.10100000000000001</v>
      </c>
      <c r="HX13" s="7">
        <v>0.111</v>
      </c>
      <c r="HY13" s="7">
        <f t="shared" si="112"/>
        <v>0.10600000000000001</v>
      </c>
      <c r="HZ13" s="10">
        <f t="shared" si="143"/>
        <v>3.0000000000000165E-3</v>
      </c>
      <c r="IA13" s="11">
        <f t="shared" si="113"/>
        <v>0.42194092827004448</v>
      </c>
      <c r="IB13" s="9">
        <f t="shared" si="114"/>
        <v>9.999999999999995E-3</v>
      </c>
      <c r="ID13" s="7">
        <v>0.254</v>
      </c>
      <c r="IE13" s="7">
        <v>1.59</v>
      </c>
      <c r="IF13" s="7">
        <v>1.5780000000000001</v>
      </c>
      <c r="IG13" s="7">
        <f t="shared" si="115"/>
        <v>1.5840000000000001</v>
      </c>
      <c r="IH13" s="10">
        <f t="shared" si="116"/>
        <v>1.33</v>
      </c>
      <c r="II13" s="11">
        <f t="shared" si="117"/>
        <v>187.06047819971872</v>
      </c>
      <c r="IJ13" s="9">
        <f t="shared" si="118"/>
        <v>1.2000000000000011E-2</v>
      </c>
      <c r="IK13" s="7">
        <v>0.23300000000000001</v>
      </c>
      <c r="IL13" s="7">
        <v>1.095</v>
      </c>
      <c r="IM13" s="7">
        <v>1.0309999999999999</v>
      </c>
      <c r="IN13" s="7">
        <f t="shared" si="119"/>
        <v>0.82099999999999995</v>
      </c>
      <c r="IO13" s="7">
        <f t="shared" si="120"/>
        <v>1.0629999999999999</v>
      </c>
      <c r="IP13" s="10">
        <f t="shared" si="121"/>
        <v>0.83</v>
      </c>
      <c r="IQ13" s="11">
        <f t="shared" si="122"/>
        <v>116.73699015471169</v>
      </c>
      <c r="IR13" s="9">
        <f t="shared" si="123"/>
        <v>6.4000000000000057E-2</v>
      </c>
      <c r="IS13" s="7">
        <v>2.3149999999999999</v>
      </c>
      <c r="IT13" s="7">
        <v>1.532</v>
      </c>
      <c r="IU13" s="7">
        <v>2.0920000000000001</v>
      </c>
      <c r="IV13" s="7">
        <f t="shared" si="124"/>
        <v>1.8120000000000001</v>
      </c>
      <c r="IW13" s="7">
        <v>0</v>
      </c>
      <c r="IX13" s="7">
        <v>0</v>
      </c>
      <c r="IY13" s="9">
        <f t="shared" si="125"/>
        <v>0.56000000000000005</v>
      </c>
      <c r="JA13" s="6">
        <v>5.0231481481481481E-3</v>
      </c>
      <c r="JB13">
        <v>7</v>
      </c>
      <c r="JC13" s="7">
        <v>8.6999999999999994E-2</v>
      </c>
      <c r="JD13" s="7">
        <v>0.68100000000000005</v>
      </c>
      <c r="JE13" s="7">
        <v>0.47399999999999998</v>
      </c>
      <c r="JF13" s="7">
        <f t="shared" si="126"/>
        <v>0.57750000000000001</v>
      </c>
      <c r="JG13" s="10">
        <f t="shared" si="127"/>
        <v>0.49050000000000005</v>
      </c>
      <c r="JI13" s="7">
        <v>9.9000000000000005E-2</v>
      </c>
      <c r="JJ13" s="7">
        <v>0.39200000000000002</v>
      </c>
      <c r="JK13" s="7">
        <v>0.34599999999999997</v>
      </c>
      <c r="JL13" s="7">
        <f t="shared" si="128"/>
        <v>0.36899999999999999</v>
      </c>
      <c r="JM13" s="10">
        <f t="shared" si="12"/>
        <v>0.27</v>
      </c>
      <c r="JN13" s="11">
        <f t="shared" si="13"/>
        <v>55.045871559633028</v>
      </c>
      <c r="JO13" s="9">
        <f t="shared" si="14"/>
        <v>4.6000000000000041E-2</v>
      </c>
      <c r="JP13" s="7">
        <v>0.14099999999999999</v>
      </c>
      <c r="JQ13" s="7">
        <v>0.29299999999999998</v>
      </c>
      <c r="JR13" s="7">
        <v>0.33</v>
      </c>
      <c r="JS13" s="7">
        <f t="shared" si="129"/>
        <v>0.3115</v>
      </c>
      <c r="JT13" s="10">
        <f t="shared" si="130"/>
        <v>0.17050000000000001</v>
      </c>
      <c r="JU13" s="11">
        <f t="shared" si="15"/>
        <v>34.760448521916409</v>
      </c>
      <c r="JV13" s="9">
        <f t="shared" si="131"/>
        <v>3.7000000000000033E-2</v>
      </c>
      <c r="JW13" s="7"/>
      <c r="JX13" s="7"/>
      <c r="JZ13" s="7">
        <v>9.6000000000000002E-2</v>
      </c>
      <c r="KA13" s="7">
        <v>0.57399999999999995</v>
      </c>
      <c r="KB13" s="7">
        <v>0.56999999999999995</v>
      </c>
      <c r="KC13" s="7">
        <f t="shared" si="132"/>
        <v>0.57199999999999995</v>
      </c>
      <c r="KD13" s="10">
        <f t="shared" si="16"/>
        <v>0.47599999999999998</v>
      </c>
      <c r="KE13" s="11">
        <f t="shared" si="17"/>
        <v>97.043832823649325</v>
      </c>
      <c r="KF13" s="9">
        <f t="shared" si="18"/>
        <v>4.0000000000000036E-3</v>
      </c>
      <c r="KG13" s="7">
        <v>0.1</v>
      </c>
      <c r="KH13" s="7">
        <v>0.24099999999999999</v>
      </c>
      <c r="KI13" s="7">
        <v>0.36599999999999999</v>
      </c>
      <c r="KJ13" s="7">
        <f t="shared" si="133"/>
        <v>0.30349999999999999</v>
      </c>
      <c r="KK13" s="10">
        <f t="shared" si="134"/>
        <v>0.20349999999999999</v>
      </c>
      <c r="KL13" s="11">
        <f t="shared" si="19"/>
        <v>41.488277268093775</v>
      </c>
      <c r="KM13" s="9">
        <f t="shared" si="135"/>
        <v>0.125</v>
      </c>
      <c r="KN13" s="7">
        <v>0.55600000000000005</v>
      </c>
      <c r="KO13" s="7">
        <v>0.42</v>
      </c>
      <c r="KP13" s="7">
        <v>0.35</v>
      </c>
      <c r="KQ13" s="7">
        <f t="shared" si="136"/>
        <v>0.38500000000000001</v>
      </c>
      <c r="KR13" s="7">
        <v>0</v>
      </c>
      <c r="KS13" s="7">
        <v>0</v>
      </c>
      <c r="KT13" s="9">
        <f t="shared" si="137"/>
        <v>7.0000000000000007E-2</v>
      </c>
    </row>
    <row r="14" spans="2:306" x14ac:dyDescent="0.2">
      <c r="B14" s="6">
        <v>5.7175925925925927E-3</v>
      </c>
      <c r="C14">
        <v>8</v>
      </c>
      <c r="D14" s="7">
        <v>0.12</v>
      </c>
      <c r="E14" s="7">
        <v>0.40300000000000002</v>
      </c>
      <c r="F14" s="7">
        <v>0.67</v>
      </c>
      <c r="G14" s="7">
        <f t="shared" si="0"/>
        <v>0.53649999999999998</v>
      </c>
      <c r="H14" s="8">
        <f t="shared" si="1"/>
        <v>0.41649999999999998</v>
      </c>
      <c r="I14" s="9">
        <f t="shared" si="138"/>
        <v>0.26700000000000002</v>
      </c>
      <c r="K14" s="7">
        <v>6.7000000000000004E-2</v>
      </c>
      <c r="L14" s="7">
        <v>0.45200000000000001</v>
      </c>
      <c r="M14" s="7">
        <v>0.59199999999999997</v>
      </c>
      <c r="N14" s="7">
        <f t="shared" si="20"/>
        <v>0.52200000000000002</v>
      </c>
      <c r="O14" s="10">
        <f t="shared" si="21"/>
        <v>0.45500000000000002</v>
      </c>
      <c r="P14" s="11">
        <f t="shared" si="22"/>
        <v>109.24369747899161</v>
      </c>
      <c r="Q14" s="9">
        <f t="shared" si="23"/>
        <v>0.13999999999999996</v>
      </c>
      <c r="R14" s="7">
        <v>7.1999999999999995E-2</v>
      </c>
      <c r="S14" s="7">
        <v>0.25800000000000001</v>
      </c>
      <c r="T14" s="7">
        <v>0.32100000000000001</v>
      </c>
      <c r="U14" s="7">
        <f t="shared" si="24"/>
        <v>0.28949999999999998</v>
      </c>
      <c r="V14" s="10">
        <f t="shared" si="25"/>
        <v>0.21749999999999997</v>
      </c>
      <c r="W14" s="11">
        <f t="shared" si="2"/>
        <v>52.220888355342133</v>
      </c>
      <c r="X14" s="9">
        <f t="shared" si="26"/>
        <v>6.3E-2</v>
      </c>
      <c r="Y14" s="7">
        <v>8.1000000000000003E-2</v>
      </c>
      <c r="Z14" s="7">
        <v>0.16</v>
      </c>
      <c r="AA14" s="7">
        <v>0.125</v>
      </c>
      <c r="AB14" s="7">
        <f t="shared" si="27"/>
        <v>0.14250000000000002</v>
      </c>
      <c r="AC14" s="10">
        <f t="shared" si="139"/>
        <v>6.1500000000000013E-2</v>
      </c>
      <c r="AD14" s="11">
        <f t="shared" si="3"/>
        <v>14.765906362545023</v>
      </c>
      <c r="AE14" s="9">
        <f t="shared" si="28"/>
        <v>3.5000000000000003E-2</v>
      </c>
      <c r="AF14" s="9"/>
      <c r="AG14" s="7">
        <v>0.09</v>
      </c>
      <c r="AH14" s="7">
        <v>9.5000000000000001E-2</v>
      </c>
      <c r="AI14" s="7">
        <v>7.0999999999999994E-2</v>
      </c>
      <c r="AJ14" s="7">
        <f t="shared" si="29"/>
        <v>8.299999999999999E-2</v>
      </c>
      <c r="AK14" s="10">
        <v>0</v>
      </c>
      <c r="AL14" s="11">
        <f t="shared" si="4"/>
        <v>0</v>
      </c>
      <c r="AM14" s="9">
        <f t="shared" si="30"/>
        <v>2.4000000000000007E-2</v>
      </c>
      <c r="AN14" s="7">
        <v>6.3E-2</v>
      </c>
      <c r="AO14" s="7">
        <v>7.6999999999999999E-2</v>
      </c>
      <c r="AP14" s="7">
        <v>0.08</v>
      </c>
      <c r="AQ14" s="7">
        <f t="shared" si="31"/>
        <v>7.85E-2</v>
      </c>
      <c r="AR14" s="10">
        <f t="shared" si="32"/>
        <v>1.55E-2</v>
      </c>
      <c r="AS14" s="11">
        <f t="shared" si="5"/>
        <v>3.7214885954381756</v>
      </c>
      <c r="AT14" s="9">
        <f t="shared" si="33"/>
        <v>3.0000000000000027E-3</v>
      </c>
      <c r="AU14" s="7">
        <v>7.3999999999999996E-2</v>
      </c>
      <c r="AV14" s="7">
        <v>9.1999999999999998E-2</v>
      </c>
      <c r="AW14" s="7">
        <v>0.13900000000000001</v>
      </c>
      <c r="AX14" s="7">
        <f t="shared" si="34"/>
        <v>0.11550000000000001</v>
      </c>
      <c r="AY14" s="10">
        <f t="shared" si="35"/>
        <v>4.1500000000000009E-2</v>
      </c>
      <c r="AZ14" s="11">
        <f t="shared" si="6"/>
        <v>9.9639855942376983</v>
      </c>
      <c r="BA14" s="9">
        <f t="shared" si="36"/>
        <v>6.5000000000000016E-2</v>
      </c>
      <c r="BC14" s="7">
        <v>7.2999999999999995E-2</v>
      </c>
      <c r="BD14" s="7">
        <v>0.33</v>
      </c>
      <c r="BE14" s="7">
        <v>0.29499999999999998</v>
      </c>
      <c r="BF14" s="7">
        <f t="shared" si="37"/>
        <v>0.3125</v>
      </c>
      <c r="BG14" s="10">
        <f t="shared" si="141"/>
        <v>0.23949999999999999</v>
      </c>
      <c r="BH14" s="11">
        <f t="shared" si="7"/>
        <v>57.503001200480199</v>
      </c>
      <c r="BI14" s="9">
        <f t="shared" si="38"/>
        <v>3.5000000000000031E-2</v>
      </c>
      <c r="BJ14" s="7">
        <v>0.08</v>
      </c>
      <c r="BK14" s="7">
        <v>0.222</v>
      </c>
      <c r="BL14" s="7">
        <v>0.379</v>
      </c>
      <c r="BM14" s="7">
        <f t="shared" si="39"/>
        <v>0.30049999999999999</v>
      </c>
      <c r="BN14" s="10">
        <f t="shared" si="40"/>
        <v>0.22049999999999997</v>
      </c>
      <c r="BO14" s="11">
        <f t="shared" si="8"/>
        <v>52.941176470588239</v>
      </c>
      <c r="BP14" s="9">
        <f t="shared" si="41"/>
        <v>0.157</v>
      </c>
      <c r="BQ14" s="7">
        <v>5.8999999999999997E-2</v>
      </c>
      <c r="BR14" s="7">
        <v>5.5E-2</v>
      </c>
      <c r="BS14" s="7">
        <v>7.0999999999999994E-2</v>
      </c>
      <c r="BT14" s="7">
        <f t="shared" si="42"/>
        <v>6.3E-2</v>
      </c>
      <c r="BU14" s="10">
        <f t="shared" si="43"/>
        <v>4.0000000000000036E-3</v>
      </c>
      <c r="BV14" s="11">
        <f t="shared" si="9"/>
        <v>0.96038415366146557</v>
      </c>
      <c r="BW14" s="9">
        <f t="shared" si="44"/>
        <v>1.5999999999999993E-2</v>
      </c>
      <c r="BY14" s="7">
        <v>7.3999999999999996E-2</v>
      </c>
      <c r="BZ14" s="7">
        <v>8.5999999999999993E-2</v>
      </c>
      <c r="CA14" s="7">
        <v>8.3000000000000004E-2</v>
      </c>
      <c r="CB14" s="7">
        <f t="shared" si="45"/>
        <v>8.4499999999999992E-2</v>
      </c>
      <c r="CC14" s="10">
        <f t="shared" si="46"/>
        <v>1.0499999999999995E-2</v>
      </c>
      <c r="CD14" s="9">
        <f t="shared" si="47"/>
        <v>1.1999999999999997E-2</v>
      </c>
      <c r="CE14" s="11">
        <f t="shared" si="10"/>
        <v>2.5210084033613436</v>
      </c>
      <c r="CF14" s="7">
        <v>0.41199999999999998</v>
      </c>
      <c r="CG14" s="7">
        <v>0.45500000000000002</v>
      </c>
      <c r="CH14" s="7">
        <v>0.59499999999999997</v>
      </c>
      <c r="CI14" s="7">
        <f t="shared" si="48"/>
        <v>0.52500000000000002</v>
      </c>
      <c r="CJ14" s="10">
        <f t="shared" si="145"/>
        <v>0.11300000000000004</v>
      </c>
      <c r="CK14" s="11">
        <f t="shared" si="11"/>
        <v>27.130852340936386</v>
      </c>
      <c r="CL14" s="9">
        <f t="shared" si="49"/>
        <v>0.13999999999999996</v>
      </c>
      <c r="CN14" s="6">
        <v>5.7175925925925927E-3</v>
      </c>
      <c r="CO14">
        <v>8</v>
      </c>
      <c r="CP14" s="7">
        <v>8.3000000000000004E-2</v>
      </c>
      <c r="CQ14" s="7">
        <v>0.52900000000000003</v>
      </c>
      <c r="CR14" s="7">
        <v>1.198</v>
      </c>
      <c r="CS14" s="7">
        <f t="shared" si="50"/>
        <v>0.86349999999999993</v>
      </c>
      <c r="CT14" s="7">
        <f t="shared" si="51"/>
        <v>0.78049999999999997</v>
      </c>
      <c r="CV14" s="7">
        <v>4.2999999999999997E-2</v>
      </c>
      <c r="CW14" s="7">
        <v>0.22600000000000001</v>
      </c>
      <c r="CX14" s="7">
        <v>0.23899999999999999</v>
      </c>
      <c r="CY14" s="7">
        <f t="shared" si="52"/>
        <v>0.23249999999999998</v>
      </c>
      <c r="CZ14" s="10">
        <f t="shared" si="53"/>
        <v>0.1895</v>
      </c>
      <c r="DA14" s="11">
        <f t="shared" si="54"/>
        <v>24.279308135810378</v>
      </c>
      <c r="DB14" s="9">
        <f t="shared" si="55"/>
        <v>1.2999999999999984E-2</v>
      </c>
      <c r="DC14" s="7">
        <v>4.8000000000000001E-2</v>
      </c>
      <c r="DD14" s="7">
        <v>0.115</v>
      </c>
      <c r="DE14" s="7">
        <v>0.152</v>
      </c>
      <c r="DF14" s="7">
        <f t="shared" si="56"/>
        <v>0.13350000000000001</v>
      </c>
      <c r="DG14" s="10">
        <f t="shared" si="57"/>
        <v>8.5500000000000007E-2</v>
      </c>
      <c r="DH14" s="11">
        <f t="shared" si="58"/>
        <v>10.954516335682255</v>
      </c>
      <c r="DI14" s="9">
        <f t="shared" si="59"/>
        <v>3.6999999999999991E-2</v>
      </c>
      <c r="DJ14" s="7">
        <v>5.8999999999999997E-2</v>
      </c>
      <c r="DK14" s="7">
        <v>5.7000000000000002E-2</v>
      </c>
      <c r="DL14" s="7">
        <v>0.1</v>
      </c>
      <c r="DM14" s="7">
        <f t="shared" si="60"/>
        <v>7.85E-2</v>
      </c>
      <c r="DN14" s="10">
        <f t="shared" si="61"/>
        <v>1.9500000000000003E-2</v>
      </c>
      <c r="DO14" s="11">
        <f t="shared" si="62"/>
        <v>2.4983984625240234</v>
      </c>
      <c r="DP14" s="9">
        <f t="shared" si="63"/>
        <v>4.3000000000000003E-2</v>
      </c>
      <c r="DR14" s="7">
        <v>6.4000000000000001E-2</v>
      </c>
      <c r="DS14" s="7">
        <v>0.48</v>
      </c>
      <c r="DT14" s="7">
        <v>0.38300000000000001</v>
      </c>
      <c r="DU14" s="7">
        <f t="shared" si="64"/>
        <v>0.43149999999999999</v>
      </c>
      <c r="DV14" s="10">
        <f t="shared" si="65"/>
        <v>0.36749999999999999</v>
      </c>
      <c r="DW14" s="11">
        <f t="shared" si="66"/>
        <v>47.085201793721978</v>
      </c>
      <c r="DX14" s="9">
        <f t="shared" si="67"/>
        <v>9.6999999999999975E-2</v>
      </c>
      <c r="DY14" s="7">
        <v>7.0000000000000007E-2</v>
      </c>
      <c r="DZ14" s="7">
        <v>0.30299999999999999</v>
      </c>
      <c r="EA14" s="7">
        <v>8.2000000000000003E-2</v>
      </c>
      <c r="EB14" s="7">
        <f t="shared" si="68"/>
        <v>0.1925</v>
      </c>
      <c r="EC14" s="10">
        <f t="shared" si="69"/>
        <v>0.1225</v>
      </c>
      <c r="ED14" s="11">
        <f t="shared" si="70"/>
        <v>15.695067264573993</v>
      </c>
      <c r="EE14" s="9">
        <f t="shared" si="71"/>
        <v>0.22099999999999997</v>
      </c>
      <c r="EF14" s="7">
        <v>0.126</v>
      </c>
      <c r="EG14" s="7">
        <v>0.41499999999999998</v>
      </c>
      <c r="EH14" s="7">
        <v>0.29899999999999999</v>
      </c>
      <c r="EI14" s="7">
        <f t="shared" si="72"/>
        <v>0.35699999999999998</v>
      </c>
      <c r="EJ14" s="10">
        <f t="shared" si="73"/>
        <v>0.23099999999999998</v>
      </c>
      <c r="EK14" s="11">
        <f t="shared" si="74"/>
        <v>29.596412556053806</v>
      </c>
      <c r="EL14" s="9">
        <f t="shared" si="75"/>
        <v>0.11599999999999999</v>
      </c>
      <c r="EN14" s="7">
        <v>0.17299999999999999</v>
      </c>
      <c r="EO14" s="7">
        <v>0.245</v>
      </c>
      <c r="EP14" s="7">
        <v>0.29799999999999999</v>
      </c>
      <c r="EQ14" s="7">
        <f t="shared" si="76"/>
        <v>0.27149999999999996</v>
      </c>
      <c r="ER14" s="10">
        <f t="shared" si="77"/>
        <v>9.8499999999999976E-2</v>
      </c>
      <c r="ES14" s="11">
        <f t="shared" si="78"/>
        <v>12.620115310698269</v>
      </c>
      <c r="ET14" s="9">
        <f t="shared" si="79"/>
        <v>5.2999999999999992E-2</v>
      </c>
      <c r="EU14" s="7">
        <v>1.008</v>
      </c>
      <c r="EV14" s="7">
        <v>1.002</v>
      </c>
      <c r="EW14" s="7">
        <v>1.006</v>
      </c>
      <c r="EX14" s="7">
        <f t="shared" si="80"/>
        <v>1.004</v>
      </c>
      <c r="EY14" s="10">
        <v>0</v>
      </c>
      <c r="EZ14" s="11">
        <f t="shared" si="81"/>
        <v>0</v>
      </c>
      <c r="FA14" s="9">
        <f t="shared" si="82"/>
        <v>4.0000000000000036E-3</v>
      </c>
      <c r="FB14" s="7">
        <v>3.831</v>
      </c>
      <c r="FC14" s="7">
        <v>3.8210000000000002</v>
      </c>
      <c r="FD14" s="7">
        <v>3.786</v>
      </c>
      <c r="FE14" s="7">
        <f t="shared" si="83"/>
        <v>3.8035000000000001</v>
      </c>
      <c r="FF14" s="10">
        <v>0</v>
      </c>
      <c r="FG14" s="10">
        <v>0</v>
      </c>
      <c r="FH14" s="9">
        <f t="shared" si="84"/>
        <v>3.5000000000000142E-2</v>
      </c>
      <c r="FJ14" s="7">
        <v>0.59099999999999997</v>
      </c>
      <c r="FK14" s="7">
        <v>0.70399999999999996</v>
      </c>
      <c r="FL14" s="7">
        <v>0.65400000000000003</v>
      </c>
      <c r="FM14" s="7">
        <f t="shared" si="85"/>
        <v>0.67900000000000005</v>
      </c>
      <c r="FN14" s="10">
        <f t="shared" si="86"/>
        <v>8.8000000000000078E-2</v>
      </c>
      <c r="FO14" s="11">
        <f t="shared" si="87"/>
        <v>11.274823830877652</v>
      </c>
      <c r="FP14" s="9">
        <f t="shared" si="88"/>
        <v>4.9999999999999933E-2</v>
      </c>
      <c r="FQ14" s="7">
        <v>0.73899999999999999</v>
      </c>
      <c r="FR14" s="7">
        <v>0.77300000000000002</v>
      </c>
      <c r="FS14" s="7">
        <v>0.85299999999999998</v>
      </c>
      <c r="FT14" s="7">
        <f t="shared" si="89"/>
        <v>0.81299999999999994</v>
      </c>
      <c r="FU14" s="10">
        <f t="shared" si="90"/>
        <v>7.3999999999999955E-2</v>
      </c>
      <c r="FV14" s="11">
        <f t="shared" si="91"/>
        <v>9.4811018577834663</v>
      </c>
      <c r="FW14" s="9">
        <f t="shared" si="92"/>
        <v>7.999999999999996E-2</v>
      </c>
      <c r="FX14" s="7">
        <v>0.99299999999999999</v>
      </c>
      <c r="FY14" s="7">
        <v>1.3540000000000001</v>
      </c>
      <c r="FZ14" s="7">
        <v>1.365</v>
      </c>
      <c r="GA14" s="7">
        <f t="shared" si="93"/>
        <v>1.3595000000000002</v>
      </c>
      <c r="GB14" s="10">
        <f t="shared" si="94"/>
        <v>0.36650000000000016</v>
      </c>
      <c r="GC14" s="11">
        <f t="shared" si="95"/>
        <v>46.957078795643845</v>
      </c>
      <c r="GD14" s="9">
        <f t="shared" si="96"/>
        <v>1.0999999999999899E-2</v>
      </c>
      <c r="GF14" s="6">
        <v>5.7175925925925927E-3</v>
      </c>
      <c r="GG14">
        <v>8</v>
      </c>
      <c r="GH14" s="7">
        <v>8.3000000000000004E-2</v>
      </c>
      <c r="GI14" s="7">
        <v>0.67</v>
      </c>
      <c r="GJ14" s="7">
        <v>1.198</v>
      </c>
      <c r="GK14" s="7">
        <f t="shared" si="97"/>
        <v>0.93399999999999994</v>
      </c>
      <c r="GL14" s="7">
        <f t="shared" si="98"/>
        <v>0.85099999999999998</v>
      </c>
      <c r="GN14" s="7">
        <v>0.16300000000000001</v>
      </c>
      <c r="GO14" s="7">
        <v>0.68100000000000005</v>
      </c>
      <c r="GP14" s="7">
        <v>0.71299999999999997</v>
      </c>
      <c r="GQ14" s="7">
        <f t="shared" si="99"/>
        <v>0.69700000000000006</v>
      </c>
      <c r="GR14" s="10">
        <f t="shared" si="100"/>
        <v>0.53400000000000003</v>
      </c>
      <c r="GS14" s="11">
        <f t="shared" si="101"/>
        <v>62.749706227967103</v>
      </c>
      <c r="GT14" s="9">
        <f t="shared" si="102"/>
        <v>3.1999999999999917E-2</v>
      </c>
      <c r="GU14" s="7" t="s">
        <v>149</v>
      </c>
      <c r="GV14" s="7" t="s">
        <v>149</v>
      </c>
      <c r="GW14" s="7" t="s">
        <v>149</v>
      </c>
      <c r="GX14" s="7"/>
      <c r="GY14" s="7"/>
      <c r="GZ14" s="7"/>
      <c r="HA14" s="7">
        <v>0.253</v>
      </c>
      <c r="HB14" s="7">
        <v>0.27900000000000003</v>
      </c>
      <c r="HC14" s="7">
        <v>0.29299999999999998</v>
      </c>
      <c r="HD14" s="7">
        <f t="shared" si="103"/>
        <v>0.28600000000000003</v>
      </c>
      <c r="HE14" s="10">
        <f t="shared" si="104"/>
        <v>3.3000000000000029E-2</v>
      </c>
      <c r="HF14" s="11">
        <f t="shared" si="140"/>
        <v>3.8777908343125769</v>
      </c>
      <c r="HH14" s="7">
        <v>0.157</v>
      </c>
      <c r="HI14" s="7">
        <v>0.60799999999999998</v>
      </c>
      <c r="HJ14" s="7">
        <v>0.63800000000000001</v>
      </c>
      <c r="HK14" s="7">
        <f t="shared" si="105"/>
        <v>0.623</v>
      </c>
      <c r="HL14" s="10">
        <f t="shared" si="142"/>
        <v>0.46599999999999997</v>
      </c>
      <c r="HM14" s="11">
        <f t="shared" si="106"/>
        <v>54.759106933019972</v>
      </c>
      <c r="HN14" s="9">
        <f t="shared" si="107"/>
        <v>3.0000000000000027E-2</v>
      </c>
      <c r="HO14" s="7">
        <v>8.4000000000000005E-2</v>
      </c>
      <c r="HP14" s="7">
        <v>0.14299999999999999</v>
      </c>
      <c r="HQ14" s="7">
        <v>0.14399999999999999</v>
      </c>
      <c r="HR14" s="7">
        <f t="shared" si="108"/>
        <v>0.14349999999999999</v>
      </c>
      <c r="HS14" s="10">
        <f t="shared" si="109"/>
        <v>5.9499999999999983E-2</v>
      </c>
      <c r="HT14" s="11">
        <f t="shared" si="110"/>
        <v>6.9917743830787291</v>
      </c>
      <c r="HU14" s="9">
        <f t="shared" si="111"/>
        <v>1.0000000000000009E-3</v>
      </c>
      <c r="HV14" s="7">
        <v>0.10100000000000001</v>
      </c>
      <c r="HW14" s="7">
        <v>0.10100000000000001</v>
      </c>
      <c r="HX14" s="7">
        <v>0.104</v>
      </c>
      <c r="HY14" s="7">
        <f t="shared" si="112"/>
        <v>0.10250000000000001</v>
      </c>
      <c r="HZ14" s="10">
        <f t="shared" si="143"/>
        <v>1.5000000000000013E-3</v>
      </c>
      <c r="IA14" s="11">
        <f t="shared" si="113"/>
        <v>0.17626321974148076</v>
      </c>
      <c r="IB14" s="9">
        <f t="shared" si="114"/>
        <v>2.9999999999999888E-3</v>
      </c>
      <c r="ID14" s="7">
        <v>0.26700000000000002</v>
      </c>
      <c r="IE14" s="7">
        <v>1.694</v>
      </c>
      <c r="IF14" s="7">
        <v>1.861</v>
      </c>
      <c r="IG14" s="7">
        <f t="shared" si="115"/>
        <v>1.7774999999999999</v>
      </c>
      <c r="IH14" s="10">
        <f t="shared" si="116"/>
        <v>1.5105</v>
      </c>
      <c r="II14" s="11">
        <f t="shared" si="117"/>
        <v>177.49706227967096</v>
      </c>
      <c r="IJ14" s="9">
        <f t="shared" si="118"/>
        <v>0.16700000000000004</v>
      </c>
      <c r="IK14" s="7">
        <v>0.23300000000000001</v>
      </c>
      <c r="IL14" s="7">
        <v>1.1639999999999999</v>
      </c>
      <c r="IM14" s="7">
        <v>1.109</v>
      </c>
      <c r="IN14" s="7">
        <f t="shared" si="119"/>
        <v>0.89449999999999985</v>
      </c>
      <c r="IO14" s="7">
        <f t="shared" si="120"/>
        <v>1.1364999999999998</v>
      </c>
      <c r="IP14" s="10">
        <f t="shared" si="121"/>
        <v>0.90349999999999986</v>
      </c>
      <c r="IQ14" s="11">
        <f t="shared" si="122"/>
        <v>106.16921269095181</v>
      </c>
      <c r="IR14" s="9">
        <f t="shared" si="123"/>
        <v>5.4999999999999938E-2</v>
      </c>
      <c r="IS14" s="7">
        <v>2.3039999999999998</v>
      </c>
      <c r="IT14" s="7">
        <v>1.5920000000000001</v>
      </c>
      <c r="IU14" s="7">
        <v>2.085</v>
      </c>
      <c r="IV14" s="7">
        <f t="shared" si="124"/>
        <v>1.8385</v>
      </c>
      <c r="IW14" s="7">
        <v>0</v>
      </c>
      <c r="IX14" s="7">
        <v>0</v>
      </c>
      <c r="IY14" s="9">
        <f t="shared" si="125"/>
        <v>0.49299999999999988</v>
      </c>
      <c r="JA14" s="6">
        <v>5.7175925925925927E-3</v>
      </c>
      <c r="JB14">
        <v>8</v>
      </c>
      <c r="JC14" s="7">
        <v>8.7999999999999995E-2</v>
      </c>
      <c r="JD14" s="7">
        <v>0.76100000000000001</v>
      </c>
      <c r="JE14" s="7">
        <v>0.53100000000000003</v>
      </c>
      <c r="JF14" s="7">
        <f t="shared" si="126"/>
        <v>0.64600000000000002</v>
      </c>
      <c r="JG14" s="10">
        <f t="shared" si="127"/>
        <v>0.55800000000000005</v>
      </c>
      <c r="JI14" s="7">
        <v>0.104</v>
      </c>
      <c r="JJ14" s="7">
        <v>0.45800000000000002</v>
      </c>
      <c r="JK14" s="7">
        <v>0.41399999999999998</v>
      </c>
      <c r="JL14" s="7">
        <f t="shared" si="128"/>
        <v>0.436</v>
      </c>
      <c r="JM14" s="10">
        <f t="shared" si="12"/>
        <v>0.33200000000000002</v>
      </c>
      <c r="JN14" s="11">
        <f t="shared" si="13"/>
        <v>59.498207885304652</v>
      </c>
      <c r="JO14" s="9">
        <f t="shared" si="14"/>
        <v>4.4000000000000039E-2</v>
      </c>
      <c r="JP14" s="7">
        <v>0.14899999999999999</v>
      </c>
      <c r="JQ14" s="7">
        <v>0.32800000000000001</v>
      </c>
      <c r="JR14" s="7">
        <v>0.35399999999999998</v>
      </c>
      <c r="JS14" s="7">
        <f t="shared" si="129"/>
        <v>0.34099999999999997</v>
      </c>
      <c r="JT14" s="10">
        <f t="shared" si="130"/>
        <v>0.19199999999999998</v>
      </c>
      <c r="JU14" s="11">
        <f t="shared" si="15"/>
        <v>34.408602150537625</v>
      </c>
      <c r="JV14" s="9">
        <f t="shared" si="131"/>
        <v>2.5999999999999968E-2</v>
      </c>
      <c r="JW14" s="7"/>
      <c r="JX14" s="7"/>
      <c r="JZ14" s="7">
        <v>9.9000000000000005E-2</v>
      </c>
      <c r="KA14" s="7">
        <v>0.69299999999999995</v>
      </c>
      <c r="KB14" s="7">
        <v>0.63300000000000001</v>
      </c>
      <c r="KC14" s="7">
        <f t="shared" si="132"/>
        <v>0.66300000000000003</v>
      </c>
      <c r="KD14" s="10">
        <f t="shared" si="16"/>
        <v>0.56400000000000006</v>
      </c>
      <c r="KE14" s="11">
        <f t="shared" si="17"/>
        <v>101.0752688172043</v>
      </c>
      <c r="KF14" s="9">
        <f t="shared" si="18"/>
        <v>5.9999999999999942E-2</v>
      </c>
      <c r="KG14" s="7">
        <v>0.104</v>
      </c>
      <c r="KH14" s="7">
        <v>0.27500000000000002</v>
      </c>
      <c r="KI14" s="7">
        <v>0.40600000000000003</v>
      </c>
      <c r="KJ14" s="7">
        <f t="shared" si="133"/>
        <v>0.34050000000000002</v>
      </c>
      <c r="KK14" s="10">
        <f t="shared" si="134"/>
        <v>0.23650000000000004</v>
      </c>
      <c r="KL14" s="11">
        <f t="shared" si="19"/>
        <v>42.383512544802869</v>
      </c>
      <c r="KM14" s="9">
        <f t="shared" si="135"/>
        <v>0.13100000000000001</v>
      </c>
      <c r="KN14" s="7">
        <v>0.55600000000000005</v>
      </c>
      <c r="KO14" s="7">
        <v>0.41299999999999998</v>
      </c>
      <c r="KP14" s="7">
        <v>0.34300000000000003</v>
      </c>
      <c r="KQ14" s="7">
        <f t="shared" si="136"/>
        <v>0.378</v>
      </c>
      <c r="KR14" s="7">
        <v>0</v>
      </c>
      <c r="KS14" s="7">
        <v>0</v>
      </c>
      <c r="KT14" s="9">
        <f t="shared" si="137"/>
        <v>6.9999999999999951E-2</v>
      </c>
    </row>
    <row r="15" spans="2:306" x14ac:dyDescent="0.2">
      <c r="B15" s="6">
        <v>6.4120370370370364E-3</v>
      </c>
      <c r="C15">
        <v>9</v>
      </c>
      <c r="D15" s="7">
        <v>0.122</v>
      </c>
      <c r="E15" s="7">
        <v>0.442</v>
      </c>
      <c r="F15" s="7">
        <v>0.754</v>
      </c>
      <c r="G15" s="7">
        <f t="shared" si="0"/>
        <v>0.59799999999999998</v>
      </c>
      <c r="H15" s="8">
        <f t="shared" si="1"/>
        <v>0.47599999999999998</v>
      </c>
      <c r="I15" s="9">
        <f t="shared" si="138"/>
        <v>0.312</v>
      </c>
      <c r="K15" s="7">
        <v>6.6000000000000003E-2</v>
      </c>
      <c r="L15" s="7">
        <v>0.55000000000000004</v>
      </c>
      <c r="M15" s="7">
        <v>0.68600000000000005</v>
      </c>
      <c r="N15" s="7">
        <f t="shared" si="20"/>
        <v>0.6180000000000001</v>
      </c>
      <c r="O15" s="10">
        <f t="shared" si="21"/>
        <v>0.55200000000000005</v>
      </c>
      <c r="P15" s="11">
        <f t="shared" si="22"/>
        <v>115.96638655462186</v>
      </c>
      <c r="Q15" s="9">
        <f t="shared" si="23"/>
        <v>0.13600000000000001</v>
      </c>
      <c r="R15" s="7">
        <v>7.1999999999999995E-2</v>
      </c>
      <c r="S15" s="7">
        <v>0.29899999999999999</v>
      </c>
      <c r="T15" s="7">
        <v>0.35399999999999998</v>
      </c>
      <c r="U15" s="7">
        <f t="shared" si="24"/>
        <v>0.32650000000000001</v>
      </c>
      <c r="V15" s="10">
        <f t="shared" si="25"/>
        <v>0.2545</v>
      </c>
      <c r="W15" s="11">
        <f t="shared" si="2"/>
        <v>53.466386554621849</v>
      </c>
      <c r="X15" s="9">
        <f t="shared" si="26"/>
        <v>5.4999999999999993E-2</v>
      </c>
      <c r="Y15" s="7">
        <v>7.9000000000000001E-2</v>
      </c>
      <c r="Z15" s="7">
        <v>0.17699999999999999</v>
      </c>
      <c r="AA15" s="7">
        <v>0.161</v>
      </c>
      <c r="AB15" s="7">
        <f t="shared" si="27"/>
        <v>0.16899999999999998</v>
      </c>
      <c r="AC15" s="10">
        <f t="shared" si="139"/>
        <v>8.9999999999999983E-2</v>
      </c>
      <c r="AD15" s="11">
        <f t="shared" si="3"/>
        <v>18.907563025210081</v>
      </c>
      <c r="AE15" s="9">
        <f t="shared" si="28"/>
        <v>1.5999999999999986E-2</v>
      </c>
      <c r="AF15" s="9"/>
      <c r="AG15" s="7">
        <v>8.3000000000000004E-2</v>
      </c>
      <c r="AH15" s="7">
        <v>9.5000000000000001E-2</v>
      </c>
      <c r="AI15" s="7">
        <v>7.0999999999999994E-2</v>
      </c>
      <c r="AJ15" s="7">
        <f t="shared" si="29"/>
        <v>8.299999999999999E-2</v>
      </c>
      <c r="AK15" s="10">
        <f t="shared" si="144"/>
        <v>0</v>
      </c>
      <c r="AL15" s="11">
        <f t="shared" si="4"/>
        <v>0</v>
      </c>
      <c r="AM15" s="9">
        <f t="shared" si="30"/>
        <v>2.4000000000000007E-2</v>
      </c>
      <c r="AN15" s="7">
        <v>6.3E-2</v>
      </c>
      <c r="AO15" s="7">
        <v>7.6999999999999999E-2</v>
      </c>
      <c r="AP15" s="7">
        <v>7.9000000000000001E-2</v>
      </c>
      <c r="AQ15" s="7">
        <f t="shared" si="31"/>
        <v>7.8E-2</v>
      </c>
      <c r="AR15" s="10">
        <f t="shared" si="32"/>
        <v>1.4999999999999999E-2</v>
      </c>
      <c r="AS15" s="11">
        <f t="shared" si="5"/>
        <v>3.1512605042016806</v>
      </c>
      <c r="AT15" s="9">
        <f t="shared" si="33"/>
        <v>2.0000000000000018E-3</v>
      </c>
      <c r="AU15" s="7">
        <v>7.3999999999999996E-2</v>
      </c>
      <c r="AV15" s="7">
        <v>9.7000000000000003E-2</v>
      </c>
      <c r="AW15" s="7">
        <v>0.124</v>
      </c>
      <c r="AX15" s="7">
        <f t="shared" si="34"/>
        <v>0.1105</v>
      </c>
      <c r="AY15" s="10">
        <f t="shared" si="35"/>
        <v>3.6500000000000005E-2</v>
      </c>
      <c r="AZ15" s="11">
        <f t="shared" si="6"/>
        <v>7.6680672268907584</v>
      </c>
      <c r="BA15" s="9">
        <f t="shared" si="36"/>
        <v>0.05</v>
      </c>
      <c r="BC15" s="7">
        <v>7.1999999999999995E-2</v>
      </c>
      <c r="BD15" s="7">
        <v>0.40799999999999997</v>
      </c>
      <c r="BE15" s="7">
        <v>0.34699999999999998</v>
      </c>
      <c r="BF15" s="7">
        <f t="shared" si="37"/>
        <v>0.37749999999999995</v>
      </c>
      <c r="BG15" s="10">
        <f t="shared" si="141"/>
        <v>0.30549999999999994</v>
      </c>
      <c r="BH15" s="11">
        <f t="shared" si="7"/>
        <v>64.180672268907557</v>
      </c>
      <c r="BI15" s="9">
        <f t="shared" si="38"/>
        <v>6.0999999999999999E-2</v>
      </c>
      <c r="BJ15" s="7">
        <v>7.5999999999999998E-2</v>
      </c>
      <c r="BK15" s="7">
        <v>0.26500000000000001</v>
      </c>
      <c r="BL15" s="7">
        <v>0.38800000000000001</v>
      </c>
      <c r="BM15" s="7">
        <f t="shared" si="39"/>
        <v>0.32650000000000001</v>
      </c>
      <c r="BN15" s="10">
        <f t="shared" si="40"/>
        <v>0.2505</v>
      </c>
      <c r="BO15" s="11">
        <f t="shared" si="8"/>
        <v>52.62605042016807</v>
      </c>
      <c r="BP15" s="9">
        <f t="shared" si="41"/>
        <v>0.123</v>
      </c>
      <c r="BQ15" s="7">
        <v>5.8999999999999997E-2</v>
      </c>
      <c r="BR15" s="7">
        <v>5.6000000000000001E-2</v>
      </c>
      <c r="BS15" s="7">
        <v>7.2999999999999995E-2</v>
      </c>
      <c r="BT15" s="7">
        <f t="shared" si="42"/>
        <v>6.4500000000000002E-2</v>
      </c>
      <c r="BU15" s="10">
        <f t="shared" si="43"/>
        <v>5.5000000000000049E-3</v>
      </c>
      <c r="BV15" s="11">
        <f t="shared" si="9"/>
        <v>1.1554621848739506</v>
      </c>
      <c r="BW15" s="9">
        <f t="shared" si="44"/>
        <v>1.6999999999999994E-2</v>
      </c>
      <c r="BY15" s="7">
        <v>7.2999999999999995E-2</v>
      </c>
      <c r="BZ15" s="7">
        <v>8.3000000000000004E-2</v>
      </c>
      <c r="CA15" s="7">
        <v>8.1000000000000003E-2</v>
      </c>
      <c r="CB15" s="7">
        <f t="shared" si="45"/>
        <v>8.2000000000000003E-2</v>
      </c>
      <c r="CC15" s="10">
        <f t="shared" si="46"/>
        <v>9.000000000000008E-3</v>
      </c>
      <c r="CD15" s="9">
        <f t="shared" si="47"/>
        <v>1.0000000000000009E-2</v>
      </c>
      <c r="CE15" s="11">
        <f t="shared" si="10"/>
        <v>1.8907563025210101</v>
      </c>
      <c r="CF15" s="7">
        <v>0.42399999999999999</v>
      </c>
      <c r="CG15" s="7">
        <v>0.48099999999999998</v>
      </c>
      <c r="CH15" s="7">
        <v>0.61599999999999999</v>
      </c>
      <c r="CI15" s="7">
        <f t="shared" si="48"/>
        <v>0.54849999999999999</v>
      </c>
      <c r="CJ15" s="10">
        <f t="shared" si="145"/>
        <v>0.1245</v>
      </c>
      <c r="CK15" s="11">
        <f t="shared" si="11"/>
        <v>26.155462184873951</v>
      </c>
      <c r="CL15" s="9">
        <f t="shared" si="49"/>
        <v>0.13500000000000001</v>
      </c>
      <c r="CN15" s="6">
        <v>6.4120370370370364E-3</v>
      </c>
      <c r="CO15">
        <v>9</v>
      </c>
      <c r="CP15" s="7">
        <v>0.10199999999999999</v>
      </c>
      <c r="CQ15" s="7">
        <v>0.55100000000000005</v>
      </c>
      <c r="CR15" s="7">
        <v>1.2290000000000001</v>
      </c>
      <c r="CS15" s="7">
        <f t="shared" si="50"/>
        <v>0.89000000000000012</v>
      </c>
      <c r="CT15" s="7">
        <f t="shared" si="51"/>
        <v>0.78800000000000014</v>
      </c>
      <c r="CV15" s="7">
        <v>4.2999999999999997E-2</v>
      </c>
      <c r="CW15" s="7">
        <v>0.248</v>
      </c>
      <c r="CX15" s="7">
        <v>0.25600000000000001</v>
      </c>
      <c r="CY15" s="7">
        <f t="shared" si="52"/>
        <v>0.252</v>
      </c>
      <c r="CZ15" s="10">
        <f t="shared" si="53"/>
        <v>0.20900000000000002</v>
      </c>
      <c r="DA15" s="11">
        <f t="shared" si="54"/>
        <v>26.522842639593907</v>
      </c>
      <c r="DB15" s="9">
        <f t="shared" si="55"/>
        <v>8.0000000000000071E-3</v>
      </c>
      <c r="DC15" s="7">
        <v>4.8000000000000001E-2</v>
      </c>
      <c r="DD15" s="7">
        <v>0.114</v>
      </c>
      <c r="DE15" s="7">
        <v>0.16</v>
      </c>
      <c r="DF15" s="7">
        <f t="shared" si="56"/>
        <v>0.13700000000000001</v>
      </c>
      <c r="DG15" s="10">
        <f t="shared" si="57"/>
        <v>8.900000000000001E-2</v>
      </c>
      <c r="DH15" s="11">
        <f t="shared" si="58"/>
        <v>11.294416243654821</v>
      </c>
      <c r="DI15" s="9">
        <f t="shared" si="59"/>
        <v>4.5999999999999999E-2</v>
      </c>
      <c r="DJ15" s="7">
        <v>5.8999999999999997E-2</v>
      </c>
      <c r="DK15" s="7">
        <v>5.7000000000000002E-2</v>
      </c>
      <c r="DL15" s="7">
        <v>0.1</v>
      </c>
      <c r="DM15" s="7">
        <f t="shared" si="60"/>
        <v>7.85E-2</v>
      </c>
      <c r="DN15" s="10">
        <f t="shared" si="61"/>
        <v>1.9500000000000003E-2</v>
      </c>
      <c r="DO15" s="11">
        <f t="shared" si="62"/>
        <v>2.4746192893401018</v>
      </c>
      <c r="DP15" s="9">
        <f t="shared" si="63"/>
        <v>4.3000000000000003E-2</v>
      </c>
      <c r="DR15" s="7">
        <v>6.4000000000000001E-2</v>
      </c>
      <c r="DS15" s="7">
        <v>0.48499999999999999</v>
      </c>
      <c r="DT15" s="7">
        <v>0.38700000000000001</v>
      </c>
      <c r="DU15" s="7">
        <f t="shared" si="64"/>
        <v>0.436</v>
      </c>
      <c r="DV15" s="10">
        <f t="shared" si="65"/>
        <v>0.372</v>
      </c>
      <c r="DW15" s="11">
        <f t="shared" si="66"/>
        <v>47.208121827411162</v>
      </c>
      <c r="DX15" s="9">
        <f t="shared" si="67"/>
        <v>9.7999999999999976E-2</v>
      </c>
      <c r="DY15" s="7">
        <v>6.9000000000000006E-2</v>
      </c>
      <c r="DZ15" s="7">
        <v>0.32</v>
      </c>
      <c r="EA15" s="7">
        <v>8.2000000000000003E-2</v>
      </c>
      <c r="EB15" s="7">
        <f t="shared" si="68"/>
        <v>0.20100000000000001</v>
      </c>
      <c r="EC15" s="10">
        <f t="shared" si="69"/>
        <v>0.13200000000000001</v>
      </c>
      <c r="ED15" s="11">
        <f t="shared" si="70"/>
        <v>16.751269035532992</v>
      </c>
      <c r="EE15" s="9">
        <f t="shared" si="71"/>
        <v>0.23799999999999999</v>
      </c>
      <c r="EF15" s="7">
        <v>0.126</v>
      </c>
      <c r="EG15" s="7">
        <v>0.42599999999999999</v>
      </c>
      <c r="EH15" s="7">
        <v>0.29599999999999999</v>
      </c>
      <c r="EI15" s="7">
        <f t="shared" si="72"/>
        <v>0.36099999999999999</v>
      </c>
      <c r="EJ15" s="10">
        <f t="shared" si="73"/>
        <v>0.23499999999999999</v>
      </c>
      <c r="EK15" s="11">
        <f t="shared" si="74"/>
        <v>29.822335025380703</v>
      </c>
      <c r="EL15" s="9">
        <f t="shared" si="75"/>
        <v>0.13</v>
      </c>
      <c r="EN15" s="7">
        <v>0.17199999999999999</v>
      </c>
      <c r="EO15" s="7">
        <v>0.246</v>
      </c>
      <c r="EP15" s="7">
        <v>0.313</v>
      </c>
      <c r="EQ15" s="7">
        <f t="shared" si="76"/>
        <v>0.27949999999999997</v>
      </c>
      <c r="ER15" s="10">
        <f t="shared" si="77"/>
        <v>0.10749999999999998</v>
      </c>
      <c r="ES15" s="11">
        <f t="shared" si="78"/>
        <v>13.642131979695426</v>
      </c>
      <c r="ET15" s="9">
        <f t="shared" si="79"/>
        <v>6.7000000000000004E-2</v>
      </c>
      <c r="EU15" s="7">
        <v>1.008</v>
      </c>
      <c r="EV15" s="7">
        <v>1.008</v>
      </c>
      <c r="EW15" s="7">
        <v>1.0109999999999999</v>
      </c>
      <c r="EX15" s="7">
        <f t="shared" si="80"/>
        <v>1.0095000000000001</v>
      </c>
      <c r="EY15" s="10">
        <f t="shared" ref="EY15:EY26" si="146">EX15-EU15</f>
        <v>1.5000000000000568E-3</v>
      </c>
      <c r="EZ15" s="11">
        <f t="shared" si="81"/>
        <v>0.19035532994924576</v>
      </c>
      <c r="FA15" s="9">
        <f t="shared" si="82"/>
        <v>2.9999999999998916E-3</v>
      </c>
      <c r="FB15" s="7">
        <v>3.8159999999999998</v>
      </c>
      <c r="FC15" s="7">
        <v>3.8159999999999998</v>
      </c>
      <c r="FD15" s="7">
        <v>3.81</v>
      </c>
      <c r="FE15" s="7">
        <f t="shared" si="83"/>
        <v>3.8129999999999997</v>
      </c>
      <c r="FF15" s="10">
        <v>0</v>
      </c>
      <c r="FG15" s="10">
        <v>0</v>
      </c>
      <c r="FH15" s="9">
        <f t="shared" si="84"/>
        <v>5.9999999999997833E-3</v>
      </c>
      <c r="FJ15" s="7">
        <v>0.59799999999999998</v>
      </c>
      <c r="FK15" s="7">
        <v>0.70099999999999996</v>
      </c>
      <c r="FL15" s="7">
        <v>0.67700000000000005</v>
      </c>
      <c r="FM15" s="7">
        <f t="shared" si="85"/>
        <v>0.68900000000000006</v>
      </c>
      <c r="FN15" s="10">
        <f t="shared" si="86"/>
        <v>9.1000000000000081E-2</v>
      </c>
      <c r="FO15" s="11">
        <f t="shared" si="87"/>
        <v>11.548223350253815</v>
      </c>
      <c r="FP15" s="9">
        <f t="shared" si="88"/>
        <v>2.399999999999991E-2</v>
      </c>
      <c r="FQ15" s="7">
        <v>0.73</v>
      </c>
      <c r="FR15" s="7">
        <v>0.77100000000000002</v>
      </c>
      <c r="FS15" s="7">
        <v>0.83</v>
      </c>
      <c r="FT15" s="7">
        <f t="shared" si="89"/>
        <v>0.80049999999999999</v>
      </c>
      <c r="FU15" s="10">
        <f t="shared" si="90"/>
        <v>7.0500000000000007E-2</v>
      </c>
      <c r="FV15" s="11">
        <f t="shared" si="91"/>
        <v>8.9467005076142119</v>
      </c>
      <c r="FW15" s="9">
        <f t="shared" si="92"/>
        <v>5.8999999999999941E-2</v>
      </c>
      <c r="FX15" s="7">
        <v>0.96699999999999997</v>
      </c>
      <c r="FY15" s="7">
        <v>1.3460000000000001</v>
      </c>
      <c r="FZ15" s="7">
        <v>1.3580000000000001</v>
      </c>
      <c r="GA15" s="7">
        <f t="shared" si="93"/>
        <v>1.3520000000000001</v>
      </c>
      <c r="GB15" s="10">
        <f t="shared" si="94"/>
        <v>0.38500000000000012</v>
      </c>
      <c r="GC15" s="11">
        <f t="shared" si="95"/>
        <v>48.857868020304572</v>
      </c>
      <c r="GD15" s="9">
        <f t="shared" si="96"/>
        <v>1.2000000000000011E-2</v>
      </c>
      <c r="GF15" s="6">
        <v>6.4120370370370364E-3</v>
      </c>
      <c r="GG15">
        <v>9</v>
      </c>
      <c r="GH15" s="7">
        <v>0.10199999999999999</v>
      </c>
      <c r="GI15" s="7">
        <v>0.754</v>
      </c>
      <c r="GJ15" s="7">
        <v>1.2290000000000001</v>
      </c>
      <c r="GK15" s="7">
        <f t="shared" si="97"/>
        <v>0.99150000000000005</v>
      </c>
      <c r="GL15" s="7">
        <f t="shared" si="98"/>
        <v>0.88950000000000007</v>
      </c>
      <c r="GN15" s="7">
        <v>0.17699999999999999</v>
      </c>
      <c r="GO15" s="7">
        <v>0.69499999999999995</v>
      </c>
      <c r="GP15" s="7">
        <v>0.77900000000000003</v>
      </c>
      <c r="GQ15" s="7">
        <f t="shared" si="99"/>
        <v>0.73699999999999999</v>
      </c>
      <c r="GR15" s="10">
        <f t="shared" si="100"/>
        <v>0.56000000000000005</v>
      </c>
      <c r="GS15" s="11">
        <f t="shared" si="101"/>
        <v>62.956717256885895</v>
      </c>
      <c r="GT15" s="9">
        <f t="shared" si="102"/>
        <v>8.4000000000000075E-2</v>
      </c>
      <c r="GU15" s="7" t="s">
        <v>149</v>
      </c>
      <c r="GV15" s="7" t="s">
        <v>149</v>
      </c>
      <c r="GW15" s="7" t="s">
        <v>149</v>
      </c>
      <c r="GX15" s="7"/>
      <c r="GY15" s="7"/>
      <c r="GZ15" s="7"/>
      <c r="HA15" s="7">
        <v>0.253</v>
      </c>
      <c r="HB15" s="7">
        <v>0.27800000000000002</v>
      </c>
      <c r="HC15" s="7">
        <v>0.29299999999999998</v>
      </c>
      <c r="HD15" s="7">
        <f t="shared" si="103"/>
        <v>0.28549999999999998</v>
      </c>
      <c r="HE15" s="10">
        <f t="shared" si="104"/>
        <v>3.2499999999999973E-2</v>
      </c>
      <c r="HF15" s="11">
        <f t="shared" si="140"/>
        <v>3.6537380550871248</v>
      </c>
      <c r="HH15" s="7">
        <v>0.16200000000000001</v>
      </c>
      <c r="HI15" s="7">
        <v>0.67</v>
      </c>
      <c r="HJ15" s="7">
        <v>0.63200000000000001</v>
      </c>
      <c r="HK15" s="7">
        <f t="shared" si="105"/>
        <v>0.65100000000000002</v>
      </c>
      <c r="HL15" s="10">
        <f t="shared" si="142"/>
        <v>0.48899999999999999</v>
      </c>
      <c r="HM15" s="11">
        <f t="shared" si="106"/>
        <v>54.974704890387848</v>
      </c>
      <c r="HN15" s="9">
        <f t="shared" si="107"/>
        <v>3.8000000000000034E-2</v>
      </c>
      <c r="HO15" s="7">
        <v>8.4000000000000005E-2</v>
      </c>
      <c r="HP15" s="7">
        <v>0.15</v>
      </c>
      <c r="HQ15" s="7">
        <v>0.14699999999999999</v>
      </c>
      <c r="HR15" s="7">
        <f t="shared" si="108"/>
        <v>0.14849999999999999</v>
      </c>
      <c r="HS15" s="10">
        <f t="shared" si="109"/>
        <v>6.4499999999999988E-2</v>
      </c>
      <c r="HT15" s="11">
        <f t="shared" si="110"/>
        <v>7.2512647554806051</v>
      </c>
      <c r="HU15" s="9">
        <f t="shared" si="111"/>
        <v>3.0000000000000027E-3</v>
      </c>
      <c r="HV15" s="7">
        <v>0.10100000000000001</v>
      </c>
      <c r="HW15" s="7">
        <v>9.9000000000000005E-2</v>
      </c>
      <c r="HX15" s="7">
        <v>9.9000000000000005E-2</v>
      </c>
      <c r="HY15" s="7">
        <f t="shared" si="112"/>
        <v>9.9000000000000005E-2</v>
      </c>
      <c r="HZ15" s="10">
        <v>0</v>
      </c>
      <c r="IA15" s="11">
        <f t="shared" si="113"/>
        <v>0</v>
      </c>
      <c r="IB15" s="9">
        <f t="shared" si="114"/>
        <v>0</v>
      </c>
      <c r="ID15" s="7">
        <v>0.26200000000000001</v>
      </c>
      <c r="IE15" s="7">
        <v>1.754</v>
      </c>
      <c r="IF15" s="7">
        <v>2.0419999999999998</v>
      </c>
      <c r="IG15" s="7">
        <f t="shared" si="115"/>
        <v>1.8979999999999999</v>
      </c>
      <c r="IH15" s="10">
        <f t="shared" si="116"/>
        <v>1.6359999999999999</v>
      </c>
      <c r="II15" s="11">
        <f t="shared" si="117"/>
        <v>183.9235525576166</v>
      </c>
      <c r="IJ15" s="9">
        <f t="shared" si="118"/>
        <v>0.28799999999999981</v>
      </c>
      <c r="IK15" s="7">
        <v>0.22900000000000001</v>
      </c>
      <c r="IL15" s="7">
        <v>1.252</v>
      </c>
      <c r="IM15" s="7">
        <v>1.1719999999999999</v>
      </c>
      <c r="IN15" s="7">
        <f t="shared" si="119"/>
        <v>0.97399999999999998</v>
      </c>
      <c r="IO15" s="7">
        <f t="shared" si="120"/>
        <v>1.212</v>
      </c>
      <c r="IP15" s="10">
        <f t="shared" si="121"/>
        <v>0.98299999999999998</v>
      </c>
      <c r="IQ15" s="11">
        <f t="shared" si="122"/>
        <v>110.5115233277122</v>
      </c>
      <c r="IR15" s="9">
        <f t="shared" si="123"/>
        <v>8.0000000000000071E-2</v>
      </c>
      <c r="IS15" s="7">
        <v>2.2989999999999999</v>
      </c>
      <c r="IT15" s="7">
        <v>1.635</v>
      </c>
      <c r="IU15" s="7">
        <v>2.0699999999999998</v>
      </c>
      <c r="IV15" s="7">
        <f t="shared" si="124"/>
        <v>1.8525</v>
      </c>
      <c r="IW15" s="7">
        <v>0</v>
      </c>
      <c r="IX15" s="7">
        <v>0</v>
      </c>
      <c r="IY15" s="9">
        <f t="shared" si="125"/>
        <v>0.43499999999999983</v>
      </c>
      <c r="JA15" s="6">
        <v>6.4120370370370364E-3</v>
      </c>
      <c r="JB15">
        <v>9</v>
      </c>
      <c r="JC15" s="7">
        <v>8.6999999999999994E-2</v>
      </c>
      <c r="JD15" s="7">
        <v>0.82299999999999995</v>
      </c>
      <c r="JE15" s="7">
        <v>0.60699999999999998</v>
      </c>
      <c r="JF15" s="7">
        <f t="shared" si="126"/>
        <v>0.71499999999999997</v>
      </c>
      <c r="JG15" s="10">
        <f t="shared" si="127"/>
        <v>0.628</v>
      </c>
      <c r="JI15" s="7">
        <v>0.10100000000000001</v>
      </c>
      <c r="JJ15" s="7">
        <v>0.52900000000000003</v>
      </c>
      <c r="JK15" s="7">
        <v>0.48599999999999999</v>
      </c>
      <c r="JL15" s="7">
        <f t="shared" si="128"/>
        <v>0.50750000000000006</v>
      </c>
      <c r="JM15" s="10">
        <f t="shared" si="12"/>
        <v>0.40650000000000008</v>
      </c>
      <c r="JN15" s="11">
        <f t="shared" si="13"/>
        <v>64.729299363057336</v>
      </c>
      <c r="JO15" s="9">
        <f t="shared" si="14"/>
        <v>4.3000000000000038E-2</v>
      </c>
      <c r="JP15" s="7">
        <v>0.14699999999999999</v>
      </c>
      <c r="JQ15" s="7">
        <v>0.35499999999999998</v>
      </c>
      <c r="JR15" s="7">
        <v>0.39300000000000002</v>
      </c>
      <c r="JS15" s="7">
        <f t="shared" si="129"/>
        <v>0.374</v>
      </c>
      <c r="JT15" s="10">
        <f t="shared" si="130"/>
        <v>0.22700000000000001</v>
      </c>
      <c r="JU15" s="11">
        <f t="shared" si="15"/>
        <v>36.146496815286625</v>
      </c>
      <c r="JV15" s="9">
        <f t="shared" si="131"/>
        <v>3.8000000000000034E-2</v>
      </c>
      <c r="JW15" s="7"/>
      <c r="JX15" s="7"/>
      <c r="JZ15" s="7">
        <v>0.1</v>
      </c>
      <c r="KA15" s="7">
        <v>0.71199999999999997</v>
      </c>
      <c r="KB15" s="7">
        <v>0.70299999999999996</v>
      </c>
      <c r="KC15" s="7">
        <f t="shared" si="132"/>
        <v>0.70750000000000002</v>
      </c>
      <c r="KD15" s="10">
        <f t="shared" si="16"/>
        <v>0.60750000000000004</v>
      </c>
      <c r="KE15" s="11">
        <f t="shared" si="17"/>
        <v>96.735668789808926</v>
      </c>
      <c r="KF15" s="9">
        <f t="shared" si="18"/>
        <v>9.000000000000008E-3</v>
      </c>
      <c r="KG15" s="7">
        <v>0.107</v>
      </c>
      <c r="KH15" s="7">
        <v>0.313</v>
      </c>
      <c r="KI15" s="7">
        <v>0.44700000000000001</v>
      </c>
      <c r="KJ15" s="7">
        <f t="shared" si="133"/>
        <v>0.38</v>
      </c>
      <c r="KK15" s="10">
        <f t="shared" si="134"/>
        <v>0.27300000000000002</v>
      </c>
      <c r="KL15" s="11">
        <f t="shared" si="19"/>
        <v>43.471337579617838</v>
      </c>
      <c r="KM15" s="9">
        <f t="shared" si="135"/>
        <v>0.13400000000000001</v>
      </c>
      <c r="KN15" s="7">
        <v>0.54700000000000004</v>
      </c>
      <c r="KO15" s="7">
        <v>0.40799999999999997</v>
      </c>
      <c r="KP15" s="7">
        <v>0.33200000000000002</v>
      </c>
      <c r="KQ15" s="7">
        <f t="shared" si="136"/>
        <v>0.37</v>
      </c>
      <c r="KR15" s="7">
        <v>0</v>
      </c>
      <c r="KS15" s="7">
        <v>0</v>
      </c>
      <c r="KT15" s="9">
        <f t="shared" si="137"/>
        <v>7.5999999999999956E-2</v>
      </c>
    </row>
    <row r="16" spans="2:306" x14ac:dyDescent="0.2">
      <c r="B16" s="6">
        <v>7.106481481481481E-3</v>
      </c>
      <c r="C16">
        <v>10</v>
      </c>
      <c r="D16" s="7">
        <v>0.121</v>
      </c>
      <c r="E16" s="7">
        <v>0.57899999999999996</v>
      </c>
      <c r="F16" s="7">
        <v>0.91100000000000003</v>
      </c>
      <c r="G16" s="7">
        <f t="shared" si="0"/>
        <v>0.745</v>
      </c>
      <c r="H16" s="8">
        <f t="shared" si="1"/>
        <v>0.624</v>
      </c>
      <c r="I16" s="9">
        <f t="shared" si="138"/>
        <v>0.33200000000000007</v>
      </c>
      <c r="K16" s="7">
        <v>6.5000000000000002E-2</v>
      </c>
      <c r="L16" s="7">
        <v>0.63</v>
      </c>
      <c r="M16" s="7">
        <v>0.79200000000000004</v>
      </c>
      <c r="N16" s="7">
        <f t="shared" si="20"/>
        <v>0.71100000000000008</v>
      </c>
      <c r="O16" s="10">
        <f t="shared" si="21"/>
        <v>0.64600000000000013</v>
      </c>
      <c r="P16" s="11">
        <f t="shared" si="22"/>
        <v>103.52564102564105</v>
      </c>
      <c r="Q16" s="9">
        <f t="shared" si="23"/>
        <v>0.16200000000000003</v>
      </c>
      <c r="R16" s="7">
        <v>7.3999999999999996E-2</v>
      </c>
      <c r="S16" s="7">
        <v>0.33800000000000002</v>
      </c>
      <c r="T16" s="7">
        <v>0.40200000000000002</v>
      </c>
      <c r="U16" s="7">
        <f t="shared" si="24"/>
        <v>0.37</v>
      </c>
      <c r="V16" s="10">
        <f t="shared" si="25"/>
        <v>0.29599999999999999</v>
      </c>
      <c r="W16" s="11">
        <f t="shared" si="2"/>
        <v>47.435897435897431</v>
      </c>
      <c r="X16" s="9">
        <f t="shared" si="26"/>
        <v>6.4000000000000001E-2</v>
      </c>
      <c r="Y16" s="7">
        <v>7.5999999999999998E-2</v>
      </c>
      <c r="Z16" s="7">
        <v>0.20100000000000001</v>
      </c>
      <c r="AA16" s="7">
        <v>0.193</v>
      </c>
      <c r="AB16" s="7">
        <f t="shared" si="27"/>
        <v>0.19700000000000001</v>
      </c>
      <c r="AC16" s="10">
        <f t="shared" si="139"/>
        <v>0.12100000000000001</v>
      </c>
      <c r="AD16" s="11">
        <f t="shared" si="3"/>
        <v>19.391025641025642</v>
      </c>
      <c r="AE16" s="9">
        <f t="shared" si="28"/>
        <v>8.0000000000000071E-3</v>
      </c>
      <c r="AF16" s="9"/>
      <c r="AG16" s="7">
        <v>8.1000000000000003E-2</v>
      </c>
      <c r="AH16" s="7">
        <v>9.6000000000000002E-2</v>
      </c>
      <c r="AI16" s="7">
        <v>6.7000000000000004E-2</v>
      </c>
      <c r="AJ16" s="7">
        <f t="shared" si="29"/>
        <v>8.1500000000000003E-2</v>
      </c>
      <c r="AK16" s="10">
        <f t="shared" si="144"/>
        <v>5.0000000000000044E-4</v>
      </c>
      <c r="AL16" s="11">
        <f t="shared" si="4"/>
        <v>8.0128205128205204E-2</v>
      </c>
      <c r="AM16" s="9">
        <f t="shared" si="30"/>
        <v>2.8999999999999998E-2</v>
      </c>
      <c r="AN16" s="7">
        <v>6.5000000000000002E-2</v>
      </c>
      <c r="AO16" s="7">
        <v>7.8E-2</v>
      </c>
      <c r="AP16" s="7">
        <v>7.8E-2</v>
      </c>
      <c r="AQ16" s="7">
        <f t="shared" si="31"/>
        <v>7.8E-2</v>
      </c>
      <c r="AR16" s="10">
        <f t="shared" si="32"/>
        <v>1.2999999999999998E-2</v>
      </c>
      <c r="AS16" s="11">
        <f t="shared" si="5"/>
        <v>2.083333333333333</v>
      </c>
      <c r="AT16" s="9">
        <f t="shared" si="33"/>
        <v>0</v>
      </c>
      <c r="AU16" s="7">
        <v>7.4999999999999997E-2</v>
      </c>
      <c r="AV16" s="7">
        <v>0.1</v>
      </c>
      <c r="AW16" s="7">
        <v>0.10199999999999999</v>
      </c>
      <c r="AX16" s="7">
        <f t="shared" si="34"/>
        <v>0.10100000000000001</v>
      </c>
      <c r="AY16" s="10">
        <f t="shared" si="35"/>
        <v>2.6000000000000009E-2</v>
      </c>
      <c r="AZ16" s="11">
        <f t="shared" si="6"/>
        <v>4.1666666666666679</v>
      </c>
      <c r="BA16" s="9">
        <f t="shared" si="36"/>
        <v>2.6999999999999996E-2</v>
      </c>
      <c r="BC16" s="7">
        <v>7.1999999999999995E-2</v>
      </c>
      <c r="BD16" s="7">
        <v>0.49099999999999999</v>
      </c>
      <c r="BE16" s="7">
        <v>0.41099999999999998</v>
      </c>
      <c r="BF16" s="7">
        <f t="shared" si="37"/>
        <v>0.45099999999999996</v>
      </c>
      <c r="BG16" s="10">
        <f t="shared" si="141"/>
        <v>0.37899999999999995</v>
      </c>
      <c r="BH16" s="11">
        <f t="shared" si="7"/>
        <v>60.737179487179482</v>
      </c>
      <c r="BI16" s="9">
        <f t="shared" si="38"/>
        <v>8.0000000000000016E-2</v>
      </c>
      <c r="BJ16" s="7">
        <v>7.8E-2</v>
      </c>
      <c r="BK16" s="7">
        <v>0.32500000000000001</v>
      </c>
      <c r="BL16" s="7">
        <v>0.40100000000000002</v>
      </c>
      <c r="BM16" s="7">
        <f t="shared" si="39"/>
        <v>0.36299999999999999</v>
      </c>
      <c r="BN16" s="10">
        <f t="shared" si="40"/>
        <v>0.28499999999999998</v>
      </c>
      <c r="BO16" s="11">
        <f t="shared" si="8"/>
        <v>45.67307692307692</v>
      </c>
      <c r="BP16" s="9">
        <f t="shared" si="41"/>
        <v>7.6000000000000012E-2</v>
      </c>
      <c r="BQ16" s="7">
        <v>6.0999999999999999E-2</v>
      </c>
      <c r="BR16" s="7">
        <v>5.8999999999999997E-2</v>
      </c>
      <c r="BS16" s="7">
        <v>7.8E-2</v>
      </c>
      <c r="BT16" s="7">
        <f t="shared" si="42"/>
        <v>6.8500000000000005E-2</v>
      </c>
      <c r="BU16" s="10">
        <f t="shared" si="43"/>
        <v>7.5000000000000067E-3</v>
      </c>
      <c r="BV16" s="11">
        <f t="shared" si="9"/>
        <v>1.201923076923078</v>
      </c>
      <c r="BW16" s="9">
        <f t="shared" si="44"/>
        <v>1.9000000000000003E-2</v>
      </c>
      <c r="BY16" s="7">
        <v>7.1999999999999995E-2</v>
      </c>
      <c r="BZ16" s="7">
        <v>8.1000000000000003E-2</v>
      </c>
      <c r="CA16" s="7">
        <v>0.08</v>
      </c>
      <c r="CB16" s="7">
        <f t="shared" si="45"/>
        <v>8.0500000000000002E-2</v>
      </c>
      <c r="CC16" s="10">
        <f t="shared" si="46"/>
        <v>8.5000000000000075E-3</v>
      </c>
      <c r="CD16" s="9">
        <f t="shared" si="47"/>
        <v>9.000000000000008E-3</v>
      </c>
      <c r="CE16" s="11">
        <f t="shared" si="10"/>
        <v>1.3621794871794883</v>
      </c>
      <c r="CF16" s="7">
        <v>0.438</v>
      </c>
      <c r="CG16" s="7">
        <v>0.50700000000000001</v>
      </c>
      <c r="CH16" s="7">
        <v>0.63800000000000001</v>
      </c>
      <c r="CI16" s="7">
        <f t="shared" si="48"/>
        <v>0.57250000000000001</v>
      </c>
      <c r="CJ16" s="10">
        <f t="shared" si="145"/>
        <v>0.13450000000000001</v>
      </c>
      <c r="CK16" s="11">
        <f t="shared" si="11"/>
        <v>21.554487179487182</v>
      </c>
      <c r="CL16" s="9">
        <f t="shared" si="49"/>
        <v>0.13100000000000001</v>
      </c>
      <c r="CN16" s="6">
        <v>7.106481481481481E-3</v>
      </c>
      <c r="CO16">
        <v>10</v>
      </c>
      <c r="CP16" s="7">
        <v>0.108</v>
      </c>
      <c r="CQ16" s="7">
        <v>0.72099999999999997</v>
      </c>
      <c r="CR16" s="7">
        <v>1.349</v>
      </c>
      <c r="CS16" s="7">
        <f t="shared" si="50"/>
        <v>1.0349999999999999</v>
      </c>
      <c r="CT16" s="7">
        <f t="shared" si="51"/>
        <v>0.92699999999999994</v>
      </c>
      <c r="CV16" s="7">
        <v>4.2999999999999997E-2</v>
      </c>
      <c r="CW16" s="7">
        <v>0.27600000000000002</v>
      </c>
      <c r="CX16" s="7">
        <v>0.27300000000000002</v>
      </c>
      <c r="CY16" s="7">
        <f t="shared" si="52"/>
        <v>0.27450000000000002</v>
      </c>
      <c r="CZ16" s="10">
        <f t="shared" si="53"/>
        <v>0.23150000000000004</v>
      </c>
      <c r="DA16" s="11">
        <f t="shared" si="54"/>
        <v>24.973031283710899</v>
      </c>
      <c r="DB16" s="9">
        <f t="shared" si="55"/>
        <v>3.0000000000000027E-3</v>
      </c>
      <c r="DC16" s="7">
        <v>4.8000000000000001E-2</v>
      </c>
      <c r="DD16" s="7">
        <v>0.11600000000000001</v>
      </c>
      <c r="DE16" s="7">
        <v>0.16300000000000001</v>
      </c>
      <c r="DF16" s="7">
        <f t="shared" si="56"/>
        <v>0.13950000000000001</v>
      </c>
      <c r="DG16" s="10">
        <f t="shared" si="57"/>
        <v>9.1500000000000012E-2</v>
      </c>
      <c r="DH16" s="11">
        <f t="shared" si="58"/>
        <v>9.8705501618123002</v>
      </c>
      <c r="DI16" s="9">
        <f t="shared" si="59"/>
        <v>4.7E-2</v>
      </c>
      <c r="DJ16" s="7">
        <v>5.8999999999999997E-2</v>
      </c>
      <c r="DK16" s="7">
        <v>5.7000000000000002E-2</v>
      </c>
      <c r="DL16" s="7">
        <v>0.1</v>
      </c>
      <c r="DM16" s="7">
        <f t="shared" si="60"/>
        <v>7.85E-2</v>
      </c>
      <c r="DN16" s="10">
        <f t="shared" si="61"/>
        <v>1.9500000000000003E-2</v>
      </c>
      <c r="DO16" s="11">
        <f t="shared" si="62"/>
        <v>2.1035598705501624</v>
      </c>
      <c r="DP16" s="9">
        <f t="shared" si="63"/>
        <v>4.3000000000000003E-2</v>
      </c>
      <c r="DR16" s="7">
        <v>6.5000000000000002E-2</v>
      </c>
      <c r="DS16" s="7">
        <v>0.53100000000000003</v>
      </c>
      <c r="DT16" s="7">
        <v>0.39700000000000002</v>
      </c>
      <c r="DU16" s="7">
        <f t="shared" si="64"/>
        <v>0.46400000000000002</v>
      </c>
      <c r="DV16" s="10">
        <f t="shared" si="65"/>
        <v>0.39900000000000002</v>
      </c>
      <c r="DW16" s="11">
        <f t="shared" si="66"/>
        <v>43.042071197411005</v>
      </c>
      <c r="DX16" s="9">
        <f t="shared" si="67"/>
        <v>0.13400000000000001</v>
      </c>
      <c r="DY16" s="7">
        <v>6.9000000000000006E-2</v>
      </c>
      <c r="DZ16" s="7">
        <v>0.33100000000000002</v>
      </c>
      <c r="EA16" s="7">
        <v>8.5000000000000006E-2</v>
      </c>
      <c r="EB16" s="7">
        <f t="shared" si="68"/>
        <v>0.20800000000000002</v>
      </c>
      <c r="EC16" s="10">
        <f t="shared" si="69"/>
        <v>0.13900000000000001</v>
      </c>
      <c r="ED16" s="11">
        <f t="shared" si="70"/>
        <v>14.994606256742182</v>
      </c>
      <c r="EE16" s="9">
        <f t="shared" si="71"/>
        <v>0.246</v>
      </c>
      <c r="EF16" s="7">
        <v>0.126</v>
      </c>
      <c r="EG16" s="7">
        <v>0.44900000000000001</v>
      </c>
      <c r="EH16" s="7">
        <v>0.247</v>
      </c>
      <c r="EI16" s="7">
        <f t="shared" si="72"/>
        <v>0.34799999999999998</v>
      </c>
      <c r="EJ16" s="10">
        <f t="shared" si="73"/>
        <v>0.22199999999999998</v>
      </c>
      <c r="EK16" s="11">
        <f t="shared" si="74"/>
        <v>23.948220064724918</v>
      </c>
      <c r="EL16" s="9">
        <f t="shared" si="75"/>
        <v>0.20200000000000001</v>
      </c>
      <c r="EN16" s="7">
        <v>0.17299999999999999</v>
      </c>
      <c r="EO16" s="7">
        <v>0.254</v>
      </c>
      <c r="EP16" s="7">
        <v>0.318</v>
      </c>
      <c r="EQ16" s="7">
        <f t="shared" si="76"/>
        <v>0.28600000000000003</v>
      </c>
      <c r="ER16" s="10">
        <f t="shared" si="77"/>
        <v>0.11300000000000004</v>
      </c>
      <c r="ES16" s="11">
        <f t="shared" si="78"/>
        <v>12.189859762675303</v>
      </c>
      <c r="ET16" s="9">
        <f t="shared" si="79"/>
        <v>6.4000000000000001E-2</v>
      </c>
      <c r="EU16" s="7">
        <v>1.01</v>
      </c>
      <c r="EV16" s="7">
        <v>1.012</v>
      </c>
      <c r="EW16" s="7">
        <v>1.0149999999999999</v>
      </c>
      <c r="EX16" s="7">
        <f t="shared" si="80"/>
        <v>1.0135000000000001</v>
      </c>
      <c r="EY16" s="10">
        <f t="shared" si="146"/>
        <v>3.5000000000000586E-3</v>
      </c>
      <c r="EZ16" s="11">
        <f t="shared" si="81"/>
        <v>0.3775620280474713</v>
      </c>
      <c r="FA16" s="9">
        <f t="shared" si="82"/>
        <v>2.9999999999998916E-3</v>
      </c>
      <c r="FB16" s="7">
        <v>3.8450000000000002</v>
      </c>
      <c r="FC16" s="7">
        <v>3.806</v>
      </c>
      <c r="FD16" s="7">
        <v>3.82</v>
      </c>
      <c r="FE16" s="7">
        <f t="shared" si="83"/>
        <v>3.8129999999999997</v>
      </c>
      <c r="FF16" s="10">
        <v>0</v>
      </c>
      <c r="FG16" s="10">
        <v>0</v>
      </c>
      <c r="FH16" s="9">
        <f t="shared" si="84"/>
        <v>1.399999999999979E-2</v>
      </c>
      <c r="FJ16" s="7">
        <v>0.58699999999999997</v>
      </c>
      <c r="FK16" s="7">
        <v>0.70599999999999996</v>
      </c>
      <c r="FL16" s="7">
        <v>0.67800000000000005</v>
      </c>
      <c r="FM16" s="7">
        <f t="shared" si="85"/>
        <v>0.69199999999999995</v>
      </c>
      <c r="FN16" s="10">
        <f t="shared" si="86"/>
        <v>0.10499999999999998</v>
      </c>
      <c r="FO16" s="11">
        <f t="shared" si="87"/>
        <v>11.326860841423947</v>
      </c>
      <c r="FP16" s="9">
        <f t="shared" si="88"/>
        <v>2.7999999999999914E-2</v>
      </c>
      <c r="FQ16" s="7">
        <v>0.72499999999999998</v>
      </c>
      <c r="FR16" s="7">
        <v>0.77500000000000002</v>
      </c>
      <c r="FS16" s="7">
        <v>0.81899999999999995</v>
      </c>
      <c r="FT16" s="7">
        <f t="shared" si="89"/>
        <v>0.79699999999999993</v>
      </c>
      <c r="FU16" s="10">
        <f t="shared" si="90"/>
        <v>7.1999999999999953E-2</v>
      </c>
      <c r="FV16" s="11">
        <f t="shared" si="91"/>
        <v>7.7669902912621307</v>
      </c>
      <c r="FW16" s="9">
        <f t="shared" si="92"/>
        <v>4.3999999999999928E-2</v>
      </c>
      <c r="FX16" s="7">
        <v>0.94599999999999995</v>
      </c>
      <c r="FY16" s="7">
        <v>1.341</v>
      </c>
      <c r="FZ16" s="7">
        <v>1.35</v>
      </c>
      <c r="GA16" s="7">
        <f t="shared" si="93"/>
        <v>1.3454999999999999</v>
      </c>
      <c r="GB16" s="10">
        <f t="shared" si="94"/>
        <v>0.39949999999999997</v>
      </c>
      <c r="GC16" s="11">
        <f t="shared" si="95"/>
        <v>43.096008629989214</v>
      </c>
      <c r="GD16" s="9">
        <f t="shared" si="96"/>
        <v>9.000000000000119E-3</v>
      </c>
      <c r="GF16" s="6">
        <v>7.106481481481481E-3</v>
      </c>
      <c r="GG16">
        <v>10</v>
      </c>
      <c r="GH16" s="7">
        <v>0.108</v>
      </c>
      <c r="GI16" s="7">
        <v>0.91100000000000003</v>
      </c>
      <c r="GJ16" s="7">
        <v>1.349</v>
      </c>
      <c r="GK16" s="7">
        <f t="shared" si="97"/>
        <v>1.1299999999999999</v>
      </c>
      <c r="GL16" s="7">
        <f t="shared" si="98"/>
        <v>1.0219999999999998</v>
      </c>
      <c r="GN16" s="7">
        <v>0.184</v>
      </c>
      <c r="GO16" s="7">
        <v>0.625</v>
      </c>
      <c r="GP16" s="7">
        <v>0.878</v>
      </c>
      <c r="GQ16" s="7">
        <f t="shared" si="99"/>
        <v>0.75150000000000006</v>
      </c>
      <c r="GR16" s="10">
        <f t="shared" si="100"/>
        <v>0.56750000000000012</v>
      </c>
      <c r="GS16" s="11">
        <f t="shared" si="101"/>
        <v>55.528375733855206</v>
      </c>
      <c r="GT16" s="9">
        <f t="shared" si="102"/>
        <v>0.253</v>
      </c>
      <c r="GU16" s="7" t="s">
        <v>149</v>
      </c>
      <c r="GV16" s="7" t="s">
        <v>149</v>
      </c>
      <c r="GW16" s="7" t="s">
        <v>149</v>
      </c>
      <c r="GX16" s="7"/>
      <c r="GY16" s="7"/>
      <c r="GZ16" s="7"/>
      <c r="HA16" s="7">
        <v>0.253</v>
      </c>
      <c r="HB16" s="7">
        <v>0.27500000000000002</v>
      </c>
      <c r="HC16" s="7">
        <v>0.29399999999999998</v>
      </c>
      <c r="HD16" s="7">
        <f t="shared" si="103"/>
        <v>0.28449999999999998</v>
      </c>
      <c r="HE16" s="10">
        <f t="shared" si="104"/>
        <v>3.1499999999999972E-2</v>
      </c>
      <c r="HF16" s="11">
        <f t="shared" si="140"/>
        <v>3.0821917808219155</v>
      </c>
      <c r="HH16" s="7">
        <v>0.156</v>
      </c>
      <c r="HI16" s="7">
        <v>0.748</v>
      </c>
      <c r="HJ16" s="7">
        <v>0.71899999999999997</v>
      </c>
      <c r="HK16" s="7">
        <f t="shared" si="105"/>
        <v>0.73350000000000004</v>
      </c>
      <c r="HL16" s="10">
        <f t="shared" si="142"/>
        <v>0.57750000000000001</v>
      </c>
      <c r="HM16" s="11">
        <f t="shared" si="106"/>
        <v>56.506849315068507</v>
      </c>
      <c r="HN16" s="9">
        <f t="shared" si="107"/>
        <v>2.9000000000000026E-2</v>
      </c>
      <c r="HO16" s="7">
        <v>8.6999999999999994E-2</v>
      </c>
      <c r="HP16" s="7">
        <v>0.16500000000000001</v>
      </c>
      <c r="HQ16" s="7">
        <v>0.14799999999999999</v>
      </c>
      <c r="HR16" s="7">
        <f t="shared" si="108"/>
        <v>0.1565</v>
      </c>
      <c r="HS16" s="10">
        <f t="shared" si="109"/>
        <v>6.9500000000000006E-2</v>
      </c>
      <c r="HT16" s="11">
        <f t="shared" si="110"/>
        <v>6.8003913894324874</v>
      </c>
      <c r="HU16" s="9">
        <f t="shared" si="111"/>
        <v>1.7000000000000015E-2</v>
      </c>
      <c r="HV16" s="7">
        <v>0.1</v>
      </c>
      <c r="HW16" s="7">
        <v>9.5000000000000001E-2</v>
      </c>
      <c r="HX16" s="7">
        <v>0.105</v>
      </c>
      <c r="HY16" s="7">
        <f t="shared" si="112"/>
        <v>0.1</v>
      </c>
      <c r="HZ16" s="10">
        <f t="shared" si="143"/>
        <v>0</v>
      </c>
      <c r="IA16" s="11">
        <f t="shared" si="113"/>
        <v>0</v>
      </c>
      <c r="IB16" s="9">
        <f t="shared" si="114"/>
        <v>9.999999999999995E-3</v>
      </c>
      <c r="ID16" s="7">
        <v>0.23300000000000001</v>
      </c>
      <c r="IE16" s="7">
        <v>1.923</v>
      </c>
      <c r="IF16" s="7">
        <v>2.258</v>
      </c>
      <c r="IG16" s="7">
        <f t="shared" si="115"/>
        <v>2.0905</v>
      </c>
      <c r="IH16" s="10">
        <f t="shared" si="116"/>
        <v>1.8574999999999999</v>
      </c>
      <c r="II16" s="11">
        <f t="shared" si="117"/>
        <v>181.75146771037186</v>
      </c>
      <c r="IJ16" s="9">
        <f t="shared" si="118"/>
        <v>0.33499999999999996</v>
      </c>
      <c r="IK16" s="7">
        <v>0.23</v>
      </c>
      <c r="IL16" s="7">
        <v>1.3080000000000001</v>
      </c>
      <c r="IM16" s="7">
        <v>1.4590000000000001</v>
      </c>
      <c r="IN16" s="7">
        <f t="shared" si="119"/>
        <v>1.1445000000000003</v>
      </c>
      <c r="IO16" s="7">
        <f t="shared" si="120"/>
        <v>1.3835000000000002</v>
      </c>
      <c r="IP16" s="10">
        <f t="shared" si="121"/>
        <v>1.1535000000000002</v>
      </c>
      <c r="IQ16" s="11">
        <f t="shared" si="122"/>
        <v>112.86692759295502</v>
      </c>
      <c r="IR16" s="9">
        <f t="shared" si="123"/>
        <v>0.15100000000000002</v>
      </c>
      <c r="IS16" s="7">
        <v>2.2909999999999999</v>
      </c>
      <c r="IT16" s="7">
        <v>1.661</v>
      </c>
      <c r="IU16" s="7">
        <v>2.0680000000000001</v>
      </c>
      <c r="IV16" s="7">
        <f t="shared" si="124"/>
        <v>1.8645</v>
      </c>
      <c r="IW16" s="7">
        <v>0</v>
      </c>
      <c r="IX16" s="7">
        <v>0</v>
      </c>
      <c r="IY16" s="9">
        <f t="shared" si="125"/>
        <v>0.40700000000000003</v>
      </c>
      <c r="JA16" s="6">
        <v>7.106481481481481E-3</v>
      </c>
      <c r="JB16">
        <v>10</v>
      </c>
      <c r="JC16" s="7">
        <v>8.5000000000000006E-2</v>
      </c>
      <c r="JD16" s="7">
        <v>0.87</v>
      </c>
      <c r="JE16" s="7">
        <v>0.626</v>
      </c>
      <c r="JF16" s="7">
        <f t="shared" si="126"/>
        <v>0.748</v>
      </c>
      <c r="JG16" s="10">
        <f t="shared" si="127"/>
        <v>0.66300000000000003</v>
      </c>
      <c r="JI16" s="7">
        <v>0.10299999999999999</v>
      </c>
      <c r="JJ16" s="7">
        <v>0.59799999999999998</v>
      </c>
      <c r="JK16" s="7">
        <v>0.55700000000000005</v>
      </c>
      <c r="JL16" s="7">
        <f t="shared" si="128"/>
        <v>0.57750000000000001</v>
      </c>
      <c r="JM16" s="10">
        <f t="shared" si="12"/>
        <v>0.47450000000000003</v>
      </c>
      <c r="JN16" s="11">
        <f t="shared" si="13"/>
        <v>71.568627450980387</v>
      </c>
      <c r="JO16" s="9">
        <f t="shared" si="14"/>
        <v>4.0999999999999925E-2</v>
      </c>
      <c r="JP16" s="7">
        <v>0.16300000000000001</v>
      </c>
      <c r="JQ16" s="7">
        <v>0.36399999999999999</v>
      </c>
      <c r="JR16" s="7">
        <v>0.38800000000000001</v>
      </c>
      <c r="JS16" s="7">
        <f t="shared" si="129"/>
        <v>0.376</v>
      </c>
      <c r="JT16" s="10">
        <f t="shared" si="130"/>
        <v>0.21299999999999999</v>
      </c>
      <c r="JU16" s="11">
        <f t="shared" si="15"/>
        <v>32.126696832579185</v>
      </c>
      <c r="JV16" s="9">
        <f t="shared" si="131"/>
        <v>2.4000000000000021E-2</v>
      </c>
      <c r="JW16" s="7"/>
      <c r="JX16" s="7"/>
      <c r="JZ16" s="7">
        <v>0.104</v>
      </c>
      <c r="KA16" s="7">
        <v>0.72699999999999998</v>
      </c>
      <c r="KB16" s="7">
        <v>0.76</v>
      </c>
      <c r="KC16" s="7">
        <f t="shared" si="132"/>
        <v>0.74350000000000005</v>
      </c>
      <c r="KD16" s="10">
        <f t="shared" si="16"/>
        <v>0.63950000000000007</v>
      </c>
      <c r="KE16" s="11">
        <f t="shared" si="17"/>
        <v>96.455505279034696</v>
      </c>
      <c r="KF16" s="9">
        <f t="shared" si="18"/>
        <v>3.3000000000000029E-2</v>
      </c>
      <c r="KG16" s="7">
        <v>0.109</v>
      </c>
      <c r="KH16" s="7">
        <v>0.34699999999999998</v>
      </c>
      <c r="KI16" s="7">
        <v>0.48399999999999999</v>
      </c>
      <c r="KJ16" s="7">
        <f t="shared" si="133"/>
        <v>0.41549999999999998</v>
      </c>
      <c r="KK16" s="10">
        <f t="shared" si="134"/>
        <v>0.30649999999999999</v>
      </c>
      <c r="KL16" s="11">
        <f t="shared" si="19"/>
        <v>46.229260935143287</v>
      </c>
      <c r="KM16" s="9">
        <f t="shared" si="135"/>
        <v>0.13700000000000001</v>
      </c>
      <c r="KN16" s="7">
        <v>0.53</v>
      </c>
      <c r="KO16" s="7">
        <v>0.40300000000000002</v>
      </c>
      <c r="KP16" s="7">
        <v>0.32</v>
      </c>
      <c r="KQ16" s="7">
        <f t="shared" si="136"/>
        <v>0.36150000000000004</v>
      </c>
      <c r="KR16" s="7">
        <v>0</v>
      </c>
      <c r="KS16" s="7">
        <v>0</v>
      </c>
      <c r="KT16" s="9">
        <f t="shared" si="137"/>
        <v>8.3000000000000018E-2</v>
      </c>
    </row>
    <row r="17" spans="2:306" x14ac:dyDescent="0.2">
      <c r="B17" s="6">
        <v>7.8009259259259256E-3</v>
      </c>
      <c r="C17">
        <v>11</v>
      </c>
      <c r="D17" s="7">
        <v>0.125</v>
      </c>
      <c r="E17" s="7">
        <v>0.72099999999999997</v>
      </c>
      <c r="F17" s="7">
        <v>0.92900000000000005</v>
      </c>
      <c r="G17" s="7">
        <f t="shared" si="0"/>
        <v>0.82499999999999996</v>
      </c>
      <c r="H17" s="8">
        <f t="shared" si="1"/>
        <v>0.7</v>
      </c>
      <c r="I17" s="9">
        <f t="shared" si="138"/>
        <v>0.20800000000000007</v>
      </c>
      <c r="K17" s="7">
        <v>6.6000000000000003E-2</v>
      </c>
      <c r="L17" s="7">
        <v>0.69499999999999995</v>
      </c>
      <c r="M17" s="7">
        <v>0.89500000000000002</v>
      </c>
      <c r="N17" s="7">
        <f t="shared" si="20"/>
        <v>0.79499999999999993</v>
      </c>
      <c r="O17" s="10">
        <f t="shared" si="21"/>
        <v>0.72899999999999987</v>
      </c>
      <c r="P17" s="11">
        <f t="shared" si="22"/>
        <v>104.14285714285714</v>
      </c>
      <c r="Q17" s="9">
        <f t="shared" si="23"/>
        <v>0.20000000000000007</v>
      </c>
      <c r="R17" s="7">
        <v>7.1999999999999995E-2</v>
      </c>
      <c r="S17" s="7">
        <v>0.39400000000000002</v>
      </c>
      <c r="T17" s="7">
        <v>0.46899999999999997</v>
      </c>
      <c r="U17" s="7">
        <f t="shared" si="24"/>
        <v>0.43149999999999999</v>
      </c>
      <c r="V17" s="10">
        <f t="shared" si="25"/>
        <v>0.35949999999999999</v>
      </c>
      <c r="W17" s="11">
        <f t="shared" si="2"/>
        <v>51.357142857142854</v>
      </c>
      <c r="X17" s="9">
        <f t="shared" si="26"/>
        <v>7.4999999999999956E-2</v>
      </c>
      <c r="Y17" s="7">
        <v>8.1000000000000003E-2</v>
      </c>
      <c r="Z17" s="7">
        <v>0.216</v>
      </c>
      <c r="AA17" s="7">
        <v>0.20100000000000001</v>
      </c>
      <c r="AB17" s="7">
        <f t="shared" si="27"/>
        <v>0.20850000000000002</v>
      </c>
      <c r="AC17" s="10">
        <f t="shared" si="139"/>
        <v>0.1275</v>
      </c>
      <c r="AD17" s="11">
        <f t="shared" si="3"/>
        <v>18.214285714285715</v>
      </c>
      <c r="AE17" s="9">
        <f t="shared" si="28"/>
        <v>1.4999999999999986E-2</v>
      </c>
      <c r="AF17" s="9"/>
      <c r="AG17" s="7">
        <v>8.3000000000000004E-2</v>
      </c>
      <c r="AH17" s="7">
        <v>0.10100000000000001</v>
      </c>
      <c r="AI17" s="7">
        <v>7.2999999999999995E-2</v>
      </c>
      <c r="AJ17" s="7">
        <f t="shared" si="29"/>
        <v>8.6999999999999994E-2</v>
      </c>
      <c r="AK17" s="10">
        <f t="shared" si="144"/>
        <v>3.9999999999999897E-3</v>
      </c>
      <c r="AL17" s="11">
        <f t="shared" si="4"/>
        <v>0.57142857142856995</v>
      </c>
      <c r="AM17" s="9">
        <f t="shared" si="30"/>
        <v>2.8000000000000011E-2</v>
      </c>
      <c r="AN17" s="7">
        <v>6.4000000000000001E-2</v>
      </c>
      <c r="AO17" s="7">
        <v>7.5999999999999998E-2</v>
      </c>
      <c r="AP17" s="7">
        <v>0.08</v>
      </c>
      <c r="AQ17" s="7">
        <f t="shared" si="31"/>
        <v>7.8E-2</v>
      </c>
      <c r="AR17" s="10">
        <f t="shared" si="32"/>
        <v>1.3999999999999999E-2</v>
      </c>
      <c r="AS17" s="11">
        <f t="shared" si="5"/>
        <v>2</v>
      </c>
      <c r="AT17" s="9">
        <f t="shared" si="33"/>
        <v>4.0000000000000036E-3</v>
      </c>
      <c r="AU17" s="7">
        <v>7.8E-2</v>
      </c>
      <c r="AV17" s="7">
        <v>0.10100000000000001</v>
      </c>
      <c r="AW17" s="7">
        <v>9.9000000000000005E-2</v>
      </c>
      <c r="AX17" s="7">
        <f t="shared" si="34"/>
        <v>0.1</v>
      </c>
      <c r="AY17" s="10">
        <f t="shared" si="35"/>
        <v>2.2000000000000006E-2</v>
      </c>
      <c r="AZ17" s="11">
        <f t="shared" si="6"/>
        <v>3.1428571428571437</v>
      </c>
      <c r="BA17" s="9">
        <f t="shared" si="36"/>
        <v>2.1000000000000005E-2</v>
      </c>
      <c r="BC17" s="7">
        <v>7.0000000000000007E-2</v>
      </c>
      <c r="BD17" s="7">
        <v>0.54400000000000004</v>
      </c>
      <c r="BE17" s="7">
        <v>0.48</v>
      </c>
      <c r="BF17" s="7">
        <f t="shared" si="37"/>
        <v>0.51200000000000001</v>
      </c>
      <c r="BG17" s="10">
        <f t="shared" si="141"/>
        <v>0.442</v>
      </c>
      <c r="BH17" s="11">
        <f t="shared" si="7"/>
        <v>63.142857142857146</v>
      </c>
      <c r="BI17" s="9">
        <f t="shared" si="38"/>
        <v>6.4000000000000057E-2</v>
      </c>
      <c r="BJ17" s="7">
        <v>7.2999999999999995E-2</v>
      </c>
      <c r="BK17" s="7">
        <v>0.39300000000000002</v>
      </c>
      <c r="BL17" s="7">
        <v>0.41599999999999998</v>
      </c>
      <c r="BM17" s="7">
        <f t="shared" si="39"/>
        <v>0.40449999999999997</v>
      </c>
      <c r="BN17" s="10">
        <f t="shared" si="40"/>
        <v>0.33149999999999996</v>
      </c>
      <c r="BO17" s="11">
        <f t="shared" si="8"/>
        <v>47.357142857142854</v>
      </c>
      <c r="BP17" s="9">
        <f t="shared" si="41"/>
        <v>2.2999999999999965E-2</v>
      </c>
      <c r="BQ17" s="7">
        <v>6.0999999999999999E-2</v>
      </c>
      <c r="BR17" s="7">
        <v>6.2E-2</v>
      </c>
      <c r="BS17" s="7">
        <v>8.3000000000000004E-2</v>
      </c>
      <c r="BT17" s="7">
        <f t="shared" si="42"/>
        <v>7.2500000000000009E-2</v>
      </c>
      <c r="BU17" s="10">
        <f t="shared" si="43"/>
        <v>1.150000000000001E-2</v>
      </c>
      <c r="BV17" s="11">
        <f t="shared" si="9"/>
        <v>1.6428571428571446</v>
      </c>
      <c r="BW17" s="9">
        <f t="shared" si="44"/>
        <v>2.1000000000000005E-2</v>
      </c>
      <c r="BY17" s="7">
        <v>7.0999999999999994E-2</v>
      </c>
      <c r="BZ17" s="7">
        <v>7.9000000000000001E-2</v>
      </c>
      <c r="CA17" s="7">
        <v>7.9000000000000001E-2</v>
      </c>
      <c r="CB17" s="7">
        <f t="shared" si="45"/>
        <v>7.9000000000000001E-2</v>
      </c>
      <c r="CC17" s="10">
        <f t="shared" si="46"/>
        <v>8.0000000000000071E-3</v>
      </c>
      <c r="CD17" s="9">
        <f t="shared" si="47"/>
        <v>8.0000000000000071E-3</v>
      </c>
      <c r="CE17" s="11">
        <f t="shared" si="10"/>
        <v>1.1428571428571439</v>
      </c>
      <c r="CF17" s="7">
        <v>0.45100000000000001</v>
      </c>
      <c r="CG17" s="7">
        <v>0.53400000000000003</v>
      </c>
      <c r="CH17" s="7">
        <v>0.66</v>
      </c>
      <c r="CI17" s="7">
        <f t="shared" si="48"/>
        <v>0.59699999999999998</v>
      </c>
      <c r="CJ17" s="10">
        <f t="shared" si="145"/>
        <v>0.14599999999999996</v>
      </c>
      <c r="CK17" s="11">
        <f t="shared" si="11"/>
        <v>20.857142857142851</v>
      </c>
      <c r="CL17" s="9">
        <f t="shared" si="49"/>
        <v>0.126</v>
      </c>
      <c r="CN17" s="6">
        <v>7.8009259259259256E-3</v>
      </c>
      <c r="CO17">
        <v>11</v>
      </c>
      <c r="CP17" s="7">
        <v>0.107</v>
      </c>
      <c r="CQ17" s="7">
        <v>0.80500000000000005</v>
      </c>
      <c r="CR17" s="7">
        <v>1.5049999999999999</v>
      </c>
      <c r="CS17" s="7">
        <f t="shared" si="50"/>
        <v>1.155</v>
      </c>
      <c r="CT17" s="7">
        <f t="shared" si="51"/>
        <v>1.048</v>
      </c>
      <c r="CV17" s="7">
        <v>4.2999999999999997E-2</v>
      </c>
      <c r="CW17" s="7">
        <v>0.307</v>
      </c>
      <c r="CX17" s="7">
        <v>0.309</v>
      </c>
      <c r="CY17" s="7">
        <f t="shared" si="52"/>
        <v>0.308</v>
      </c>
      <c r="CZ17" s="10">
        <f t="shared" si="53"/>
        <v>0.26500000000000001</v>
      </c>
      <c r="DA17" s="11">
        <f t="shared" si="54"/>
        <v>25.286259541984734</v>
      </c>
      <c r="DB17" s="9">
        <f t="shared" si="55"/>
        <v>2.0000000000000018E-3</v>
      </c>
      <c r="DC17" s="7">
        <v>4.9000000000000002E-2</v>
      </c>
      <c r="DD17" s="7">
        <v>0.123</v>
      </c>
      <c r="DE17" s="7">
        <v>0.16900000000000001</v>
      </c>
      <c r="DF17" s="7">
        <f t="shared" si="56"/>
        <v>0.14600000000000002</v>
      </c>
      <c r="DG17" s="10">
        <f t="shared" si="57"/>
        <v>9.7000000000000017E-2</v>
      </c>
      <c r="DH17" s="11">
        <f t="shared" si="58"/>
        <v>9.255725190839696</v>
      </c>
      <c r="DI17" s="9">
        <f t="shared" si="59"/>
        <v>4.6000000000000013E-2</v>
      </c>
      <c r="DJ17" s="7">
        <v>5.8999999999999997E-2</v>
      </c>
      <c r="DK17" s="7">
        <v>5.6000000000000001E-2</v>
      </c>
      <c r="DL17" s="7">
        <v>0.10199999999999999</v>
      </c>
      <c r="DM17" s="7">
        <f t="shared" si="60"/>
        <v>7.9000000000000001E-2</v>
      </c>
      <c r="DN17" s="10">
        <f t="shared" si="61"/>
        <v>2.0000000000000004E-2</v>
      </c>
      <c r="DO17" s="11">
        <f t="shared" si="62"/>
        <v>1.9083969465648858</v>
      </c>
      <c r="DP17" s="9">
        <f t="shared" si="63"/>
        <v>4.5999999999999992E-2</v>
      </c>
      <c r="DR17" s="7">
        <v>6.5000000000000002E-2</v>
      </c>
      <c r="DS17" s="7">
        <v>0.56299999999999994</v>
      </c>
      <c r="DT17" s="7">
        <v>0.41499999999999998</v>
      </c>
      <c r="DU17" s="7">
        <f t="shared" si="64"/>
        <v>0.48899999999999999</v>
      </c>
      <c r="DV17" s="10">
        <f t="shared" si="65"/>
        <v>0.42399999999999999</v>
      </c>
      <c r="DW17" s="11">
        <f t="shared" si="66"/>
        <v>40.458015267175568</v>
      </c>
      <c r="DX17" s="9">
        <f t="shared" si="67"/>
        <v>0.14799999999999996</v>
      </c>
      <c r="DY17" s="7">
        <v>6.9000000000000006E-2</v>
      </c>
      <c r="DZ17" s="7">
        <v>0.34</v>
      </c>
      <c r="EA17" s="7">
        <v>8.4000000000000005E-2</v>
      </c>
      <c r="EB17" s="7">
        <f t="shared" si="68"/>
        <v>0.21200000000000002</v>
      </c>
      <c r="EC17" s="10">
        <f t="shared" si="69"/>
        <v>0.14300000000000002</v>
      </c>
      <c r="ED17" s="11">
        <f t="shared" si="70"/>
        <v>13.645038167938933</v>
      </c>
      <c r="EE17" s="9">
        <f t="shared" si="71"/>
        <v>0.25600000000000001</v>
      </c>
      <c r="EF17" s="7">
        <v>0.129</v>
      </c>
      <c r="EG17" s="7">
        <v>0.47899999999999998</v>
      </c>
      <c r="EH17" s="7">
        <v>0.24</v>
      </c>
      <c r="EI17" s="7">
        <f t="shared" si="72"/>
        <v>0.35949999999999999</v>
      </c>
      <c r="EJ17" s="10">
        <f t="shared" si="73"/>
        <v>0.23049999999999998</v>
      </c>
      <c r="EK17" s="11">
        <f t="shared" si="74"/>
        <v>21.994274809160302</v>
      </c>
      <c r="EL17" s="9">
        <f t="shared" si="75"/>
        <v>0.23899999999999999</v>
      </c>
      <c r="EN17" s="7">
        <v>0.17199999999999999</v>
      </c>
      <c r="EO17" s="7">
        <v>0.26</v>
      </c>
      <c r="EP17" s="7">
        <v>0.33500000000000002</v>
      </c>
      <c r="EQ17" s="7">
        <f t="shared" si="76"/>
        <v>0.29749999999999999</v>
      </c>
      <c r="ER17" s="10">
        <f t="shared" si="77"/>
        <v>0.1255</v>
      </c>
      <c r="ES17" s="11">
        <f t="shared" si="78"/>
        <v>11.975190839694656</v>
      </c>
      <c r="ET17" s="9">
        <f t="shared" si="79"/>
        <v>7.5000000000000011E-2</v>
      </c>
      <c r="EU17" s="7">
        <v>1.0109999999999999</v>
      </c>
      <c r="EV17" s="7">
        <v>1.018</v>
      </c>
      <c r="EW17" s="7">
        <v>1.02</v>
      </c>
      <c r="EX17" s="7">
        <f t="shared" si="80"/>
        <v>1.0190000000000001</v>
      </c>
      <c r="EY17" s="10">
        <f t="shared" si="146"/>
        <v>8.0000000000002292E-3</v>
      </c>
      <c r="EZ17" s="11">
        <f t="shared" si="81"/>
        <v>0.76335877862597601</v>
      </c>
      <c r="FA17" s="9">
        <f t="shared" si="82"/>
        <v>2.0000000000000018E-3</v>
      </c>
      <c r="FB17" s="7">
        <v>3.8279999999999998</v>
      </c>
      <c r="FC17" s="7">
        <v>3.8170000000000002</v>
      </c>
      <c r="FD17" s="7">
        <v>3.83</v>
      </c>
      <c r="FE17" s="7">
        <f t="shared" si="83"/>
        <v>3.8235000000000001</v>
      </c>
      <c r="FF17" s="10">
        <v>0</v>
      </c>
      <c r="FG17" s="10">
        <v>0</v>
      </c>
      <c r="FH17" s="9">
        <f t="shared" si="84"/>
        <v>1.2999999999999901E-2</v>
      </c>
      <c r="FJ17" s="7">
        <v>0.58499999999999996</v>
      </c>
      <c r="FK17" s="7">
        <v>0.73099999999999998</v>
      </c>
      <c r="FL17" s="7">
        <v>0.68400000000000005</v>
      </c>
      <c r="FM17" s="7">
        <f t="shared" si="85"/>
        <v>0.70750000000000002</v>
      </c>
      <c r="FN17" s="10">
        <f t="shared" si="86"/>
        <v>0.12250000000000005</v>
      </c>
      <c r="FO17" s="11">
        <f t="shared" si="87"/>
        <v>11.688931297709928</v>
      </c>
      <c r="FP17" s="9">
        <f t="shared" si="88"/>
        <v>4.6999999999999931E-2</v>
      </c>
      <c r="FQ17" s="7">
        <v>0.70399999999999996</v>
      </c>
      <c r="FR17" s="7">
        <v>0.76300000000000001</v>
      </c>
      <c r="FS17" s="7">
        <v>0.81399999999999995</v>
      </c>
      <c r="FT17" s="7">
        <f t="shared" si="89"/>
        <v>0.78849999999999998</v>
      </c>
      <c r="FU17" s="10">
        <f t="shared" si="90"/>
        <v>8.450000000000002E-2</v>
      </c>
      <c r="FV17" s="11">
        <f t="shared" si="91"/>
        <v>8.0629770992366421</v>
      </c>
      <c r="FW17" s="9">
        <f t="shared" si="92"/>
        <v>5.0999999999999934E-2</v>
      </c>
      <c r="FX17" s="7">
        <v>0.92300000000000004</v>
      </c>
      <c r="FY17" s="7">
        <v>1.337</v>
      </c>
      <c r="FZ17" s="7">
        <v>1.3260000000000001</v>
      </c>
      <c r="GA17" s="7">
        <f t="shared" si="93"/>
        <v>1.3315000000000001</v>
      </c>
      <c r="GB17" s="10">
        <f t="shared" si="94"/>
        <v>0.40850000000000009</v>
      </c>
      <c r="GC17" s="11">
        <f t="shared" si="95"/>
        <v>38.979007633587791</v>
      </c>
      <c r="GD17" s="9">
        <f t="shared" si="96"/>
        <v>1.0999999999999899E-2</v>
      </c>
      <c r="GF17" s="6">
        <v>7.8009259259259256E-3</v>
      </c>
      <c r="GG17">
        <v>11</v>
      </c>
      <c r="GH17" s="7">
        <v>0.107</v>
      </c>
      <c r="GI17" s="7">
        <v>0.92900000000000005</v>
      </c>
      <c r="GJ17" s="7">
        <v>1.5049999999999999</v>
      </c>
      <c r="GK17" s="7">
        <f t="shared" si="97"/>
        <v>1.2170000000000001</v>
      </c>
      <c r="GL17" s="7">
        <f t="shared" si="98"/>
        <v>1.1100000000000001</v>
      </c>
      <c r="GN17" s="7">
        <v>0.17100000000000001</v>
      </c>
      <c r="GO17" s="7">
        <v>0.63700000000000001</v>
      </c>
      <c r="GP17" s="7">
        <v>0.95899999999999996</v>
      </c>
      <c r="GQ17" s="7">
        <f t="shared" si="99"/>
        <v>0.79800000000000004</v>
      </c>
      <c r="GR17" s="10">
        <f t="shared" si="100"/>
        <v>0.627</v>
      </c>
      <c r="GS17" s="11">
        <f t="shared" si="101"/>
        <v>56.486486486486484</v>
      </c>
      <c r="GT17" s="9">
        <f t="shared" si="102"/>
        <v>0.32199999999999995</v>
      </c>
      <c r="GU17" s="7" t="s">
        <v>149</v>
      </c>
      <c r="GV17" s="7" t="s">
        <v>149</v>
      </c>
      <c r="GW17" s="7" t="s">
        <v>149</v>
      </c>
      <c r="GX17" s="7"/>
      <c r="GY17" s="7"/>
      <c r="GZ17" s="7"/>
      <c r="HA17" s="7">
        <v>0.253</v>
      </c>
      <c r="HB17" s="7">
        <v>0.27400000000000002</v>
      </c>
      <c r="HC17" s="7">
        <v>0.28999999999999998</v>
      </c>
      <c r="HD17" s="7">
        <f t="shared" si="103"/>
        <v>0.28200000000000003</v>
      </c>
      <c r="HE17" s="10">
        <f t="shared" si="104"/>
        <v>2.9000000000000026E-2</v>
      </c>
      <c r="HF17" s="11">
        <f t="shared" si="140"/>
        <v>2.6126126126126148</v>
      </c>
      <c r="HH17" s="7">
        <v>0.14699999999999999</v>
      </c>
      <c r="HI17" s="7">
        <v>0.81599999999999995</v>
      </c>
      <c r="HJ17" s="7">
        <v>0.83899999999999997</v>
      </c>
      <c r="HK17" s="7">
        <f t="shared" si="105"/>
        <v>0.8274999999999999</v>
      </c>
      <c r="HL17" s="10">
        <f t="shared" si="142"/>
        <v>0.68049999999999988</v>
      </c>
      <c r="HM17" s="11">
        <f t="shared" si="106"/>
        <v>61.30630630630629</v>
      </c>
      <c r="HN17" s="9">
        <f t="shared" si="107"/>
        <v>2.300000000000002E-2</v>
      </c>
      <c r="HO17" s="7">
        <v>8.8999999999999996E-2</v>
      </c>
      <c r="HP17" s="7">
        <v>0.18</v>
      </c>
      <c r="HQ17" s="7">
        <v>0.158</v>
      </c>
      <c r="HR17" s="7">
        <f t="shared" si="108"/>
        <v>0.16899999999999998</v>
      </c>
      <c r="HS17" s="10">
        <f t="shared" si="109"/>
        <v>7.9999999999999988E-2</v>
      </c>
      <c r="HT17" s="11">
        <f t="shared" si="110"/>
        <v>7.2072072072072055</v>
      </c>
      <c r="HU17" s="9">
        <f t="shared" si="111"/>
        <v>2.1999999999999992E-2</v>
      </c>
      <c r="HV17" s="7">
        <v>9.8000000000000004E-2</v>
      </c>
      <c r="HW17" s="7">
        <v>9.1999999999999998E-2</v>
      </c>
      <c r="HX17" s="7">
        <v>0.104</v>
      </c>
      <c r="HY17" s="7">
        <f t="shared" si="112"/>
        <v>9.8000000000000004E-2</v>
      </c>
      <c r="HZ17" s="10">
        <f t="shared" si="143"/>
        <v>0</v>
      </c>
      <c r="IA17" s="11">
        <f t="shared" si="113"/>
        <v>0</v>
      </c>
      <c r="IB17" s="9">
        <f t="shared" si="114"/>
        <v>1.1999999999999997E-2</v>
      </c>
      <c r="ID17" s="7">
        <v>0.22</v>
      </c>
      <c r="IE17" s="7">
        <v>2.0150000000000001</v>
      </c>
      <c r="IF17" s="7">
        <v>2.4169999999999998</v>
      </c>
      <c r="IG17" s="7">
        <f t="shared" si="115"/>
        <v>2.2160000000000002</v>
      </c>
      <c r="IH17" s="10">
        <f t="shared" si="116"/>
        <v>1.9960000000000002</v>
      </c>
      <c r="II17" s="11">
        <f t="shared" si="117"/>
        <v>179.81981981981983</v>
      </c>
      <c r="IJ17" s="9">
        <f t="shared" si="118"/>
        <v>0.40199999999999969</v>
      </c>
      <c r="IK17" s="7">
        <v>0.224</v>
      </c>
      <c r="IL17" s="7">
        <v>1.367</v>
      </c>
      <c r="IM17" s="7">
        <v>1.7430000000000001</v>
      </c>
      <c r="IN17" s="7">
        <f t="shared" si="119"/>
        <v>1.3220000000000001</v>
      </c>
      <c r="IO17" s="7">
        <f t="shared" si="120"/>
        <v>1.5550000000000002</v>
      </c>
      <c r="IP17" s="10">
        <f t="shared" si="121"/>
        <v>1.3310000000000002</v>
      </c>
      <c r="IQ17" s="11">
        <f t="shared" si="122"/>
        <v>119.90990990990991</v>
      </c>
      <c r="IR17" s="9">
        <f t="shared" si="123"/>
        <v>0.37600000000000011</v>
      </c>
      <c r="IS17" s="7">
        <v>2.2829999999999999</v>
      </c>
      <c r="IT17" s="7">
        <v>1.6719999999999999</v>
      </c>
      <c r="IU17" s="7">
        <v>2.0539999999999998</v>
      </c>
      <c r="IV17" s="7">
        <f t="shared" si="124"/>
        <v>1.863</v>
      </c>
      <c r="IW17" s="7">
        <v>0</v>
      </c>
      <c r="IX17" s="7">
        <v>0</v>
      </c>
      <c r="IY17" s="9">
        <f t="shared" si="125"/>
        <v>0.3819999999999999</v>
      </c>
      <c r="JA17" s="6">
        <v>7.8009259259259256E-3</v>
      </c>
      <c r="JB17">
        <v>11</v>
      </c>
      <c r="JC17" s="7">
        <v>8.2000000000000003E-2</v>
      </c>
      <c r="JD17" s="7">
        <v>0.93700000000000006</v>
      </c>
      <c r="JE17" s="7">
        <v>0.70199999999999996</v>
      </c>
      <c r="JF17" s="7">
        <f t="shared" si="126"/>
        <v>0.81950000000000001</v>
      </c>
      <c r="JG17" s="10">
        <f t="shared" si="127"/>
        <v>0.73750000000000004</v>
      </c>
      <c r="JI17" s="7">
        <v>0.112</v>
      </c>
      <c r="JJ17" s="7">
        <v>0.65700000000000003</v>
      </c>
      <c r="JK17" s="7">
        <v>0.628</v>
      </c>
      <c r="JL17" s="7">
        <f t="shared" si="128"/>
        <v>0.64250000000000007</v>
      </c>
      <c r="JM17" s="10">
        <f t="shared" si="12"/>
        <v>0.53050000000000008</v>
      </c>
      <c r="JN17" s="11">
        <f t="shared" si="13"/>
        <v>71.932203389830519</v>
      </c>
      <c r="JO17" s="9">
        <f t="shared" si="14"/>
        <v>2.9000000000000026E-2</v>
      </c>
      <c r="JP17" s="7">
        <v>0.16</v>
      </c>
      <c r="JQ17" s="7">
        <v>0.38300000000000001</v>
      </c>
      <c r="JR17" s="7">
        <v>0.47299999999999998</v>
      </c>
      <c r="JS17" s="7">
        <f t="shared" si="129"/>
        <v>0.42799999999999999</v>
      </c>
      <c r="JT17" s="10">
        <f t="shared" si="130"/>
        <v>0.26800000000000002</v>
      </c>
      <c r="JU17" s="11">
        <f t="shared" si="15"/>
        <v>36.338983050847453</v>
      </c>
      <c r="JV17" s="9">
        <f t="shared" si="131"/>
        <v>8.9999999999999969E-2</v>
      </c>
      <c r="JW17" s="7"/>
      <c r="JX17" s="7"/>
      <c r="JZ17" s="7">
        <v>0.10100000000000001</v>
      </c>
      <c r="KA17" s="7">
        <v>0.84499999999999997</v>
      </c>
      <c r="KB17" s="7">
        <v>0.82599999999999996</v>
      </c>
      <c r="KC17" s="7">
        <f t="shared" si="132"/>
        <v>0.83549999999999991</v>
      </c>
      <c r="KD17" s="10">
        <f t="shared" si="16"/>
        <v>0.73449999999999993</v>
      </c>
      <c r="KE17" s="11">
        <f t="shared" si="17"/>
        <v>99.593220338983031</v>
      </c>
      <c r="KF17" s="9">
        <f t="shared" si="18"/>
        <v>1.9000000000000017E-2</v>
      </c>
      <c r="KG17" s="7">
        <v>0.11</v>
      </c>
      <c r="KH17" s="7">
        <v>0.377</v>
      </c>
      <c r="KI17" s="7">
        <v>0.52500000000000002</v>
      </c>
      <c r="KJ17" s="7">
        <f t="shared" si="133"/>
        <v>0.45100000000000001</v>
      </c>
      <c r="KK17" s="10">
        <f t="shared" si="134"/>
        <v>0.34100000000000003</v>
      </c>
      <c r="KL17" s="11">
        <f t="shared" si="19"/>
        <v>46.237288135593218</v>
      </c>
      <c r="KM17" s="9">
        <f t="shared" si="135"/>
        <v>0.14800000000000002</v>
      </c>
      <c r="KN17" s="7">
        <v>0.51900000000000002</v>
      </c>
      <c r="KO17" s="7">
        <v>0.39600000000000002</v>
      </c>
      <c r="KP17" s="7">
        <v>0.30099999999999999</v>
      </c>
      <c r="KQ17" s="7">
        <f t="shared" si="136"/>
        <v>0.34850000000000003</v>
      </c>
      <c r="KR17" s="7">
        <v>0</v>
      </c>
      <c r="KS17" s="7">
        <v>0</v>
      </c>
      <c r="KT17" s="9">
        <f t="shared" si="137"/>
        <v>9.5000000000000029E-2</v>
      </c>
    </row>
    <row r="18" spans="2:306" x14ac:dyDescent="0.2">
      <c r="B18" s="6">
        <v>8.4953703703703701E-3</v>
      </c>
      <c r="C18">
        <v>12</v>
      </c>
      <c r="D18" s="7">
        <v>0.12</v>
      </c>
      <c r="E18" s="7">
        <v>0.71499999999999997</v>
      </c>
      <c r="F18" s="7">
        <v>1.173</v>
      </c>
      <c r="G18" s="7">
        <f t="shared" si="0"/>
        <v>0.94399999999999995</v>
      </c>
      <c r="H18" s="8">
        <f t="shared" si="1"/>
        <v>0.82399999999999995</v>
      </c>
      <c r="I18" s="9">
        <f t="shared" si="138"/>
        <v>0.45800000000000007</v>
      </c>
      <c r="K18" s="7">
        <v>6.3E-2</v>
      </c>
      <c r="L18" s="7">
        <v>0.77700000000000002</v>
      </c>
      <c r="M18" s="7">
        <v>0.96099999999999997</v>
      </c>
      <c r="N18" s="7">
        <f t="shared" si="20"/>
        <v>0.86899999999999999</v>
      </c>
      <c r="O18" s="10">
        <f t="shared" si="21"/>
        <v>0.80600000000000005</v>
      </c>
      <c r="P18" s="11">
        <f t="shared" si="22"/>
        <v>97.815533980582529</v>
      </c>
      <c r="Q18" s="9">
        <f t="shared" si="23"/>
        <v>0.18399999999999994</v>
      </c>
      <c r="R18" s="7">
        <v>7.3999999999999996E-2</v>
      </c>
      <c r="S18" s="7">
        <v>0.42399999999999999</v>
      </c>
      <c r="T18" s="7">
        <v>0.48599999999999999</v>
      </c>
      <c r="U18" s="7">
        <f t="shared" si="24"/>
        <v>0.45499999999999996</v>
      </c>
      <c r="V18" s="10">
        <f t="shared" si="25"/>
        <v>0.38099999999999995</v>
      </c>
      <c r="W18" s="11">
        <f t="shared" si="2"/>
        <v>46.237864077669897</v>
      </c>
      <c r="X18" s="9">
        <f t="shared" si="26"/>
        <v>6.2E-2</v>
      </c>
      <c r="Y18" s="7">
        <v>0.08</v>
      </c>
      <c r="Z18" s="7">
        <v>0.24</v>
      </c>
      <c r="AA18" s="7">
        <v>0.22800000000000001</v>
      </c>
      <c r="AB18" s="7">
        <f t="shared" si="27"/>
        <v>0.23399999999999999</v>
      </c>
      <c r="AC18" s="10">
        <f t="shared" si="139"/>
        <v>0.15399999999999997</v>
      </c>
      <c r="AD18" s="11">
        <f t="shared" si="3"/>
        <v>18.689320388349511</v>
      </c>
      <c r="AE18" s="9">
        <f t="shared" si="28"/>
        <v>1.1999999999999983E-2</v>
      </c>
      <c r="AF18" s="9"/>
      <c r="AG18" s="7">
        <v>8.6999999999999994E-2</v>
      </c>
      <c r="AH18" s="7">
        <v>0.105</v>
      </c>
      <c r="AI18" s="7">
        <v>6.7000000000000004E-2</v>
      </c>
      <c r="AJ18" s="7">
        <f t="shared" si="29"/>
        <v>8.5999999999999993E-2</v>
      </c>
      <c r="AK18" s="10">
        <v>0</v>
      </c>
      <c r="AL18" s="11">
        <f t="shared" si="4"/>
        <v>0</v>
      </c>
      <c r="AM18" s="9">
        <f t="shared" si="30"/>
        <v>3.7999999999999992E-2</v>
      </c>
      <c r="AN18" s="7">
        <v>6.3E-2</v>
      </c>
      <c r="AO18" s="7">
        <v>7.4999999999999997E-2</v>
      </c>
      <c r="AP18" s="7">
        <v>0.08</v>
      </c>
      <c r="AQ18" s="7">
        <f t="shared" si="31"/>
        <v>7.7499999999999999E-2</v>
      </c>
      <c r="AR18" s="10">
        <f t="shared" si="32"/>
        <v>1.4499999999999999E-2</v>
      </c>
      <c r="AS18" s="11">
        <f t="shared" si="5"/>
        <v>1.7597087378640777</v>
      </c>
      <c r="AT18" s="9">
        <f t="shared" si="33"/>
        <v>5.0000000000000044E-3</v>
      </c>
      <c r="AU18" s="7">
        <v>7.8E-2</v>
      </c>
      <c r="AV18" s="7">
        <v>0.10199999999999999</v>
      </c>
      <c r="AW18" s="7">
        <v>0.10199999999999999</v>
      </c>
      <c r="AX18" s="7">
        <f t="shared" si="34"/>
        <v>0.10199999999999999</v>
      </c>
      <c r="AY18" s="10">
        <f t="shared" si="35"/>
        <v>2.3999999999999994E-2</v>
      </c>
      <c r="AZ18" s="11">
        <f t="shared" si="6"/>
        <v>2.9126213592233006</v>
      </c>
      <c r="BA18" s="9">
        <f t="shared" si="36"/>
        <v>2.3999999999999994E-2</v>
      </c>
      <c r="BC18" s="7">
        <v>7.1999999999999995E-2</v>
      </c>
      <c r="BD18" s="7">
        <v>0.61499999999999999</v>
      </c>
      <c r="BE18" s="7">
        <v>0.52700000000000002</v>
      </c>
      <c r="BF18" s="7">
        <f t="shared" si="37"/>
        <v>0.57099999999999995</v>
      </c>
      <c r="BG18" s="10">
        <f t="shared" si="141"/>
        <v>0.49899999999999994</v>
      </c>
      <c r="BH18" s="11">
        <f t="shared" si="7"/>
        <v>60.55825242718447</v>
      </c>
      <c r="BI18" s="9">
        <f t="shared" si="38"/>
        <v>8.7999999999999967E-2</v>
      </c>
      <c r="BJ18" s="7">
        <v>7.2999999999999995E-2</v>
      </c>
      <c r="BK18" s="7">
        <v>0.46</v>
      </c>
      <c r="BL18" s="7">
        <v>0.45700000000000002</v>
      </c>
      <c r="BM18" s="7">
        <f t="shared" si="39"/>
        <v>0.45850000000000002</v>
      </c>
      <c r="BN18" s="10">
        <f t="shared" si="40"/>
        <v>0.38550000000000001</v>
      </c>
      <c r="BO18" s="11">
        <f t="shared" si="8"/>
        <v>46.783980582524279</v>
      </c>
      <c r="BP18" s="9">
        <f t="shared" si="41"/>
        <v>3.0000000000000027E-3</v>
      </c>
      <c r="BQ18" s="7">
        <v>6.0999999999999999E-2</v>
      </c>
      <c r="BR18" s="7">
        <v>6.3E-2</v>
      </c>
      <c r="BS18" s="7">
        <v>8.7999999999999995E-2</v>
      </c>
      <c r="BT18" s="7">
        <f t="shared" si="42"/>
        <v>7.5499999999999998E-2</v>
      </c>
      <c r="BU18" s="10">
        <f t="shared" si="43"/>
        <v>1.4499999999999999E-2</v>
      </c>
      <c r="BV18" s="11">
        <f t="shared" si="9"/>
        <v>1.7597087378640777</v>
      </c>
      <c r="BW18" s="9">
        <f t="shared" si="44"/>
        <v>2.4999999999999994E-2</v>
      </c>
      <c r="BY18" s="7">
        <v>7.0000000000000007E-2</v>
      </c>
      <c r="BZ18" s="7">
        <v>7.8E-2</v>
      </c>
      <c r="CA18" s="7">
        <v>7.8E-2</v>
      </c>
      <c r="CB18" s="7">
        <f t="shared" si="45"/>
        <v>7.8E-2</v>
      </c>
      <c r="CC18" s="10">
        <f t="shared" si="46"/>
        <v>7.9999999999999932E-3</v>
      </c>
      <c r="CD18" s="9">
        <f t="shared" si="47"/>
        <v>7.9999999999999932E-3</v>
      </c>
      <c r="CE18" s="11">
        <f t="shared" si="10"/>
        <v>0.97087378640776623</v>
      </c>
      <c r="CF18" s="7">
        <v>0.48</v>
      </c>
      <c r="CG18" s="7">
        <v>0.55800000000000005</v>
      </c>
      <c r="CH18" s="7">
        <v>0.68200000000000005</v>
      </c>
      <c r="CI18" s="7">
        <f t="shared" si="48"/>
        <v>0.62000000000000011</v>
      </c>
      <c r="CJ18" s="10">
        <f t="shared" si="145"/>
        <v>0.14000000000000012</v>
      </c>
      <c r="CK18" s="11">
        <f t="shared" si="11"/>
        <v>16.990291262135937</v>
      </c>
      <c r="CL18" s="9">
        <f t="shared" si="49"/>
        <v>0.124</v>
      </c>
      <c r="CN18" s="6">
        <v>8.4953703703703701E-3</v>
      </c>
      <c r="CO18">
        <v>12</v>
      </c>
      <c r="CP18" s="7">
        <v>0.106</v>
      </c>
      <c r="CQ18" s="7">
        <v>0.94099999999999995</v>
      </c>
      <c r="CR18" s="7">
        <v>1.5609999999999999</v>
      </c>
      <c r="CS18" s="7">
        <f t="shared" si="50"/>
        <v>1.2509999999999999</v>
      </c>
      <c r="CT18" s="7">
        <f t="shared" si="51"/>
        <v>1.1449999999999998</v>
      </c>
      <c r="CV18" s="7">
        <v>4.3999999999999997E-2</v>
      </c>
      <c r="CW18" s="7">
        <v>0.34</v>
      </c>
      <c r="CX18" s="7">
        <v>0.34899999999999998</v>
      </c>
      <c r="CY18" s="7">
        <f t="shared" si="52"/>
        <v>0.34450000000000003</v>
      </c>
      <c r="CZ18" s="10">
        <f t="shared" si="53"/>
        <v>0.30050000000000004</v>
      </c>
      <c r="DA18" s="11">
        <f t="shared" si="54"/>
        <v>26.244541484716166</v>
      </c>
      <c r="DB18" s="9">
        <f t="shared" si="55"/>
        <v>8.9999999999999525E-3</v>
      </c>
      <c r="DC18" s="7">
        <v>4.9000000000000002E-2</v>
      </c>
      <c r="DD18" s="7">
        <v>0.126</v>
      </c>
      <c r="DE18" s="7">
        <v>0.17299999999999999</v>
      </c>
      <c r="DF18" s="7">
        <f t="shared" si="56"/>
        <v>0.14949999999999999</v>
      </c>
      <c r="DG18" s="10">
        <f t="shared" si="57"/>
        <v>0.10049999999999999</v>
      </c>
      <c r="DH18" s="11">
        <f t="shared" si="58"/>
        <v>8.7772925764192138</v>
      </c>
      <c r="DI18" s="9">
        <f t="shared" si="59"/>
        <v>4.6999999999999986E-2</v>
      </c>
      <c r="DJ18" s="7">
        <v>5.8999999999999997E-2</v>
      </c>
      <c r="DK18" s="7">
        <v>5.7000000000000002E-2</v>
      </c>
      <c r="DL18" s="7">
        <v>0.105</v>
      </c>
      <c r="DM18" s="7">
        <f t="shared" si="60"/>
        <v>8.1000000000000003E-2</v>
      </c>
      <c r="DN18" s="10">
        <f t="shared" si="61"/>
        <v>2.2000000000000006E-2</v>
      </c>
      <c r="DO18" s="11">
        <f t="shared" si="62"/>
        <v>1.9213973799126645</v>
      </c>
      <c r="DP18" s="9">
        <f t="shared" si="63"/>
        <v>4.7999999999999994E-2</v>
      </c>
      <c r="DR18" s="7">
        <v>6.5000000000000002E-2</v>
      </c>
      <c r="DS18" s="7">
        <v>0.48699999999999999</v>
      </c>
      <c r="DT18" s="7">
        <v>0.46500000000000002</v>
      </c>
      <c r="DU18" s="7">
        <f t="shared" si="64"/>
        <v>0.47599999999999998</v>
      </c>
      <c r="DV18" s="10">
        <f t="shared" si="65"/>
        <v>0.41099999999999998</v>
      </c>
      <c r="DW18" s="11">
        <f t="shared" si="66"/>
        <v>35.895196506550228</v>
      </c>
      <c r="DX18" s="9">
        <f t="shared" si="67"/>
        <v>2.1999999999999964E-2</v>
      </c>
      <c r="DY18" s="7">
        <v>6.9000000000000006E-2</v>
      </c>
      <c r="DZ18" s="7">
        <v>0.36</v>
      </c>
      <c r="EA18" s="7">
        <v>0.08</v>
      </c>
      <c r="EB18" s="7">
        <f t="shared" si="68"/>
        <v>0.22</v>
      </c>
      <c r="EC18" s="10">
        <f t="shared" si="69"/>
        <v>0.151</v>
      </c>
      <c r="ED18" s="11">
        <f t="shared" si="70"/>
        <v>13.187772925764193</v>
      </c>
      <c r="EE18" s="9">
        <f t="shared" si="71"/>
        <v>0.27999999999999997</v>
      </c>
      <c r="EF18" s="7">
        <v>0.126</v>
      </c>
      <c r="EG18" s="7">
        <v>0.49399999999999999</v>
      </c>
      <c r="EH18" s="7">
        <v>0.23699999999999999</v>
      </c>
      <c r="EI18" s="7">
        <f t="shared" si="72"/>
        <v>0.36549999999999999</v>
      </c>
      <c r="EJ18" s="10">
        <f t="shared" si="73"/>
        <v>0.23949999999999999</v>
      </c>
      <c r="EK18" s="11">
        <f t="shared" si="74"/>
        <v>20.917030567685593</v>
      </c>
      <c r="EL18" s="9">
        <f t="shared" si="75"/>
        <v>0.25700000000000001</v>
      </c>
      <c r="EN18" s="7">
        <v>0.17299999999999999</v>
      </c>
      <c r="EO18" s="7">
        <v>0.25600000000000001</v>
      </c>
      <c r="EP18" s="7">
        <v>0.35799999999999998</v>
      </c>
      <c r="EQ18" s="7">
        <f t="shared" si="76"/>
        <v>0.307</v>
      </c>
      <c r="ER18" s="10">
        <f t="shared" si="77"/>
        <v>0.13400000000000001</v>
      </c>
      <c r="ES18" s="11">
        <f t="shared" si="78"/>
        <v>11.703056768558955</v>
      </c>
      <c r="ET18" s="9">
        <f t="shared" si="79"/>
        <v>0.10199999999999998</v>
      </c>
      <c r="EU18" s="7">
        <v>1.0129999999999999</v>
      </c>
      <c r="EV18" s="7">
        <v>1.0229999999999999</v>
      </c>
      <c r="EW18" s="7">
        <v>1.026</v>
      </c>
      <c r="EX18" s="7">
        <f t="shared" si="80"/>
        <v>1.0245</v>
      </c>
      <c r="EY18" s="10">
        <f t="shared" si="146"/>
        <v>1.1500000000000066E-2</v>
      </c>
      <c r="EZ18" s="11">
        <f t="shared" si="81"/>
        <v>1.0043668122270801</v>
      </c>
      <c r="FA18" s="9">
        <f t="shared" si="82"/>
        <v>3.0000000000001137E-3</v>
      </c>
      <c r="FB18" s="7">
        <v>3.8220000000000001</v>
      </c>
      <c r="FC18" s="7">
        <v>3.8159999999999998</v>
      </c>
      <c r="FD18" s="7">
        <v>3.8290000000000002</v>
      </c>
      <c r="FE18" s="7">
        <f t="shared" si="83"/>
        <v>3.8224999999999998</v>
      </c>
      <c r="FF18" s="10">
        <v>0</v>
      </c>
      <c r="FG18" s="10">
        <v>0</v>
      </c>
      <c r="FH18" s="9">
        <f t="shared" si="84"/>
        <v>1.3000000000000345E-2</v>
      </c>
      <c r="FJ18" s="7">
        <v>0.57099999999999995</v>
      </c>
      <c r="FK18" s="7">
        <v>0.73299999999999998</v>
      </c>
      <c r="FL18" s="7">
        <v>0.70699999999999996</v>
      </c>
      <c r="FM18" s="7">
        <f t="shared" si="85"/>
        <v>0.72</v>
      </c>
      <c r="FN18" s="10">
        <f t="shared" si="86"/>
        <v>0.14900000000000002</v>
      </c>
      <c r="FO18" s="11">
        <f t="shared" si="87"/>
        <v>13.013100436681228</v>
      </c>
      <c r="FP18" s="9">
        <f t="shared" si="88"/>
        <v>2.6000000000000023E-2</v>
      </c>
      <c r="FQ18" s="7">
        <v>0.70799999999999996</v>
      </c>
      <c r="FR18" s="7">
        <v>0.78800000000000003</v>
      </c>
      <c r="FS18" s="7">
        <v>0.82399999999999995</v>
      </c>
      <c r="FT18" s="7">
        <f t="shared" si="89"/>
        <v>0.80600000000000005</v>
      </c>
      <c r="FU18" s="10">
        <f t="shared" si="90"/>
        <v>9.8000000000000087E-2</v>
      </c>
      <c r="FV18" s="11">
        <f t="shared" si="91"/>
        <v>8.5589519650655124</v>
      </c>
      <c r="FW18" s="9">
        <f t="shared" si="92"/>
        <v>3.5999999999999921E-2</v>
      </c>
      <c r="FX18" s="7">
        <v>0.91400000000000003</v>
      </c>
      <c r="FY18" s="7">
        <v>1.329</v>
      </c>
      <c r="FZ18" s="7">
        <v>1.3080000000000001</v>
      </c>
      <c r="GA18" s="7">
        <f t="shared" si="93"/>
        <v>1.3185</v>
      </c>
      <c r="GB18" s="10">
        <f t="shared" si="94"/>
        <v>0.40449999999999997</v>
      </c>
      <c r="GC18" s="11">
        <f t="shared" si="95"/>
        <v>35.327510917030565</v>
      </c>
      <c r="GD18" s="9">
        <f t="shared" si="96"/>
        <v>2.0999999999999908E-2</v>
      </c>
      <c r="GF18" s="6">
        <v>8.4953703703703701E-3</v>
      </c>
      <c r="GG18">
        <v>12</v>
      </c>
      <c r="GH18" s="7">
        <v>0.106</v>
      </c>
      <c r="GI18" s="7">
        <v>1.173</v>
      </c>
      <c r="GJ18" s="7">
        <v>1.5609999999999999</v>
      </c>
      <c r="GK18" s="7">
        <f t="shared" si="97"/>
        <v>1.367</v>
      </c>
      <c r="GL18" s="7">
        <f t="shared" si="98"/>
        <v>1.2609999999999999</v>
      </c>
      <c r="GN18" s="7">
        <v>0.16800000000000001</v>
      </c>
      <c r="GO18" s="7">
        <v>0.92500000000000004</v>
      </c>
      <c r="GP18" s="7">
        <v>1.0089999999999999</v>
      </c>
      <c r="GQ18" s="7">
        <f t="shared" si="99"/>
        <v>0.96699999999999997</v>
      </c>
      <c r="GR18" s="10">
        <f t="shared" si="100"/>
        <v>0.79899999999999993</v>
      </c>
      <c r="GS18" s="11">
        <f t="shared" si="101"/>
        <v>63.362410785091193</v>
      </c>
      <c r="GT18" s="9">
        <f t="shared" si="102"/>
        <v>8.3999999999999853E-2</v>
      </c>
      <c r="GU18" s="7" t="s">
        <v>149</v>
      </c>
      <c r="GV18" s="7" t="s">
        <v>149</v>
      </c>
      <c r="GW18" s="7" t="s">
        <v>149</v>
      </c>
      <c r="GX18" s="7"/>
      <c r="GY18" s="7"/>
      <c r="GZ18" s="7"/>
      <c r="HA18" s="7">
        <v>0.254</v>
      </c>
      <c r="HB18" s="7">
        <v>0.27200000000000002</v>
      </c>
      <c r="HC18" s="7">
        <v>0.28199999999999997</v>
      </c>
      <c r="HD18" s="7">
        <f t="shared" si="103"/>
        <v>0.27700000000000002</v>
      </c>
      <c r="HE18" s="10">
        <f t="shared" si="104"/>
        <v>2.300000000000002E-2</v>
      </c>
      <c r="HF18" s="11">
        <f t="shared" si="140"/>
        <v>1.823949246629661</v>
      </c>
      <c r="HH18" s="7">
        <v>0.14000000000000001</v>
      </c>
      <c r="HI18" s="7">
        <v>0.85499999999999998</v>
      </c>
      <c r="HJ18" s="7">
        <v>0.83899999999999997</v>
      </c>
      <c r="HK18" s="7">
        <f t="shared" si="105"/>
        <v>0.84699999999999998</v>
      </c>
      <c r="HL18" s="10">
        <f t="shared" si="142"/>
        <v>0.70699999999999996</v>
      </c>
      <c r="HM18" s="11">
        <f t="shared" si="106"/>
        <v>56.066613798572561</v>
      </c>
      <c r="HN18" s="9">
        <f t="shared" si="107"/>
        <v>1.6000000000000014E-2</v>
      </c>
      <c r="HO18" s="7">
        <v>9.0999999999999998E-2</v>
      </c>
      <c r="HP18" s="7">
        <v>0.18</v>
      </c>
      <c r="HQ18" s="7">
        <v>0.17100000000000001</v>
      </c>
      <c r="HR18" s="7">
        <f t="shared" si="108"/>
        <v>0.17549999999999999</v>
      </c>
      <c r="HS18" s="10">
        <f t="shared" si="109"/>
        <v>8.4499999999999992E-2</v>
      </c>
      <c r="HT18" s="11">
        <f t="shared" si="110"/>
        <v>6.7010309278350517</v>
      </c>
      <c r="HU18" s="9">
        <f t="shared" si="111"/>
        <v>8.9999999999999802E-3</v>
      </c>
      <c r="HV18" s="7">
        <v>0.1</v>
      </c>
      <c r="HW18" s="7">
        <v>9.1999999999999998E-2</v>
      </c>
      <c r="HX18" s="7">
        <v>0.11</v>
      </c>
      <c r="HY18" s="7">
        <f t="shared" si="112"/>
        <v>0.10100000000000001</v>
      </c>
      <c r="HZ18" s="10">
        <f t="shared" si="143"/>
        <v>1.0000000000000009E-3</v>
      </c>
      <c r="IA18" s="11">
        <f t="shared" si="113"/>
        <v>7.930214115781134E-2</v>
      </c>
      <c r="IB18" s="9">
        <f t="shared" si="114"/>
        <v>1.8000000000000002E-2</v>
      </c>
      <c r="ID18" s="7">
        <v>0.221</v>
      </c>
      <c r="IE18" s="7">
        <v>2.2170000000000001</v>
      </c>
      <c r="IF18" s="7">
        <v>2.5659999999999998</v>
      </c>
      <c r="IG18" s="7">
        <f t="shared" si="115"/>
        <v>2.3914999999999997</v>
      </c>
      <c r="IH18" s="10">
        <f t="shared" si="116"/>
        <v>2.1704999999999997</v>
      </c>
      <c r="II18" s="11">
        <f t="shared" si="117"/>
        <v>172.12529738302933</v>
      </c>
      <c r="IJ18" s="9">
        <f t="shared" si="118"/>
        <v>0.34899999999999975</v>
      </c>
      <c r="IK18" s="7">
        <v>0.23899999999999999</v>
      </c>
      <c r="IL18" s="7">
        <v>1.498</v>
      </c>
      <c r="IM18" s="7">
        <v>1.802</v>
      </c>
      <c r="IN18" s="7">
        <f t="shared" si="119"/>
        <v>1.4020000000000001</v>
      </c>
      <c r="IO18" s="7">
        <f t="shared" si="120"/>
        <v>1.65</v>
      </c>
      <c r="IP18" s="10">
        <f t="shared" si="121"/>
        <v>1.411</v>
      </c>
      <c r="IQ18" s="11">
        <f t="shared" si="122"/>
        <v>111.89532117367169</v>
      </c>
      <c r="IR18" s="9">
        <f t="shared" si="123"/>
        <v>0.30400000000000005</v>
      </c>
      <c r="IS18" s="7">
        <v>2.2919999999999998</v>
      </c>
      <c r="IT18" s="7">
        <v>1.6850000000000001</v>
      </c>
      <c r="IU18" s="7">
        <v>2.0590000000000002</v>
      </c>
      <c r="IV18" s="7">
        <f t="shared" si="124"/>
        <v>1.8720000000000001</v>
      </c>
      <c r="IW18" s="7">
        <v>0</v>
      </c>
      <c r="IX18" s="7">
        <v>0</v>
      </c>
      <c r="IY18" s="9">
        <f t="shared" si="125"/>
        <v>0.37400000000000011</v>
      </c>
      <c r="JA18" s="6">
        <v>8.4953703703703701E-3</v>
      </c>
      <c r="JB18">
        <v>12</v>
      </c>
      <c r="JC18" s="7">
        <v>8.3000000000000004E-2</v>
      </c>
      <c r="JD18" s="7">
        <v>0.98899999999999999</v>
      </c>
      <c r="JE18" s="7">
        <v>0.78100000000000003</v>
      </c>
      <c r="JF18" s="7">
        <f t="shared" si="126"/>
        <v>0.88500000000000001</v>
      </c>
      <c r="JG18" s="10">
        <f t="shared" si="127"/>
        <v>0.80200000000000005</v>
      </c>
      <c r="JI18" s="7">
        <v>0.111</v>
      </c>
      <c r="JJ18" s="7">
        <v>0.71099999999999997</v>
      </c>
      <c r="JK18" s="7">
        <v>0.68500000000000005</v>
      </c>
      <c r="JL18" s="7">
        <f t="shared" si="128"/>
        <v>0.69799999999999995</v>
      </c>
      <c r="JM18" s="10">
        <f t="shared" si="12"/>
        <v>0.58699999999999997</v>
      </c>
      <c r="JN18" s="11">
        <f t="shared" si="13"/>
        <v>73.192019950124674</v>
      </c>
      <c r="JO18" s="9">
        <f t="shared" si="14"/>
        <v>2.5999999999999912E-2</v>
      </c>
      <c r="JP18" s="7">
        <v>0.16600000000000001</v>
      </c>
      <c r="JQ18" s="7">
        <v>0.42499999999999999</v>
      </c>
      <c r="JR18" s="7">
        <v>0.49299999999999999</v>
      </c>
      <c r="JS18" s="7">
        <f t="shared" si="129"/>
        <v>0.45899999999999996</v>
      </c>
      <c r="JT18" s="10">
        <f t="shared" si="130"/>
        <v>0.29299999999999993</v>
      </c>
      <c r="JU18" s="11">
        <f t="shared" si="15"/>
        <v>36.533665835411462</v>
      </c>
      <c r="JV18" s="9">
        <f t="shared" si="131"/>
        <v>6.8000000000000005E-2</v>
      </c>
      <c r="JW18" s="7"/>
      <c r="JX18" s="7"/>
      <c r="JZ18" s="7">
        <v>0.1</v>
      </c>
      <c r="KA18" s="7">
        <v>0.86199999999999999</v>
      </c>
      <c r="KB18" s="7">
        <v>0.879</v>
      </c>
      <c r="KC18" s="7">
        <f t="shared" si="132"/>
        <v>0.87050000000000005</v>
      </c>
      <c r="KD18" s="10">
        <f t="shared" si="16"/>
        <v>0.77050000000000007</v>
      </c>
      <c r="KE18" s="11">
        <f t="shared" si="17"/>
        <v>96.072319201995015</v>
      </c>
      <c r="KF18" s="9">
        <f t="shared" si="18"/>
        <v>1.7000000000000015E-2</v>
      </c>
      <c r="KG18" s="7">
        <v>0.11</v>
      </c>
      <c r="KH18" s="7">
        <v>0.41</v>
      </c>
      <c r="KI18" s="7">
        <v>0.56999999999999995</v>
      </c>
      <c r="KJ18" s="7">
        <f t="shared" si="133"/>
        <v>0.49</v>
      </c>
      <c r="KK18" s="10">
        <f t="shared" si="134"/>
        <v>0.38</v>
      </c>
      <c r="KL18" s="11">
        <f t="shared" si="19"/>
        <v>47.381546134663338</v>
      </c>
      <c r="KM18" s="9">
        <f t="shared" si="135"/>
        <v>0.15999999999999998</v>
      </c>
      <c r="KN18" s="7">
        <v>0.501</v>
      </c>
      <c r="KO18" s="7">
        <v>0.379</v>
      </c>
      <c r="KP18" s="7">
        <v>0.27</v>
      </c>
      <c r="KQ18" s="7">
        <f t="shared" si="136"/>
        <v>0.32450000000000001</v>
      </c>
      <c r="KR18" s="7">
        <v>0</v>
      </c>
      <c r="KS18" s="7">
        <v>0</v>
      </c>
      <c r="KT18" s="9">
        <f t="shared" si="137"/>
        <v>0.10899999999999999</v>
      </c>
    </row>
    <row r="19" spans="2:306" x14ac:dyDescent="0.2">
      <c r="B19" s="6">
        <v>9.1898148148148139E-3</v>
      </c>
      <c r="C19">
        <v>13</v>
      </c>
      <c r="D19" s="7">
        <v>0.121</v>
      </c>
      <c r="E19" s="7">
        <v>0.78800000000000003</v>
      </c>
      <c r="F19" s="7">
        <v>1.143</v>
      </c>
      <c r="G19" s="7">
        <f t="shared" si="0"/>
        <v>0.96550000000000002</v>
      </c>
      <c r="H19" s="8">
        <f t="shared" si="1"/>
        <v>0.84450000000000003</v>
      </c>
      <c r="I19" s="9">
        <f t="shared" si="138"/>
        <v>0.35499999999999998</v>
      </c>
      <c r="K19" s="7">
        <v>6.3E-2</v>
      </c>
      <c r="L19" s="7">
        <v>0.878</v>
      </c>
      <c r="M19" s="7">
        <v>0.95599999999999996</v>
      </c>
      <c r="N19" s="7">
        <f t="shared" si="20"/>
        <v>0.91700000000000004</v>
      </c>
      <c r="O19" s="10">
        <f t="shared" si="21"/>
        <v>0.85400000000000009</v>
      </c>
      <c r="P19" s="11">
        <f t="shared" si="22"/>
        <v>101.12492599171108</v>
      </c>
      <c r="Q19" s="9">
        <f t="shared" si="23"/>
        <v>7.7999999999999958E-2</v>
      </c>
      <c r="R19" s="7">
        <v>7.3999999999999996E-2</v>
      </c>
      <c r="S19" s="7">
        <v>0.48699999999999999</v>
      </c>
      <c r="T19" s="7">
        <v>0.60199999999999998</v>
      </c>
      <c r="U19" s="7">
        <f t="shared" si="24"/>
        <v>0.54449999999999998</v>
      </c>
      <c r="V19" s="10">
        <f t="shared" si="25"/>
        <v>0.47049999999999997</v>
      </c>
      <c r="W19" s="11">
        <f t="shared" si="2"/>
        <v>55.713439905269389</v>
      </c>
      <c r="X19" s="9">
        <f t="shared" si="26"/>
        <v>0.11499999999999999</v>
      </c>
      <c r="Y19" s="7">
        <v>7.8E-2</v>
      </c>
      <c r="Z19" s="7">
        <v>0.25900000000000001</v>
      </c>
      <c r="AA19" s="7">
        <v>0.25</v>
      </c>
      <c r="AB19" s="7">
        <f t="shared" si="27"/>
        <v>0.2545</v>
      </c>
      <c r="AC19" s="10">
        <f t="shared" si="139"/>
        <v>0.17649999999999999</v>
      </c>
      <c r="AD19" s="11">
        <f t="shared" si="3"/>
        <v>20.899940793368856</v>
      </c>
      <c r="AE19" s="9">
        <f t="shared" si="28"/>
        <v>9.000000000000008E-3</v>
      </c>
      <c r="AF19" s="9"/>
      <c r="AG19" s="7">
        <v>8.4000000000000005E-2</v>
      </c>
      <c r="AH19" s="7">
        <v>0.105</v>
      </c>
      <c r="AI19" s="7">
        <v>7.6999999999999999E-2</v>
      </c>
      <c r="AJ19" s="7">
        <f t="shared" si="29"/>
        <v>9.0999999999999998E-2</v>
      </c>
      <c r="AK19" s="10">
        <f t="shared" si="144"/>
        <v>6.9999999999999923E-3</v>
      </c>
      <c r="AL19" s="11">
        <f t="shared" si="4"/>
        <v>0.82889283599763086</v>
      </c>
      <c r="AM19" s="9">
        <f t="shared" si="30"/>
        <v>2.7999999999999997E-2</v>
      </c>
      <c r="AN19" s="7">
        <v>6.3E-2</v>
      </c>
      <c r="AO19" s="7">
        <v>0.08</v>
      </c>
      <c r="AP19" s="7">
        <v>7.9000000000000001E-2</v>
      </c>
      <c r="AQ19" s="7">
        <f t="shared" si="31"/>
        <v>7.9500000000000001E-2</v>
      </c>
      <c r="AR19" s="10">
        <f t="shared" si="32"/>
        <v>1.6500000000000001E-2</v>
      </c>
      <c r="AS19" s="11">
        <f t="shared" si="5"/>
        <v>1.9538188277087036</v>
      </c>
      <c r="AT19" s="9">
        <f t="shared" si="33"/>
        <v>1.0000000000000009E-3</v>
      </c>
      <c r="AU19" s="7">
        <v>8.4000000000000005E-2</v>
      </c>
      <c r="AV19" s="7">
        <v>9.8000000000000004E-2</v>
      </c>
      <c r="AW19" s="7">
        <v>0.107</v>
      </c>
      <c r="AX19" s="7">
        <f t="shared" si="34"/>
        <v>0.10250000000000001</v>
      </c>
      <c r="AY19" s="10">
        <f t="shared" si="35"/>
        <v>1.8500000000000003E-2</v>
      </c>
      <c r="AZ19" s="11">
        <f t="shared" si="6"/>
        <v>2.1906453522794558</v>
      </c>
      <c r="BA19" s="9">
        <f t="shared" si="36"/>
        <v>2.2999999999999993E-2</v>
      </c>
      <c r="BC19" s="7">
        <v>7.3999999999999996E-2</v>
      </c>
      <c r="BD19" s="7">
        <v>0.72599999999999998</v>
      </c>
      <c r="BE19" s="7">
        <v>0.58199999999999996</v>
      </c>
      <c r="BF19" s="7">
        <f t="shared" si="37"/>
        <v>0.65399999999999991</v>
      </c>
      <c r="BG19" s="10">
        <f t="shared" si="141"/>
        <v>0.57999999999999996</v>
      </c>
      <c r="BH19" s="11">
        <f t="shared" si="7"/>
        <v>68.679692125518059</v>
      </c>
      <c r="BI19" s="9">
        <f t="shared" si="38"/>
        <v>0.14400000000000002</v>
      </c>
      <c r="BJ19" s="7">
        <v>7.2999999999999995E-2</v>
      </c>
      <c r="BK19" s="7">
        <v>0.52600000000000002</v>
      </c>
      <c r="BL19" s="7">
        <v>0.497</v>
      </c>
      <c r="BM19" s="7">
        <f t="shared" si="39"/>
        <v>0.51150000000000007</v>
      </c>
      <c r="BN19" s="10">
        <f t="shared" si="40"/>
        <v>0.43850000000000006</v>
      </c>
      <c r="BO19" s="11">
        <f t="shared" si="8"/>
        <v>51.924215512137359</v>
      </c>
      <c r="BP19" s="9">
        <f t="shared" si="41"/>
        <v>2.9000000000000026E-2</v>
      </c>
      <c r="BQ19" s="7">
        <v>6.3E-2</v>
      </c>
      <c r="BR19" s="7">
        <v>6.3E-2</v>
      </c>
      <c r="BS19" s="7">
        <v>9.1999999999999998E-2</v>
      </c>
      <c r="BT19" s="7">
        <f t="shared" si="42"/>
        <v>7.7499999999999999E-2</v>
      </c>
      <c r="BU19" s="10">
        <f t="shared" si="43"/>
        <v>1.4499999999999999E-2</v>
      </c>
      <c r="BV19" s="11">
        <f t="shared" si="9"/>
        <v>1.7169923031379515</v>
      </c>
      <c r="BW19" s="9">
        <f t="shared" si="44"/>
        <v>2.8999999999999998E-2</v>
      </c>
      <c r="BY19" s="7">
        <v>6.8000000000000005E-2</v>
      </c>
      <c r="BZ19" s="7">
        <v>7.6999999999999999E-2</v>
      </c>
      <c r="CA19" s="7">
        <v>7.8E-2</v>
      </c>
      <c r="CB19" s="7">
        <f t="shared" si="45"/>
        <v>7.7499999999999999E-2</v>
      </c>
      <c r="CC19" s="10">
        <f t="shared" si="46"/>
        <v>9.4999999999999946E-3</v>
      </c>
      <c r="CD19" s="9">
        <f t="shared" si="47"/>
        <v>8.9999999999999941E-3</v>
      </c>
      <c r="CE19" s="11">
        <f t="shared" si="10"/>
        <v>1.124925991711071</v>
      </c>
      <c r="CF19" s="7">
        <v>0.50900000000000001</v>
      </c>
      <c r="CG19" s="7">
        <v>0.58099999999999996</v>
      </c>
      <c r="CH19" s="7">
        <v>0.70099999999999996</v>
      </c>
      <c r="CI19" s="7">
        <f t="shared" si="48"/>
        <v>0.64100000000000001</v>
      </c>
      <c r="CJ19" s="10">
        <f t="shared" si="145"/>
        <v>0.13200000000000001</v>
      </c>
      <c r="CK19" s="11">
        <f t="shared" si="11"/>
        <v>15.630550621669629</v>
      </c>
      <c r="CL19" s="9">
        <f t="shared" si="49"/>
        <v>0.12</v>
      </c>
      <c r="CN19" s="6">
        <v>9.1898148148148139E-3</v>
      </c>
      <c r="CO19">
        <v>13</v>
      </c>
      <c r="CP19" s="7">
        <v>0.106</v>
      </c>
      <c r="CQ19" s="7">
        <v>1.0389999999999999</v>
      </c>
      <c r="CR19" s="7">
        <v>1.647</v>
      </c>
      <c r="CS19" s="7">
        <f t="shared" si="50"/>
        <v>1.343</v>
      </c>
      <c r="CT19" s="7">
        <f t="shared" si="51"/>
        <v>1.2369999999999999</v>
      </c>
      <c r="CV19" s="7">
        <v>4.3999999999999997E-2</v>
      </c>
      <c r="CW19" s="7">
        <v>0.32900000000000001</v>
      </c>
      <c r="CX19" s="7">
        <v>0.374</v>
      </c>
      <c r="CY19" s="7">
        <f t="shared" si="52"/>
        <v>0.35150000000000003</v>
      </c>
      <c r="CZ19" s="10">
        <f t="shared" si="53"/>
        <v>0.30750000000000005</v>
      </c>
      <c r="DA19" s="11">
        <f t="shared" si="54"/>
        <v>24.858528698464035</v>
      </c>
      <c r="DB19" s="9">
        <f t="shared" si="55"/>
        <v>4.4999999999999984E-2</v>
      </c>
      <c r="DC19" s="7">
        <v>4.9000000000000002E-2</v>
      </c>
      <c r="DD19" s="7">
        <v>0.14099999999999999</v>
      </c>
      <c r="DE19" s="7">
        <v>0.17</v>
      </c>
      <c r="DF19" s="7">
        <f t="shared" si="56"/>
        <v>0.1555</v>
      </c>
      <c r="DG19" s="10">
        <f t="shared" si="57"/>
        <v>0.1065</v>
      </c>
      <c r="DH19" s="11">
        <f t="shared" si="58"/>
        <v>8.6095392077607116</v>
      </c>
      <c r="DI19" s="9">
        <f t="shared" si="59"/>
        <v>2.9000000000000026E-2</v>
      </c>
      <c r="DJ19" s="7">
        <v>5.8999999999999997E-2</v>
      </c>
      <c r="DK19" s="7">
        <v>5.7000000000000002E-2</v>
      </c>
      <c r="DL19" s="7">
        <v>0.10299999999999999</v>
      </c>
      <c r="DM19" s="7">
        <f t="shared" si="60"/>
        <v>0.08</v>
      </c>
      <c r="DN19" s="10">
        <f t="shared" si="61"/>
        <v>2.1000000000000005E-2</v>
      </c>
      <c r="DO19" s="11">
        <f t="shared" si="62"/>
        <v>1.6976556184316902</v>
      </c>
      <c r="DP19" s="9">
        <f t="shared" si="63"/>
        <v>4.5999999999999992E-2</v>
      </c>
      <c r="DR19" s="7">
        <v>6.6000000000000003E-2</v>
      </c>
      <c r="DS19" s="7">
        <v>0.54900000000000004</v>
      </c>
      <c r="DT19" s="7">
        <v>0.55600000000000005</v>
      </c>
      <c r="DU19" s="7">
        <f t="shared" si="64"/>
        <v>0.55249999999999999</v>
      </c>
      <c r="DV19" s="10">
        <f t="shared" si="65"/>
        <v>0.48649999999999999</v>
      </c>
      <c r="DW19" s="11">
        <f t="shared" si="66"/>
        <v>39.329021827000808</v>
      </c>
      <c r="DX19" s="9">
        <f t="shared" si="67"/>
        <v>7.0000000000000062E-3</v>
      </c>
      <c r="DY19" s="7">
        <v>6.9000000000000006E-2</v>
      </c>
      <c r="DZ19" s="7">
        <v>0.375</v>
      </c>
      <c r="EA19" s="7">
        <v>8.4000000000000005E-2</v>
      </c>
      <c r="EB19" s="7">
        <f t="shared" si="68"/>
        <v>0.22950000000000001</v>
      </c>
      <c r="EC19" s="10">
        <f t="shared" si="69"/>
        <v>0.1605</v>
      </c>
      <c r="ED19" s="11">
        <f t="shared" si="70"/>
        <v>12.9749393694422</v>
      </c>
      <c r="EE19" s="9">
        <f t="shared" si="71"/>
        <v>0.29099999999999998</v>
      </c>
      <c r="EF19" s="7">
        <v>0.126</v>
      </c>
      <c r="EG19" s="7">
        <v>0.52</v>
      </c>
      <c r="EH19" s="7">
        <v>0.23499999999999999</v>
      </c>
      <c r="EI19" s="7">
        <f t="shared" si="72"/>
        <v>0.3775</v>
      </c>
      <c r="EJ19" s="10">
        <f t="shared" si="73"/>
        <v>0.2515</v>
      </c>
      <c r="EK19" s="11">
        <f t="shared" si="74"/>
        <v>20.331447049312857</v>
      </c>
      <c r="EL19" s="9">
        <f t="shared" si="75"/>
        <v>0.28500000000000003</v>
      </c>
      <c r="EN19" s="7">
        <v>0.17299999999999999</v>
      </c>
      <c r="EO19" s="7">
        <v>0.26500000000000001</v>
      </c>
      <c r="EP19" s="7">
        <v>0.36199999999999999</v>
      </c>
      <c r="EQ19" s="7">
        <f t="shared" si="76"/>
        <v>0.3135</v>
      </c>
      <c r="ER19" s="10">
        <f t="shared" si="77"/>
        <v>0.14050000000000001</v>
      </c>
      <c r="ES19" s="11">
        <f t="shared" si="78"/>
        <v>11.358124494745354</v>
      </c>
      <c r="ET19" s="9">
        <f t="shared" si="79"/>
        <v>9.6999999999999975E-2</v>
      </c>
      <c r="EU19" s="7">
        <v>1.0149999999999999</v>
      </c>
      <c r="EV19" s="7">
        <v>1.028</v>
      </c>
      <c r="EW19" s="7">
        <v>1.0349999999999999</v>
      </c>
      <c r="EX19" s="7">
        <f t="shared" si="80"/>
        <v>1.0314999999999999</v>
      </c>
      <c r="EY19" s="10">
        <f t="shared" si="146"/>
        <v>1.6499999999999959E-2</v>
      </c>
      <c r="EZ19" s="11">
        <f t="shared" si="81"/>
        <v>1.3338722716248959</v>
      </c>
      <c r="FA19" s="9">
        <f t="shared" si="82"/>
        <v>6.9999999999998952E-3</v>
      </c>
      <c r="FB19" s="7">
        <v>3.8279999999999998</v>
      </c>
      <c r="FC19" s="7">
        <v>3.81</v>
      </c>
      <c r="FD19" s="7">
        <v>3.8039999999999998</v>
      </c>
      <c r="FE19" s="7">
        <f t="shared" si="83"/>
        <v>3.8069999999999999</v>
      </c>
      <c r="FF19" s="10">
        <v>0</v>
      </c>
      <c r="FG19" s="10">
        <v>0</v>
      </c>
      <c r="FH19" s="9">
        <f t="shared" si="84"/>
        <v>6.0000000000002274E-3</v>
      </c>
      <c r="FJ19" s="7">
        <v>0.56399999999999995</v>
      </c>
      <c r="FK19" s="7">
        <v>0.76300000000000001</v>
      </c>
      <c r="FL19" s="7">
        <v>0.73299999999999998</v>
      </c>
      <c r="FM19" s="7">
        <f t="shared" si="85"/>
        <v>0.748</v>
      </c>
      <c r="FN19" s="10">
        <f t="shared" si="86"/>
        <v>0.18400000000000005</v>
      </c>
      <c r="FO19" s="11">
        <f t="shared" si="87"/>
        <v>14.874696847211</v>
      </c>
      <c r="FP19" s="9">
        <f t="shared" si="88"/>
        <v>3.0000000000000027E-2</v>
      </c>
      <c r="FQ19" s="7">
        <v>0.67600000000000005</v>
      </c>
      <c r="FR19" s="7">
        <v>0.78500000000000003</v>
      </c>
      <c r="FS19" s="7">
        <v>0.83299999999999996</v>
      </c>
      <c r="FT19" s="7">
        <f t="shared" si="89"/>
        <v>0.80899999999999994</v>
      </c>
      <c r="FU19" s="10">
        <f t="shared" si="90"/>
        <v>0.1329999999999999</v>
      </c>
      <c r="FV19" s="11">
        <f t="shared" si="91"/>
        <v>10.751818916734027</v>
      </c>
      <c r="FW19" s="9">
        <f t="shared" si="92"/>
        <v>4.7999999999999932E-2</v>
      </c>
      <c r="FX19" s="7">
        <v>0.91200000000000003</v>
      </c>
      <c r="FY19" s="7">
        <v>1.3140000000000001</v>
      </c>
      <c r="FZ19" s="7">
        <v>1.2909999999999999</v>
      </c>
      <c r="GA19" s="7">
        <f t="shared" si="93"/>
        <v>1.3025</v>
      </c>
      <c r="GB19" s="10">
        <f t="shared" si="94"/>
        <v>0.39049999999999996</v>
      </c>
      <c r="GC19" s="11">
        <f t="shared" si="95"/>
        <v>31.568310428455941</v>
      </c>
      <c r="GD19" s="9">
        <f t="shared" si="96"/>
        <v>2.3000000000000131E-2</v>
      </c>
      <c r="GF19" s="6">
        <v>9.1898148148148139E-3</v>
      </c>
      <c r="GG19">
        <v>13</v>
      </c>
      <c r="GH19" s="7">
        <v>0.106</v>
      </c>
      <c r="GI19" s="7">
        <v>1.143</v>
      </c>
      <c r="GJ19" s="7">
        <v>1.637</v>
      </c>
      <c r="GK19" s="7">
        <f t="shared" si="97"/>
        <v>1.3900000000000001</v>
      </c>
      <c r="GL19" s="7">
        <f t="shared" si="98"/>
        <v>1.284</v>
      </c>
      <c r="GN19" s="7">
        <v>0.16500000000000001</v>
      </c>
      <c r="GO19" s="7">
        <v>1.216</v>
      </c>
      <c r="GP19" s="7">
        <v>1.19</v>
      </c>
      <c r="GQ19" s="7">
        <f t="shared" si="99"/>
        <v>1.2029999999999998</v>
      </c>
      <c r="GR19" s="10">
        <f t="shared" si="100"/>
        <v>1.0379999999999998</v>
      </c>
      <c r="GS19" s="11">
        <f t="shared" si="101"/>
        <v>80.841121495327087</v>
      </c>
      <c r="GT19" s="9">
        <f t="shared" si="102"/>
        <v>2.6000000000000023E-2</v>
      </c>
      <c r="GU19" s="7" t="s">
        <v>149</v>
      </c>
      <c r="GV19" s="7" t="s">
        <v>149</v>
      </c>
      <c r="GW19" s="7" t="s">
        <v>149</v>
      </c>
      <c r="GX19" s="7"/>
      <c r="GY19" s="7"/>
      <c r="GZ19" s="7"/>
      <c r="HA19" s="7">
        <v>0.253</v>
      </c>
      <c r="HB19" s="7">
        <v>0.27200000000000002</v>
      </c>
      <c r="HC19" s="7">
        <v>0.27700000000000002</v>
      </c>
      <c r="HD19" s="7">
        <f t="shared" si="103"/>
        <v>0.27450000000000002</v>
      </c>
      <c r="HE19" s="10">
        <f t="shared" si="104"/>
        <v>2.1500000000000019E-2</v>
      </c>
      <c r="HF19" s="11">
        <f t="shared" si="140"/>
        <v>1.6744548286604377</v>
      </c>
      <c r="HH19" s="7">
        <v>0.13800000000000001</v>
      </c>
      <c r="HI19" s="7">
        <v>0.93500000000000005</v>
      </c>
      <c r="HJ19" s="7">
        <v>0.94499999999999995</v>
      </c>
      <c r="HK19" s="7">
        <f t="shared" si="105"/>
        <v>0.94</v>
      </c>
      <c r="HL19" s="10">
        <f t="shared" si="142"/>
        <v>0.80199999999999994</v>
      </c>
      <c r="HM19" s="11">
        <f t="shared" si="106"/>
        <v>62.461059190031143</v>
      </c>
      <c r="HN19" s="9">
        <f t="shared" si="107"/>
        <v>9.9999999999998979E-3</v>
      </c>
      <c r="HO19" s="7">
        <v>9.1999999999999998E-2</v>
      </c>
      <c r="HP19" s="7">
        <v>0.20100000000000001</v>
      </c>
      <c r="HQ19" s="7">
        <v>0.17599999999999999</v>
      </c>
      <c r="HR19" s="7">
        <f t="shared" si="108"/>
        <v>0.1885</v>
      </c>
      <c r="HS19" s="10">
        <f t="shared" si="109"/>
        <v>9.6500000000000002E-2</v>
      </c>
      <c r="HT19" s="11">
        <f t="shared" si="110"/>
        <v>7.5155763239875384</v>
      </c>
      <c r="HU19" s="9">
        <f t="shared" si="111"/>
        <v>2.5000000000000022E-2</v>
      </c>
      <c r="HV19" s="7">
        <v>0.107</v>
      </c>
      <c r="HW19" s="7">
        <v>9.6000000000000002E-2</v>
      </c>
      <c r="HX19" s="7">
        <v>0.115</v>
      </c>
      <c r="HY19" s="7">
        <f t="shared" si="112"/>
        <v>0.10550000000000001</v>
      </c>
      <c r="HZ19" s="10">
        <v>0</v>
      </c>
      <c r="IA19" s="11">
        <f t="shared" si="113"/>
        <v>0</v>
      </c>
      <c r="IB19" s="9">
        <f t="shared" si="114"/>
        <v>1.9000000000000003E-2</v>
      </c>
      <c r="ID19" s="7">
        <v>0.214</v>
      </c>
      <c r="IE19" s="7">
        <v>2.09</v>
      </c>
      <c r="IF19" s="7">
        <v>2.5830000000000002</v>
      </c>
      <c r="IG19" s="7">
        <f t="shared" si="115"/>
        <v>2.3365</v>
      </c>
      <c r="IH19" s="10">
        <f t="shared" si="116"/>
        <v>2.1225000000000001</v>
      </c>
      <c r="II19" s="11">
        <f t="shared" si="117"/>
        <v>165.303738317757</v>
      </c>
      <c r="IJ19" s="9">
        <f t="shared" si="118"/>
        <v>0.49300000000000033</v>
      </c>
      <c r="IK19" s="7">
        <v>0.223</v>
      </c>
      <c r="IL19" s="7">
        <v>1.4950000000000001</v>
      </c>
      <c r="IM19" s="7">
        <v>1.8220000000000001</v>
      </c>
      <c r="IN19" s="7">
        <f t="shared" si="119"/>
        <v>1.4264999999999999</v>
      </c>
      <c r="IO19" s="7">
        <f t="shared" si="120"/>
        <v>1.6585000000000001</v>
      </c>
      <c r="IP19" s="10">
        <f t="shared" si="121"/>
        <v>1.4355</v>
      </c>
      <c r="IQ19" s="11">
        <f t="shared" si="122"/>
        <v>111.79906542056075</v>
      </c>
      <c r="IR19" s="9">
        <f t="shared" si="123"/>
        <v>0.32699999999999996</v>
      </c>
      <c r="IS19" s="7">
        <v>2.2799999999999998</v>
      </c>
      <c r="IT19" s="7">
        <v>1.7070000000000001</v>
      </c>
      <c r="IU19" s="7">
        <v>2.0449999999999999</v>
      </c>
      <c r="IV19" s="7">
        <f t="shared" si="124"/>
        <v>1.8759999999999999</v>
      </c>
      <c r="IW19" s="7">
        <v>0</v>
      </c>
      <c r="IX19" s="7">
        <v>0</v>
      </c>
      <c r="IY19" s="9">
        <f t="shared" si="125"/>
        <v>0.33799999999999986</v>
      </c>
      <c r="JA19" s="6">
        <v>9.1898148148148139E-3</v>
      </c>
      <c r="JB19">
        <v>13</v>
      </c>
      <c r="JC19" s="7">
        <v>8.4000000000000005E-2</v>
      </c>
      <c r="JD19" s="7">
        <v>1.0660000000000001</v>
      </c>
      <c r="JE19" s="7">
        <v>0.81499999999999995</v>
      </c>
      <c r="JF19" s="7">
        <f t="shared" si="126"/>
        <v>0.9405</v>
      </c>
      <c r="JG19" s="10">
        <f t="shared" si="127"/>
        <v>0.85650000000000004</v>
      </c>
      <c r="JI19" s="7">
        <v>0.13200000000000001</v>
      </c>
      <c r="JJ19" s="7">
        <v>0.76500000000000001</v>
      </c>
      <c r="JK19" s="7">
        <v>0.72899999999999998</v>
      </c>
      <c r="JL19" s="7">
        <f t="shared" si="128"/>
        <v>0.747</v>
      </c>
      <c r="JM19" s="10">
        <f t="shared" si="12"/>
        <v>0.61499999999999999</v>
      </c>
      <c r="JN19" s="11">
        <f t="shared" si="13"/>
        <v>71.80385288966724</v>
      </c>
      <c r="JO19" s="9">
        <f t="shared" si="14"/>
        <v>3.6000000000000032E-2</v>
      </c>
      <c r="JP19" s="7">
        <v>0.16300000000000001</v>
      </c>
      <c r="JQ19" s="7">
        <v>0.47099999999999997</v>
      </c>
      <c r="JR19" s="7">
        <v>0.52100000000000002</v>
      </c>
      <c r="JS19" s="7">
        <f t="shared" si="129"/>
        <v>0.496</v>
      </c>
      <c r="JT19" s="10">
        <f t="shared" si="130"/>
        <v>0.33299999999999996</v>
      </c>
      <c r="JU19" s="11">
        <f t="shared" si="15"/>
        <v>38.879159369527137</v>
      </c>
      <c r="JV19" s="9">
        <f t="shared" si="131"/>
        <v>5.0000000000000044E-2</v>
      </c>
      <c r="JW19" s="7"/>
      <c r="JX19" s="7"/>
      <c r="JZ19" s="7">
        <v>0.1</v>
      </c>
      <c r="KA19" s="7">
        <v>0.878</v>
      </c>
      <c r="KB19" s="7">
        <v>0.93200000000000005</v>
      </c>
      <c r="KC19" s="7">
        <f t="shared" si="132"/>
        <v>0.90500000000000003</v>
      </c>
      <c r="KD19" s="10">
        <f t="shared" si="16"/>
        <v>0.80500000000000005</v>
      </c>
      <c r="KE19" s="11">
        <f t="shared" si="17"/>
        <v>93.987157034442504</v>
      </c>
      <c r="KF19" s="9">
        <f t="shared" si="18"/>
        <v>5.4000000000000048E-2</v>
      </c>
      <c r="KG19" s="7">
        <v>0.112</v>
      </c>
      <c r="KH19" s="7">
        <v>0.441</v>
      </c>
      <c r="KI19" s="7">
        <v>0.60899999999999999</v>
      </c>
      <c r="KJ19" s="7">
        <f t="shared" si="133"/>
        <v>0.52500000000000002</v>
      </c>
      <c r="KK19" s="10">
        <f t="shared" si="134"/>
        <v>0.41300000000000003</v>
      </c>
      <c r="KL19" s="11">
        <f t="shared" si="19"/>
        <v>48.219497956800936</v>
      </c>
      <c r="KM19" s="9">
        <f t="shared" si="135"/>
        <v>0.16799999999999998</v>
      </c>
      <c r="KN19" s="7">
        <v>0.47499999999999998</v>
      </c>
      <c r="KO19" s="7">
        <v>0.35</v>
      </c>
      <c r="KP19" s="7">
        <v>0.252</v>
      </c>
      <c r="KQ19" s="7">
        <f t="shared" si="136"/>
        <v>0.30099999999999999</v>
      </c>
      <c r="KR19" s="7">
        <v>0</v>
      </c>
      <c r="KS19" s="7">
        <v>0</v>
      </c>
      <c r="KT19" s="9">
        <f t="shared" si="137"/>
        <v>9.7999999999999976E-2</v>
      </c>
    </row>
    <row r="20" spans="2:306" x14ac:dyDescent="0.2">
      <c r="B20" s="6">
        <v>9.8842592592592576E-3</v>
      </c>
      <c r="C20">
        <v>14</v>
      </c>
      <c r="D20" s="7">
        <v>0.121</v>
      </c>
      <c r="E20" s="7">
        <v>0.90200000000000002</v>
      </c>
      <c r="F20" s="7">
        <v>1.3120000000000001</v>
      </c>
      <c r="G20" s="7">
        <f t="shared" si="0"/>
        <v>1.107</v>
      </c>
      <c r="H20" s="8">
        <f t="shared" si="1"/>
        <v>0.98599999999999999</v>
      </c>
      <c r="I20" s="9">
        <f t="shared" si="138"/>
        <v>0.41000000000000003</v>
      </c>
      <c r="K20" s="7">
        <v>6.3E-2</v>
      </c>
      <c r="L20" s="7">
        <v>0.93600000000000005</v>
      </c>
      <c r="M20" s="7">
        <v>1.08</v>
      </c>
      <c r="N20" s="7">
        <f t="shared" si="20"/>
        <v>1.008</v>
      </c>
      <c r="O20" s="10">
        <f t="shared" si="21"/>
        <v>0.94500000000000006</v>
      </c>
      <c r="P20" s="11">
        <f t="shared" si="22"/>
        <v>95.841784989858013</v>
      </c>
      <c r="Q20" s="9">
        <f t="shared" si="23"/>
        <v>0.14400000000000002</v>
      </c>
      <c r="R20" s="7">
        <v>7.4999999999999997E-2</v>
      </c>
      <c r="S20" s="7">
        <v>0.53100000000000003</v>
      </c>
      <c r="T20" s="7">
        <v>0.65500000000000003</v>
      </c>
      <c r="U20" s="7">
        <f t="shared" si="24"/>
        <v>0.59299999999999997</v>
      </c>
      <c r="V20" s="10">
        <f t="shared" si="25"/>
        <v>0.51800000000000002</v>
      </c>
      <c r="W20" s="11">
        <f t="shared" si="2"/>
        <v>52.535496957403652</v>
      </c>
      <c r="X20" s="9">
        <f t="shared" si="26"/>
        <v>0.124</v>
      </c>
      <c r="Y20" s="7">
        <v>7.9000000000000001E-2</v>
      </c>
      <c r="Z20" s="7">
        <v>0.28799999999999998</v>
      </c>
      <c r="AA20" s="7">
        <v>0.27900000000000003</v>
      </c>
      <c r="AB20" s="7">
        <f t="shared" si="27"/>
        <v>0.28349999999999997</v>
      </c>
      <c r="AC20" s="10">
        <f t="shared" si="139"/>
        <v>0.20449999999999996</v>
      </c>
      <c r="AD20" s="11">
        <f t="shared" si="3"/>
        <v>20.740365111561861</v>
      </c>
      <c r="AE20" s="9">
        <f t="shared" si="28"/>
        <v>8.9999999999999525E-3</v>
      </c>
      <c r="AF20" s="9"/>
      <c r="AG20" s="7">
        <v>8.4000000000000005E-2</v>
      </c>
      <c r="AH20" s="7">
        <v>0.107</v>
      </c>
      <c r="AI20" s="7">
        <v>8.2000000000000003E-2</v>
      </c>
      <c r="AJ20" s="7">
        <f t="shared" si="29"/>
        <v>9.4500000000000001E-2</v>
      </c>
      <c r="AK20" s="10">
        <f t="shared" si="144"/>
        <v>1.0499999999999995E-2</v>
      </c>
      <c r="AL20" s="11">
        <f t="shared" si="4"/>
        <v>1.064908722109533</v>
      </c>
      <c r="AM20" s="9">
        <f t="shared" si="30"/>
        <v>2.4999999999999994E-2</v>
      </c>
      <c r="AN20" s="7">
        <v>6.6000000000000003E-2</v>
      </c>
      <c r="AO20" s="7">
        <v>8.3000000000000004E-2</v>
      </c>
      <c r="AP20" s="7">
        <v>7.8E-2</v>
      </c>
      <c r="AQ20" s="7">
        <f t="shared" si="31"/>
        <v>8.0500000000000002E-2</v>
      </c>
      <c r="AR20" s="10">
        <f t="shared" si="32"/>
        <v>1.4499999999999999E-2</v>
      </c>
      <c r="AS20" s="11">
        <f t="shared" si="5"/>
        <v>1.4705882352941175</v>
      </c>
      <c r="AT20" s="9">
        <f t="shared" si="33"/>
        <v>5.0000000000000044E-3</v>
      </c>
      <c r="AU20" s="7">
        <v>8.2000000000000003E-2</v>
      </c>
      <c r="AV20" s="7">
        <v>0.10100000000000001</v>
      </c>
      <c r="AW20" s="7">
        <v>0.10299999999999999</v>
      </c>
      <c r="AX20" s="7">
        <f t="shared" si="34"/>
        <v>0.10200000000000001</v>
      </c>
      <c r="AY20" s="10">
        <f t="shared" si="35"/>
        <v>2.0000000000000004E-2</v>
      </c>
      <c r="AZ20" s="11">
        <f t="shared" si="6"/>
        <v>2.0283975659229214</v>
      </c>
      <c r="BA20" s="9">
        <f t="shared" si="36"/>
        <v>2.0999999999999991E-2</v>
      </c>
      <c r="BC20" s="7">
        <v>7.4999999999999997E-2</v>
      </c>
      <c r="BD20" s="7">
        <v>0.82899999999999996</v>
      </c>
      <c r="BE20" s="7">
        <v>0.63600000000000001</v>
      </c>
      <c r="BF20" s="7">
        <f t="shared" si="37"/>
        <v>0.73249999999999993</v>
      </c>
      <c r="BG20" s="10">
        <f t="shared" si="141"/>
        <v>0.65749999999999997</v>
      </c>
      <c r="BH20" s="11">
        <f t="shared" si="7"/>
        <v>66.683569979716012</v>
      </c>
      <c r="BI20" s="9">
        <f t="shared" si="38"/>
        <v>0.19299999999999995</v>
      </c>
      <c r="BJ20" s="7">
        <v>0.08</v>
      </c>
      <c r="BK20" s="7">
        <v>0.59899999999999998</v>
      </c>
      <c r="BL20" s="7">
        <v>0.52400000000000002</v>
      </c>
      <c r="BM20" s="7">
        <f t="shared" si="39"/>
        <v>0.5615</v>
      </c>
      <c r="BN20" s="10">
        <f t="shared" si="40"/>
        <v>0.48149999999999998</v>
      </c>
      <c r="BO20" s="11">
        <f t="shared" si="8"/>
        <v>48.833671399594323</v>
      </c>
      <c r="BP20" s="9">
        <f t="shared" si="41"/>
        <v>7.4999999999999956E-2</v>
      </c>
      <c r="BQ20" s="7">
        <v>6.3E-2</v>
      </c>
      <c r="BR20" s="7">
        <v>6.2E-2</v>
      </c>
      <c r="BS20" s="7">
        <v>9.5000000000000001E-2</v>
      </c>
      <c r="BT20" s="7">
        <f t="shared" si="42"/>
        <v>7.85E-2</v>
      </c>
      <c r="BU20" s="10">
        <f t="shared" si="43"/>
        <v>1.55E-2</v>
      </c>
      <c r="BV20" s="11">
        <f t="shared" si="9"/>
        <v>1.5720081135902637</v>
      </c>
      <c r="BW20" s="9">
        <f t="shared" si="44"/>
        <v>3.3000000000000002E-2</v>
      </c>
      <c r="BY20" s="7">
        <v>6.7000000000000004E-2</v>
      </c>
      <c r="BZ20" s="7">
        <v>7.6999999999999999E-2</v>
      </c>
      <c r="CA20" s="7">
        <v>7.6999999999999999E-2</v>
      </c>
      <c r="CB20" s="7">
        <f t="shared" si="45"/>
        <v>7.6999999999999999E-2</v>
      </c>
      <c r="CC20" s="10">
        <f t="shared" si="46"/>
        <v>9.999999999999995E-3</v>
      </c>
      <c r="CD20" s="9">
        <f t="shared" si="47"/>
        <v>9.999999999999995E-3</v>
      </c>
      <c r="CE20" s="11">
        <f t="shared" si="10"/>
        <v>1.0141987829614598</v>
      </c>
      <c r="CF20" s="7">
        <v>0.53800000000000003</v>
      </c>
      <c r="CG20" s="7">
        <v>0.59899999999999998</v>
      </c>
      <c r="CH20" s="7">
        <v>0.71899999999999997</v>
      </c>
      <c r="CI20" s="7">
        <f t="shared" si="48"/>
        <v>0.65900000000000003</v>
      </c>
      <c r="CJ20" s="10">
        <f t="shared" si="145"/>
        <v>0.121</v>
      </c>
      <c r="CK20" s="11">
        <f t="shared" si="11"/>
        <v>12.271805273833671</v>
      </c>
      <c r="CL20" s="9">
        <f t="shared" si="49"/>
        <v>0.12</v>
      </c>
      <c r="CN20" s="6">
        <v>9.8842592592592576E-3</v>
      </c>
      <c r="CO20">
        <v>14</v>
      </c>
      <c r="CP20" s="7">
        <v>0.106</v>
      </c>
      <c r="CQ20" s="7">
        <v>1.1100000000000001</v>
      </c>
      <c r="CR20" s="7">
        <v>1.649</v>
      </c>
      <c r="CS20" s="7">
        <f t="shared" si="50"/>
        <v>1.3795000000000002</v>
      </c>
      <c r="CT20" s="7">
        <f t="shared" si="51"/>
        <v>1.2735000000000001</v>
      </c>
      <c r="CV20" s="7">
        <v>4.3999999999999997E-2</v>
      </c>
      <c r="CW20" s="7">
        <v>0.32500000000000001</v>
      </c>
      <c r="CX20" s="7">
        <v>0.40899999999999997</v>
      </c>
      <c r="CY20" s="7">
        <f t="shared" si="52"/>
        <v>0.36699999999999999</v>
      </c>
      <c r="CZ20" s="10">
        <f t="shared" si="53"/>
        <v>0.32300000000000001</v>
      </c>
      <c r="DA20" s="11">
        <f t="shared" si="54"/>
        <v>25.363172359638792</v>
      </c>
      <c r="DB20" s="9">
        <f t="shared" si="55"/>
        <v>8.3999999999999964E-2</v>
      </c>
      <c r="DC20" s="7">
        <v>4.9000000000000002E-2</v>
      </c>
      <c r="DD20" s="7">
        <v>0.15</v>
      </c>
      <c r="DE20" s="7">
        <v>0.17399999999999999</v>
      </c>
      <c r="DF20" s="7">
        <f t="shared" si="56"/>
        <v>0.16199999999999998</v>
      </c>
      <c r="DG20" s="10">
        <f t="shared" si="57"/>
        <v>0.11299999999999998</v>
      </c>
      <c r="DH20" s="11">
        <f t="shared" si="58"/>
        <v>8.873184138201804</v>
      </c>
      <c r="DI20" s="9">
        <f t="shared" si="59"/>
        <v>2.3999999999999994E-2</v>
      </c>
      <c r="DJ20" s="7">
        <v>5.8999999999999997E-2</v>
      </c>
      <c r="DK20" s="7">
        <v>5.7000000000000002E-2</v>
      </c>
      <c r="DL20" s="7">
        <v>9.9000000000000005E-2</v>
      </c>
      <c r="DM20" s="7">
        <f t="shared" si="60"/>
        <v>7.8E-2</v>
      </c>
      <c r="DN20" s="10">
        <f t="shared" si="61"/>
        <v>1.9000000000000003E-2</v>
      </c>
      <c r="DO20" s="11">
        <f t="shared" si="62"/>
        <v>1.4919513152728703</v>
      </c>
      <c r="DP20" s="9">
        <f t="shared" si="63"/>
        <v>4.2000000000000003E-2</v>
      </c>
      <c r="DR20" s="7">
        <v>6.6000000000000003E-2</v>
      </c>
      <c r="DS20" s="7">
        <v>0.67700000000000005</v>
      </c>
      <c r="DT20" s="7">
        <v>0.65700000000000003</v>
      </c>
      <c r="DU20" s="7">
        <f t="shared" si="64"/>
        <v>0.66700000000000004</v>
      </c>
      <c r="DV20" s="10">
        <f t="shared" si="65"/>
        <v>0.60099999999999998</v>
      </c>
      <c r="DW20" s="11">
        <f t="shared" si="66"/>
        <v>47.192775814683934</v>
      </c>
      <c r="DX20" s="9">
        <f t="shared" si="67"/>
        <v>2.0000000000000018E-2</v>
      </c>
      <c r="DY20" s="7">
        <v>6.8000000000000005E-2</v>
      </c>
      <c r="DZ20" s="7">
        <v>0.42199999999999999</v>
      </c>
      <c r="EA20" s="7">
        <v>8.5000000000000006E-2</v>
      </c>
      <c r="EB20" s="7">
        <f t="shared" si="68"/>
        <v>0.2535</v>
      </c>
      <c r="EC20" s="10">
        <f t="shared" si="69"/>
        <v>0.1855</v>
      </c>
      <c r="ED20" s="11">
        <f t="shared" si="70"/>
        <v>14.566156262269336</v>
      </c>
      <c r="EE20" s="9">
        <f t="shared" si="71"/>
        <v>0.33699999999999997</v>
      </c>
      <c r="EF20" s="7">
        <v>0.129</v>
      </c>
      <c r="EG20" s="7">
        <v>0.55200000000000005</v>
      </c>
      <c r="EH20" s="7">
        <v>0.23400000000000001</v>
      </c>
      <c r="EI20" s="7">
        <f t="shared" si="72"/>
        <v>0.39300000000000002</v>
      </c>
      <c r="EJ20" s="10">
        <f t="shared" si="73"/>
        <v>0.26400000000000001</v>
      </c>
      <c r="EK20" s="11">
        <f t="shared" si="74"/>
        <v>20.730270906949354</v>
      </c>
      <c r="EL20" s="9">
        <f t="shared" si="75"/>
        <v>0.31800000000000006</v>
      </c>
      <c r="EN20" s="7">
        <v>0.17399999999999999</v>
      </c>
      <c r="EO20" s="7">
        <v>0.26900000000000002</v>
      </c>
      <c r="EP20" s="7">
        <v>0.374</v>
      </c>
      <c r="EQ20" s="7">
        <f t="shared" si="76"/>
        <v>0.32150000000000001</v>
      </c>
      <c r="ER20" s="10">
        <f t="shared" si="77"/>
        <v>0.14750000000000002</v>
      </c>
      <c r="ES20" s="11">
        <f t="shared" si="78"/>
        <v>11.582253631723598</v>
      </c>
      <c r="ET20" s="9">
        <f t="shared" si="79"/>
        <v>0.10499999999999998</v>
      </c>
      <c r="EU20" s="7">
        <v>1.016</v>
      </c>
      <c r="EV20" s="7">
        <v>1.0309999999999999</v>
      </c>
      <c r="EW20" s="7">
        <v>1.04</v>
      </c>
      <c r="EX20" s="7">
        <f t="shared" si="80"/>
        <v>1.0354999999999999</v>
      </c>
      <c r="EY20" s="10">
        <f t="shared" si="146"/>
        <v>1.9499999999999851E-2</v>
      </c>
      <c r="EZ20" s="11">
        <f t="shared" si="81"/>
        <v>1.5312131919905654</v>
      </c>
      <c r="FA20" s="9">
        <f t="shared" si="82"/>
        <v>9.000000000000119E-3</v>
      </c>
      <c r="FB20" s="7">
        <v>3.83</v>
      </c>
      <c r="FC20" s="7">
        <v>3.8380000000000001</v>
      </c>
      <c r="FD20" s="7">
        <v>3.81</v>
      </c>
      <c r="FE20" s="7">
        <f t="shared" si="83"/>
        <v>3.8239999999999998</v>
      </c>
      <c r="FF20" s="10">
        <v>0</v>
      </c>
      <c r="FG20" s="10">
        <v>0</v>
      </c>
      <c r="FH20" s="9">
        <f t="shared" si="84"/>
        <v>2.8000000000000025E-2</v>
      </c>
      <c r="FJ20" s="7">
        <v>0.55800000000000005</v>
      </c>
      <c r="FK20" s="7">
        <v>0.78500000000000003</v>
      </c>
      <c r="FL20" s="7">
        <v>0.82899999999999996</v>
      </c>
      <c r="FM20" s="7">
        <f t="shared" si="85"/>
        <v>0.80699999999999994</v>
      </c>
      <c r="FN20" s="10">
        <f t="shared" si="86"/>
        <v>0.24899999999999989</v>
      </c>
      <c r="FO20" s="11">
        <f t="shared" si="87"/>
        <v>19.552414605418129</v>
      </c>
      <c r="FP20" s="9">
        <f t="shared" si="88"/>
        <v>4.3999999999999928E-2</v>
      </c>
      <c r="FQ20" s="7">
        <v>0.621</v>
      </c>
      <c r="FR20" s="7">
        <v>0.81200000000000006</v>
      </c>
      <c r="FS20" s="7">
        <v>0.82399999999999995</v>
      </c>
      <c r="FT20" s="7">
        <f t="shared" si="89"/>
        <v>0.81800000000000006</v>
      </c>
      <c r="FU20" s="10">
        <f t="shared" si="90"/>
        <v>0.19700000000000006</v>
      </c>
      <c r="FV20" s="11">
        <f t="shared" si="91"/>
        <v>15.469179426776606</v>
      </c>
      <c r="FW20" s="9">
        <f t="shared" si="92"/>
        <v>1.19999999999999E-2</v>
      </c>
      <c r="FX20" s="7">
        <v>0.91200000000000003</v>
      </c>
      <c r="FY20" s="7">
        <v>1.2949999999999999</v>
      </c>
      <c r="FZ20" s="7">
        <v>1.2809999999999999</v>
      </c>
      <c r="GA20" s="7">
        <f t="shared" si="93"/>
        <v>1.2879999999999998</v>
      </c>
      <c r="GB20" s="10">
        <f t="shared" si="94"/>
        <v>0.37599999999999978</v>
      </c>
      <c r="GC20" s="11">
        <f t="shared" si="95"/>
        <v>29.524931291715724</v>
      </c>
      <c r="GD20" s="9">
        <f t="shared" si="96"/>
        <v>1.4000000000000012E-2</v>
      </c>
      <c r="GF20" s="6">
        <v>9.8842592592592576E-3</v>
      </c>
      <c r="GG20">
        <v>14</v>
      </c>
      <c r="GH20" s="7">
        <v>0.106</v>
      </c>
      <c r="GI20" s="7">
        <v>1.3120000000000001</v>
      </c>
      <c r="GJ20" s="7">
        <v>1.649</v>
      </c>
      <c r="GK20" s="7">
        <f t="shared" si="97"/>
        <v>1.4805000000000001</v>
      </c>
      <c r="GL20" s="7">
        <f t="shared" si="98"/>
        <v>1.3745000000000001</v>
      </c>
      <c r="GN20" s="7">
        <v>0.16500000000000001</v>
      </c>
      <c r="GO20" s="7">
        <v>1.1879999999999999</v>
      </c>
      <c r="GP20" s="7">
        <v>1.319</v>
      </c>
      <c r="GQ20" s="7">
        <f t="shared" si="99"/>
        <v>1.2534999999999998</v>
      </c>
      <c r="GR20" s="10">
        <f t="shared" si="100"/>
        <v>1.0884999999999998</v>
      </c>
      <c r="GS20" s="11">
        <f t="shared" si="101"/>
        <v>79.192433612222615</v>
      </c>
      <c r="GT20" s="9">
        <f t="shared" si="102"/>
        <v>0.13100000000000001</v>
      </c>
      <c r="GU20" s="7" t="s">
        <v>149</v>
      </c>
      <c r="GV20" s="7" t="s">
        <v>149</v>
      </c>
      <c r="GW20" s="7" t="s">
        <v>149</v>
      </c>
      <c r="GX20" s="7"/>
      <c r="GY20" s="7"/>
      <c r="GZ20" s="7"/>
      <c r="HA20" s="7">
        <v>0.252</v>
      </c>
      <c r="HB20" s="7">
        <v>0.27200000000000002</v>
      </c>
      <c r="HC20" s="7">
        <v>0.27500000000000002</v>
      </c>
      <c r="HD20" s="7">
        <f t="shared" si="103"/>
        <v>0.27350000000000002</v>
      </c>
      <c r="HE20" s="10">
        <f t="shared" si="104"/>
        <v>2.1500000000000019E-2</v>
      </c>
      <c r="HF20" s="11">
        <f t="shared" si="140"/>
        <v>1.564205165514734</v>
      </c>
      <c r="HH20" s="7">
        <v>0.13700000000000001</v>
      </c>
      <c r="HI20" s="7">
        <v>0.89700000000000002</v>
      </c>
      <c r="HJ20" s="7">
        <v>0.97599999999999998</v>
      </c>
      <c r="HK20" s="7">
        <f t="shared" si="105"/>
        <v>0.9365</v>
      </c>
      <c r="HL20" s="10">
        <f t="shared" si="142"/>
        <v>0.79949999999999999</v>
      </c>
      <c r="HM20" s="11">
        <f t="shared" si="106"/>
        <v>58.166606038559479</v>
      </c>
      <c r="HN20" s="9">
        <f t="shared" si="107"/>
        <v>7.8999999999999959E-2</v>
      </c>
      <c r="HO20" s="7">
        <v>9.1999999999999998E-2</v>
      </c>
      <c r="HP20" s="7">
        <v>0.214</v>
      </c>
      <c r="HQ20" s="7">
        <v>0.189</v>
      </c>
      <c r="HR20" s="7">
        <f t="shared" si="108"/>
        <v>0.20150000000000001</v>
      </c>
      <c r="HS20" s="10">
        <f t="shared" si="109"/>
        <v>0.10950000000000001</v>
      </c>
      <c r="HT20" s="11">
        <f t="shared" si="110"/>
        <v>7.9665332848308488</v>
      </c>
      <c r="HU20" s="9">
        <f t="shared" si="111"/>
        <v>2.4999999999999994E-2</v>
      </c>
      <c r="HV20" s="7">
        <v>0.115</v>
      </c>
      <c r="HW20" s="7">
        <v>0.1</v>
      </c>
      <c r="HX20" s="7">
        <v>0.11899999999999999</v>
      </c>
      <c r="HY20" s="7">
        <f t="shared" si="112"/>
        <v>0.1095</v>
      </c>
      <c r="HZ20" s="10">
        <v>0</v>
      </c>
      <c r="IA20" s="11">
        <f t="shared" si="113"/>
        <v>0</v>
      </c>
      <c r="IB20" s="9">
        <f t="shared" si="114"/>
        <v>1.8999999999999989E-2</v>
      </c>
      <c r="ID20" s="7">
        <v>0.20899999999999999</v>
      </c>
      <c r="IE20" s="7">
        <v>1.946</v>
      </c>
      <c r="IF20" s="7">
        <v>2.8130000000000002</v>
      </c>
      <c r="IG20" s="7">
        <f t="shared" si="115"/>
        <v>2.3795000000000002</v>
      </c>
      <c r="IH20" s="10">
        <f t="shared" si="116"/>
        <v>2.1705000000000001</v>
      </c>
      <c r="II20" s="11">
        <f t="shared" si="117"/>
        <v>157.91196798835941</v>
      </c>
      <c r="IJ20" s="9">
        <f t="shared" si="118"/>
        <v>0.86700000000000021</v>
      </c>
      <c r="IK20" s="7">
        <v>0.20899999999999999</v>
      </c>
      <c r="IL20" s="7">
        <v>1.5149999999999999</v>
      </c>
      <c r="IM20" s="7">
        <v>1.764</v>
      </c>
      <c r="IN20" s="7">
        <f t="shared" si="119"/>
        <v>1.4215</v>
      </c>
      <c r="IO20" s="7">
        <f t="shared" si="120"/>
        <v>1.6395</v>
      </c>
      <c r="IP20" s="10">
        <f t="shared" si="121"/>
        <v>1.4304999999999999</v>
      </c>
      <c r="IQ20" s="11">
        <f t="shared" si="122"/>
        <v>104.07420880320115</v>
      </c>
      <c r="IR20" s="9">
        <f t="shared" si="123"/>
        <v>0.24900000000000011</v>
      </c>
      <c r="IS20" s="7">
        <v>2.2789999999999999</v>
      </c>
      <c r="IT20" s="7">
        <v>1.7210000000000001</v>
      </c>
      <c r="IU20" s="7">
        <v>2.024</v>
      </c>
      <c r="IV20" s="7">
        <f t="shared" si="124"/>
        <v>1.8725000000000001</v>
      </c>
      <c r="IW20" s="7">
        <v>0</v>
      </c>
      <c r="IX20" s="7">
        <v>0</v>
      </c>
      <c r="IY20" s="9">
        <f t="shared" si="125"/>
        <v>0.30299999999999994</v>
      </c>
      <c r="JA20" s="6">
        <v>9.8842592592592576E-3</v>
      </c>
      <c r="JB20">
        <v>14</v>
      </c>
      <c r="JC20" s="7">
        <v>8.5000000000000006E-2</v>
      </c>
      <c r="JD20" s="7">
        <v>1.125</v>
      </c>
      <c r="JE20" s="7">
        <v>0.83799999999999997</v>
      </c>
      <c r="JF20" s="7">
        <f t="shared" si="126"/>
        <v>0.98150000000000004</v>
      </c>
      <c r="JG20" s="10">
        <f t="shared" si="127"/>
        <v>0.89650000000000007</v>
      </c>
      <c r="JI20" s="7">
        <v>9.1999999999999998E-2</v>
      </c>
      <c r="JJ20" s="7">
        <v>0.81899999999999995</v>
      </c>
      <c r="JK20" s="7">
        <v>0.77900000000000003</v>
      </c>
      <c r="JL20" s="7">
        <f t="shared" si="128"/>
        <v>0.79899999999999993</v>
      </c>
      <c r="JM20" s="10">
        <f t="shared" si="12"/>
        <v>0.70699999999999996</v>
      </c>
      <c r="JN20" s="11">
        <f t="shared" si="13"/>
        <v>78.862242052426097</v>
      </c>
      <c r="JO20" s="9">
        <f t="shared" si="14"/>
        <v>3.9999999999999925E-2</v>
      </c>
      <c r="JP20" s="7">
        <v>0.16400000000000001</v>
      </c>
      <c r="JQ20" s="7">
        <v>0.48799999999999999</v>
      </c>
      <c r="JR20" s="7">
        <v>0.50600000000000001</v>
      </c>
      <c r="JS20" s="7">
        <f t="shared" si="129"/>
        <v>0.497</v>
      </c>
      <c r="JT20" s="10">
        <f t="shared" si="130"/>
        <v>0.33299999999999996</v>
      </c>
      <c r="JU20" s="11">
        <f t="shared" si="15"/>
        <v>37.144450641383145</v>
      </c>
      <c r="JV20" s="9">
        <f t="shared" si="131"/>
        <v>1.8000000000000016E-2</v>
      </c>
      <c r="JW20" s="7"/>
      <c r="JX20" s="7"/>
      <c r="JZ20" s="7">
        <v>0.1</v>
      </c>
      <c r="KA20" s="7">
        <v>0.997</v>
      </c>
      <c r="KB20" s="7">
        <v>0.995</v>
      </c>
      <c r="KC20" s="7">
        <f t="shared" si="132"/>
        <v>0.996</v>
      </c>
      <c r="KD20" s="10">
        <f t="shared" si="16"/>
        <v>0.89600000000000002</v>
      </c>
      <c r="KE20" s="11">
        <f t="shared" si="17"/>
        <v>99.944227551589506</v>
      </c>
      <c r="KF20" s="9">
        <f t="shared" si="18"/>
        <v>2.0000000000000018E-3</v>
      </c>
      <c r="KG20" s="7">
        <v>0.112</v>
      </c>
      <c r="KH20" s="7">
        <v>0.47599999999999998</v>
      </c>
      <c r="KI20" s="7">
        <v>0.65400000000000003</v>
      </c>
      <c r="KJ20" s="7">
        <f t="shared" si="133"/>
        <v>0.56499999999999995</v>
      </c>
      <c r="KK20" s="10">
        <f t="shared" si="134"/>
        <v>0.45299999999999996</v>
      </c>
      <c r="KL20" s="11">
        <f t="shared" si="19"/>
        <v>50.529838259899599</v>
      </c>
      <c r="KM20" s="9">
        <f t="shared" si="135"/>
        <v>0.17800000000000005</v>
      </c>
      <c r="KN20" s="7">
        <v>0.44700000000000001</v>
      </c>
      <c r="KO20" s="7">
        <v>0.313</v>
      </c>
      <c r="KP20" s="7">
        <v>0.253</v>
      </c>
      <c r="KQ20" s="7">
        <f t="shared" si="136"/>
        <v>0.28300000000000003</v>
      </c>
      <c r="KR20" s="7">
        <v>0</v>
      </c>
      <c r="KS20" s="7">
        <v>0</v>
      </c>
      <c r="KT20" s="9">
        <f t="shared" si="137"/>
        <v>0.06</v>
      </c>
    </row>
    <row r="21" spans="2:306" x14ac:dyDescent="0.2">
      <c r="B21" s="6">
        <v>1.0578703703703703E-2</v>
      </c>
      <c r="C21">
        <v>15</v>
      </c>
      <c r="D21" s="7">
        <v>0.123</v>
      </c>
      <c r="E21" s="7">
        <v>0.83</v>
      </c>
      <c r="F21" s="7">
        <v>1.359</v>
      </c>
      <c r="G21" s="7">
        <f t="shared" si="0"/>
        <v>1.0945</v>
      </c>
      <c r="H21" s="8">
        <f t="shared" si="1"/>
        <v>0.97150000000000003</v>
      </c>
      <c r="I21" s="9">
        <f t="shared" si="138"/>
        <v>0.52900000000000003</v>
      </c>
      <c r="K21" s="7">
        <v>6.6000000000000003E-2</v>
      </c>
      <c r="L21" s="7">
        <v>0.93500000000000005</v>
      </c>
      <c r="M21" s="7">
        <v>1.103</v>
      </c>
      <c r="N21" s="7">
        <f t="shared" si="20"/>
        <v>1.0190000000000001</v>
      </c>
      <c r="O21" s="10">
        <f t="shared" si="21"/>
        <v>0.95300000000000007</v>
      </c>
      <c r="P21" s="11">
        <f t="shared" si="22"/>
        <v>98.095728255275347</v>
      </c>
      <c r="Q21" s="9">
        <f t="shared" si="23"/>
        <v>0.16799999999999993</v>
      </c>
      <c r="R21" s="7">
        <v>7.5999999999999998E-2</v>
      </c>
      <c r="S21" s="7">
        <v>0.57699999999999996</v>
      </c>
      <c r="T21" s="7">
        <v>0.64100000000000001</v>
      </c>
      <c r="U21" s="7">
        <f t="shared" si="24"/>
        <v>0.60899999999999999</v>
      </c>
      <c r="V21" s="10">
        <f t="shared" si="25"/>
        <v>0.53300000000000003</v>
      </c>
      <c r="W21" s="11">
        <f t="shared" si="2"/>
        <v>54.863612969634588</v>
      </c>
      <c r="X21" s="9">
        <f t="shared" si="26"/>
        <v>6.4000000000000057E-2</v>
      </c>
      <c r="Y21" s="7">
        <v>7.8E-2</v>
      </c>
      <c r="Z21" s="7">
        <v>0.27900000000000003</v>
      </c>
      <c r="AA21" s="7">
        <v>0.32700000000000001</v>
      </c>
      <c r="AB21" s="7">
        <f t="shared" si="27"/>
        <v>0.30300000000000005</v>
      </c>
      <c r="AC21" s="10">
        <f t="shared" si="139"/>
        <v>0.22500000000000003</v>
      </c>
      <c r="AD21" s="11">
        <f t="shared" si="3"/>
        <v>23.160061760164695</v>
      </c>
      <c r="AE21" s="9">
        <f t="shared" si="28"/>
        <v>4.7999999999999987E-2</v>
      </c>
      <c r="AF21" s="9"/>
      <c r="AG21" s="7">
        <v>8.3000000000000004E-2</v>
      </c>
      <c r="AH21" s="7">
        <v>0.104</v>
      </c>
      <c r="AI21" s="7">
        <v>0.08</v>
      </c>
      <c r="AJ21" s="7">
        <f t="shared" si="29"/>
        <v>9.1999999999999998E-2</v>
      </c>
      <c r="AK21" s="10">
        <f t="shared" si="144"/>
        <v>8.9999999999999941E-3</v>
      </c>
      <c r="AL21" s="11">
        <f t="shared" si="4"/>
        <v>0.92640247040658708</v>
      </c>
      <c r="AM21" s="9">
        <f t="shared" si="30"/>
        <v>2.3999999999999994E-2</v>
      </c>
      <c r="AN21" s="7">
        <v>6.6000000000000003E-2</v>
      </c>
      <c r="AO21" s="7">
        <v>8.4000000000000005E-2</v>
      </c>
      <c r="AP21" s="7">
        <v>8.2000000000000003E-2</v>
      </c>
      <c r="AQ21" s="7">
        <f t="shared" si="31"/>
        <v>8.3000000000000004E-2</v>
      </c>
      <c r="AR21" s="10">
        <f t="shared" si="32"/>
        <v>1.7000000000000001E-2</v>
      </c>
      <c r="AS21" s="11">
        <f t="shared" si="5"/>
        <v>1.7498713329902211</v>
      </c>
      <c r="AT21" s="9">
        <f t="shared" si="33"/>
        <v>2.0000000000000018E-3</v>
      </c>
      <c r="AU21" s="7">
        <v>8.5999999999999993E-2</v>
      </c>
      <c r="AV21" s="7">
        <v>0.10199999999999999</v>
      </c>
      <c r="AW21" s="7">
        <v>0.106</v>
      </c>
      <c r="AX21" s="7">
        <f t="shared" si="34"/>
        <v>0.104</v>
      </c>
      <c r="AY21" s="10">
        <f t="shared" si="35"/>
        <v>1.8000000000000002E-2</v>
      </c>
      <c r="AZ21" s="11">
        <f t="shared" si="6"/>
        <v>1.8528049408131755</v>
      </c>
      <c r="BA21" s="9">
        <f t="shared" si="36"/>
        <v>2.0000000000000004E-2</v>
      </c>
      <c r="BC21" s="7">
        <v>7.3999999999999996E-2</v>
      </c>
      <c r="BD21" s="7">
        <v>0.83799999999999997</v>
      </c>
      <c r="BE21" s="7">
        <v>0.68</v>
      </c>
      <c r="BF21" s="7">
        <f t="shared" si="37"/>
        <v>0.75900000000000001</v>
      </c>
      <c r="BG21" s="10">
        <f t="shared" si="141"/>
        <v>0.68500000000000005</v>
      </c>
      <c r="BH21" s="11">
        <f t="shared" si="7"/>
        <v>70.509521358723632</v>
      </c>
      <c r="BI21" s="9">
        <f t="shared" si="38"/>
        <v>0.15799999999999992</v>
      </c>
      <c r="BJ21" s="7">
        <v>8.4000000000000005E-2</v>
      </c>
      <c r="BK21" s="7">
        <v>0.66500000000000004</v>
      </c>
      <c r="BL21" s="7">
        <v>0.53700000000000003</v>
      </c>
      <c r="BM21" s="7">
        <f t="shared" si="39"/>
        <v>0.60099999999999998</v>
      </c>
      <c r="BN21" s="10">
        <f t="shared" si="40"/>
        <v>0.51700000000000002</v>
      </c>
      <c r="BO21" s="11">
        <f t="shared" si="8"/>
        <v>53.216675244467318</v>
      </c>
      <c r="BP21" s="9">
        <f t="shared" si="41"/>
        <v>0.128</v>
      </c>
      <c r="BQ21" s="7">
        <v>6.2E-2</v>
      </c>
      <c r="BR21" s="7">
        <v>6.0999999999999999E-2</v>
      </c>
      <c r="BS21" s="7">
        <v>9.7000000000000003E-2</v>
      </c>
      <c r="BT21" s="7">
        <f t="shared" si="42"/>
        <v>7.9000000000000001E-2</v>
      </c>
      <c r="BU21" s="10">
        <f t="shared" si="43"/>
        <v>1.7000000000000001E-2</v>
      </c>
      <c r="BV21" s="11">
        <f t="shared" si="9"/>
        <v>1.7498713329902211</v>
      </c>
      <c r="BW21" s="9">
        <f t="shared" si="44"/>
        <v>3.6000000000000004E-2</v>
      </c>
      <c r="BY21" s="7">
        <v>6.6000000000000003E-2</v>
      </c>
      <c r="BZ21" s="7">
        <v>7.5999999999999998E-2</v>
      </c>
      <c r="CA21" s="7">
        <v>7.6999999999999999E-2</v>
      </c>
      <c r="CB21" s="7">
        <f t="shared" si="45"/>
        <v>7.6499999999999999E-2</v>
      </c>
      <c r="CC21" s="10">
        <f t="shared" si="46"/>
        <v>1.0499999999999995E-2</v>
      </c>
      <c r="CD21" s="9">
        <f t="shared" si="47"/>
        <v>9.999999999999995E-3</v>
      </c>
      <c r="CE21" s="11">
        <f t="shared" si="10"/>
        <v>1.0808028821410185</v>
      </c>
      <c r="CF21" s="7">
        <v>0.60899999999999999</v>
      </c>
      <c r="CG21" s="7">
        <v>0.61899999999999999</v>
      </c>
      <c r="CH21" s="7">
        <v>0.73599999999999999</v>
      </c>
      <c r="CI21" s="7">
        <f t="shared" si="48"/>
        <v>0.67749999999999999</v>
      </c>
      <c r="CJ21" s="10">
        <f t="shared" si="145"/>
        <v>6.8500000000000005E-2</v>
      </c>
      <c r="CK21" s="11">
        <f t="shared" si="11"/>
        <v>7.0509521358723628</v>
      </c>
      <c r="CL21" s="9">
        <f t="shared" si="49"/>
        <v>0.11699999999999999</v>
      </c>
      <c r="CN21" s="6">
        <v>1.0578703703703703E-2</v>
      </c>
      <c r="CO21">
        <v>15</v>
      </c>
      <c r="CP21" s="7">
        <v>0.106</v>
      </c>
      <c r="CQ21" s="7">
        <v>1.196</v>
      </c>
      <c r="CR21" s="7">
        <v>1.742</v>
      </c>
      <c r="CS21" s="7">
        <f t="shared" si="50"/>
        <v>1.4689999999999999</v>
      </c>
      <c r="CT21" s="7">
        <f t="shared" si="51"/>
        <v>1.3629999999999998</v>
      </c>
      <c r="CV21" s="7">
        <v>4.3999999999999997E-2</v>
      </c>
      <c r="CW21" s="7">
        <v>0.34799999999999998</v>
      </c>
      <c r="CX21" s="7">
        <v>0.38900000000000001</v>
      </c>
      <c r="CY21" s="7">
        <f t="shared" si="52"/>
        <v>0.36849999999999999</v>
      </c>
      <c r="CZ21" s="10">
        <f t="shared" si="53"/>
        <v>0.32450000000000001</v>
      </c>
      <c r="DA21" s="11">
        <f t="shared" si="54"/>
        <v>23.807776962582544</v>
      </c>
      <c r="DB21" s="9">
        <f t="shared" si="55"/>
        <v>4.1000000000000036E-2</v>
      </c>
      <c r="DC21" s="7">
        <v>4.9000000000000002E-2</v>
      </c>
      <c r="DD21" s="7">
        <v>0.153</v>
      </c>
      <c r="DE21" s="7">
        <v>0.17499999999999999</v>
      </c>
      <c r="DF21" s="7">
        <f t="shared" si="56"/>
        <v>0.16399999999999998</v>
      </c>
      <c r="DG21" s="10">
        <f t="shared" si="57"/>
        <v>0.11499999999999998</v>
      </c>
      <c r="DH21" s="11">
        <f t="shared" si="58"/>
        <v>8.4372707263389586</v>
      </c>
      <c r="DI21" s="9">
        <f t="shared" si="59"/>
        <v>2.1999999999999992E-2</v>
      </c>
      <c r="DJ21" s="7">
        <v>5.8999999999999997E-2</v>
      </c>
      <c r="DK21" s="7">
        <v>5.7000000000000002E-2</v>
      </c>
      <c r="DL21" s="7">
        <v>9.9000000000000005E-2</v>
      </c>
      <c r="DM21" s="7">
        <f t="shared" si="60"/>
        <v>7.8E-2</v>
      </c>
      <c r="DN21" s="10">
        <f t="shared" si="61"/>
        <v>1.9000000000000003E-2</v>
      </c>
      <c r="DO21" s="11">
        <f t="shared" si="62"/>
        <v>1.393983859134263</v>
      </c>
      <c r="DP21" s="9">
        <f t="shared" si="63"/>
        <v>4.2000000000000003E-2</v>
      </c>
      <c r="DR21" s="7">
        <v>6.6000000000000003E-2</v>
      </c>
      <c r="DS21" s="7">
        <v>0.64300000000000002</v>
      </c>
      <c r="DT21" s="7">
        <v>0.69799999999999995</v>
      </c>
      <c r="DU21" s="7">
        <f t="shared" si="64"/>
        <v>0.67049999999999998</v>
      </c>
      <c r="DV21" s="10">
        <f t="shared" si="65"/>
        <v>0.60450000000000004</v>
      </c>
      <c r="DW21" s="11">
        <f t="shared" si="66"/>
        <v>44.350696991929581</v>
      </c>
      <c r="DX21" s="9">
        <f t="shared" si="67"/>
        <v>5.4999999999999938E-2</v>
      </c>
      <c r="DY21" s="7">
        <v>6.9000000000000006E-2</v>
      </c>
      <c r="DZ21" s="7">
        <v>0.46800000000000003</v>
      </c>
      <c r="EA21" s="7">
        <v>8.4000000000000005E-2</v>
      </c>
      <c r="EB21" s="7">
        <f t="shared" si="68"/>
        <v>0.27600000000000002</v>
      </c>
      <c r="EC21" s="10">
        <f t="shared" si="69"/>
        <v>0.20700000000000002</v>
      </c>
      <c r="ED21" s="11">
        <f t="shared" si="70"/>
        <v>15.187087307410129</v>
      </c>
      <c r="EE21" s="9">
        <f t="shared" si="71"/>
        <v>0.38400000000000001</v>
      </c>
      <c r="EF21" s="7">
        <v>0.13100000000000001</v>
      </c>
      <c r="EG21" s="7">
        <v>0.58199999999999996</v>
      </c>
      <c r="EH21" s="7">
        <v>0.23100000000000001</v>
      </c>
      <c r="EI21" s="7">
        <f t="shared" si="72"/>
        <v>0.40649999999999997</v>
      </c>
      <c r="EJ21" s="10">
        <f t="shared" si="73"/>
        <v>0.27549999999999997</v>
      </c>
      <c r="EK21" s="11">
        <f t="shared" si="74"/>
        <v>20.212765957446809</v>
      </c>
      <c r="EL21" s="9">
        <f t="shared" si="75"/>
        <v>0.35099999999999998</v>
      </c>
      <c r="EN21" s="7">
        <v>0.17299999999999999</v>
      </c>
      <c r="EO21" s="7">
        <v>0.28599999999999998</v>
      </c>
      <c r="EP21" s="7">
        <v>0.39300000000000002</v>
      </c>
      <c r="EQ21" s="7">
        <f t="shared" si="76"/>
        <v>0.33950000000000002</v>
      </c>
      <c r="ER21" s="10">
        <f t="shared" si="77"/>
        <v>0.16650000000000004</v>
      </c>
      <c r="ES21" s="11">
        <f t="shared" si="78"/>
        <v>12.215700660308148</v>
      </c>
      <c r="ET21" s="9">
        <f t="shared" si="79"/>
        <v>0.10700000000000004</v>
      </c>
      <c r="EU21" s="7">
        <v>1.0189999999999999</v>
      </c>
      <c r="EV21" s="7">
        <v>1.042</v>
      </c>
      <c r="EW21" s="7">
        <v>1.042</v>
      </c>
      <c r="EX21" s="7">
        <f t="shared" si="80"/>
        <v>1.042</v>
      </c>
      <c r="EY21" s="10">
        <f t="shared" si="146"/>
        <v>2.3000000000000131E-2</v>
      </c>
      <c r="EZ21" s="11">
        <f t="shared" si="81"/>
        <v>1.6874541452678016</v>
      </c>
      <c r="FA21" s="9">
        <f t="shared" si="82"/>
        <v>0</v>
      </c>
      <c r="FB21" s="7">
        <v>3.8319999999999999</v>
      </c>
      <c r="FC21" s="7">
        <v>3.819</v>
      </c>
      <c r="FD21" s="7">
        <v>3.8359999999999999</v>
      </c>
      <c r="FE21" s="7">
        <f t="shared" si="83"/>
        <v>3.8274999999999997</v>
      </c>
      <c r="FF21" s="10">
        <v>0</v>
      </c>
      <c r="FG21" s="10">
        <v>0</v>
      </c>
      <c r="FH21" s="9">
        <f t="shared" si="84"/>
        <v>1.6999999999999904E-2</v>
      </c>
      <c r="FJ21" s="7">
        <v>0.55900000000000005</v>
      </c>
      <c r="FK21" s="7">
        <v>0.83199999999999996</v>
      </c>
      <c r="FL21" s="7">
        <v>0.78100000000000003</v>
      </c>
      <c r="FM21" s="7">
        <f t="shared" si="85"/>
        <v>0.80649999999999999</v>
      </c>
      <c r="FN21" s="10">
        <f t="shared" si="86"/>
        <v>0.24749999999999994</v>
      </c>
      <c r="FO21" s="11">
        <f t="shared" si="87"/>
        <v>18.158473954512104</v>
      </c>
      <c r="FP21" s="9">
        <f t="shared" si="88"/>
        <v>5.0999999999999934E-2</v>
      </c>
      <c r="FQ21" s="7">
        <v>0.64700000000000002</v>
      </c>
      <c r="FR21" s="7">
        <v>0.84099999999999997</v>
      </c>
      <c r="FS21" s="7">
        <v>0.74399999999999999</v>
      </c>
      <c r="FT21" s="7">
        <f t="shared" si="89"/>
        <v>0.79249999999999998</v>
      </c>
      <c r="FU21" s="10">
        <f t="shared" si="90"/>
        <v>0.14549999999999996</v>
      </c>
      <c r="FV21" s="11">
        <f t="shared" si="91"/>
        <v>10.674981658107116</v>
      </c>
      <c r="FW21" s="9">
        <f t="shared" si="92"/>
        <v>9.6999999999999975E-2</v>
      </c>
      <c r="FX21" s="7">
        <v>0.90200000000000002</v>
      </c>
      <c r="FY21" s="7">
        <v>1.272</v>
      </c>
      <c r="FZ21" s="7">
        <v>1.25</v>
      </c>
      <c r="GA21" s="7">
        <f t="shared" si="93"/>
        <v>1.2610000000000001</v>
      </c>
      <c r="GB21" s="10">
        <f t="shared" si="94"/>
        <v>0.3590000000000001</v>
      </c>
      <c r="GC21" s="11">
        <f t="shared" si="95"/>
        <v>26.338958180484241</v>
      </c>
      <c r="GD21" s="9">
        <f t="shared" si="96"/>
        <v>2.200000000000002E-2</v>
      </c>
      <c r="GF21" s="6">
        <v>1.0578703703703703E-2</v>
      </c>
      <c r="GG21">
        <v>15</v>
      </c>
      <c r="GH21" s="7">
        <v>0.106</v>
      </c>
      <c r="GI21" s="7">
        <v>1.359</v>
      </c>
      <c r="GJ21" s="7">
        <v>1.742</v>
      </c>
      <c r="GK21" s="7">
        <f t="shared" si="97"/>
        <v>1.5505</v>
      </c>
      <c r="GL21" s="7">
        <f t="shared" si="98"/>
        <v>1.4444999999999999</v>
      </c>
      <c r="GN21" s="7">
        <v>0.16500000000000001</v>
      </c>
      <c r="GO21" s="7">
        <v>1.238</v>
      </c>
      <c r="GP21" s="7">
        <v>1.409</v>
      </c>
      <c r="GQ21" s="7">
        <f t="shared" si="99"/>
        <v>1.3235000000000001</v>
      </c>
      <c r="GR21" s="10">
        <f t="shared" si="100"/>
        <v>1.1585000000000001</v>
      </c>
      <c r="GS21" s="11">
        <f t="shared" si="101"/>
        <v>80.200761509172736</v>
      </c>
      <c r="GT21" s="9">
        <f t="shared" si="102"/>
        <v>0.17100000000000004</v>
      </c>
      <c r="GU21" s="7" t="s">
        <v>149</v>
      </c>
      <c r="GV21" s="7" t="s">
        <v>149</v>
      </c>
      <c r="GW21" s="7" t="s">
        <v>149</v>
      </c>
      <c r="GX21" s="7"/>
      <c r="GY21" s="7"/>
      <c r="GZ21" s="7"/>
      <c r="HA21" s="7">
        <v>0.253</v>
      </c>
      <c r="HB21" s="7">
        <v>0.27200000000000002</v>
      </c>
      <c r="HC21" s="7">
        <v>0.27400000000000002</v>
      </c>
      <c r="HD21" s="7">
        <f t="shared" si="103"/>
        <v>0.27300000000000002</v>
      </c>
      <c r="HE21" s="10">
        <f t="shared" si="104"/>
        <v>2.0000000000000018E-2</v>
      </c>
      <c r="HF21" s="11">
        <f t="shared" si="140"/>
        <v>1.3845621322256851</v>
      </c>
      <c r="HH21" s="7">
        <v>0.13500000000000001</v>
      </c>
      <c r="HI21" s="7">
        <v>0.96099999999999997</v>
      </c>
      <c r="HJ21" s="7">
        <v>0.91400000000000003</v>
      </c>
      <c r="HK21" s="7">
        <f t="shared" si="105"/>
        <v>0.9375</v>
      </c>
      <c r="HL21" s="10">
        <f t="shared" si="142"/>
        <v>0.80249999999999999</v>
      </c>
      <c r="HM21" s="11">
        <f t="shared" si="106"/>
        <v>55.555555555555557</v>
      </c>
      <c r="HN21" s="9">
        <f t="shared" si="107"/>
        <v>4.6999999999999931E-2</v>
      </c>
      <c r="HO21" s="7">
        <v>9.1999999999999998E-2</v>
      </c>
      <c r="HP21" s="7">
        <v>0.221</v>
      </c>
      <c r="HQ21" s="7">
        <v>0.20799999999999999</v>
      </c>
      <c r="HR21" s="7">
        <f t="shared" si="108"/>
        <v>0.2145</v>
      </c>
      <c r="HS21" s="10">
        <f t="shared" si="109"/>
        <v>0.1225</v>
      </c>
      <c r="HT21" s="11">
        <f t="shared" si="110"/>
        <v>8.4804430598823135</v>
      </c>
      <c r="HU21" s="9">
        <f t="shared" si="111"/>
        <v>1.3000000000000012E-2</v>
      </c>
      <c r="HV21" s="7">
        <v>0.113</v>
      </c>
      <c r="HW21" s="7">
        <v>0.10199999999999999</v>
      </c>
      <c r="HX21" s="7">
        <v>0.11899999999999999</v>
      </c>
      <c r="HY21" s="7">
        <f t="shared" si="112"/>
        <v>0.11049999999999999</v>
      </c>
      <c r="HZ21" s="10">
        <v>0</v>
      </c>
      <c r="IA21" s="11">
        <f t="shared" si="113"/>
        <v>0</v>
      </c>
      <c r="IB21" s="9">
        <f t="shared" si="114"/>
        <v>1.7000000000000001E-2</v>
      </c>
      <c r="ID21" s="7">
        <v>0.20799999999999999</v>
      </c>
      <c r="IE21" s="7">
        <v>2.1560000000000001</v>
      </c>
      <c r="IF21" s="7">
        <v>3.0579999999999998</v>
      </c>
      <c r="IG21" s="7">
        <f t="shared" si="115"/>
        <v>2.6070000000000002</v>
      </c>
      <c r="IH21" s="10">
        <f t="shared" si="116"/>
        <v>2.399</v>
      </c>
      <c r="II21" s="11">
        <f t="shared" si="117"/>
        <v>166.07822776047075</v>
      </c>
      <c r="IJ21" s="9">
        <f t="shared" si="118"/>
        <v>0.90199999999999969</v>
      </c>
      <c r="IK21" s="7">
        <v>0.20699999999999999</v>
      </c>
      <c r="IL21" s="7">
        <v>1.528</v>
      </c>
      <c r="IM21" s="7">
        <v>1.764</v>
      </c>
      <c r="IN21" s="7">
        <f t="shared" si="119"/>
        <v>1.4299999999999997</v>
      </c>
      <c r="IO21" s="7">
        <f t="shared" si="120"/>
        <v>1.6459999999999999</v>
      </c>
      <c r="IP21" s="10">
        <f t="shared" si="121"/>
        <v>1.4389999999999998</v>
      </c>
      <c r="IQ21" s="11">
        <f t="shared" si="122"/>
        <v>99.619245413637941</v>
      </c>
      <c r="IR21" s="9">
        <f t="shared" si="123"/>
        <v>0.23599999999999999</v>
      </c>
      <c r="IS21" s="7">
        <v>2.282</v>
      </c>
      <c r="IT21" s="7">
        <v>1.714</v>
      </c>
      <c r="IU21" s="7">
        <v>2.004</v>
      </c>
      <c r="IV21" s="7">
        <f t="shared" si="124"/>
        <v>1.859</v>
      </c>
      <c r="IW21" s="7">
        <v>0</v>
      </c>
      <c r="IX21" s="7">
        <v>0</v>
      </c>
      <c r="IY21" s="9">
        <f t="shared" si="125"/>
        <v>0.29000000000000004</v>
      </c>
      <c r="JA21" s="6">
        <v>1.0578703703703703E-2</v>
      </c>
      <c r="JB21">
        <v>15</v>
      </c>
      <c r="JC21" s="7">
        <v>8.4000000000000005E-2</v>
      </c>
      <c r="JD21" s="7">
        <v>1.214</v>
      </c>
      <c r="JE21" s="7">
        <v>0.86</v>
      </c>
      <c r="JF21" s="7">
        <f t="shared" si="126"/>
        <v>1.0369999999999999</v>
      </c>
      <c r="JG21" s="10">
        <f t="shared" si="127"/>
        <v>0.95299999999999996</v>
      </c>
      <c r="JI21" s="7">
        <v>8.7999999999999995E-2</v>
      </c>
      <c r="JJ21" s="7">
        <v>0.879</v>
      </c>
      <c r="JK21" s="7">
        <v>0.76400000000000001</v>
      </c>
      <c r="JL21" s="7">
        <f t="shared" si="128"/>
        <v>0.82150000000000001</v>
      </c>
      <c r="JM21" s="10">
        <f t="shared" si="12"/>
        <v>0.73350000000000004</v>
      </c>
      <c r="JN21" s="11">
        <f t="shared" si="13"/>
        <v>76.967471143756555</v>
      </c>
      <c r="JO21" s="9">
        <f t="shared" si="14"/>
        <v>0.11499999999999999</v>
      </c>
      <c r="JP21" s="7">
        <v>0.17</v>
      </c>
      <c r="JQ21" s="7">
        <v>0.52600000000000002</v>
      </c>
      <c r="JR21" s="7">
        <v>0.55500000000000005</v>
      </c>
      <c r="JS21" s="7">
        <f t="shared" si="129"/>
        <v>0.54049999999999998</v>
      </c>
      <c r="JT21" s="10">
        <f t="shared" si="130"/>
        <v>0.37049999999999994</v>
      </c>
      <c r="JU21" s="11">
        <f t="shared" si="15"/>
        <v>38.877229800629586</v>
      </c>
      <c r="JV21" s="9">
        <f t="shared" si="131"/>
        <v>2.9000000000000026E-2</v>
      </c>
      <c r="JW21" s="7"/>
      <c r="JX21" s="7"/>
      <c r="JZ21" s="7">
        <v>9.9000000000000005E-2</v>
      </c>
      <c r="KA21" s="7">
        <v>1.121</v>
      </c>
      <c r="KB21" s="7">
        <v>1.069</v>
      </c>
      <c r="KC21" s="7">
        <f t="shared" si="132"/>
        <v>1.095</v>
      </c>
      <c r="KD21" s="10">
        <f t="shared" si="16"/>
        <v>0.996</v>
      </c>
      <c r="KE21" s="11">
        <f t="shared" si="17"/>
        <v>104.51206715634838</v>
      </c>
      <c r="KF21" s="9">
        <f t="shared" si="18"/>
        <v>5.2000000000000046E-2</v>
      </c>
      <c r="KG21" s="7">
        <v>0.112</v>
      </c>
      <c r="KH21" s="7">
        <v>0.50800000000000001</v>
      </c>
      <c r="KI21" s="7">
        <v>0.69399999999999995</v>
      </c>
      <c r="KJ21" s="7">
        <f t="shared" si="133"/>
        <v>0.60099999999999998</v>
      </c>
      <c r="KK21" s="10">
        <f t="shared" si="134"/>
        <v>0.48899999999999999</v>
      </c>
      <c r="KL21" s="11">
        <f t="shared" si="19"/>
        <v>51.311647429171039</v>
      </c>
      <c r="KM21" s="9">
        <f t="shared" si="135"/>
        <v>0.18599999999999994</v>
      </c>
      <c r="KN21" s="7">
        <v>0.41199999999999998</v>
      </c>
      <c r="KO21" s="7">
        <v>0.27300000000000002</v>
      </c>
      <c r="KP21" s="7">
        <v>0.253</v>
      </c>
      <c r="KQ21" s="7">
        <f t="shared" si="136"/>
        <v>0.26300000000000001</v>
      </c>
      <c r="KR21" s="7">
        <v>0</v>
      </c>
      <c r="KS21" s="7">
        <v>0</v>
      </c>
      <c r="KT21" s="9">
        <f t="shared" si="137"/>
        <v>2.0000000000000018E-2</v>
      </c>
    </row>
    <row r="22" spans="2:306" x14ac:dyDescent="0.2">
      <c r="B22" s="6">
        <v>1.1273148148148148E-2</v>
      </c>
      <c r="C22">
        <v>16</v>
      </c>
      <c r="D22" s="7">
        <v>0.125</v>
      </c>
      <c r="E22" s="7">
        <v>0.90200000000000002</v>
      </c>
      <c r="F22" s="7">
        <v>1.421</v>
      </c>
      <c r="G22" s="7">
        <f t="shared" si="0"/>
        <v>1.1615</v>
      </c>
      <c r="H22" s="8">
        <f t="shared" si="1"/>
        <v>1.0365</v>
      </c>
      <c r="I22" s="9">
        <f t="shared" si="138"/>
        <v>0.51900000000000002</v>
      </c>
      <c r="K22" s="7">
        <v>6.7000000000000004E-2</v>
      </c>
      <c r="L22" s="7">
        <v>0.94299999999999995</v>
      </c>
      <c r="M22" s="7">
        <v>1.214</v>
      </c>
      <c r="N22" s="7">
        <f t="shared" si="20"/>
        <v>1.0785</v>
      </c>
      <c r="O22" s="10">
        <f t="shared" si="21"/>
        <v>1.0115000000000001</v>
      </c>
      <c r="P22" s="11">
        <f t="shared" si="22"/>
        <v>97.58803666184275</v>
      </c>
      <c r="Q22" s="9">
        <f t="shared" si="23"/>
        <v>0.27100000000000002</v>
      </c>
      <c r="R22" s="7">
        <v>7.6999999999999999E-2</v>
      </c>
      <c r="S22" s="7">
        <v>0.63</v>
      </c>
      <c r="T22" s="7">
        <v>0.65400000000000003</v>
      </c>
      <c r="U22" s="7">
        <f t="shared" si="24"/>
        <v>0.64200000000000002</v>
      </c>
      <c r="V22" s="10">
        <f t="shared" si="25"/>
        <v>0.56500000000000006</v>
      </c>
      <c r="W22" s="11">
        <f t="shared" si="2"/>
        <v>54.510371442354078</v>
      </c>
      <c r="X22" s="9">
        <f t="shared" si="26"/>
        <v>2.4000000000000021E-2</v>
      </c>
      <c r="Y22" s="7">
        <v>7.8E-2</v>
      </c>
      <c r="Z22" s="7">
        <v>0.32100000000000001</v>
      </c>
      <c r="AA22" s="7">
        <v>0.36</v>
      </c>
      <c r="AB22" s="7">
        <f t="shared" si="27"/>
        <v>0.34050000000000002</v>
      </c>
      <c r="AC22" s="10">
        <f t="shared" si="139"/>
        <v>0.26250000000000001</v>
      </c>
      <c r="AD22" s="11">
        <f t="shared" si="3"/>
        <v>25.32561505065123</v>
      </c>
      <c r="AE22" s="9">
        <f t="shared" si="28"/>
        <v>3.8999999999999979E-2</v>
      </c>
      <c r="AF22" s="9"/>
      <c r="AG22" s="7">
        <v>8.4000000000000005E-2</v>
      </c>
      <c r="AH22" s="7">
        <v>0.10100000000000001</v>
      </c>
      <c r="AI22" s="7">
        <v>7.3999999999999996E-2</v>
      </c>
      <c r="AJ22" s="7">
        <f t="shared" si="29"/>
        <v>8.7499999999999994E-2</v>
      </c>
      <c r="AK22" s="10">
        <f t="shared" si="144"/>
        <v>3.4999999999999892E-3</v>
      </c>
      <c r="AL22" s="11">
        <f t="shared" si="4"/>
        <v>0.33767486734201535</v>
      </c>
      <c r="AM22" s="9">
        <f t="shared" si="30"/>
        <v>2.700000000000001E-2</v>
      </c>
      <c r="AN22" s="7">
        <v>6.6000000000000003E-2</v>
      </c>
      <c r="AO22" s="7">
        <v>8.6999999999999994E-2</v>
      </c>
      <c r="AP22" s="7">
        <v>8.1000000000000003E-2</v>
      </c>
      <c r="AQ22" s="7">
        <f t="shared" si="31"/>
        <v>8.3999999999999991E-2</v>
      </c>
      <c r="AR22" s="10">
        <f t="shared" si="32"/>
        <v>1.7999999999999988E-2</v>
      </c>
      <c r="AS22" s="11">
        <f t="shared" si="5"/>
        <v>1.736613603473226</v>
      </c>
      <c r="AT22" s="9">
        <f t="shared" si="33"/>
        <v>5.9999999999999915E-3</v>
      </c>
      <c r="AU22" s="7">
        <v>8.3000000000000004E-2</v>
      </c>
      <c r="AV22" s="7">
        <v>0.10199999999999999</v>
      </c>
      <c r="AW22" s="7">
        <v>0.107</v>
      </c>
      <c r="AX22" s="7">
        <f t="shared" si="34"/>
        <v>0.1045</v>
      </c>
      <c r="AY22" s="10">
        <f t="shared" si="35"/>
        <v>2.1499999999999991E-2</v>
      </c>
      <c r="AZ22" s="11">
        <f t="shared" si="6"/>
        <v>2.0742884708152429</v>
      </c>
      <c r="BA22" s="9">
        <f t="shared" si="36"/>
        <v>2.3999999999999994E-2</v>
      </c>
      <c r="BC22" s="7">
        <v>7.2999999999999995E-2</v>
      </c>
      <c r="BD22" s="7">
        <v>0.94199999999999995</v>
      </c>
      <c r="BE22" s="7">
        <v>0.76100000000000001</v>
      </c>
      <c r="BF22" s="7">
        <f t="shared" si="37"/>
        <v>0.85149999999999992</v>
      </c>
      <c r="BG22" s="10">
        <f t="shared" si="141"/>
        <v>0.77849999999999997</v>
      </c>
      <c r="BH22" s="11">
        <f t="shared" si="7"/>
        <v>75.108538350217074</v>
      </c>
      <c r="BI22" s="9">
        <f t="shared" si="38"/>
        <v>0.18099999999999994</v>
      </c>
      <c r="BJ22" s="7">
        <v>7.6999999999999999E-2</v>
      </c>
      <c r="BK22" s="7">
        <v>0.69499999999999995</v>
      </c>
      <c r="BL22" s="7">
        <v>0.63700000000000001</v>
      </c>
      <c r="BM22" s="7">
        <f t="shared" si="39"/>
        <v>0.66599999999999993</v>
      </c>
      <c r="BN22" s="10">
        <f t="shared" si="40"/>
        <v>0.58899999999999997</v>
      </c>
      <c r="BO22" s="11">
        <f t="shared" si="8"/>
        <v>56.82585624698504</v>
      </c>
      <c r="BP22" s="9">
        <f t="shared" si="41"/>
        <v>5.799999999999994E-2</v>
      </c>
      <c r="BQ22" s="7">
        <v>6.4000000000000001E-2</v>
      </c>
      <c r="BR22" s="7">
        <v>0.06</v>
      </c>
      <c r="BS22" s="7">
        <v>0.1</v>
      </c>
      <c r="BT22" s="7">
        <f t="shared" si="42"/>
        <v>0.08</v>
      </c>
      <c r="BU22" s="10">
        <f t="shared" si="43"/>
        <v>1.6E-2</v>
      </c>
      <c r="BV22" s="11">
        <f t="shared" si="9"/>
        <v>1.5436565364206465</v>
      </c>
      <c r="BW22" s="9">
        <f t="shared" si="44"/>
        <v>4.0000000000000008E-2</v>
      </c>
      <c r="BY22" s="7">
        <v>6.5000000000000002E-2</v>
      </c>
      <c r="BZ22" s="7">
        <v>7.5999999999999998E-2</v>
      </c>
      <c r="CA22" s="7">
        <v>7.8E-2</v>
      </c>
      <c r="CB22" s="7">
        <f t="shared" si="45"/>
        <v>7.6999999999999999E-2</v>
      </c>
      <c r="CC22" s="10">
        <f t="shared" si="46"/>
        <v>1.1999999999999997E-2</v>
      </c>
      <c r="CD22" s="9">
        <f t="shared" si="47"/>
        <v>1.0999999999999996E-2</v>
      </c>
      <c r="CE22" s="11">
        <f t="shared" si="10"/>
        <v>1.1577424023154845</v>
      </c>
      <c r="CF22" s="7">
        <v>0.56000000000000005</v>
      </c>
      <c r="CG22" s="7">
        <v>0.63900000000000001</v>
      </c>
      <c r="CH22" s="7">
        <v>0.751</v>
      </c>
      <c r="CI22" s="7">
        <f t="shared" si="48"/>
        <v>0.69500000000000006</v>
      </c>
      <c r="CJ22" s="10">
        <f t="shared" si="145"/>
        <v>0.13500000000000001</v>
      </c>
      <c r="CK22" s="11">
        <f t="shared" si="11"/>
        <v>13.024602026049207</v>
      </c>
      <c r="CL22" s="9">
        <f t="shared" si="49"/>
        <v>0.11199999999999999</v>
      </c>
      <c r="CN22" s="6">
        <v>1.1273148148148148E-2</v>
      </c>
      <c r="CO22">
        <v>16</v>
      </c>
      <c r="CP22" s="7">
        <v>0.107</v>
      </c>
      <c r="CQ22" s="7">
        <v>1.2390000000000001</v>
      </c>
      <c r="CR22" s="7">
        <v>1.8220000000000001</v>
      </c>
      <c r="CS22" s="7">
        <f t="shared" si="50"/>
        <v>1.5305</v>
      </c>
      <c r="CT22" s="7">
        <f t="shared" si="51"/>
        <v>1.4235</v>
      </c>
      <c r="CV22" s="7">
        <v>4.4999999999999998E-2</v>
      </c>
      <c r="CW22" s="7">
        <v>0.41399999999999998</v>
      </c>
      <c r="CX22" s="7">
        <v>0.375</v>
      </c>
      <c r="CY22" s="7">
        <f t="shared" si="52"/>
        <v>0.39449999999999996</v>
      </c>
      <c r="CZ22" s="10">
        <f t="shared" si="53"/>
        <v>0.34949999999999998</v>
      </c>
      <c r="DA22" s="11">
        <f t="shared" si="54"/>
        <v>24.552160168598526</v>
      </c>
      <c r="DB22" s="9">
        <f t="shared" si="55"/>
        <v>3.8999999999999979E-2</v>
      </c>
      <c r="DC22" s="7">
        <v>4.9000000000000002E-2</v>
      </c>
      <c r="DD22" s="7">
        <v>0.15</v>
      </c>
      <c r="DE22" s="7">
        <v>0.17</v>
      </c>
      <c r="DF22" s="7">
        <f t="shared" si="56"/>
        <v>0.16</v>
      </c>
      <c r="DG22" s="10">
        <f t="shared" si="57"/>
        <v>0.111</v>
      </c>
      <c r="DH22" s="11">
        <f t="shared" si="58"/>
        <v>7.7976817702845107</v>
      </c>
      <c r="DI22" s="9">
        <f t="shared" si="59"/>
        <v>2.0000000000000018E-2</v>
      </c>
      <c r="DJ22" s="7">
        <v>0.06</v>
      </c>
      <c r="DK22" s="7">
        <v>5.7000000000000002E-2</v>
      </c>
      <c r="DL22" s="7">
        <v>9.9000000000000005E-2</v>
      </c>
      <c r="DM22" s="7">
        <f t="shared" si="60"/>
        <v>7.8E-2</v>
      </c>
      <c r="DN22" s="10">
        <f t="shared" si="61"/>
        <v>1.8000000000000002E-2</v>
      </c>
      <c r="DO22" s="11">
        <f t="shared" si="62"/>
        <v>1.2644889357218125</v>
      </c>
      <c r="DP22" s="9">
        <f t="shared" si="63"/>
        <v>4.2000000000000003E-2</v>
      </c>
      <c r="DR22" s="7">
        <v>6.7000000000000004E-2</v>
      </c>
      <c r="DS22" s="7">
        <v>0.69899999999999995</v>
      </c>
      <c r="DT22" s="7">
        <v>0.73099999999999998</v>
      </c>
      <c r="DU22" s="7">
        <f t="shared" si="64"/>
        <v>0.71499999999999997</v>
      </c>
      <c r="DV22" s="10">
        <f t="shared" si="65"/>
        <v>0.64799999999999991</v>
      </c>
      <c r="DW22" s="11">
        <f t="shared" si="66"/>
        <v>45.521601685985239</v>
      </c>
      <c r="DX22" s="9">
        <f t="shared" si="67"/>
        <v>3.2000000000000028E-2</v>
      </c>
      <c r="DY22" s="7">
        <v>6.9000000000000006E-2</v>
      </c>
      <c r="DZ22" s="7">
        <v>0.51800000000000002</v>
      </c>
      <c r="EA22" s="7">
        <v>8.6999999999999994E-2</v>
      </c>
      <c r="EB22" s="7">
        <f t="shared" si="68"/>
        <v>0.30249999999999999</v>
      </c>
      <c r="EC22" s="10">
        <f t="shared" si="69"/>
        <v>0.23349999999999999</v>
      </c>
      <c r="ED22" s="11">
        <f t="shared" si="70"/>
        <v>16.403231471724624</v>
      </c>
      <c r="EE22" s="9">
        <f t="shared" si="71"/>
        <v>0.43100000000000005</v>
      </c>
      <c r="EF22" s="7">
        <v>0.13400000000000001</v>
      </c>
      <c r="EG22" s="7">
        <v>0.6</v>
      </c>
      <c r="EH22" s="7">
        <v>0.23100000000000001</v>
      </c>
      <c r="EI22" s="7">
        <f t="shared" si="72"/>
        <v>0.41549999999999998</v>
      </c>
      <c r="EJ22" s="10">
        <f t="shared" si="73"/>
        <v>0.28149999999999997</v>
      </c>
      <c r="EK22" s="11">
        <f t="shared" si="74"/>
        <v>19.775201966982785</v>
      </c>
      <c r="EL22" s="9">
        <f t="shared" si="75"/>
        <v>0.36899999999999999</v>
      </c>
      <c r="EN22" s="7">
        <v>0.17299999999999999</v>
      </c>
      <c r="EO22" s="7">
        <v>0.29299999999999998</v>
      </c>
      <c r="EP22" s="7">
        <v>0.40899999999999997</v>
      </c>
      <c r="EQ22" s="7">
        <f t="shared" si="76"/>
        <v>0.35099999999999998</v>
      </c>
      <c r="ER22" s="10">
        <f t="shared" si="77"/>
        <v>0.17799999999999999</v>
      </c>
      <c r="ES22" s="11">
        <f t="shared" si="78"/>
        <v>12.504390586582367</v>
      </c>
      <c r="ET22" s="9">
        <f t="shared" si="79"/>
        <v>0.11599999999999999</v>
      </c>
      <c r="EU22" s="7">
        <v>1.022</v>
      </c>
      <c r="EV22" s="7">
        <v>1.048</v>
      </c>
      <c r="EW22" s="7">
        <v>1.052</v>
      </c>
      <c r="EX22" s="7">
        <f t="shared" si="80"/>
        <v>1.05</v>
      </c>
      <c r="EY22" s="10">
        <f t="shared" si="146"/>
        <v>2.8000000000000025E-2</v>
      </c>
      <c r="EZ22" s="11">
        <f t="shared" si="81"/>
        <v>1.9669827889005989</v>
      </c>
      <c r="FA22" s="9">
        <f t="shared" si="82"/>
        <v>4.0000000000000036E-3</v>
      </c>
      <c r="FB22" s="7">
        <v>3.827</v>
      </c>
      <c r="FC22" s="7">
        <v>3.8450000000000002</v>
      </c>
      <c r="FD22" s="7">
        <v>3.8580000000000001</v>
      </c>
      <c r="FE22" s="7">
        <f t="shared" si="83"/>
        <v>3.8515000000000001</v>
      </c>
      <c r="FF22" s="10">
        <v>0</v>
      </c>
      <c r="FG22" s="10">
        <v>0</v>
      </c>
      <c r="FH22" s="9">
        <f t="shared" si="84"/>
        <v>1.2999999999999901E-2</v>
      </c>
      <c r="FJ22" s="7">
        <v>0.54600000000000004</v>
      </c>
      <c r="FK22" s="7">
        <v>0.79600000000000004</v>
      </c>
      <c r="FL22" s="7">
        <v>0.61299999999999999</v>
      </c>
      <c r="FM22" s="7">
        <f t="shared" si="85"/>
        <v>0.70450000000000002</v>
      </c>
      <c r="FN22" s="10">
        <f t="shared" si="86"/>
        <v>0.15849999999999997</v>
      </c>
      <c r="FO22" s="11">
        <f t="shared" si="87"/>
        <v>11.134527572883735</v>
      </c>
      <c r="FP22" s="9">
        <f t="shared" si="88"/>
        <v>0.18300000000000005</v>
      </c>
      <c r="FQ22" s="7">
        <v>0.52800000000000002</v>
      </c>
      <c r="FR22" s="7">
        <v>0.877</v>
      </c>
      <c r="FS22" s="7">
        <v>0.76700000000000002</v>
      </c>
      <c r="FT22" s="7">
        <f t="shared" si="89"/>
        <v>0.82200000000000006</v>
      </c>
      <c r="FU22" s="10">
        <f t="shared" si="90"/>
        <v>0.29400000000000004</v>
      </c>
      <c r="FV22" s="11">
        <f t="shared" si="91"/>
        <v>20.653319283456273</v>
      </c>
      <c r="FW22" s="9">
        <f t="shared" si="92"/>
        <v>0.10999999999999999</v>
      </c>
      <c r="FX22" s="7">
        <v>0.89100000000000001</v>
      </c>
      <c r="FY22" s="7">
        <v>1.2490000000000001</v>
      </c>
      <c r="FZ22" s="7">
        <v>1.222</v>
      </c>
      <c r="GA22" s="7">
        <f t="shared" si="93"/>
        <v>1.2355</v>
      </c>
      <c r="GB22" s="10">
        <f t="shared" si="94"/>
        <v>0.34450000000000003</v>
      </c>
      <c r="GC22" s="11">
        <f t="shared" si="95"/>
        <v>24.200913242009133</v>
      </c>
      <c r="GD22" s="9">
        <f t="shared" si="96"/>
        <v>2.7000000000000135E-2</v>
      </c>
      <c r="GF22" s="6">
        <v>1.1273148148148148E-2</v>
      </c>
      <c r="GG22">
        <v>16</v>
      </c>
      <c r="GH22" s="7">
        <v>0.107</v>
      </c>
      <c r="GI22" s="7">
        <v>1.421</v>
      </c>
      <c r="GJ22" s="7">
        <v>1.8220000000000001</v>
      </c>
      <c r="GK22" s="7">
        <f t="shared" si="97"/>
        <v>1.6215000000000002</v>
      </c>
      <c r="GL22" s="7">
        <f t="shared" si="98"/>
        <v>1.5145000000000002</v>
      </c>
      <c r="GN22" s="7">
        <v>0.16300000000000001</v>
      </c>
      <c r="GO22" s="7">
        <v>1.27</v>
      </c>
      <c r="GP22" s="7">
        <v>1.5</v>
      </c>
      <c r="GQ22" s="7">
        <f t="shared" si="99"/>
        <v>1.385</v>
      </c>
      <c r="GR22" s="10">
        <f t="shared" si="100"/>
        <v>1.222</v>
      </c>
      <c r="GS22" s="11">
        <f t="shared" si="101"/>
        <v>80.68669527896995</v>
      </c>
      <c r="GT22" s="9">
        <f t="shared" si="102"/>
        <v>0.22999999999999998</v>
      </c>
      <c r="GU22" s="7" t="s">
        <v>149</v>
      </c>
      <c r="GV22" s="7" t="s">
        <v>149</v>
      </c>
      <c r="GW22" s="7" t="s">
        <v>149</v>
      </c>
      <c r="GX22" s="7"/>
      <c r="GY22" s="7"/>
      <c r="GZ22" s="7"/>
      <c r="HA22" s="7">
        <v>0.253</v>
      </c>
      <c r="HB22" s="7">
        <v>0.27200000000000002</v>
      </c>
      <c r="HC22" s="7">
        <v>0.27400000000000002</v>
      </c>
      <c r="HD22" s="7">
        <f t="shared" si="103"/>
        <v>0.27300000000000002</v>
      </c>
      <c r="HE22" s="10">
        <f t="shared" si="104"/>
        <v>2.0000000000000018E-2</v>
      </c>
      <c r="HF22" s="11">
        <f t="shared" si="140"/>
        <v>1.3205678441729956</v>
      </c>
      <c r="HH22" s="7">
        <v>0.13500000000000001</v>
      </c>
      <c r="HI22" s="7">
        <v>1.02</v>
      </c>
      <c r="HJ22" s="7">
        <v>1.0229999999999999</v>
      </c>
      <c r="HK22" s="7">
        <f t="shared" si="105"/>
        <v>1.0215000000000001</v>
      </c>
      <c r="HL22" s="10">
        <f t="shared" si="142"/>
        <v>0.88650000000000007</v>
      </c>
      <c r="HM22" s="11">
        <f t="shared" si="106"/>
        <v>58.534169692967971</v>
      </c>
      <c r="HN22" s="9">
        <f t="shared" si="107"/>
        <v>2.9999999999998916E-3</v>
      </c>
      <c r="HO22" s="7">
        <v>9.1999999999999998E-2</v>
      </c>
      <c r="HP22" s="7">
        <v>0.24399999999999999</v>
      </c>
      <c r="HQ22" s="7">
        <v>0.216</v>
      </c>
      <c r="HR22" s="7">
        <f t="shared" si="108"/>
        <v>0.22999999999999998</v>
      </c>
      <c r="HS22" s="10">
        <f t="shared" si="109"/>
        <v>0.13799999999999998</v>
      </c>
      <c r="HT22" s="11">
        <f t="shared" si="110"/>
        <v>9.1119181247936591</v>
      </c>
      <c r="HU22" s="9">
        <f t="shared" si="111"/>
        <v>2.7999999999999997E-2</v>
      </c>
      <c r="HV22" s="7">
        <v>0.113</v>
      </c>
      <c r="HW22" s="7">
        <v>0.106</v>
      </c>
      <c r="HX22" s="7">
        <v>0.121</v>
      </c>
      <c r="HY22" s="7">
        <f t="shared" si="112"/>
        <v>0.11349999999999999</v>
      </c>
      <c r="HZ22" s="10">
        <f t="shared" si="143"/>
        <v>4.9999999999998657E-4</v>
      </c>
      <c r="IA22" s="11">
        <f t="shared" si="113"/>
        <v>3.3014196104323969E-2</v>
      </c>
      <c r="IB22" s="9">
        <f t="shared" si="114"/>
        <v>1.4999999999999999E-2</v>
      </c>
      <c r="ID22" s="7">
        <v>0.20200000000000001</v>
      </c>
      <c r="IE22" s="7">
        <v>2.1739999999999999</v>
      </c>
      <c r="IF22" s="7">
        <v>3.0259999999999998</v>
      </c>
      <c r="IG22" s="7">
        <f t="shared" si="115"/>
        <v>2.5999999999999996</v>
      </c>
      <c r="IH22" s="10">
        <f t="shared" si="116"/>
        <v>2.3979999999999997</v>
      </c>
      <c r="II22" s="11">
        <f t="shared" si="117"/>
        <v>158.33608451634197</v>
      </c>
      <c r="IJ22" s="9">
        <f t="shared" si="118"/>
        <v>0.85199999999999987</v>
      </c>
      <c r="IK22" s="7">
        <v>0.20300000000000001</v>
      </c>
      <c r="IL22" s="7">
        <v>1.6040000000000001</v>
      </c>
      <c r="IM22" s="7">
        <v>1.849</v>
      </c>
      <c r="IN22" s="7">
        <f t="shared" si="119"/>
        <v>1.5145</v>
      </c>
      <c r="IO22" s="7">
        <f t="shared" si="120"/>
        <v>1.7265000000000001</v>
      </c>
      <c r="IP22" s="10">
        <f t="shared" si="121"/>
        <v>1.5235000000000001</v>
      </c>
      <c r="IQ22" s="11">
        <f t="shared" si="122"/>
        <v>100.59425552987784</v>
      </c>
      <c r="IR22" s="9">
        <f t="shared" si="123"/>
        <v>0.24499999999999988</v>
      </c>
      <c r="IS22" s="7">
        <v>2.27</v>
      </c>
      <c r="IT22" s="7">
        <v>1.742</v>
      </c>
      <c r="IU22" s="7">
        <v>1.9890000000000001</v>
      </c>
      <c r="IV22" s="7">
        <f t="shared" si="124"/>
        <v>1.8654999999999999</v>
      </c>
      <c r="IW22" s="7">
        <v>0</v>
      </c>
      <c r="IX22" s="7">
        <v>0</v>
      </c>
      <c r="IY22" s="9">
        <f t="shared" si="125"/>
        <v>0.24700000000000011</v>
      </c>
      <c r="JA22" s="6">
        <v>1.1273148148148148E-2</v>
      </c>
      <c r="JB22">
        <v>16</v>
      </c>
      <c r="JC22" s="7">
        <v>8.5999999999999993E-2</v>
      </c>
      <c r="JD22" s="7">
        <v>1.292</v>
      </c>
      <c r="JE22" s="7">
        <v>1.008</v>
      </c>
      <c r="JF22" s="7">
        <f t="shared" si="126"/>
        <v>1.1499999999999999</v>
      </c>
      <c r="JG22" s="10">
        <f t="shared" si="127"/>
        <v>1.0639999999999998</v>
      </c>
      <c r="JI22" s="7">
        <v>9.1999999999999998E-2</v>
      </c>
      <c r="JJ22" s="7">
        <v>0.93700000000000006</v>
      </c>
      <c r="JK22" s="7">
        <v>0.84199999999999997</v>
      </c>
      <c r="JL22" s="7">
        <f t="shared" si="128"/>
        <v>0.88949999999999996</v>
      </c>
      <c r="JM22" s="10">
        <f t="shared" si="12"/>
        <v>0.79749999999999999</v>
      </c>
      <c r="JN22" s="11">
        <f t="shared" si="13"/>
        <v>74.953007518796994</v>
      </c>
      <c r="JO22" s="9">
        <f t="shared" si="14"/>
        <v>9.5000000000000084E-2</v>
      </c>
      <c r="JP22" s="7">
        <v>0.16700000000000001</v>
      </c>
      <c r="JQ22" s="7">
        <v>0.58699999999999997</v>
      </c>
      <c r="JR22" s="7">
        <v>0.53</v>
      </c>
      <c r="JS22" s="7">
        <f t="shared" si="129"/>
        <v>0.5585</v>
      </c>
      <c r="JT22" s="10">
        <f t="shared" si="130"/>
        <v>0.39149999999999996</v>
      </c>
      <c r="JU22" s="11">
        <f t="shared" si="15"/>
        <v>36.795112781954892</v>
      </c>
      <c r="JV22" s="9">
        <f t="shared" si="131"/>
        <v>5.699999999999994E-2</v>
      </c>
      <c r="JW22" s="7"/>
      <c r="JX22" s="7"/>
      <c r="JZ22" s="7">
        <v>9.8000000000000004E-2</v>
      </c>
      <c r="KA22" s="7">
        <v>1.147</v>
      </c>
      <c r="KB22" s="7">
        <v>1.1240000000000001</v>
      </c>
      <c r="KC22" s="7">
        <f t="shared" si="132"/>
        <v>1.1355</v>
      </c>
      <c r="KD22" s="10">
        <f t="shared" si="16"/>
        <v>1.0374999999999999</v>
      </c>
      <c r="KE22" s="11">
        <f t="shared" si="17"/>
        <v>97.509398496240607</v>
      </c>
      <c r="KF22" s="9">
        <f t="shared" si="18"/>
        <v>2.2999999999999909E-2</v>
      </c>
      <c r="KG22" s="7">
        <v>0.115</v>
      </c>
      <c r="KH22" s="7">
        <v>0.54100000000000004</v>
      </c>
      <c r="KI22" s="7">
        <v>0.73799999999999999</v>
      </c>
      <c r="KJ22" s="7">
        <f t="shared" si="133"/>
        <v>0.63949999999999996</v>
      </c>
      <c r="KK22" s="10">
        <f t="shared" si="134"/>
        <v>0.52449999999999997</v>
      </c>
      <c r="KL22" s="11">
        <f t="shared" si="19"/>
        <v>49.295112781954892</v>
      </c>
      <c r="KM22" s="9">
        <f t="shared" si="135"/>
        <v>0.19699999999999995</v>
      </c>
      <c r="KN22" s="7">
        <v>0.38400000000000001</v>
      </c>
      <c r="KO22" s="7">
        <v>0.27100000000000002</v>
      </c>
      <c r="KP22" s="7">
        <v>0.24199999999999999</v>
      </c>
      <c r="KQ22" s="7">
        <f t="shared" si="136"/>
        <v>0.25650000000000001</v>
      </c>
      <c r="KR22" s="7">
        <v>0</v>
      </c>
      <c r="KS22" s="7">
        <v>0</v>
      </c>
      <c r="KT22" s="9">
        <f t="shared" si="137"/>
        <v>2.9000000000000026E-2</v>
      </c>
    </row>
    <row r="23" spans="2:306" x14ac:dyDescent="0.2">
      <c r="B23" s="6">
        <v>1.1967592592592592E-2</v>
      </c>
      <c r="C23">
        <v>17</v>
      </c>
      <c r="D23" s="7">
        <v>0.126</v>
      </c>
      <c r="E23" s="7">
        <v>0.97199999999999998</v>
      </c>
      <c r="F23" s="7">
        <v>1.4370000000000001</v>
      </c>
      <c r="G23" s="7">
        <f t="shared" si="0"/>
        <v>1.2044999999999999</v>
      </c>
      <c r="H23" s="8">
        <f t="shared" si="1"/>
        <v>1.0785</v>
      </c>
      <c r="I23" s="9">
        <f t="shared" si="138"/>
        <v>0.46500000000000008</v>
      </c>
      <c r="K23" s="7">
        <v>7.1999999999999995E-2</v>
      </c>
      <c r="L23" s="7">
        <v>0.998</v>
      </c>
      <c r="M23" s="7">
        <v>1.1970000000000001</v>
      </c>
      <c r="N23" s="7">
        <f t="shared" si="20"/>
        <v>1.0975000000000001</v>
      </c>
      <c r="O23" s="10">
        <f t="shared" si="21"/>
        <v>1.0255000000000001</v>
      </c>
      <c r="P23" s="11">
        <f t="shared" si="22"/>
        <v>95.085767269355586</v>
      </c>
      <c r="Q23" s="9">
        <f t="shared" si="23"/>
        <v>0.19900000000000007</v>
      </c>
      <c r="R23" s="7">
        <v>7.6999999999999999E-2</v>
      </c>
      <c r="S23" s="7">
        <v>0.68300000000000005</v>
      </c>
      <c r="T23" s="7">
        <v>0.746</v>
      </c>
      <c r="U23" s="7">
        <f t="shared" si="24"/>
        <v>0.71450000000000002</v>
      </c>
      <c r="V23" s="10">
        <f t="shared" si="25"/>
        <v>0.63750000000000007</v>
      </c>
      <c r="W23" s="11">
        <f t="shared" si="2"/>
        <v>59.109874826147433</v>
      </c>
      <c r="X23" s="9">
        <f t="shared" si="26"/>
        <v>6.2999999999999945E-2</v>
      </c>
      <c r="Y23" s="7">
        <v>7.8E-2</v>
      </c>
      <c r="Z23" s="7">
        <v>0.33400000000000002</v>
      </c>
      <c r="AA23" s="7">
        <v>0.36</v>
      </c>
      <c r="AB23" s="7">
        <f t="shared" si="27"/>
        <v>0.34699999999999998</v>
      </c>
      <c r="AC23" s="10">
        <f t="shared" si="139"/>
        <v>0.26899999999999996</v>
      </c>
      <c r="AD23" s="11">
        <f t="shared" si="3"/>
        <v>24.942049142327303</v>
      </c>
      <c r="AE23" s="9">
        <f t="shared" si="28"/>
        <v>2.5999999999999968E-2</v>
      </c>
      <c r="AF23" s="9"/>
      <c r="AG23" s="7">
        <v>8.4000000000000005E-2</v>
      </c>
      <c r="AH23" s="7">
        <v>0.105</v>
      </c>
      <c r="AI23" s="7">
        <v>7.5999999999999998E-2</v>
      </c>
      <c r="AJ23" s="7">
        <f t="shared" si="29"/>
        <v>9.0499999999999997E-2</v>
      </c>
      <c r="AK23" s="10">
        <f t="shared" si="144"/>
        <v>6.4999999999999919E-3</v>
      </c>
      <c r="AL23" s="11">
        <f t="shared" si="4"/>
        <v>0.60268891979601225</v>
      </c>
      <c r="AM23" s="9">
        <f t="shared" si="30"/>
        <v>2.8999999999999998E-2</v>
      </c>
      <c r="AN23" s="7">
        <v>6.9000000000000006E-2</v>
      </c>
      <c r="AO23" s="7">
        <v>9.6000000000000002E-2</v>
      </c>
      <c r="AP23" s="7">
        <v>8.2000000000000003E-2</v>
      </c>
      <c r="AQ23" s="7">
        <f t="shared" si="31"/>
        <v>8.8999999999999996E-2</v>
      </c>
      <c r="AR23" s="10">
        <f t="shared" si="32"/>
        <v>1.999999999999999E-2</v>
      </c>
      <c r="AS23" s="11">
        <f t="shared" si="5"/>
        <v>1.8544274455261929</v>
      </c>
      <c r="AT23" s="9">
        <f t="shared" si="33"/>
        <v>1.3999999999999999E-2</v>
      </c>
      <c r="AU23" s="7">
        <v>0.09</v>
      </c>
      <c r="AV23" s="7">
        <v>0.10199999999999999</v>
      </c>
      <c r="AW23" s="7">
        <v>0.112</v>
      </c>
      <c r="AX23" s="7">
        <f t="shared" si="34"/>
        <v>0.107</v>
      </c>
      <c r="AY23" s="10">
        <f t="shared" si="35"/>
        <v>1.7000000000000001E-2</v>
      </c>
      <c r="AZ23" s="11">
        <f t="shared" si="6"/>
        <v>1.5762633286972649</v>
      </c>
      <c r="BA23" s="9">
        <f t="shared" si="36"/>
        <v>2.2000000000000006E-2</v>
      </c>
      <c r="BC23" s="7">
        <v>7.0000000000000007E-2</v>
      </c>
      <c r="BD23" s="7">
        <v>1.083</v>
      </c>
      <c r="BE23" s="7">
        <v>0.72699999999999998</v>
      </c>
      <c r="BF23" s="7">
        <f t="shared" si="37"/>
        <v>0.90500000000000003</v>
      </c>
      <c r="BG23" s="10">
        <f t="shared" si="141"/>
        <v>0.83499999999999996</v>
      </c>
      <c r="BH23" s="11">
        <f t="shared" si="7"/>
        <v>77.422345850718585</v>
      </c>
      <c r="BI23" s="9">
        <f t="shared" si="38"/>
        <v>0.35599999999999998</v>
      </c>
      <c r="BJ23" s="7">
        <v>7.4999999999999997E-2</v>
      </c>
      <c r="BK23" s="7">
        <v>0.72199999999999998</v>
      </c>
      <c r="BL23" s="7">
        <v>0.70099999999999996</v>
      </c>
      <c r="BM23" s="7">
        <f t="shared" si="39"/>
        <v>0.71150000000000002</v>
      </c>
      <c r="BN23" s="10">
        <f t="shared" si="40"/>
        <v>0.63650000000000007</v>
      </c>
      <c r="BO23" s="11">
        <f t="shared" si="8"/>
        <v>59.017153453871117</v>
      </c>
      <c r="BP23" s="9">
        <f t="shared" si="41"/>
        <v>2.1000000000000019E-2</v>
      </c>
      <c r="BQ23" s="7">
        <v>6.5000000000000002E-2</v>
      </c>
      <c r="BR23" s="7">
        <v>5.8000000000000003E-2</v>
      </c>
      <c r="BS23" s="7">
        <v>0.104</v>
      </c>
      <c r="BT23" s="7">
        <f t="shared" si="42"/>
        <v>8.1000000000000003E-2</v>
      </c>
      <c r="BU23" s="10">
        <f t="shared" si="43"/>
        <v>1.6E-2</v>
      </c>
      <c r="BV23" s="11">
        <f t="shared" si="9"/>
        <v>1.4835419564209549</v>
      </c>
      <c r="BW23" s="9">
        <f t="shared" si="44"/>
        <v>4.5999999999999992E-2</v>
      </c>
      <c r="BY23" s="7">
        <v>6.4000000000000001E-2</v>
      </c>
      <c r="BZ23" s="7">
        <v>7.5999999999999998E-2</v>
      </c>
      <c r="CA23" s="7">
        <v>7.8E-2</v>
      </c>
      <c r="CB23" s="7">
        <f t="shared" si="45"/>
        <v>7.6999999999999999E-2</v>
      </c>
      <c r="CC23" s="10">
        <f t="shared" si="46"/>
        <v>1.2999999999999998E-2</v>
      </c>
      <c r="CD23" s="9">
        <f t="shared" si="47"/>
        <v>1.1999999999999997E-2</v>
      </c>
      <c r="CE23" s="11">
        <f t="shared" si="10"/>
        <v>1.2053778395920258</v>
      </c>
      <c r="CF23" s="7">
        <v>0.52100000000000002</v>
      </c>
      <c r="CG23" s="7">
        <v>0.65800000000000003</v>
      </c>
      <c r="CH23" s="7">
        <v>0.76600000000000001</v>
      </c>
      <c r="CI23" s="7">
        <f t="shared" si="48"/>
        <v>0.71199999999999997</v>
      </c>
      <c r="CJ23" s="10">
        <f t="shared" si="145"/>
        <v>0.19099999999999995</v>
      </c>
      <c r="CK23" s="11">
        <f t="shared" si="11"/>
        <v>17.709782104775147</v>
      </c>
      <c r="CL23" s="9">
        <f t="shared" si="49"/>
        <v>0.10799999999999998</v>
      </c>
      <c r="CN23" s="6">
        <v>1.1967592592592592E-2</v>
      </c>
      <c r="CO23">
        <v>17</v>
      </c>
      <c r="CP23" s="7">
        <v>0.108</v>
      </c>
      <c r="CQ23" s="7">
        <v>1.288</v>
      </c>
      <c r="CR23" s="7">
        <v>1.8859999999999999</v>
      </c>
      <c r="CS23" s="7">
        <f t="shared" si="50"/>
        <v>1.587</v>
      </c>
      <c r="CT23" s="7">
        <f t="shared" si="51"/>
        <v>1.4789999999999999</v>
      </c>
      <c r="CV23" s="7">
        <v>4.4999999999999998E-2</v>
      </c>
      <c r="CW23" s="7">
        <v>0.436</v>
      </c>
      <c r="CX23" s="7">
        <v>0.41599999999999998</v>
      </c>
      <c r="CY23" s="7">
        <f t="shared" si="52"/>
        <v>0.42599999999999999</v>
      </c>
      <c r="CZ23" s="10">
        <f t="shared" si="53"/>
        <v>0.38100000000000001</v>
      </c>
      <c r="DA23" s="11">
        <f t="shared" si="54"/>
        <v>25.7606490872211</v>
      </c>
      <c r="DB23" s="9">
        <f t="shared" si="55"/>
        <v>2.0000000000000018E-2</v>
      </c>
      <c r="DC23" s="7">
        <v>4.9000000000000002E-2</v>
      </c>
      <c r="DD23" s="7">
        <v>0.153</v>
      </c>
      <c r="DE23" s="7">
        <v>0.17699999999999999</v>
      </c>
      <c r="DF23" s="7">
        <f t="shared" si="56"/>
        <v>0.16499999999999998</v>
      </c>
      <c r="DG23" s="10">
        <f t="shared" si="57"/>
        <v>0.11599999999999998</v>
      </c>
      <c r="DH23" s="11">
        <f t="shared" si="58"/>
        <v>7.8431372549019605</v>
      </c>
      <c r="DI23" s="9">
        <f t="shared" si="59"/>
        <v>2.3999999999999994E-2</v>
      </c>
      <c r="DJ23" s="7">
        <v>5.8999999999999997E-2</v>
      </c>
      <c r="DK23" s="7">
        <v>5.7000000000000002E-2</v>
      </c>
      <c r="DL23" s="7">
        <v>0.10199999999999999</v>
      </c>
      <c r="DM23" s="7">
        <f t="shared" si="60"/>
        <v>7.9500000000000001E-2</v>
      </c>
      <c r="DN23" s="10">
        <f t="shared" si="61"/>
        <v>2.0500000000000004E-2</v>
      </c>
      <c r="DO23" s="11">
        <f t="shared" si="62"/>
        <v>1.3860716700473297</v>
      </c>
      <c r="DP23" s="9">
        <f t="shared" si="63"/>
        <v>4.4999999999999991E-2</v>
      </c>
      <c r="DR23" s="7">
        <v>6.7000000000000004E-2</v>
      </c>
      <c r="DS23" s="7">
        <v>0.70399999999999996</v>
      </c>
      <c r="DT23" s="7">
        <v>0.72799999999999998</v>
      </c>
      <c r="DU23" s="7">
        <f t="shared" si="64"/>
        <v>0.71599999999999997</v>
      </c>
      <c r="DV23" s="10">
        <f t="shared" si="65"/>
        <v>0.64900000000000002</v>
      </c>
      <c r="DW23" s="11">
        <f t="shared" si="66"/>
        <v>43.881000676132523</v>
      </c>
      <c r="DX23" s="9">
        <f t="shared" si="67"/>
        <v>2.4000000000000021E-2</v>
      </c>
      <c r="DY23" s="7">
        <v>6.9000000000000006E-2</v>
      </c>
      <c r="DZ23" s="7">
        <v>0.52900000000000003</v>
      </c>
      <c r="EA23" s="7">
        <v>8.5999999999999993E-2</v>
      </c>
      <c r="EB23" s="7">
        <f t="shared" si="68"/>
        <v>0.3075</v>
      </c>
      <c r="EC23" s="10">
        <f t="shared" si="69"/>
        <v>0.23849999999999999</v>
      </c>
      <c r="ED23" s="11">
        <f t="shared" si="70"/>
        <v>16.125760649087223</v>
      </c>
      <c r="EE23" s="9">
        <f t="shared" si="71"/>
        <v>0.44300000000000006</v>
      </c>
      <c r="EF23" s="7">
        <v>0.129</v>
      </c>
      <c r="EG23" s="7">
        <v>0.60599999999999998</v>
      </c>
      <c r="EH23" s="7">
        <v>0.23400000000000001</v>
      </c>
      <c r="EI23" s="7">
        <f t="shared" si="72"/>
        <v>0.42</v>
      </c>
      <c r="EJ23" s="10">
        <f t="shared" si="73"/>
        <v>0.29099999999999998</v>
      </c>
      <c r="EK23" s="11">
        <f t="shared" si="74"/>
        <v>19.675456389452332</v>
      </c>
      <c r="EL23" s="9">
        <f t="shared" si="75"/>
        <v>0.372</v>
      </c>
      <c r="EN23" s="7">
        <v>0.17299999999999999</v>
      </c>
      <c r="EO23" s="7">
        <v>0.29199999999999998</v>
      </c>
      <c r="EP23" s="7">
        <v>0.45700000000000002</v>
      </c>
      <c r="EQ23" s="7">
        <f t="shared" si="76"/>
        <v>0.3745</v>
      </c>
      <c r="ER23" s="10">
        <f t="shared" si="77"/>
        <v>0.20150000000000001</v>
      </c>
      <c r="ES23" s="11">
        <f t="shared" si="78"/>
        <v>13.624070317782289</v>
      </c>
      <c r="ET23" s="9">
        <f t="shared" si="79"/>
        <v>0.16500000000000004</v>
      </c>
      <c r="EU23" s="7">
        <v>1.0229999999999999</v>
      </c>
      <c r="EV23" s="7">
        <v>1.0609999999999999</v>
      </c>
      <c r="EW23" s="7">
        <v>1.0529999999999999</v>
      </c>
      <c r="EX23" s="7">
        <f t="shared" si="80"/>
        <v>1.0569999999999999</v>
      </c>
      <c r="EY23" s="10">
        <f t="shared" si="146"/>
        <v>3.400000000000003E-2</v>
      </c>
      <c r="EZ23" s="11">
        <f t="shared" si="81"/>
        <v>2.2988505747126462</v>
      </c>
      <c r="FA23" s="9">
        <f t="shared" si="82"/>
        <v>8.0000000000000071E-3</v>
      </c>
      <c r="FB23" s="7">
        <v>3.8279999999999998</v>
      </c>
      <c r="FC23" s="7">
        <v>3.8260000000000001</v>
      </c>
      <c r="FD23" s="7">
        <v>3.8420000000000001</v>
      </c>
      <c r="FE23" s="7">
        <f t="shared" si="83"/>
        <v>3.8340000000000001</v>
      </c>
      <c r="FF23" s="10">
        <v>0</v>
      </c>
      <c r="FG23" s="10">
        <v>0</v>
      </c>
      <c r="FH23" s="9">
        <f t="shared" si="84"/>
        <v>1.6000000000000014E-2</v>
      </c>
      <c r="FJ23" s="7">
        <v>0.54400000000000004</v>
      </c>
      <c r="FK23" s="7">
        <v>0.65800000000000003</v>
      </c>
      <c r="FL23" s="7">
        <v>0.77400000000000002</v>
      </c>
      <c r="FM23" s="7">
        <f t="shared" si="85"/>
        <v>0.71599999999999997</v>
      </c>
      <c r="FN23" s="10">
        <f t="shared" si="86"/>
        <v>0.17199999999999993</v>
      </c>
      <c r="FO23" s="11">
        <f t="shared" si="87"/>
        <v>11.629479377958075</v>
      </c>
      <c r="FP23" s="9">
        <f t="shared" si="88"/>
        <v>0.11599999999999999</v>
      </c>
      <c r="FQ23" s="7">
        <v>0.51800000000000002</v>
      </c>
      <c r="FR23" s="7">
        <v>0.89400000000000002</v>
      </c>
      <c r="FS23" s="7">
        <v>0.65800000000000003</v>
      </c>
      <c r="FT23" s="7">
        <f t="shared" si="89"/>
        <v>0.77600000000000002</v>
      </c>
      <c r="FU23" s="10">
        <f t="shared" si="90"/>
        <v>0.25800000000000001</v>
      </c>
      <c r="FV23" s="11">
        <f t="shared" si="91"/>
        <v>17.444219066937123</v>
      </c>
      <c r="FW23" s="9">
        <f t="shared" si="92"/>
        <v>0.23599999999999999</v>
      </c>
      <c r="FX23" s="7">
        <v>0.878</v>
      </c>
      <c r="FY23" s="7">
        <v>1.228</v>
      </c>
      <c r="FZ23" s="7">
        <v>1.1910000000000001</v>
      </c>
      <c r="GA23" s="7">
        <f t="shared" si="93"/>
        <v>1.2095</v>
      </c>
      <c r="GB23" s="10">
        <f t="shared" si="94"/>
        <v>0.33150000000000002</v>
      </c>
      <c r="GC23" s="11">
        <f t="shared" si="95"/>
        <v>22.413793103448278</v>
      </c>
      <c r="GD23" s="9">
        <f t="shared" si="96"/>
        <v>3.6999999999999922E-2</v>
      </c>
      <c r="GF23" s="6">
        <v>1.1967592592592592E-2</v>
      </c>
      <c r="GG23">
        <v>17</v>
      </c>
      <c r="GH23" s="7">
        <v>0.108</v>
      </c>
      <c r="GI23" s="7">
        <v>1.4370000000000001</v>
      </c>
      <c r="GJ23" s="7">
        <v>1.8859999999999999</v>
      </c>
      <c r="GK23" s="7">
        <f t="shared" si="97"/>
        <v>1.6615</v>
      </c>
      <c r="GL23" s="7">
        <f t="shared" si="98"/>
        <v>1.5534999999999999</v>
      </c>
      <c r="GN23" s="7">
        <v>0.16300000000000001</v>
      </c>
      <c r="GO23" s="7">
        <v>1.3779999999999999</v>
      </c>
      <c r="GP23" s="7">
        <v>1.59</v>
      </c>
      <c r="GQ23" s="7">
        <f t="shared" si="99"/>
        <v>1.484</v>
      </c>
      <c r="GR23" s="10">
        <f t="shared" si="100"/>
        <v>1.321</v>
      </c>
      <c r="GS23" s="11">
        <f t="shared" si="101"/>
        <v>85.033794657225627</v>
      </c>
      <c r="GT23" s="9">
        <f t="shared" si="102"/>
        <v>0.21200000000000019</v>
      </c>
      <c r="GU23" s="7" t="s">
        <v>149</v>
      </c>
      <c r="GV23" s="7" t="s">
        <v>149</v>
      </c>
      <c r="GW23" s="7" t="s">
        <v>149</v>
      </c>
      <c r="GX23" s="7"/>
      <c r="GY23" s="7"/>
      <c r="GZ23" s="7"/>
      <c r="HA23" s="7">
        <v>0.252</v>
      </c>
      <c r="HB23" s="7">
        <v>0.27200000000000002</v>
      </c>
      <c r="HC23" s="7">
        <v>0.27300000000000002</v>
      </c>
      <c r="HD23" s="7">
        <f t="shared" si="103"/>
        <v>0.27250000000000002</v>
      </c>
      <c r="HE23" s="10">
        <f t="shared" si="104"/>
        <v>2.0500000000000018E-2</v>
      </c>
      <c r="HF23" s="11">
        <f t="shared" si="140"/>
        <v>1.3196009011908605</v>
      </c>
      <c r="HH23" s="7">
        <v>0.13500000000000001</v>
      </c>
      <c r="HI23" s="7">
        <v>1.0509999999999999</v>
      </c>
      <c r="HJ23" s="7">
        <v>1.032</v>
      </c>
      <c r="HK23" s="7">
        <f t="shared" si="105"/>
        <v>1.0415000000000001</v>
      </c>
      <c r="HL23" s="10">
        <f t="shared" si="142"/>
        <v>0.90650000000000008</v>
      </c>
      <c r="HM23" s="11">
        <f t="shared" si="106"/>
        <v>58.352108142903134</v>
      </c>
      <c r="HN23" s="9">
        <f t="shared" si="107"/>
        <v>1.8999999999999906E-2</v>
      </c>
      <c r="HO23" s="7">
        <v>9.1999999999999998E-2</v>
      </c>
      <c r="HP23" s="7">
        <v>0.249</v>
      </c>
      <c r="HQ23" s="7">
        <v>0.22900000000000001</v>
      </c>
      <c r="HR23" s="7">
        <f t="shared" si="108"/>
        <v>0.23899999999999999</v>
      </c>
      <c r="HS23" s="10">
        <f t="shared" si="109"/>
        <v>0.14699999999999999</v>
      </c>
      <c r="HT23" s="11">
        <f t="shared" si="110"/>
        <v>9.46250402317348</v>
      </c>
      <c r="HU23" s="9">
        <f t="shared" si="111"/>
        <v>1.999999999999999E-2</v>
      </c>
      <c r="HV23" s="7">
        <v>0.113</v>
      </c>
      <c r="HW23" s="7">
        <v>0.109</v>
      </c>
      <c r="HX23" s="7">
        <v>0.122</v>
      </c>
      <c r="HY23" s="7">
        <f t="shared" si="112"/>
        <v>0.11549999999999999</v>
      </c>
      <c r="HZ23" s="10">
        <f t="shared" si="143"/>
        <v>2.4999999999999883E-3</v>
      </c>
      <c r="IA23" s="11">
        <f t="shared" si="113"/>
        <v>0.16092693916961626</v>
      </c>
      <c r="IB23" s="9">
        <f t="shared" si="114"/>
        <v>1.2999999999999998E-2</v>
      </c>
      <c r="ID23" s="7">
        <v>0.19900000000000001</v>
      </c>
      <c r="IE23" s="7">
        <v>2.2749999999999999</v>
      </c>
      <c r="IF23" s="7">
        <v>2.8639999999999999</v>
      </c>
      <c r="IG23" s="7">
        <f t="shared" si="115"/>
        <v>2.5694999999999997</v>
      </c>
      <c r="IH23" s="10">
        <f t="shared" si="116"/>
        <v>2.3704999999999998</v>
      </c>
      <c r="II23" s="11">
        <f t="shared" si="117"/>
        <v>152.59092372063083</v>
      </c>
      <c r="IJ23" s="9">
        <f t="shared" si="118"/>
        <v>0.58899999999999997</v>
      </c>
      <c r="IK23" s="7">
        <v>0.20399999999999999</v>
      </c>
      <c r="IL23" s="7">
        <v>1.649</v>
      </c>
      <c r="IM23" s="7">
        <v>1.919</v>
      </c>
      <c r="IN23" s="7">
        <f t="shared" si="119"/>
        <v>1.5710000000000002</v>
      </c>
      <c r="IO23" s="7">
        <f t="shared" si="120"/>
        <v>1.784</v>
      </c>
      <c r="IP23" s="10">
        <f t="shared" si="121"/>
        <v>1.58</v>
      </c>
      <c r="IQ23" s="11">
        <f t="shared" si="122"/>
        <v>101.70582555519796</v>
      </c>
      <c r="IR23" s="9">
        <f t="shared" si="123"/>
        <v>0.27</v>
      </c>
      <c r="IS23" s="7">
        <v>2.2759999999999998</v>
      </c>
      <c r="IT23" s="7">
        <v>1.7789999999999999</v>
      </c>
      <c r="IU23" s="7">
        <v>2.0099999999999998</v>
      </c>
      <c r="IV23" s="7">
        <f t="shared" si="124"/>
        <v>1.8944999999999999</v>
      </c>
      <c r="IW23" s="7">
        <v>0</v>
      </c>
      <c r="IX23" s="7">
        <v>0</v>
      </c>
      <c r="IY23" s="9">
        <f t="shared" si="125"/>
        <v>0.23099999999999987</v>
      </c>
      <c r="JA23" s="6">
        <v>1.1967592592592592E-2</v>
      </c>
      <c r="JB23">
        <v>17</v>
      </c>
      <c r="JC23" s="7">
        <v>8.7999999999999995E-2</v>
      </c>
      <c r="JD23" s="7">
        <v>1.359</v>
      </c>
      <c r="JE23" s="7">
        <v>1.087</v>
      </c>
      <c r="JF23" s="7">
        <f t="shared" si="126"/>
        <v>1.2229999999999999</v>
      </c>
      <c r="JG23" s="10">
        <f t="shared" si="127"/>
        <v>1.1349999999999998</v>
      </c>
      <c r="JI23" s="7">
        <v>8.8999999999999996E-2</v>
      </c>
      <c r="JJ23" s="7">
        <v>0.98299999999999998</v>
      </c>
      <c r="JK23" s="7">
        <v>0.88900000000000001</v>
      </c>
      <c r="JL23" s="7">
        <f t="shared" si="128"/>
        <v>0.93599999999999994</v>
      </c>
      <c r="JM23" s="10">
        <f t="shared" si="12"/>
        <v>0.84699999999999998</v>
      </c>
      <c r="JN23" s="11">
        <f t="shared" si="13"/>
        <v>74.625550660792968</v>
      </c>
      <c r="JO23" s="9">
        <f t="shared" si="14"/>
        <v>9.3999999999999972E-2</v>
      </c>
      <c r="JP23" s="7">
        <v>0.16700000000000001</v>
      </c>
      <c r="JQ23" s="7">
        <v>0.61499999999999999</v>
      </c>
      <c r="JR23" s="7">
        <v>0.64600000000000002</v>
      </c>
      <c r="JS23" s="7">
        <f t="shared" si="129"/>
        <v>0.63050000000000006</v>
      </c>
      <c r="JT23" s="10">
        <f t="shared" si="130"/>
        <v>0.46350000000000002</v>
      </c>
      <c r="JU23" s="11">
        <f t="shared" si="15"/>
        <v>40.837004405286351</v>
      </c>
      <c r="JV23" s="9">
        <f t="shared" si="131"/>
        <v>3.1000000000000028E-2</v>
      </c>
      <c r="JW23" s="7"/>
      <c r="JX23" s="7"/>
      <c r="JZ23" s="7">
        <v>0.107</v>
      </c>
      <c r="KA23" s="7">
        <v>1.173</v>
      </c>
      <c r="KB23" s="7">
        <v>1.181</v>
      </c>
      <c r="KC23" s="7">
        <f t="shared" si="132"/>
        <v>1.177</v>
      </c>
      <c r="KD23" s="10">
        <f t="shared" si="16"/>
        <v>1.07</v>
      </c>
      <c r="KE23" s="11">
        <f t="shared" si="17"/>
        <v>94.273127753303982</v>
      </c>
      <c r="KF23" s="9">
        <f t="shared" si="18"/>
        <v>8.0000000000000071E-3</v>
      </c>
      <c r="KG23" s="7">
        <v>0.11600000000000001</v>
      </c>
      <c r="KH23" s="7">
        <v>0.56899999999999995</v>
      </c>
      <c r="KI23" s="7">
        <v>0.76600000000000001</v>
      </c>
      <c r="KJ23" s="7">
        <f t="shared" si="133"/>
        <v>0.66749999999999998</v>
      </c>
      <c r="KK23" s="10">
        <f t="shared" si="134"/>
        <v>0.55149999999999999</v>
      </c>
      <c r="KL23" s="11">
        <f t="shared" si="19"/>
        <v>48.590308370044063</v>
      </c>
      <c r="KM23" s="9">
        <f t="shared" si="135"/>
        <v>0.19700000000000006</v>
      </c>
      <c r="KN23" s="7">
        <v>0.377</v>
      </c>
      <c r="KO23" s="7">
        <v>0.26300000000000001</v>
      </c>
      <c r="KP23" s="7">
        <v>0.245</v>
      </c>
      <c r="KQ23" s="7">
        <f t="shared" si="136"/>
        <v>0.254</v>
      </c>
      <c r="KR23" s="7">
        <v>0</v>
      </c>
      <c r="KS23" s="7">
        <v>0</v>
      </c>
      <c r="KT23" s="9">
        <f t="shared" si="137"/>
        <v>1.8000000000000016E-2</v>
      </c>
    </row>
    <row r="24" spans="2:306" x14ac:dyDescent="0.2">
      <c r="B24" s="6">
        <v>1.2662037037037039E-2</v>
      </c>
      <c r="C24">
        <v>18</v>
      </c>
      <c r="D24" s="7">
        <v>0.125</v>
      </c>
      <c r="E24" s="7">
        <v>1.016</v>
      </c>
      <c r="F24" s="7">
        <v>1.512</v>
      </c>
      <c r="G24" s="7">
        <f t="shared" si="0"/>
        <v>1.264</v>
      </c>
      <c r="H24" s="8">
        <f t="shared" si="1"/>
        <v>1.139</v>
      </c>
      <c r="I24" s="9">
        <f t="shared" si="138"/>
        <v>0.496</v>
      </c>
      <c r="K24" s="7">
        <v>7.4999999999999997E-2</v>
      </c>
      <c r="L24" s="7">
        <v>1.113</v>
      </c>
      <c r="M24" s="7">
        <v>1.234</v>
      </c>
      <c r="N24" s="7">
        <f t="shared" si="20"/>
        <v>1.1735</v>
      </c>
      <c r="O24" s="10">
        <f t="shared" si="21"/>
        <v>1.0985</v>
      </c>
      <c r="P24" s="11">
        <f t="shared" si="22"/>
        <v>96.444249341527652</v>
      </c>
      <c r="Q24" s="9">
        <f t="shared" si="23"/>
        <v>0.121</v>
      </c>
      <c r="R24" s="7">
        <v>7.9000000000000001E-2</v>
      </c>
      <c r="S24" s="7">
        <v>0.71099999999999997</v>
      </c>
      <c r="T24" s="7">
        <v>0.75700000000000001</v>
      </c>
      <c r="U24" s="7">
        <f t="shared" si="24"/>
        <v>0.73399999999999999</v>
      </c>
      <c r="V24" s="10">
        <f t="shared" si="25"/>
        <v>0.65500000000000003</v>
      </c>
      <c r="W24" s="11">
        <f t="shared" si="2"/>
        <v>57.506584723441613</v>
      </c>
      <c r="X24" s="9">
        <f t="shared" si="26"/>
        <v>4.6000000000000041E-2</v>
      </c>
      <c r="Y24" s="7">
        <v>7.8E-2</v>
      </c>
      <c r="Z24" s="7">
        <v>0.29899999999999999</v>
      </c>
      <c r="AA24" s="7">
        <v>0.36399999999999999</v>
      </c>
      <c r="AB24" s="7">
        <f t="shared" si="27"/>
        <v>0.33150000000000002</v>
      </c>
      <c r="AC24" s="10">
        <f t="shared" si="139"/>
        <v>0.2535</v>
      </c>
      <c r="AD24" s="11">
        <f t="shared" si="3"/>
        <v>22.256365232660226</v>
      </c>
      <c r="AE24" s="9">
        <f t="shared" si="28"/>
        <v>6.5000000000000002E-2</v>
      </c>
      <c r="AF24" s="9"/>
      <c r="AG24" s="7">
        <v>8.4000000000000005E-2</v>
      </c>
      <c r="AH24" s="7">
        <v>0.111</v>
      </c>
      <c r="AI24" s="7">
        <v>7.3999999999999996E-2</v>
      </c>
      <c r="AJ24" s="7">
        <f t="shared" si="29"/>
        <v>9.2499999999999999E-2</v>
      </c>
      <c r="AK24" s="10">
        <f t="shared" si="144"/>
        <v>8.4999999999999937E-3</v>
      </c>
      <c r="AL24" s="11">
        <f t="shared" si="4"/>
        <v>0.7462686567164174</v>
      </c>
      <c r="AM24" s="9">
        <f t="shared" si="30"/>
        <v>3.7000000000000005E-2</v>
      </c>
      <c r="AN24" s="7">
        <v>6.8000000000000005E-2</v>
      </c>
      <c r="AO24" s="7">
        <v>0.10299999999999999</v>
      </c>
      <c r="AP24" s="7">
        <v>8.3000000000000004E-2</v>
      </c>
      <c r="AQ24" s="7">
        <f t="shared" si="31"/>
        <v>9.2999999999999999E-2</v>
      </c>
      <c r="AR24" s="10">
        <f t="shared" si="32"/>
        <v>2.4999999999999994E-2</v>
      </c>
      <c r="AS24" s="11">
        <f t="shared" si="5"/>
        <v>2.1949078138718168</v>
      </c>
      <c r="AT24" s="9">
        <f t="shared" si="33"/>
        <v>1.999999999999999E-2</v>
      </c>
      <c r="AU24" s="7">
        <v>8.5000000000000006E-2</v>
      </c>
      <c r="AV24" s="7">
        <v>0.10199999999999999</v>
      </c>
      <c r="AW24" s="7">
        <v>0.111</v>
      </c>
      <c r="AX24" s="7">
        <f t="shared" si="34"/>
        <v>0.1065</v>
      </c>
      <c r="AY24" s="10">
        <f t="shared" si="35"/>
        <v>2.1499999999999991E-2</v>
      </c>
      <c r="AZ24" s="11">
        <f t="shared" si="6"/>
        <v>1.8876207199297623</v>
      </c>
      <c r="BA24" s="9">
        <f t="shared" si="36"/>
        <v>2.5999999999999995E-2</v>
      </c>
      <c r="BC24" s="7">
        <v>7.0000000000000007E-2</v>
      </c>
      <c r="BD24" s="7">
        <v>1.097</v>
      </c>
      <c r="BE24" s="7">
        <v>0.872</v>
      </c>
      <c r="BF24" s="7">
        <f t="shared" si="37"/>
        <v>0.98449999999999993</v>
      </c>
      <c r="BG24" s="10">
        <f t="shared" si="141"/>
        <v>0.91449999999999987</v>
      </c>
      <c r="BH24" s="11">
        <f t="shared" si="7"/>
        <v>80.289727831431065</v>
      </c>
      <c r="BI24" s="9">
        <f t="shared" si="38"/>
        <v>0.22499999999999998</v>
      </c>
      <c r="BJ24" s="7">
        <v>8.2000000000000003E-2</v>
      </c>
      <c r="BK24" s="7">
        <v>0.76600000000000001</v>
      </c>
      <c r="BL24" s="7">
        <v>0.755</v>
      </c>
      <c r="BM24" s="7">
        <f t="shared" si="39"/>
        <v>0.76049999999999995</v>
      </c>
      <c r="BN24" s="10">
        <f t="shared" si="40"/>
        <v>0.67849999999999999</v>
      </c>
      <c r="BO24" s="11">
        <f t="shared" si="8"/>
        <v>59.569798068481127</v>
      </c>
      <c r="BP24" s="9">
        <f t="shared" si="41"/>
        <v>1.100000000000001E-2</v>
      </c>
      <c r="BQ24" s="7">
        <v>7.0000000000000007E-2</v>
      </c>
      <c r="BR24" s="7">
        <v>0.06</v>
      </c>
      <c r="BS24" s="7">
        <v>0.108</v>
      </c>
      <c r="BT24" s="7">
        <f t="shared" si="42"/>
        <v>8.3999999999999991E-2</v>
      </c>
      <c r="BU24" s="10">
        <f t="shared" si="43"/>
        <v>1.3999999999999985E-2</v>
      </c>
      <c r="BV24" s="11">
        <f t="shared" si="9"/>
        <v>1.2291483757682165</v>
      </c>
      <c r="BW24" s="9">
        <f t="shared" si="44"/>
        <v>4.8000000000000001E-2</v>
      </c>
      <c r="BY24" s="7">
        <v>6.2E-2</v>
      </c>
      <c r="BZ24" s="7">
        <v>7.4999999999999997E-2</v>
      </c>
      <c r="CA24" s="7">
        <v>7.9000000000000001E-2</v>
      </c>
      <c r="CB24" s="7">
        <f t="shared" si="45"/>
        <v>7.6999999999999999E-2</v>
      </c>
      <c r="CC24" s="10">
        <f t="shared" si="46"/>
        <v>1.4999999999999999E-2</v>
      </c>
      <c r="CD24" s="9">
        <f t="shared" si="47"/>
        <v>1.2999999999999998E-2</v>
      </c>
      <c r="CE24" s="11">
        <f t="shared" si="10"/>
        <v>1.3169446883230902</v>
      </c>
      <c r="CF24" s="7">
        <v>0.52400000000000002</v>
      </c>
      <c r="CG24" s="7">
        <v>0.67400000000000004</v>
      </c>
      <c r="CH24" s="7">
        <v>0.77800000000000002</v>
      </c>
      <c r="CI24" s="7">
        <f t="shared" si="48"/>
        <v>0.72599999999999998</v>
      </c>
      <c r="CJ24" s="10">
        <f t="shared" si="145"/>
        <v>0.20199999999999996</v>
      </c>
      <c r="CK24" s="11">
        <f t="shared" si="11"/>
        <v>17.734855136084278</v>
      </c>
      <c r="CL24" s="9">
        <f t="shared" si="49"/>
        <v>0.10399999999999998</v>
      </c>
      <c r="CN24" s="6">
        <v>1.2662037037037039E-2</v>
      </c>
      <c r="CO24">
        <v>18</v>
      </c>
      <c r="CP24" s="7">
        <v>0.11</v>
      </c>
      <c r="CQ24" s="7">
        <v>1.327</v>
      </c>
      <c r="CR24" s="7">
        <v>1.929</v>
      </c>
      <c r="CS24" s="7">
        <f t="shared" si="50"/>
        <v>1.6280000000000001</v>
      </c>
      <c r="CT24" s="7">
        <f t="shared" si="51"/>
        <v>1.518</v>
      </c>
      <c r="CV24" s="7">
        <v>4.5999999999999999E-2</v>
      </c>
      <c r="CW24" s="7">
        <v>0.45700000000000002</v>
      </c>
      <c r="CX24" s="7">
        <v>0.47399999999999998</v>
      </c>
      <c r="CY24" s="7">
        <f t="shared" si="52"/>
        <v>0.46550000000000002</v>
      </c>
      <c r="CZ24" s="10">
        <f t="shared" si="53"/>
        <v>0.41950000000000004</v>
      </c>
      <c r="DA24" s="11">
        <f t="shared" si="54"/>
        <v>27.635046113306984</v>
      </c>
      <c r="DB24" s="9">
        <f t="shared" si="55"/>
        <v>1.699999999999996E-2</v>
      </c>
      <c r="DC24" s="7">
        <v>4.9000000000000002E-2</v>
      </c>
      <c r="DD24" s="7">
        <v>0.157</v>
      </c>
      <c r="DE24" s="7">
        <v>0.19800000000000001</v>
      </c>
      <c r="DF24" s="7">
        <f t="shared" si="56"/>
        <v>0.17749999999999999</v>
      </c>
      <c r="DG24" s="10">
        <f t="shared" si="57"/>
        <v>0.1285</v>
      </c>
      <c r="DH24" s="11">
        <f t="shared" si="58"/>
        <v>8.4650856389986835</v>
      </c>
      <c r="DI24" s="9">
        <f t="shared" si="59"/>
        <v>4.1000000000000009E-2</v>
      </c>
      <c r="DJ24" s="7">
        <v>5.8999999999999997E-2</v>
      </c>
      <c r="DK24" s="7">
        <v>5.7000000000000002E-2</v>
      </c>
      <c r="DL24" s="7">
        <v>0.10299999999999999</v>
      </c>
      <c r="DM24" s="7">
        <f t="shared" si="60"/>
        <v>0.08</v>
      </c>
      <c r="DN24" s="10">
        <f t="shared" si="61"/>
        <v>2.1000000000000005E-2</v>
      </c>
      <c r="DO24" s="11">
        <f t="shared" si="62"/>
        <v>1.3833992094861665</v>
      </c>
      <c r="DP24" s="9">
        <f t="shared" si="63"/>
        <v>4.5999999999999992E-2</v>
      </c>
      <c r="DR24" s="7">
        <v>6.7000000000000004E-2</v>
      </c>
      <c r="DS24" s="7">
        <v>0.73899999999999999</v>
      </c>
      <c r="DT24" s="7">
        <v>0.75900000000000001</v>
      </c>
      <c r="DU24" s="7">
        <f t="shared" si="64"/>
        <v>0.749</v>
      </c>
      <c r="DV24" s="10">
        <f t="shared" si="65"/>
        <v>0.68199999999999994</v>
      </c>
      <c r="DW24" s="11">
        <f t="shared" si="66"/>
        <v>44.927536231884055</v>
      </c>
      <c r="DX24" s="9">
        <f t="shared" si="67"/>
        <v>2.0000000000000018E-2</v>
      </c>
      <c r="DY24" s="7">
        <v>6.9000000000000006E-2</v>
      </c>
      <c r="DZ24" s="7">
        <v>0.57099999999999995</v>
      </c>
      <c r="EA24" s="7">
        <v>8.4000000000000005E-2</v>
      </c>
      <c r="EB24" s="7">
        <f t="shared" si="68"/>
        <v>0.32749999999999996</v>
      </c>
      <c r="EC24" s="10">
        <f t="shared" si="69"/>
        <v>0.25849999999999995</v>
      </c>
      <c r="ED24" s="11">
        <f t="shared" si="70"/>
        <v>17.028985507246375</v>
      </c>
      <c r="EE24" s="9">
        <f t="shared" si="71"/>
        <v>0.48699999999999993</v>
      </c>
      <c r="EF24" s="7">
        <v>0.13100000000000001</v>
      </c>
      <c r="EG24" s="7">
        <v>0.61599999999999999</v>
      </c>
      <c r="EH24" s="7">
        <v>0.23400000000000001</v>
      </c>
      <c r="EI24" s="7">
        <f t="shared" si="72"/>
        <v>0.42499999999999999</v>
      </c>
      <c r="EJ24" s="10">
        <f t="shared" si="73"/>
        <v>0.29399999999999998</v>
      </c>
      <c r="EK24" s="11">
        <f t="shared" si="74"/>
        <v>19.367588932806324</v>
      </c>
      <c r="EL24" s="9">
        <f t="shared" si="75"/>
        <v>0.38200000000000001</v>
      </c>
      <c r="EN24" s="7">
        <v>0.17299999999999999</v>
      </c>
      <c r="EO24" s="7">
        <v>0.29299999999999998</v>
      </c>
      <c r="EP24" s="7">
        <v>0.48499999999999999</v>
      </c>
      <c r="EQ24" s="7">
        <f t="shared" si="76"/>
        <v>0.38900000000000001</v>
      </c>
      <c r="ER24" s="10">
        <f t="shared" si="77"/>
        <v>0.21600000000000003</v>
      </c>
      <c r="ES24" s="11">
        <f t="shared" si="78"/>
        <v>14.229249011857709</v>
      </c>
      <c r="ET24" s="9">
        <f t="shared" si="79"/>
        <v>0.192</v>
      </c>
      <c r="EU24" s="7">
        <v>1.026</v>
      </c>
      <c r="EV24" s="7">
        <v>1.069</v>
      </c>
      <c r="EW24" s="7">
        <v>1.0580000000000001</v>
      </c>
      <c r="EX24" s="7">
        <f t="shared" si="80"/>
        <v>1.0634999999999999</v>
      </c>
      <c r="EY24" s="10">
        <f t="shared" si="146"/>
        <v>3.7499999999999867E-2</v>
      </c>
      <c r="EZ24" s="11">
        <f t="shared" si="81"/>
        <v>2.470355731225288</v>
      </c>
      <c r="FA24" s="9">
        <f t="shared" si="82"/>
        <v>1.0999999999999899E-2</v>
      </c>
      <c r="FB24" s="7">
        <v>3.8210000000000002</v>
      </c>
      <c r="FC24" s="7">
        <v>3.83</v>
      </c>
      <c r="FD24" s="7">
        <v>3.7970000000000002</v>
      </c>
      <c r="FE24" s="7">
        <f t="shared" si="83"/>
        <v>3.8135000000000003</v>
      </c>
      <c r="FF24" s="10">
        <v>0</v>
      </c>
      <c r="FG24" s="10">
        <v>0</v>
      </c>
      <c r="FH24" s="9">
        <f t="shared" si="84"/>
        <v>3.2999999999999918E-2</v>
      </c>
      <c r="FJ24" s="7">
        <v>0.53500000000000003</v>
      </c>
      <c r="FK24" s="7">
        <v>0.76500000000000001</v>
      </c>
      <c r="FL24" s="7">
        <v>0.76900000000000002</v>
      </c>
      <c r="FM24" s="7">
        <f t="shared" si="85"/>
        <v>0.76700000000000002</v>
      </c>
      <c r="FN24" s="10">
        <f t="shared" si="86"/>
        <v>0.23199999999999998</v>
      </c>
      <c r="FO24" s="11">
        <f t="shared" si="87"/>
        <v>15.2832674571805</v>
      </c>
      <c r="FP24" s="9">
        <f t="shared" si="88"/>
        <v>4.0000000000000036E-3</v>
      </c>
      <c r="FQ24" s="7">
        <v>0.57699999999999996</v>
      </c>
      <c r="FR24" s="7">
        <v>0.93600000000000005</v>
      </c>
      <c r="FS24" s="7">
        <v>0.75600000000000001</v>
      </c>
      <c r="FT24" s="7">
        <f t="shared" si="89"/>
        <v>0.84600000000000009</v>
      </c>
      <c r="FU24" s="10">
        <f t="shared" si="90"/>
        <v>0.26900000000000013</v>
      </c>
      <c r="FV24" s="11">
        <f t="shared" si="91"/>
        <v>17.720685111989468</v>
      </c>
      <c r="FW24" s="9">
        <f t="shared" si="92"/>
        <v>0.18000000000000005</v>
      </c>
      <c r="FX24" s="7">
        <v>0.86799999999999999</v>
      </c>
      <c r="FY24" s="7">
        <v>1.2130000000000001</v>
      </c>
      <c r="FZ24" s="7">
        <v>1.1819999999999999</v>
      </c>
      <c r="GA24" s="7">
        <f t="shared" si="93"/>
        <v>1.1975</v>
      </c>
      <c r="GB24" s="10">
        <f t="shared" si="94"/>
        <v>0.32950000000000002</v>
      </c>
      <c r="GC24" s="11">
        <f t="shared" si="95"/>
        <v>21.706192358366273</v>
      </c>
      <c r="GD24" s="9">
        <f t="shared" si="96"/>
        <v>3.1000000000000139E-2</v>
      </c>
      <c r="GF24" s="6">
        <v>1.2662037037037039E-2</v>
      </c>
      <c r="GG24">
        <v>18</v>
      </c>
      <c r="GH24" s="7">
        <v>0.11</v>
      </c>
      <c r="GI24" s="7">
        <v>1.512</v>
      </c>
      <c r="GJ24" s="7">
        <v>1.929</v>
      </c>
      <c r="GK24" s="7">
        <f t="shared" si="97"/>
        <v>1.7204999999999999</v>
      </c>
      <c r="GL24" s="7">
        <f t="shared" si="98"/>
        <v>1.6104999999999998</v>
      </c>
      <c r="GN24" s="7">
        <v>0.16300000000000001</v>
      </c>
      <c r="GO24" s="7">
        <v>1.3839999999999999</v>
      </c>
      <c r="GP24" s="7">
        <v>1.6379999999999999</v>
      </c>
      <c r="GQ24" s="7">
        <f t="shared" si="99"/>
        <v>1.5109999999999999</v>
      </c>
      <c r="GR24" s="10">
        <f t="shared" si="100"/>
        <v>1.3479999999999999</v>
      </c>
      <c r="GS24" s="11">
        <f t="shared" si="101"/>
        <v>83.700714063955289</v>
      </c>
      <c r="GT24" s="9">
        <f t="shared" si="102"/>
        <v>0.254</v>
      </c>
      <c r="GU24" s="7" t="s">
        <v>149</v>
      </c>
      <c r="GV24" s="7" t="s">
        <v>149</v>
      </c>
      <c r="GW24" s="7" t="s">
        <v>149</v>
      </c>
      <c r="GX24" s="7"/>
      <c r="GY24" s="7"/>
      <c r="GZ24" s="7"/>
      <c r="HA24" s="7">
        <v>0.252</v>
      </c>
      <c r="HB24" s="7">
        <v>0.27200000000000002</v>
      </c>
      <c r="HC24" s="7">
        <v>0.27300000000000002</v>
      </c>
      <c r="HD24" s="7">
        <f t="shared" si="103"/>
        <v>0.27250000000000002</v>
      </c>
      <c r="HE24" s="10">
        <f t="shared" si="104"/>
        <v>2.0500000000000018E-2</v>
      </c>
      <c r="HF24" s="11">
        <f t="shared" si="140"/>
        <v>1.2728966159577784</v>
      </c>
      <c r="HH24" s="7">
        <v>0.13400000000000001</v>
      </c>
      <c r="HI24" s="7">
        <v>1.113</v>
      </c>
      <c r="HJ24" s="7">
        <v>1.119</v>
      </c>
      <c r="HK24" s="7">
        <f t="shared" si="105"/>
        <v>1.1160000000000001</v>
      </c>
      <c r="HL24" s="10">
        <f t="shared" si="142"/>
        <v>0.9820000000000001</v>
      </c>
      <c r="HM24" s="11">
        <f t="shared" si="106"/>
        <v>60.97485253027012</v>
      </c>
      <c r="HN24" s="9">
        <f t="shared" si="107"/>
        <v>6.0000000000000053E-3</v>
      </c>
      <c r="HO24" s="7">
        <v>9.0999999999999998E-2</v>
      </c>
      <c r="HP24" s="7">
        <v>0.26200000000000001</v>
      </c>
      <c r="HQ24" s="7">
        <v>0.24</v>
      </c>
      <c r="HR24" s="7">
        <f t="shared" si="108"/>
        <v>0.251</v>
      </c>
      <c r="HS24" s="10">
        <f t="shared" si="109"/>
        <v>0.16</v>
      </c>
      <c r="HT24" s="11">
        <f t="shared" si="110"/>
        <v>9.934802856255823</v>
      </c>
      <c r="HU24" s="9">
        <f t="shared" si="111"/>
        <v>2.200000000000002E-2</v>
      </c>
      <c r="HV24" s="7">
        <v>0.113</v>
      </c>
      <c r="HW24" s="7">
        <v>0.11</v>
      </c>
      <c r="HX24" s="7">
        <v>0.124</v>
      </c>
      <c r="HY24" s="7">
        <f t="shared" si="112"/>
        <v>0.11699999999999999</v>
      </c>
      <c r="HZ24" s="10">
        <f t="shared" si="143"/>
        <v>3.9999999999999897E-3</v>
      </c>
      <c r="IA24" s="11">
        <f t="shared" si="113"/>
        <v>0.24837007140639492</v>
      </c>
      <c r="IB24" s="9">
        <f t="shared" si="114"/>
        <v>1.3999999999999999E-2</v>
      </c>
      <c r="ID24" s="7">
        <v>0.19800000000000001</v>
      </c>
      <c r="IE24" s="7">
        <v>2.3149999999999999</v>
      </c>
      <c r="IF24" s="7">
        <v>2.8559999999999999</v>
      </c>
      <c r="IG24" s="7">
        <f t="shared" si="115"/>
        <v>2.5854999999999997</v>
      </c>
      <c r="IH24" s="10">
        <f t="shared" si="116"/>
        <v>2.3874999999999997</v>
      </c>
      <c r="II24" s="11">
        <f t="shared" si="117"/>
        <v>148.24588637069235</v>
      </c>
      <c r="IJ24" s="9">
        <f t="shared" si="118"/>
        <v>0.54099999999999993</v>
      </c>
      <c r="IK24" s="7">
        <v>0.20300000000000001</v>
      </c>
      <c r="IL24" s="7">
        <v>1.7070000000000001</v>
      </c>
      <c r="IM24" s="7">
        <v>1.978</v>
      </c>
      <c r="IN24" s="7">
        <f t="shared" si="119"/>
        <v>1.6305000000000001</v>
      </c>
      <c r="IO24" s="7">
        <f t="shared" si="120"/>
        <v>1.8425</v>
      </c>
      <c r="IP24" s="10">
        <f t="shared" si="121"/>
        <v>1.6395</v>
      </c>
      <c r="IQ24" s="11">
        <f t="shared" si="122"/>
        <v>101.80068301769639</v>
      </c>
      <c r="IR24" s="9">
        <f t="shared" si="123"/>
        <v>0.27099999999999991</v>
      </c>
      <c r="IS24" s="7">
        <v>2.2679999999999998</v>
      </c>
      <c r="IT24" s="7">
        <v>1.819</v>
      </c>
      <c r="IU24" s="7">
        <v>2.004</v>
      </c>
      <c r="IV24" s="7">
        <f t="shared" si="124"/>
        <v>1.9115</v>
      </c>
      <c r="IW24" s="7">
        <v>0</v>
      </c>
      <c r="IX24" s="7">
        <v>0</v>
      </c>
      <c r="IY24" s="9">
        <f t="shared" si="125"/>
        <v>0.18500000000000005</v>
      </c>
      <c r="JA24" s="6">
        <v>1.2662037037037039E-2</v>
      </c>
      <c r="JB24">
        <v>18</v>
      </c>
      <c r="JC24" s="7">
        <v>8.6999999999999994E-2</v>
      </c>
      <c r="JD24" s="7">
        <v>1.4930000000000001</v>
      </c>
      <c r="JE24" s="7">
        <v>1.145</v>
      </c>
      <c r="JF24" s="7">
        <f t="shared" si="126"/>
        <v>1.319</v>
      </c>
      <c r="JG24" s="10">
        <f t="shared" si="127"/>
        <v>1.232</v>
      </c>
      <c r="JI24" s="7">
        <v>9.0999999999999998E-2</v>
      </c>
      <c r="JJ24" s="7">
        <v>1.038</v>
      </c>
      <c r="JK24" s="7">
        <v>0.91300000000000003</v>
      </c>
      <c r="JL24" s="7">
        <f t="shared" si="128"/>
        <v>0.97550000000000003</v>
      </c>
      <c r="JM24" s="10">
        <f t="shared" si="12"/>
        <v>0.88450000000000006</v>
      </c>
      <c r="JN24" s="11">
        <f t="shared" si="13"/>
        <v>71.793831168831176</v>
      </c>
      <c r="JO24" s="9">
        <f t="shared" si="14"/>
        <v>0.125</v>
      </c>
      <c r="JP24" s="7">
        <v>0.16700000000000001</v>
      </c>
      <c r="JQ24" s="7">
        <v>0.63900000000000001</v>
      </c>
      <c r="JR24" s="7">
        <v>0.70799999999999996</v>
      </c>
      <c r="JS24" s="7">
        <f t="shared" si="129"/>
        <v>0.67349999999999999</v>
      </c>
      <c r="JT24" s="10">
        <f t="shared" si="130"/>
        <v>0.50649999999999995</v>
      </c>
      <c r="JU24" s="11">
        <f t="shared" si="15"/>
        <v>41.112012987012989</v>
      </c>
      <c r="JV24" s="9">
        <f t="shared" si="131"/>
        <v>6.899999999999995E-2</v>
      </c>
      <c r="JW24" s="7"/>
      <c r="JX24" s="7"/>
      <c r="JZ24" s="7">
        <v>0.104</v>
      </c>
      <c r="KA24" s="7">
        <v>1.1859999999999999</v>
      </c>
      <c r="KB24" s="7">
        <v>1.238</v>
      </c>
      <c r="KC24" s="7">
        <f t="shared" si="132"/>
        <v>1.212</v>
      </c>
      <c r="KD24" s="10">
        <f t="shared" si="16"/>
        <v>1.1079999999999999</v>
      </c>
      <c r="KE24" s="11">
        <f t="shared" si="17"/>
        <v>89.935064935064929</v>
      </c>
      <c r="KF24" s="9">
        <f t="shared" si="18"/>
        <v>5.2000000000000046E-2</v>
      </c>
      <c r="KG24" s="7">
        <v>0.11799999999999999</v>
      </c>
      <c r="KH24" s="7">
        <v>0.60799999999999998</v>
      </c>
      <c r="KI24" s="7">
        <v>0.80300000000000005</v>
      </c>
      <c r="KJ24" s="7">
        <f t="shared" si="133"/>
        <v>0.70550000000000002</v>
      </c>
      <c r="KK24" s="10">
        <f t="shared" si="134"/>
        <v>0.58750000000000002</v>
      </c>
      <c r="KL24" s="11">
        <f t="shared" si="19"/>
        <v>47.686688311688314</v>
      </c>
      <c r="KM24" s="9">
        <f t="shared" si="135"/>
        <v>0.19500000000000006</v>
      </c>
      <c r="KN24" s="7">
        <v>0.36899999999999999</v>
      </c>
      <c r="KO24" s="7">
        <v>0.26300000000000001</v>
      </c>
      <c r="KP24" s="7">
        <v>0.255</v>
      </c>
      <c r="KQ24" s="7">
        <f t="shared" si="136"/>
        <v>0.25900000000000001</v>
      </c>
      <c r="KR24" s="7">
        <v>0</v>
      </c>
      <c r="KS24" s="7">
        <v>0</v>
      </c>
      <c r="KT24" s="9">
        <f t="shared" si="137"/>
        <v>8.0000000000000071E-3</v>
      </c>
    </row>
    <row r="25" spans="2:306" x14ac:dyDescent="0.2">
      <c r="B25" s="6">
        <v>1.3356481481481483E-2</v>
      </c>
      <c r="C25">
        <v>19</v>
      </c>
      <c r="D25" s="7">
        <v>0.125</v>
      </c>
      <c r="E25" s="7">
        <v>1.0680000000000001</v>
      </c>
      <c r="F25" s="7">
        <v>1.5369999999999999</v>
      </c>
      <c r="G25" s="7">
        <f t="shared" si="0"/>
        <v>1.3025</v>
      </c>
      <c r="H25" s="8">
        <f t="shared" si="1"/>
        <v>1.1775</v>
      </c>
      <c r="I25" s="9">
        <f t="shared" si="138"/>
        <v>0.46899999999999986</v>
      </c>
      <c r="K25" s="7">
        <v>7.6999999999999999E-2</v>
      </c>
      <c r="L25" s="7">
        <v>1.3260000000000001</v>
      </c>
      <c r="M25" s="7">
        <v>1.512</v>
      </c>
      <c r="N25" s="7">
        <f t="shared" si="20"/>
        <v>1.419</v>
      </c>
      <c r="O25" s="10">
        <f t="shared" si="21"/>
        <v>1.3420000000000001</v>
      </c>
      <c r="P25" s="11">
        <f t="shared" si="22"/>
        <v>113.97027600849256</v>
      </c>
      <c r="Q25" s="9">
        <f t="shared" si="23"/>
        <v>0.18599999999999994</v>
      </c>
      <c r="R25" s="7">
        <v>7.9000000000000001E-2</v>
      </c>
      <c r="S25" s="7">
        <v>0.77900000000000003</v>
      </c>
      <c r="T25" s="7">
        <v>0.78900000000000003</v>
      </c>
      <c r="U25" s="7">
        <f t="shared" si="24"/>
        <v>0.78400000000000003</v>
      </c>
      <c r="V25" s="10">
        <f t="shared" si="25"/>
        <v>0.70500000000000007</v>
      </c>
      <c r="W25" s="11">
        <f t="shared" si="2"/>
        <v>59.872611464968159</v>
      </c>
      <c r="X25" s="9">
        <f t="shared" si="26"/>
        <v>1.0000000000000009E-2</v>
      </c>
      <c r="Y25" s="7">
        <v>7.6999999999999999E-2</v>
      </c>
      <c r="Z25" s="7">
        <v>0.39800000000000002</v>
      </c>
      <c r="AA25" s="7">
        <v>0.40200000000000002</v>
      </c>
      <c r="AB25" s="7">
        <f t="shared" si="27"/>
        <v>0.4</v>
      </c>
      <c r="AC25" s="10">
        <f t="shared" si="139"/>
        <v>0.32300000000000001</v>
      </c>
      <c r="AD25" s="11">
        <f t="shared" si="3"/>
        <v>27.430997876857749</v>
      </c>
      <c r="AE25" s="9">
        <f t="shared" si="28"/>
        <v>4.0000000000000036E-3</v>
      </c>
      <c r="AF25" s="9"/>
      <c r="AG25" s="7">
        <v>8.4000000000000005E-2</v>
      </c>
      <c r="AH25" s="7">
        <v>0.112</v>
      </c>
      <c r="AI25" s="7">
        <v>7.9000000000000001E-2</v>
      </c>
      <c r="AJ25" s="7">
        <f t="shared" si="29"/>
        <v>9.5500000000000002E-2</v>
      </c>
      <c r="AK25" s="10">
        <f t="shared" si="144"/>
        <v>1.1499999999999996E-2</v>
      </c>
      <c r="AL25" s="11">
        <f t="shared" si="4"/>
        <v>0.97664543524416092</v>
      </c>
      <c r="AM25" s="9">
        <f t="shared" si="30"/>
        <v>3.3000000000000002E-2</v>
      </c>
      <c r="AN25" s="7">
        <v>6.9000000000000006E-2</v>
      </c>
      <c r="AO25" s="7">
        <v>9.1999999999999998E-2</v>
      </c>
      <c r="AP25" s="7">
        <v>8.5999999999999993E-2</v>
      </c>
      <c r="AQ25" s="7">
        <f t="shared" si="31"/>
        <v>8.8999999999999996E-2</v>
      </c>
      <c r="AR25" s="10">
        <f t="shared" si="32"/>
        <v>1.999999999999999E-2</v>
      </c>
      <c r="AS25" s="11">
        <f t="shared" si="5"/>
        <v>1.6985138004246276</v>
      </c>
      <c r="AT25" s="9">
        <f t="shared" si="33"/>
        <v>6.0000000000000053E-3</v>
      </c>
      <c r="AU25" s="7">
        <v>9.0999999999999998E-2</v>
      </c>
      <c r="AV25" s="7">
        <v>0.10199999999999999</v>
      </c>
      <c r="AW25" s="7">
        <v>0.10299999999999999</v>
      </c>
      <c r="AX25" s="7">
        <f t="shared" si="34"/>
        <v>0.10249999999999999</v>
      </c>
      <c r="AY25" s="10">
        <f t="shared" si="35"/>
        <v>1.1499999999999996E-2</v>
      </c>
      <c r="AZ25" s="11">
        <f t="shared" si="6"/>
        <v>0.97664543524416092</v>
      </c>
      <c r="BA25" s="9">
        <f t="shared" si="36"/>
        <v>1.1999999999999997E-2</v>
      </c>
      <c r="BC25" s="7">
        <v>7.0999999999999994E-2</v>
      </c>
      <c r="BD25" s="7">
        <v>1.1579999999999999</v>
      </c>
      <c r="BE25" s="7">
        <v>1.012</v>
      </c>
      <c r="BF25" s="7">
        <f t="shared" si="37"/>
        <v>1.085</v>
      </c>
      <c r="BG25" s="10">
        <f t="shared" si="141"/>
        <v>1.014</v>
      </c>
      <c r="BH25" s="11">
        <f t="shared" si="7"/>
        <v>86.114649681528661</v>
      </c>
      <c r="BI25" s="9">
        <f t="shared" si="38"/>
        <v>0.14599999999999991</v>
      </c>
      <c r="BJ25" s="7">
        <v>8.1000000000000003E-2</v>
      </c>
      <c r="BK25" s="7">
        <v>0.78300000000000003</v>
      </c>
      <c r="BL25" s="7">
        <v>0.78600000000000003</v>
      </c>
      <c r="BM25" s="7">
        <f t="shared" si="39"/>
        <v>0.78449999999999998</v>
      </c>
      <c r="BN25" s="10">
        <f t="shared" si="40"/>
        <v>0.70350000000000001</v>
      </c>
      <c r="BO25" s="11">
        <f t="shared" si="8"/>
        <v>59.745222929936304</v>
      </c>
      <c r="BP25" s="9">
        <f t="shared" si="41"/>
        <v>3.0000000000000027E-3</v>
      </c>
      <c r="BQ25" s="7">
        <v>6.9000000000000006E-2</v>
      </c>
      <c r="BR25" s="7">
        <v>6.0999999999999999E-2</v>
      </c>
      <c r="BS25" s="7">
        <v>0.115</v>
      </c>
      <c r="BT25" s="7">
        <f t="shared" si="42"/>
        <v>8.7999999999999995E-2</v>
      </c>
      <c r="BU25" s="10">
        <f t="shared" si="43"/>
        <v>1.8999999999999989E-2</v>
      </c>
      <c r="BV25" s="11">
        <f t="shared" si="9"/>
        <v>1.613588110403396</v>
      </c>
      <c r="BW25" s="9">
        <f t="shared" si="44"/>
        <v>5.4000000000000006E-2</v>
      </c>
      <c r="BY25" s="7">
        <v>6.0999999999999999E-2</v>
      </c>
      <c r="BZ25" s="7">
        <v>7.4999999999999997E-2</v>
      </c>
      <c r="CA25" s="7">
        <v>8.2000000000000003E-2</v>
      </c>
      <c r="CB25" s="7">
        <f t="shared" si="45"/>
        <v>7.85E-2</v>
      </c>
      <c r="CC25" s="10">
        <f t="shared" si="46"/>
        <v>1.7500000000000002E-2</v>
      </c>
      <c r="CD25" s="9">
        <f t="shared" si="47"/>
        <v>1.3999999999999999E-2</v>
      </c>
      <c r="CE25" s="11">
        <f t="shared" si="10"/>
        <v>1.48619957537155</v>
      </c>
      <c r="CF25" s="7">
        <v>0.53300000000000003</v>
      </c>
      <c r="CG25" s="7">
        <v>0.69099999999999995</v>
      </c>
      <c r="CH25" s="7">
        <v>0.79</v>
      </c>
      <c r="CI25" s="7">
        <f t="shared" si="48"/>
        <v>0.74049999999999994</v>
      </c>
      <c r="CJ25" s="10">
        <f t="shared" si="145"/>
        <v>0.20749999999999991</v>
      </c>
      <c r="CK25" s="11">
        <f t="shared" si="11"/>
        <v>17.622080679405514</v>
      </c>
      <c r="CL25" s="9">
        <f t="shared" si="49"/>
        <v>9.9000000000000088E-2</v>
      </c>
      <c r="CN25" s="6">
        <v>1.3356481481481483E-2</v>
      </c>
      <c r="CO25">
        <v>19</v>
      </c>
      <c r="CP25" s="7">
        <v>0.11</v>
      </c>
      <c r="CQ25" s="7">
        <v>1.375</v>
      </c>
      <c r="CR25" s="7">
        <v>1.978</v>
      </c>
      <c r="CS25" s="7">
        <f t="shared" si="50"/>
        <v>1.6764999999999999</v>
      </c>
      <c r="CT25" s="7">
        <f t="shared" si="51"/>
        <v>1.5664999999999998</v>
      </c>
      <c r="CV25" s="7">
        <v>4.4999999999999998E-2</v>
      </c>
      <c r="CW25" s="7">
        <v>0.45300000000000001</v>
      </c>
      <c r="CX25" s="7">
        <v>0.50800000000000001</v>
      </c>
      <c r="CY25" s="7">
        <f t="shared" si="52"/>
        <v>0.48050000000000004</v>
      </c>
      <c r="CZ25" s="10">
        <f t="shared" si="53"/>
        <v>0.43550000000000005</v>
      </c>
      <c r="DA25" s="11">
        <f t="shared" si="54"/>
        <v>27.80082987551868</v>
      </c>
      <c r="DB25" s="9">
        <f t="shared" si="55"/>
        <v>5.4999999999999993E-2</v>
      </c>
      <c r="DC25" s="7">
        <v>4.9000000000000002E-2</v>
      </c>
      <c r="DD25" s="7">
        <v>0.19</v>
      </c>
      <c r="DE25" s="7">
        <v>0.20699999999999999</v>
      </c>
      <c r="DF25" s="7">
        <f t="shared" si="56"/>
        <v>0.19850000000000001</v>
      </c>
      <c r="DG25" s="10">
        <f t="shared" si="57"/>
        <v>0.14950000000000002</v>
      </c>
      <c r="DH25" s="11">
        <f t="shared" si="58"/>
        <v>9.5435684647302921</v>
      </c>
      <c r="DI25" s="9">
        <f t="shared" si="59"/>
        <v>1.6999999999999987E-2</v>
      </c>
      <c r="DJ25" s="7">
        <v>5.8999999999999997E-2</v>
      </c>
      <c r="DK25" s="7">
        <v>5.7000000000000002E-2</v>
      </c>
      <c r="DL25" s="7">
        <v>0.104</v>
      </c>
      <c r="DM25" s="7">
        <f t="shared" si="60"/>
        <v>8.0500000000000002E-2</v>
      </c>
      <c r="DN25" s="10">
        <f t="shared" si="61"/>
        <v>2.1500000000000005E-2</v>
      </c>
      <c r="DO25" s="11">
        <f t="shared" si="62"/>
        <v>1.3724864347270991</v>
      </c>
      <c r="DP25" s="9">
        <f t="shared" si="63"/>
        <v>4.6999999999999993E-2</v>
      </c>
      <c r="DR25" s="7">
        <v>6.7000000000000004E-2</v>
      </c>
      <c r="DS25" s="7">
        <v>0.76700000000000002</v>
      </c>
      <c r="DT25" s="7">
        <v>0.80100000000000005</v>
      </c>
      <c r="DU25" s="7">
        <f t="shared" si="64"/>
        <v>0.78400000000000003</v>
      </c>
      <c r="DV25" s="10">
        <f t="shared" si="65"/>
        <v>0.71700000000000008</v>
      </c>
      <c r="DW25" s="11">
        <f t="shared" si="66"/>
        <v>45.770826683689762</v>
      </c>
      <c r="DX25" s="9">
        <f t="shared" si="67"/>
        <v>3.400000000000003E-2</v>
      </c>
      <c r="DY25" s="7">
        <v>6.8000000000000005E-2</v>
      </c>
      <c r="DZ25" s="7">
        <v>0.55800000000000005</v>
      </c>
      <c r="EA25" s="7">
        <v>8.6999999999999994E-2</v>
      </c>
      <c r="EB25" s="7">
        <f t="shared" si="68"/>
        <v>0.32250000000000001</v>
      </c>
      <c r="EC25" s="10">
        <f t="shared" si="69"/>
        <v>0.2545</v>
      </c>
      <c r="ED25" s="11">
        <f t="shared" si="70"/>
        <v>16.246409192467286</v>
      </c>
      <c r="EE25" s="9">
        <f t="shared" si="71"/>
        <v>0.47100000000000009</v>
      </c>
      <c r="EF25" s="7">
        <v>0.13300000000000001</v>
      </c>
      <c r="EG25" s="7">
        <v>0.627</v>
      </c>
      <c r="EH25" s="7">
        <v>0.22900000000000001</v>
      </c>
      <c r="EI25" s="7">
        <f t="shared" si="72"/>
        <v>0.42799999999999999</v>
      </c>
      <c r="EJ25" s="10">
        <f t="shared" si="73"/>
        <v>0.29499999999999998</v>
      </c>
      <c r="EK25" s="11">
        <f t="shared" si="74"/>
        <v>18.831790616022985</v>
      </c>
      <c r="EL25" s="9">
        <f t="shared" si="75"/>
        <v>0.39800000000000002</v>
      </c>
      <c r="EN25" s="7">
        <v>0.17299999999999999</v>
      </c>
      <c r="EO25" s="7">
        <v>0.29699999999999999</v>
      </c>
      <c r="EP25" s="7">
        <v>0.49199999999999999</v>
      </c>
      <c r="EQ25" s="7">
        <f t="shared" si="76"/>
        <v>0.39449999999999996</v>
      </c>
      <c r="ER25" s="10">
        <f t="shared" si="77"/>
        <v>0.22149999999999997</v>
      </c>
      <c r="ES25" s="11">
        <f t="shared" si="78"/>
        <v>14.139802106607085</v>
      </c>
      <c r="ET25" s="9">
        <f t="shared" si="79"/>
        <v>0.19500000000000001</v>
      </c>
      <c r="EU25" s="7">
        <v>1.03</v>
      </c>
      <c r="EV25" s="7">
        <v>1.0740000000000001</v>
      </c>
      <c r="EW25" s="7">
        <v>1.0629999999999999</v>
      </c>
      <c r="EX25" s="7">
        <f t="shared" si="80"/>
        <v>1.0685</v>
      </c>
      <c r="EY25" s="10">
        <f t="shared" si="146"/>
        <v>3.8499999999999979E-2</v>
      </c>
      <c r="EZ25" s="11">
        <f t="shared" si="81"/>
        <v>2.4577082668368964</v>
      </c>
      <c r="FA25" s="9">
        <f t="shared" si="82"/>
        <v>1.1000000000000121E-2</v>
      </c>
      <c r="FB25" s="7">
        <v>3.83</v>
      </c>
      <c r="FC25" s="7">
        <v>3.8180000000000001</v>
      </c>
      <c r="FD25" s="7">
        <v>3.8220000000000001</v>
      </c>
      <c r="FE25" s="7">
        <f t="shared" si="83"/>
        <v>3.8200000000000003</v>
      </c>
      <c r="FF25" s="10">
        <v>0</v>
      </c>
      <c r="FG25" s="10">
        <v>0</v>
      </c>
      <c r="FH25" s="9">
        <f t="shared" si="84"/>
        <v>4.0000000000000036E-3</v>
      </c>
      <c r="FJ25" s="7">
        <v>0.53700000000000003</v>
      </c>
      <c r="FK25" s="7">
        <v>0.77700000000000002</v>
      </c>
      <c r="FL25" s="7">
        <v>0.754</v>
      </c>
      <c r="FM25" s="7">
        <f t="shared" si="85"/>
        <v>0.76550000000000007</v>
      </c>
      <c r="FN25" s="10">
        <f t="shared" si="86"/>
        <v>0.22850000000000004</v>
      </c>
      <c r="FO25" s="11">
        <f t="shared" si="87"/>
        <v>14.586658155122889</v>
      </c>
      <c r="FP25" s="9">
        <f t="shared" si="88"/>
        <v>2.300000000000002E-2</v>
      </c>
      <c r="FQ25" s="7">
        <v>0.56599999999999995</v>
      </c>
      <c r="FR25" s="7">
        <v>0.85599999999999998</v>
      </c>
      <c r="FS25" s="7">
        <v>0.67300000000000004</v>
      </c>
      <c r="FT25" s="7">
        <f t="shared" si="89"/>
        <v>0.76449999999999996</v>
      </c>
      <c r="FU25" s="10">
        <f t="shared" si="90"/>
        <v>0.19850000000000001</v>
      </c>
      <c r="FV25" s="11">
        <f t="shared" si="91"/>
        <v>12.67156080434089</v>
      </c>
      <c r="FW25" s="9">
        <f t="shared" si="92"/>
        <v>0.18299999999999994</v>
      </c>
      <c r="FX25" s="7">
        <v>0.85499999999999998</v>
      </c>
      <c r="FY25" s="7">
        <v>1.2</v>
      </c>
      <c r="FZ25" s="7">
        <v>1.1850000000000001</v>
      </c>
      <c r="GA25" s="7">
        <f t="shared" si="93"/>
        <v>1.1924999999999999</v>
      </c>
      <c r="GB25" s="10">
        <f t="shared" si="94"/>
        <v>0.33749999999999991</v>
      </c>
      <c r="GC25" s="11">
        <f t="shared" si="95"/>
        <v>21.544845196297477</v>
      </c>
      <c r="GD25" s="9">
        <f t="shared" si="96"/>
        <v>1.4999999999999902E-2</v>
      </c>
      <c r="GF25" s="6">
        <v>1.3356481481481483E-2</v>
      </c>
      <c r="GG25">
        <v>19</v>
      </c>
      <c r="GH25" s="7">
        <v>0.11</v>
      </c>
      <c r="GI25" s="7">
        <v>1.5369999999999999</v>
      </c>
      <c r="GJ25" s="7">
        <v>1.978</v>
      </c>
      <c r="GK25" s="7">
        <f t="shared" si="97"/>
        <v>1.7574999999999998</v>
      </c>
      <c r="GL25" s="7">
        <f t="shared" si="98"/>
        <v>1.6474999999999997</v>
      </c>
      <c r="GN25" s="7">
        <v>0.16200000000000001</v>
      </c>
      <c r="GO25" s="7">
        <v>1.4450000000000001</v>
      </c>
      <c r="GP25" s="7">
        <v>1.706</v>
      </c>
      <c r="GQ25" s="7">
        <f t="shared" si="99"/>
        <v>1.5754999999999999</v>
      </c>
      <c r="GR25" s="10">
        <f t="shared" si="100"/>
        <v>1.4135</v>
      </c>
      <c r="GS25" s="11">
        <f t="shared" si="101"/>
        <v>85.796661608497743</v>
      </c>
      <c r="GT25" s="9">
        <f t="shared" si="102"/>
        <v>0.2609999999999999</v>
      </c>
      <c r="GU25" s="7" t="s">
        <v>149</v>
      </c>
      <c r="GV25" s="7" t="s">
        <v>149</v>
      </c>
      <c r="GW25" s="7" t="s">
        <v>149</v>
      </c>
      <c r="GX25" s="7"/>
      <c r="GY25" s="7"/>
      <c r="GZ25" s="7"/>
      <c r="HA25" s="7">
        <v>0.252</v>
      </c>
      <c r="HB25" s="7">
        <v>0.27200000000000002</v>
      </c>
      <c r="HC25" s="7">
        <v>0.27200000000000002</v>
      </c>
      <c r="HD25" s="7">
        <f t="shared" si="103"/>
        <v>0.27200000000000002</v>
      </c>
      <c r="HE25" s="10">
        <f t="shared" si="104"/>
        <v>2.0000000000000018E-2</v>
      </c>
      <c r="HF25" s="11">
        <f t="shared" si="140"/>
        <v>1.2139605462822471</v>
      </c>
      <c r="HH25" s="7">
        <v>0.13400000000000001</v>
      </c>
      <c r="HI25" s="7">
        <v>1.1679999999999999</v>
      </c>
      <c r="HJ25" s="7">
        <v>1.139</v>
      </c>
      <c r="HK25" s="7">
        <f t="shared" si="105"/>
        <v>1.1535</v>
      </c>
      <c r="HL25" s="10">
        <f t="shared" si="142"/>
        <v>1.0194999999999999</v>
      </c>
      <c r="HM25" s="11">
        <f t="shared" si="106"/>
        <v>61.881638846737488</v>
      </c>
      <c r="HN25" s="9">
        <f t="shared" si="107"/>
        <v>2.8999999999999915E-2</v>
      </c>
      <c r="HO25" s="7">
        <v>9.0999999999999998E-2</v>
      </c>
      <c r="HP25" s="7">
        <v>0.27400000000000002</v>
      </c>
      <c r="HQ25" s="7">
        <v>0.248</v>
      </c>
      <c r="HR25" s="7">
        <f t="shared" si="108"/>
        <v>0.26100000000000001</v>
      </c>
      <c r="HS25" s="10">
        <f t="shared" si="109"/>
        <v>0.17</v>
      </c>
      <c r="HT25" s="11">
        <f t="shared" si="110"/>
        <v>10.318664643399092</v>
      </c>
      <c r="HU25" s="9">
        <f t="shared" si="111"/>
        <v>2.6000000000000023E-2</v>
      </c>
      <c r="HV25" s="7">
        <v>0.112</v>
      </c>
      <c r="HW25" s="7">
        <v>0.113</v>
      </c>
      <c r="HX25" s="7">
        <v>0.125</v>
      </c>
      <c r="HY25" s="7">
        <f t="shared" si="112"/>
        <v>0.11899999999999999</v>
      </c>
      <c r="HZ25" s="10">
        <f t="shared" si="143"/>
        <v>6.9999999999999923E-3</v>
      </c>
      <c r="IA25" s="11">
        <f t="shared" si="113"/>
        <v>0.42488619119878562</v>
      </c>
      <c r="IB25" s="9">
        <f t="shared" si="114"/>
        <v>1.1999999999999997E-2</v>
      </c>
      <c r="ID25" s="7">
        <v>0.19800000000000001</v>
      </c>
      <c r="IE25" s="7">
        <v>2.3650000000000002</v>
      </c>
      <c r="IF25" s="7">
        <v>3.0019999999999998</v>
      </c>
      <c r="IG25" s="7">
        <f t="shared" si="115"/>
        <v>2.6835</v>
      </c>
      <c r="IH25" s="10">
        <f t="shared" si="116"/>
        <v>2.4855</v>
      </c>
      <c r="II25" s="11">
        <f t="shared" si="117"/>
        <v>150.86494688922613</v>
      </c>
      <c r="IJ25" s="9">
        <f t="shared" si="118"/>
        <v>0.63699999999999957</v>
      </c>
      <c r="IK25" s="7">
        <v>0.20399999999999999</v>
      </c>
      <c r="IL25" s="7">
        <v>1.7529999999999999</v>
      </c>
      <c r="IM25" s="7">
        <v>2.032</v>
      </c>
      <c r="IN25" s="7">
        <f t="shared" si="119"/>
        <v>1.6795</v>
      </c>
      <c r="IO25" s="7">
        <f t="shared" si="120"/>
        <v>1.8925000000000001</v>
      </c>
      <c r="IP25" s="10">
        <f t="shared" si="121"/>
        <v>1.6885000000000001</v>
      </c>
      <c r="IQ25" s="11">
        <f t="shared" si="122"/>
        <v>102.48861911987863</v>
      </c>
      <c r="IR25" s="9">
        <f t="shared" si="123"/>
        <v>0.27900000000000014</v>
      </c>
      <c r="IS25" s="7">
        <v>2.266</v>
      </c>
      <c r="IT25" s="7">
        <v>1.895</v>
      </c>
      <c r="IU25" s="7">
        <v>2</v>
      </c>
      <c r="IV25" s="7">
        <f t="shared" si="124"/>
        <v>1.9475</v>
      </c>
      <c r="IW25" s="7">
        <v>0</v>
      </c>
      <c r="IX25" s="7">
        <v>0</v>
      </c>
      <c r="IY25" s="9">
        <f t="shared" si="125"/>
        <v>0.10499999999999998</v>
      </c>
      <c r="JA25" s="6">
        <v>1.3356481481481483E-2</v>
      </c>
      <c r="JB25">
        <v>19</v>
      </c>
      <c r="JC25" s="7">
        <v>9.1999999999999998E-2</v>
      </c>
      <c r="JD25" s="7">
        <v>1.6240000000000001</v>
      </c>
      <c r="JE25" s="7">
        <v>1.1830000000000001</v>
      </c>
      <c r="JF25" s="7">
        <f t="shared" si="126"/>
        <v>1.4035000000000002</v>
      </c>
      <c r="JG25" s="10">
        <f t="shared" si="127"/>
        <v>1.3115000000000001</v>
      </c>
      <c r="JI25" s="7">
        <v>0.13</v>
      </c>
      <c r="JJ25" s="7">
        <v>1.089</v>
      </c>
      <c r="JK25" s="7">
        <v>0.96099999999999997</v>
      </c>
      <c r="JL25" s="7">
        <f t="shared" si="128"/>
        <v>1.0249999999999999</v>
      </c>
      <c r="JM25" s="10">
        <f t="shared" si="12"/>
        <v>0.89499999999999991</v>
      </c>
      <c r="JN25" s="11">
        <f t="shared" si="13"/>
        <v>68.242470453678976</v>
      </c>
      <c r="JO25" s="9">
        <f t="shared" si="14"/>
        <v>0.128</v>
      </c>
      <c r="JP25" s="7">
        <v>0.16800000000000001</v>
      </c>
      <c r="JQ25" s="7">
        <v>0.63300000000000001</v>
      </c>
      <c r="JR25" s="7">
        <v>0.71599999999999997</v>
      </c>
      <c r="JS25" s="7">
        <f t="shared" si="129"/>
        <v>0.67449999999999999</v>
      </c>
      <c r="JT25" s="10">
        <f t="shared" si="130"/>
        <v>0.50649999999999995</v>
      </c>
      <c r="JU25" s="11">
        <f t="shared" si="15"/>
        <v>38.619900876858551</v>
      </c>
      <c r="JV25" s="9">
        <f t="shared" si="131"/>
        <v>8.2999999999999963E-2</v>
      </c>
      <c r="JW25" s="7"/>
      <c r="JX25" s="7"/>
      <c r="JZ25" s="7">
        <v>9.7000000000000003E-2</v>
      </c>
      <c r="KA25" s="7">
        <v>1.1120000000000001</v>
      </c>
      <c r="KB25" s="7">
        <v>1.2569999999999999</v>
      </c>
      <c r="KC25" s="7">
        <f t="shared" si="132"/>
        <v>1.1844999999999999</v>
      </c>
      <c r="KD25" s="10">
        <f t="shared" si="16"/>
        <v>1.0874999999999999</v>
      </c>
      <c r="KE25" s="11">
        <f t="shared" si="17"/>
        <v>82.92032024399542</v>
      </c>
      <c r="KF25" s="9">
        <f t="shared" si="18"/>
        <v>0.1449999999999998</v>
      </c>
      <c r="KG25" s="7">
        <v>0.115</v>
      </c>
      <c r="KH25" s="7">
        <v>0.64</v>
      </c>
      <c r="KI25" s="7">
        <v>0.83299999999999996</v>
      </c>
      <c r="KJ25" s="7">
        <f t="shared" si="133"/>
        <v>0.73649999999999993</v>
      </c>
      <c r="KK25" s="10">
        <f t="shared" si="134"/>
        <v>0.62149999999999994</v>
      </c>
      <c r="KL25" s="11">
        <f t="shared" si="19"/>
        <v>47.388486465878756</v>
      </c>
      <c r="KM25" s="9">
        <f t="shared" si="135"/>
        <v>0.19299999999999995</v>
      </c>
      <c r="KN25" s="7">
        <v>0.36399999999999999</v>
      </c>
      <c r="KO25" s="7">
        <v>0.253</v>
      </c>
      <c r="KP25" s="7">
        <v>0.25600000000000001</v>
      </c>
      <c r="KQ25" s="7">
        <f t="shared" si="136"/>
        <v>0.2545</v>
      </c>
      <c r="KR25" s="7">
        <v>0</v>
      </c>
      <c r="KS25" s="7">
        <v>0</v>
      </c>
      <c r="KT25" s="9">
        <f t="shared" si="137"/>
        <v>3.0000000000000027E-3</v>
      </c>
    </row>
    <row r="26" spans="2:306" x14ac:dyDescent="0.2">
      <c r="B26" s="6">
        <v>1.4050925925925927E-2</v>
      </c>
      <c r="C26">
        <v>20</v>
      </c>
      <c r="D26" s="7">
        <v>0.125</v>
      </c>
      <c r="E26" s="7">
        <v>1.099</v>
      </c>
      <c r="F26" s="7">
        <v>1.599</v>
      </c>
      <c r="G26" s="7">
        <f t="shared" si="0"/>
        <v>1.349</v>
      </c>
      <c r="H26" s="8">
        <f t="shared" si="1"/>
        <v>1.224</v>
      </c>
      <c r="I26" s="9">
        <f t="shared" si="138"/>
        <v>0.5</v>
      </c>
      <c r="K26" s="7">
        <v>7.5999999999999998E-2</v>
      </c>
      <c r="L26" s="7">
        <v>1.29</v>
      </c>
      <c r="M26" s="7">
        <v>1.4470000000000001</v>
      </c>
      <c r="N26" s="7">
        <f t="shared" si="20"/>
        <v>1.3685</v>
      </c>
      <c r="O26" s="10">
        <f t="shared" si="21"/>
        <v>1.2925</v>
      </c>
      <c r="P26" s="16">
        <f t="shared" si="22"/>
        <v>105.59640522875817</v>
      </c>
      <c r="Q26" s="9">
        <f t="shared" si="23"/>
        <v>0.15700000000000003</v>
      </c>
      <c r="R26" s="7">
        <v>0.08</v>
      </c>
      <c r="S26" s="7">
        <v>0.79500000000000004</v>
      </c>
      <c r="T26" s="7">
        <v>0.78500000000000003</v>
      </c>
      <c r="U26" s="7">
        <f t="shared" si="24"/>
        <v>0.79</v>
      </c>
      <c r="V26" s="10">
        <f t="shared" si="25"/>
        <v>0.71000000000000008</v>
      </c>
      <c r="W26" s="16">
        <f t="shared" si="2"/>
        <v>58.006535947712422</v>
      </c>
      <c r="X26" s="9">
        <f t="shared" si="26"/>
        <v>1.0000000000000009E-2</v>
      </c>
      <c r="Y26" s="7">
        <v>7.6999999999999999E-2</v>
      </c>
      <c r="Z26" s="7">
        <v>0.39400000000000002</v>
      </c>
      <c r="AA26" s="7">
        <v>0.40699999999999997</v>
      </c>
      <c r="AB26" s="7">
        <f t="shared" si="27"/>
        <v>0.40049999999999997</v>
      </c>
      <c r="AC26" s="10">
        <f t="shared" si="139"/>
        <v>0.32349999999999995</v>
      </c>
      <c r="AD26" s="16">
        <f t="shared" si="3"/>
        <v>26.429738562091497</v>
      </c>
      <c r="AE26" s="9">
        <f t="shared" si="28"/>
        <v>1.2999999999999956E-2</v>
      </c>
      <c r="AF26" s="9"/>
      <c r="AG26" s="7">
        <v>8.5000000000000006E-2</v>
      </c>
      <c r="AH26" s="7">
        <v>0.114</v>
      </c>
      <c r="AI26" s="7">
        <v>7.2999999999999995E-2</v>
      </c>
      <c r="AJ26" s="7">
        <f t="shared" si="29"/>
        <v>9.35E-2</v>
      </c>
      <c r="AK26" s="10">
        <f t="shared" si="144"/>
        <v>8.4999999999999937E-3</v>
      </c>
      <c r="AL26" s="16">
        <f t="shared" si="4"/>
        <v>0.69444444444444398</v>
      </c>
      <c r="AM26" s="9">
        <f t="shared" si="30"/>
        <v>4.1000000000000009E-2</v>
      </c>
      <c r="AN26" s="7">
        <v>6.7000000000000004E-2</v>
      </c>
      <c r="AO26" s="7">
        <v>8.6999999999999994E-2</v>
      </c>
      <c r="AP26" s="7">
        <v>8.7999999999999995E-2</v>
      </c>
      <c r="AQ26" s="7">
        <f t="shared" si="31"/>
        <v>8.7499999999999994E-2</v>
      </c>
      <c r="AR26" s="10">
        <f t="shared" si="32"/>
        <v>2.049999999999999E-2</v>
      </c>
      <c r="AS26" s="16">
        <f t="shared" si="5"/>
        <v>1.6748366013071887</v>
      </c>
      <c r="AT26" s="9">
        <f t="shared" si="33"/>
        <v>1.0000000000000009E-3</v>
      </c>
      <c r="AU26" s="7">
        <v>9.4E-2</v>
      </c>
      <c r="AV26" s="7">
        <v>0.10199999999999999</v>
      </c>
      <c r="AW26" s="7">
        <v>0.108</v>
      </c>
      <c r="AX26" s="7">
        <f t="shared" si="34"/>
        <v>0.105</v>
      </c>
      <c r="AY26" s="10">
        <f t="shared" si="35"/>
        <v>1.0999999999999996E-2</v>
      </c>
      <c r="AZ26" s="16">
        <f t="shared" si="6"/>
        <v>0.89869281045751614</v>
      </c>
      <c r="BA26" s="9">
        <f t="shared" si="36"/>
        <v>1.3999999999999999E-2</v>
      </c>
      <c r="BC26" s="7">
        <v>7.1999999999999995E-2</v>
      </c>
      <c r="BD26" s="7">
        <v>1.071</v>
      </c>
      <c r="BE26" s="7">
        <v>1.04</v>
      </c>
      <c r="BF26" s="7">
        <f t="shared" si="37"/>
        <v>1.0554999999999999</v>
      </c>
      <c r="BG26" s="10">
        <f t="shared" si="141"/>
        <v>0.98349999999999993</v>
      </c>
      <c r="BH26" s="16">
        <f t="shared" si="7"/>
        <v>80.351307189542482</v>
      </c>
      <c r="BI26" s="9">
        <f t="shared" si="38"/>
        <v>3.0999999999999917E-2</v>
      </c>
      <c r="BJ26" s="7">
        <v>8.2000000000000003E-2</v>
      </c>
      <c r="BK26" s="7">
        <v>0.83099999999999996</v>
      </c>
      <c r="BL26" s="7">
        <v>0.81499999999999995</v>
      </c>
      <c r="BM26" s="7">
        <f t="shared" si="39"/>
        <v>0.82299999999999995</v>
      </c>
      <c r="BN26" s="10">
        <f t="shared" si="40"/>
        <v>0.74099999999999999</v>
      </c>
      <c r="BO26" s="16">
        <f t="shared" si="8"/>
        <v>60.539215686274503</v>
      </c>
      <c r="BP26" s="9">
        <f t="shared" si="41"/>
        <v>1.6000000000000014E-2</v>
      </c>
      <c r="BQ26" s="7">
        <v>6.8000000000000005E-2</v>
      </c>
      <c r="BR26" s="7">
        <v>6.6000000000000003E-2</v>
      </c>
      <c r="BS26" s="7">
        <v>0.12</v>
      </c>
      <c r="BT26" s="7">
        <f t="shared" si="42"/>
        <v>9.2999999999999999E-2</v>
      </c>
      <c r="BU26" s="10">
        <f t="shared" si="43"/>
        <v>2.4999999999999994E-2</v>
      </c>
      <c r="BV26" s="16">
        <f t="shared" si="9"/>
        <v>2.0424836601307188</v>
      </c>
      <c r="BW26" s="9">
        <f t="shared" si="44"/>
        <v>5.3999999999999992E-2</v>
      </c>
      <c r="BY26" s="7">
        <v>5.8000000000000003E-2</v>
      </c>
      <c r="BZ26" s="7">
        <v>7.3999999999999996E-2</v>
      </c>
      <c r="CA26" s="7">
        <v>8.3000000000000004E-2</v>
      </c>
      <c r="CB26" s="7">
        <f t="shared" si="45"/>
        <v>7.85E-2</v>
      </c>
      <c r="CC26" s="10">
        <f t="shared" si="46"/>
        <v>2.0499999999999997E-2</v>
      </c>
      <c r="CD26" s="9">
        <f t="shared" si="47"/>
        <v>1.5999999999999993E-2</v>
      </c>
      <c r="CE26" s="16">
        <f t="shared" si="10"/>
        <v>1.6748366013071896</v>
      </c>
      <c r="CF26" s="7">
        <v>0.54700000000000004</v>
      </c>
      <c r="CG26" s="7">
        <v>0.70599999999999996</v>
      </c>
      <c r="CH26" s="7">
        <v>0.79900000000000004</v>
      </c>
      <c r="CI26" s="7">
        <f t="shared" si="48"/>
        <v>0.75249999999999995</v>
      </c>
      <c r="CJ26" s="10">
        <f t="shared" si="145"/>
        <v>0.2054999999999999</v>
      </c>
      <c r="CK26" s="16">
        <f t="shared" si="11"/>
        <v>16.789215686274503</v>
      </c>
      <c r="CL26" s="9">
        <f t="shared" si="49"/>
        <v>9.3000000000000083E-2</v>
      </c>
      <c r="CN26" s="6">
        <v>1.4050925925925927E-2</v>
      </c>
      <c r="CO26">
        <v>20</v>
      </c>
      <c r="CP26" s="7">
        <v>0.11</v>
      </c>
      <c r="CQ26" s="7">
        <v>1.399</v>
      </c>
      <c r="CR26" s="7">
        <v>2.0179999999999998</v>
      </c>
      <c r="CS26" s="7">
        <f t="shared" si="50"/>
        <v>1.7084999999999999</v>
      </c>
      <c r="CT26" s="7">
        <f t="shared" si="51"/>
        <v>1.5984999999999998</v>
      </c>
      <c r="CV26" s="7">
        <v>4.4999999999999998E-2</v>
      </c>
      <c r="CW26" s="7">
        <v>0.499</v>
      </c>
      <c r="CX26" s="7">
        <v>0.52500000000000002</v>
      </c>
      <c r="CY26" s="7">
        <f t="shared" si="52"/>
        <v>0.51200000000000001</v>
      </c>
      <c r="CZ26" s="10">
        <f t="shared" si="53"/>
        <v>0.46700000000000003</v>
      </c>
      <c r="DA26" s="16">
        <f>(CZ26/CT26)*100</f>
        <v>29.214888958398504</v>
      </c>
      <c r="DB26" s="9">
        <f t="shared" si="55"/>
        <v>2.6000000000000023E-2</v>
      </c>
      <c r="DC26" s="7">
        <v>4.9000000000000002E-2</v>
      </c>
      <c r="DD26" s="7">
        <v>0.2</v>
      </c>
      <c r="DE26" s="7">
        <v>0.219</v>
      </c>
      <c r="DF26" s="7">
        <f t="shared" si="56"/>
        <v>0.20950000000000002</v>
      </c>
      <c r="DG26" s="10">
        <f t="shared" si="57"/>
        <v>0.16050000000000003</v>
      </c>
      <c r="DH26" s="16">
        <f t="shared" si="58"/>
        <v>10.040663121676575</v>
      </c>
      <c r="DI26" s="9">
        <f t="shared" si="59"/>
        <v>1.8999999999999989E-2</v>
      </c>
      <c r="DJ26" s="7">
        <v>5.8999999999999997E-2</v>
      </c>
      <c r="DK26" s="7">
        <v>5.7000000000000002E-2</v>
      </c>
      <c r="DL26" s="7">
        <v>0.109</v>
      </c>
      <c r="DM26" s="7">
        <f t="shared" si="60"/>
        <v>8.3000000000000004E-2</v>
      </c>
      <c r="DN26" s="10">
        <f t="shared" si="61"/>
        <v>2.4000000000000007E-2</v>
      </c>
      <c r="DO26" s="16">
        <f>(DN26/CT26)*100</f>
        <v>1.5014075695964972</v>
      </c>
      <c r="DP26" s="9">
        <f t="shared" si="63"/>
        <v>5.1999999999999998E-2</v>
      </c>
      <c r="DR26" s="7">
        <v>6.7000000000000004E-2</v>
      </c>
      <c r="DS26" s="7">
        <v>0.77600000000000002</v>
      </c>
      <c r="DT26" s="7">
        <v>0.79500000000000004</v>
      </c>
      <c r="DU26" s="7">
        <f t="shared" si="64"/>
        <v>0.78550000000000009</v>
      </c>
      <c r="DV26" s="10">
        <f t="shared" si="65"/>
        <v>0.71850000000000014</v>
      </c>
      <c r="DW26" s="16">
        <f t="shared" si="66"/>
        <v>44.948389114795134</v>
      </c>
      <c r="DX26" s="9">
        <f t="shared" si="67"/>
        <v>1.9000000000000017E-2</v>
      </c>
      <c r="DY26" s="7">
        <v>6.8000000000000005E-2</v>
      </c>
      <c r="DZ26" s="7">
        <v>0.58799999999999997</v>
      </c>
      <c r="EA26" s="7">
        <v>8.6999999999999994E-2</v>
      </c>
      <c r="EB26" s="7">
        <f t="shared" si="68"/>
        <v>0.33749999999999997</v>
      </c>
      <c r="EC26" s="10">
        <f t="shared" si="69"/>
        <v>0.26949999999999996</v>
      </c>
      <c r="ED26" s="16">
        <f t="shared" si="70"/>
        <v>16.859555833593994</v>
      </c>
      <c r="EE26" s="9">
        <f t="shared" si="71"/>
        <v>0.501</v>
      </c>
      <c r="EF26" s="7">
        <v>0.13100000000000001</v>
      </c>
      <c r="EG26" s="7">
        <v>0.63600000000000001</v>
      </c>
      <c r="EH26" s="7">
        <v>0.224</v>
      </c>
      <c r="EI26" s="7">
        <f t="shared" si="72"/>
        <v>0.43</v>
      </c>
      <c r="EJ26" s="10">
        <f t="shared" si="73"/>
        <v>0.29899999999999999</v>
      </c>
      <c r="EK26" s="16">
        <f t="shared" si="74"/>
        <v>18.705035971223023</v>
      </c>
      <c r="EL26" s="9">
        <f t="shared" si="75"/>
        <v>0.41200000000000003</v>
      </c>
      <c r="EN26" s="7">
        <v>0.17399999999999999</v>
      </c>
      <c r="EO26" s="7">
        <v>0.30499999999999999</v>
      </c>
      <c r="EP26" s="7">
        <v>0.48599999999999999</v>
      </c>
      <c r="EQ26" s="7">
        <f t="shared" si="76"/>
        <v>0.39549999999999996</v>
      </c>
      <c r="ER26" s="10">
        <f t="shared" si="77"/>
        <v>0.22149999999999997</v>
      </c>
      <c r="ES26" s="16">
        <f t="shared" si="78"/>
        <v>13.856740694401001</v>
      </c>
      <c r="ET26" s="9">
        <f t="shared" si="79"/>
        <v>0.18099999999999999</v>
      </c>
      <c r="EU26" s="7">
        <v>1.032</v>
      </c>
      <c r="EV26" s="7">
        <v>1.0820000000000001</v>
      </c>
      <c r="EW26" s="7">
        <v>1.069</v>
      </c>
      <c r="EX26" s="7">
        <f t="shared" si="80"/>
        <v>1.0754999999999999</v>
      </c>
      <c r="EY26" s="10">
        <f t="shared" si="146"/>
        <v>4.3499999999999872E-2</v>
      </c>
      <c r="EZ26" s="16">
        <f t="shared" si="81"/>
        <v>2.7213012198936424</v>
      </c>
      <c r="FA26" s="9">
        <f t="shared" si="82"/>
        <v>1.3000000000000123E-2</v>
      </c>
      <c r="FB26" s="7">
        <v>3.8380000000000001</v>
      </c>
      <c r="FC26" s="7">
        <v>3.8210000000000002</v>
      </c>
      <c r="FD26" s="7">
        <v>3.8029999999999999</v>
      </c>
      <c r="FE26" s="7">
        <f t="shared" si="83"/>
        <v>3.8120000000000003</v>
      </c>
      <c r="FF26" s="10">
        <v>0</v>
      </c>
      <c r="FG26" s="8">
        <v>0</v>
      </c>
      <c r="FH26" s="9">
        <f t="shared" si="84"/>
        <v>1.8000000000000238E-2</v>
      </c>
      <c r="FJ26" s="7">
        <v>0.53500000000000003</v>
      </c>
      <c r="FK26" s="7">
        <v>0.78900000000000003</v>
      </c>
      <c r="FL26" s="7">
        <v>0.71599999999999997</v>
      </c>
      <c r="FM26" s="7">
        <f t="shared" si="85"/>
        <v>0.75249999999999995</v>
      </c>
      <c r="FN26" s="10">
        <f t="shared" si="86"/>
        <v>0.21749999999999992</v>
      </c>
      <c r="FO26" s="16">
        <f t="shared" si="87"/>
        <v>13.606506099468248</v>
      </c>
      <c r="FP26" s="9">
        <f t="shared" si="88"/>
        <v>7.3000000000000065E-2</v>
      </c>
      <c r="FQ26" s="7">
        <v>0.57699999999999996</v>
      </c>
      <c r="FR26" s="7">
        <v>0.83599999999999997</v>
      </c>
      <c r="FS26" s="7">
        <v>0.77600000000000002</v>
      </c>
      <c r="FT26" s="7">
        <f t="shared" si="89"/>
        <v>0.80600000000000005</v>
      </c>
      <c r="FU26" s="10">
        <f t="shared" si="90"/>
        <v>0.22900000000000009</v>
      </c>
      <c r="FV26" s="16">
        <f t="shared" si="91"/>
        <v>14.325930559899913</v>
      </c>
      <c r="FW26" s="9">
        <f t="shared" si="92"/>
        <v>5.9999999999999942E-2</v>
      </c>
      <c r="FX26" s="7">
        <v>0.83799999999999997</v>
      </c>
      <c r="FY26" s="7">
        <v>1.202</v>
      </c>
      <c r="FZ26" s="7">
        <v>1.1870000000000001</v>
      </c>
      <c r="GA26" s="7">
        <f t="shared" si="93"/>
        <v>1.1945000000000001</v>
      </c>
      <c r="GB26" s="10">
        <f t="shared" si="94"/>
        <v>0.35650000000000015</v>
      </c>
      <c r="GC26" s="16">
        <f t="shared" si="95"/>
        <v>22.302158273381306</v>
      </c>
      <c r="GD26" s="9">
        <f t="shared" si="96"/>
        <v>1.4999999999999902E-2</v>
      </c>
      <c r="GF26" s="6">
        <v>1.4050925925925927E-2</v>
      </c>
      <c r="GG26">
        <v>20</v>
      </c>
      <c r="GH26" s="7">
        <v>0.11</v>
      </c>
      <c r="GI26" s="7">
        <v>1.599</v>
      </c>
      <c r="GJ26" s="7">
        <v>2.0179999999999998</v>
      </c>
      <c r="GK26" s="7">
        <f t="shared" si="97"/>
        <v>1.8085</v>
      </c>
      <c r="GL26" s="7">
        <f t="shared" si="98"/>
        <v>1.6984999999999999</v>
      </c>
      <c r="GN26" s="7">
        <v>0.16200000000000001</v>
      </c>
      <c r="GO26" s="7">
        <v>1.5169999999999999</v>
      </c>
      <c r="GP26" s="7">
        <v>1.786</v>
      </c>
      <c r="GQ26" s="7">
        <f t="shared" si="99"/>
        <v>1.6515</v>
      </c>
      <c r="GR26" s="10">
        <f t="shared" si="100"/>
        <v>1.4895</v>
      </c>
      <c r="GS26" s="16">
        <f t="shared" si="101"/>
        <v>87.695025022078312</v>
      </c>
      <c r="GT26" s="9">
        <f t="shared" si="102"/>
        <v>0.26900000000000013</v>
      </c>
      <c r="GU26" s="7" t="s">
        <v>149</v>
      </c>
      <c r="GV26" s="7" t="s">
        <v>149</v>
      </c>
      <c r="GW26" s="7" t="s">
        <v>149</v>
      </c>
      <c r="GX26" s="7"/>
      <c r="GY26" s="7"/>
      <c r="GZ26" s="7"/>
      <c r="HA26" s="7">
        <v>0.253</v>
      </c>
      <c r="HB26" s="7">
        <v>0.27200000000000002</v>
      </c>
      <c r="HC26" s="7">
        <v>0.27200000000000002</v>
      </c>
      <c r="HD26" s="7">
        <f t="shared" si="103"/>
        <v>0.27200000000000002</v>
      </c>
      <c r="HE26" s="10">
        <f t="shared" si="104"/>
        <v>1.9000000000000017E-2</v>
      </c>
      <c r="HF26" s="16">
        <f t="shared" si="140"/>
        <v>1.1186340889019735</v>
      </c>
      <c r="HH26" s="7">
        <v>0.13400000000000001</v>
      </c>
      <c r="HI26" s="7">
        <v>1.206</v>
      </c>
      <c r="HJ26" s="7">
        <v>1.2</v>
      </c>
      <c r="HK26" s="7">
        <f t="shared" si="105"/>
        <v>1.2029999999999998</v>
      </c>
      <c r="HL26" s="10">
        <f t="shared" si="142"/>
        <v>1.069</v>
      </c>
      <c r="HM26" s="16">
        <f t="shared" si="106"/>
        <v>62.937886370326758</v>
      </c>
      <c r="HN26" s="9">
        <f t="shared" si="107"/>
        <v>6.0000000000000053E-3</v>
      </c>
      <c r="HO26" s="7">
        <v>9.0999999999999998E-2</v>
      </c>
      <c r="HP26" s="7">
        <v>0.28100000000000003</v>
      </c>
      <c r="HQ26" s="7">
        <v>0.25600000000000001</v>
      </c>
      <c r="HR26" s="7">
        <f t="shared" si="108"/>
        <v>0.26850000000000002</v>
      </c>
      <c r="HS26" s="10">
        <f t="shared" si="109"/>
        <v>0.17750000000000002</v>
      </c>
      <c r="HT26" s="16">
        <f t="shared" si="110"/>
        <v>10.450397409478954</v>
      </c>
      <c r="HU26" s="9">
        <f t="shared" si="111"/>
        <v>2.5000000000000022E-2</v>
      </c>
      <c r="HV26" s="7">
        <v>0.113</v>
      </c>
      <c r="HW26" s="7">
        <v>0.114</v>
      </c>
      <c r="HX26" s="7">
        <v>0.128</v>
      </c>
      <c r="HY26" s="7">
        <f t="shared" si="112"/>
        <v>0.121</v>
      </c>
      <c r="HZ26" s="10">
        <f t="shared" si="143"/>
        <v>7.9999999999999932E-3</v>
      </c>
      <c r="IA26" s="16">
        <f t="shared" si="113"/>
        <v>0.47100382690609321</v>
      </c>
      <c r="IB26" s="9">
        <f t="shared" si="114"/>
        <v>1.3999999999999999E-2</v>
      </c>
      <c r="ID26" s="7">
        <v>0.19400000000000001</v>
      </c>
      <c r="IE26" s="7">
        <v>2.4119999999999999</v>
      </c>
      <c r="IF26" s="7">
        <v>3.0569999999999999</v>
      </c>
      <c r="IG26" s="7">
        <f t="shared" si="115"/>
        <v>2.7344999999999997</v>
      </c>
      <c r="IH26" s="10">
        <f t="shared" si="116"/>
        <v>2.5404999999999998</v>
      </c>
      <c r="II26" s="16">
        <f t="shared" si="117"/>
        <v>149.57315278186633</v>
      </c>
      <c r="IJ26" s="9">
        <f t="shared" si="118"/>
        <v>0.64500000000000002</v>
      </c>
      <c r="IK26" s="7">
        <v>0.20200000000000001</v>
      </c>
      <c r="IL26" s="7">
        <v>1.7949999999999999</v>
      </c>
      <c r="IM26" s="7">
        <v>2.0720000000000001</v>
      </c>
      <c r="IN26" s="7">
        <f t="shared" si="119"/>
        <v>1.7225000000000001</v>
      </c>
      <c r="IO26" s="7">
        <f t="shared" si="120"/>
        <v>1.9335</v>
      </c>
      <c r="IP26" s="10">
        <f t="shared" si="121"/>
        <v>1.7315</v>
      </c>
      <c r="IQ26" s="16">
        <f t="shared" si="122"/>
        <v>101.94289078598764</v>
      </c>
      <c r="IR26" s="9">
        <f t="shared" si="123"/>
        <v>0.27700000000000014</v>
      </c>
      <c r="IS26" s="7">
        <v>2.262</v>
      </c>
      <c r="IT26" s="7">
        <v>1.976</v>
      </c>
      <c r="IU26" s="7">
        <v>1.9890000000000001</v>
      </c>
      <c r="IV26" s="7">
        <f t="shared" si="124"/>
        <v>1.9824999999999999</v>
      </c>
      <c r="IW26" s="7">
        <v>0</v>
      </c>
      <c r="IX26" s="7">
        <v>0</v>
      </c>
      <c r="IY26" s="9">
        <f t="shared" si="125"/>
        <v>1.3000000000000123E-2</v>
      </c>
      <c r="JA26" s="6">
        <v>1.4050925925925927E-2</v>
      </c>
      <c r="JB26">
        <v>20</v>
      </c>
      <c r="JC26" s="7">
        <v>9.0999999999999998E-2</v>
      </c>
      <c r="JD26" s="7">
        <v>1.6779999999999999</v>
      </c>
      <c r="JE26" s="7">
        <v>1.2310000000000001</v>
      </c>
      <c r="JF26" s="7">
        <f t="shared" si="126"/>
        <v>1.4544999999999999</v>
      </c>
      <c r="JG26" s="10">
        <f t="shared" si="127"/>
        <v>1.3634999999999999</v>
      </c>
      <c r="JI26" s="7">
        <v>9.6000000000000002E-2</v>
      </c>
      <c r="JJ26" s="7">
        <v>1.1140000000000001</v>
      </c>
      <c r="JK26" s="7">
        <v>0.99199999999999999</v>
      </c>
      <c r="JL26" s="7">
        <f t="shared" si="128"/>
        <v>1.0529999999999999</v>
      </c>
      <c r="JM26" s="10">
        <f t="shared" si="12"/>
        <v>0.95699999999999996</v>
      </c>
      <c r="JN26" s="16">
        <f t="shared" si="13"/>
        <v>70.187018701870187</v>
      </c>
      <c r="JO26" s="9">
        <f t="shared" si="14"/>
        <v>0.12200000000000011</v>
      </c>
      <c r="JP26" s="7">
        <v>0.16800000000000001</v>
      </c>
      <c r="JQ26" s="7">
        <v>0.69</v>
      </c>
      <c r="JR26" s="7">
        <v>0.72</v>
      </c>
      <c r="JS26" s="7">
        <f t="shared" si="129"/>
        <v>0.70499999999999996</v>
      </c>
      <c r="JT26" s="10">
        <f t="shared" si="130"/>
        <v>0.53699999999999992</v>
      </c>
      <c r="JU26" s="16">
        <f t="shared" si="15"/>
        <v>39.383938393839379</v>
      </c>
      <c r="JV26" s="9">
        <f t="shared" si="131"/>
        <v>3.0000000000000027E-2</v>
      </c>
      <c r="JW26" s="7"/>
      <c r="JX26" s="7"/>
      <c r="JZ26" s="7">
        <v>9.5000000000000001E-2</v>
      </c>
      <c r="KA26" s="7">
        <v>1.2170000000000001</v>
      </c>
      <c r="KB26" s="7">
        <v>1.258</v>
      </c>
      <c r="KC26" s="7">
        <f t="shared" si="132"/>
        <v>1.2375</v>
      </c>
      <c r="KD26" s="10">
        <f t="shared" si="16"/>
        <v>1.1425000000000001</v>
      </c>
      <c r="KE26" s="16">
        <f t="shared" si="17"/>
        <v>83.791712504583799</v>
      </c>
      <c r="KF26" s="9">
        <f t="shared" si="18"/>
        <v>4.0999999999999925E-2</v>
      </c>
      <c r="KG26" s="7">
        <v>0.11600000000000001</v>
      </c>
      <c r="KH26" s="7">
        <v>0.69799999999999995</v>
      </c>
      <c r="KI26" s="7">
        <v>0.83099999999999996</v>
      </c>
      <c r="KJ26" s="7">
        <f t="shared" si="133"/>
        <v>0.76449999999999996</v>
      </c>
      <c r="KK26" s="10">
        <f t="shared" si="134"/>
        <v>0.64849999999999997</v>
      </c>
      <c r="KL26" s="16">
        <f t="shared" si="19"/>
        <v>47.561422808947562</v>
      </c>
      <c r="KM26" s="9">
        <f t="shared" si="135"/>
        <v>0.13300000000000001</v>
      </c>
      <c r="KN26" s="7">
        <v>0.36099999999999999</v>
      </c>
      <c r="KO26" s="7">
        <v>0.25700000000000001</v>
      </c>
      <c r="KP26" s="7">
        <v>0.255</v>
      </c>
      <c r="KQ26" s="7">
        <f t="shared" si="136"/>
        <v>0.25600000000000001</v>
      </c>
      <c r="KR26" s="7">
        <v>0</v>
      </c>
      <c r="KS26" s="7">
        <v>0</v>
      </c>
      <c r="KT26" s="9">
        <f t="shared" si="137"/>
        <v>2.0000000000000018E-3</v>
      </c>
    </row>
    <row r="30" spans="2:306" ht="28" x14ac:dyDescent="0.2">
      <c r="C30" s="13" t="s">
        <v>28</v>
      </c>
      <c r="D30" s="4" t="s">
        <v>163</v>
      </c>
      <c r="E30" s="4" t="s">
        <v>158</v>
      </c>
      <c r="F30" s="4" t="s">
        <v>162</v>
      </c>
      <c r="G30" s="4" t="s">
        <v>160</v>
      </c>
      <c r="H30" s="4" t="s">
        <v>161</v>
      </c>
      <c r="I30" s="5" t="s">
        <v>33</v>
      </c>
    </row>
    <row r="31" spans="2:306" x14ac:dyDescent="0.2">
      <c r="C31" s="12">
        <v>0</v>
      </c>
      <c r="D31" s="12">
        <v>2.5000000000000008E-2</v>
      </c>
      <c r="E31" s="12">
        <v>2.7499999999999997E-2</v>
      </c>
      <c r="F31" s="12">
        <v>5.5999999999999994E-2</v>
      </c>
      <c r="G31" s="12">
        <v>2.5999999999999995E-2</v>
      </c>
      <c r="H31" s="14">
        <f>AVERAGE(D31:G31)</f>
        <v>3.3625000000000002E-2</v>
      </c>
      <c r="I31" s="14">
        <f>_xlfn.STDEV.P(D31:G31)</f>
        <v>1.2948817513580135E-2</v>
      </c>
    </row>
    <row r="32" spans="2:306" x14ac:dyDescent="0.2">
      <c r="C32" s="12">
        <v>1</v>
      </c>
      <c r="D32" s="12">
        <v>4.3499999999999997E-2</v>
      </c>
      <c r="E32" s="12">
        <v>7.2999999999999995E-2</v>
      </c>
      <c r="F32" s="12">
        <v>9.0499999999999983E-2</v>
      </c>
      <c r="G32" s="12">
        <v>5.6500000000000009E-2</v>
      </c>
      <c r="H32" s="14">
        <f t="shared" ref="H32:H51" si="147">AVERAGE(D32:G32)</f>
        <v>6.5874999999999989E-2</v>
      </c>
      <c r="I32" s="14">
        <f t="shared" ref="I32:I51" si="148">_xlfn.STDEV.P(D32:G32)</f>
        <v>1.7647149203199947E-2</v>
      </c>
    </row>
    <row r="33" spans="3:9" x14ac:dyDescent="0.2">
      <c r="C33" s="12">
        <v>2</v>
      </c>
      <c r="D33" s="12">
        <v>6.699999999999999E-2</v>
      </c>
      <c r="E33" s="12">
        <v>0.14349999999999999</v>
      </c>
      <c r="F33" s="12">
        <v>0.161</v>
      </c>
      <c r="G33" s="12">
        <v>0.115</v>
      </c>
      <c r="H33" s="14">
        <f t="shared" si="147"/>
        <v>0.12162499999999998</v>
      </c>
      <c r="I33" s="14">
        <f t="shared" si="148"/>
        <v>3.555519476813486E-2</v>
      </c>
    </row>
    <row r="34" spans="3:9" x14ac:dyDescent="0.2">
      <c r="C34" s="12">
        <v>3</v>
      </c>
      <c r="D34" s="12">
        <v>0.1045</v>
      </c>
      <c r="E34" s="12">
        <v>0.24850000000000003</v>
      </c>
      <c r="F34" s="12">
        <v>0.26250000000000007</v>
      </c>
      <c r="G34" s="12">
        <v>0.183</v>
      </c>
      <c r="H34" s="14">
        <f t="shared" si="147"/>
        <v>0.19962500000000005</v>
      </c>
      <c r="I34" s="14">
        <f t="shared" si="148"/>
        <v>6.2584318123632077E-2</v>
      </c>
    </row>
    <row r="35" spans="3:9" x14ac:dyDescent="0.2">
      <c r="C35" s="12">
        <v>4</v>
      </c>
      <c r="D35" s="12">
        <v>0.14100000000000001</v>
      </c>
      <c r="E35" s="12">
        <v>0.35450000000000004</v>
      </c>
      <c r="F35" s="12">
        <v>0.374</v>
      </c>
      <c r="G35" s="12">
        <v>0.24799999999999994</v>
      </c>
      <c r="H35" s="14">
        <f t="shared" si="147"/>
        <v>0.27937499999999998</v>
      </c>
      <c r="I35" s="14">
        <f t="shared" si="148"/>
        <v>9.3179514245353298E-2</v>
      </c>
    </row>
    <row r="36" spans="3:9" x14ac:dyDescent="0.2">
      <c r="C36" s="12">
        <v>5</v>
      </c>
      <c r="D36" s="12">
        <v>0.17100000000000004</v>
      </c>
      <c r="E36" s="12">
        <v>0.44100000000000006</v>
      </c>
      <c r="F36" s="12">
        <v>0.41849999999999998</v>
      </c>
      <c r="G36" s="12">
        <v>0.33200000000000002</v>
      </c>
      <c r="H36" s="14">
        <f t="shared" si="147"/>
        <v>0.34062500000000001</v>
      </c>
      <c r="I36" s="14">
        <f t="shared" si="148"/>
        <v>0.10605032708577566</v>
      </c>
    </row>
    <row r="37" spans="3:9" x14ac:dyDescent="0.2">
      <c r="C37" s="12">
        <v>6</v>
      </c>
      <c r="D37" s="12">
        <v>0.22299999999999998</v>
      </c>
      <c r="E37" s="12">
        <v>0.57250000000000001</v>
      </c>
      <c r="F37" s="12">
        <v>0.53950000000000009</v>
      </c>
      <c r="G37" s="12">
        <v>0.41249999999999998</v>
      </c>
      <c r="H37" s="14">
        <f t="shared" si="147"/>
        <v>0.43687500000000001</v>
      </c>
      <c r="I37" s="14">
        <f t="shared" si="148"/>
        <v>0.13717022955073013</v>
      </c>
    </row>
    <row r="38" spans="3:9" x14ac:dyDescent="0.2">
      <c r="C38" s="12">
        <v>7</v>
      </c>
      <c r="D38" s="12">
        <v>0.35199999999999998</v>
      </c>
      <c r="E38" s="12">
        <v>0.68</v>
      </c>
      <c r="F38" s="12">
        <v>0.71099999999999997</v>
      </c>
      <c r="G38" s="12">
        <v>0.49050000000000005</v>
      </c>
      <c r="H38" s="14">
        <f t="shared" si="147"/>
        <v>0.55837499999999995</v>
      </c>
      <c r="I38" s="14">
        <f t="shared" si="148"/>
        <v>0.14601771082646139</v>
      </c>
    </row>
    <row r="39" spans="3:9" x14ac:dyDescent="0.2">
      <c r="C39" s="12">
        <v>8</v>
      </c>
      <c r="D39" s="12">
        <v>0.41649999999999998</v>
      </c>
      <c r="E39" s="12">
        <v>0.78049999999999997</v>
      </c>
      <c r="F39" s="12">
        <v>0.85099999999999998</v>
      </c>
      <c r="G39" s="12">
        <v>0.55800000000000005</v>
      </c>
      <c r="H39" s="14">
        <f t="shared" si="147"/>
        <v>0.65149999999999997</v>
      </c>
      <c r="I39" s="14">
        <f t="shared" si="148"/>
        <v>0.17349963976907876</v>
      </c>
    </row>
    <row r="40" spans="3:9" x14ac:dyDescent="0.2">
      <c r="C40" s="12">
        <v>9</v>
      </c>
      <c r="D40" s="12">
        <v>0.47599999999999998</v>
      </c>
      <c r="E40" s="12">
        <v>0.78800000000000014</v>
      </c>
      <c r="F40" s="12">
        <v>0.88950000000000007</v>
      </c>
      <c r="G40" s="12">
        <v>0.628</v>
      </c>
      <c r="H40" s="14">
        <f t="shared" si="147"/>
        <v>0.69537500000000008</v>
      </c>
      <c r="I40" s="14">
        <f t="shared" si="148"/>
        <v>0.1572646555173795</v>
      </c>
    </row>
    <row r="41" spans="3:9" x14ac:dyDescent="0.2">
      <c r="C41" s="12">
        <v>10</v>
      </c>
      <c r="D41" s="12">
        <v>0.624</v>
      </c>
      <c r="E41" s="12">
        <v>0.92699999999999994</v>
      </c>
      <c r="F41" s="12">
        <v>1.0219999999999998</v>
      </c>
      <c r="G41" s="12">
        <v>0.66300000000000003</v>
      </c>
      <c r="H41" s="14">
        <f t="shared" si="147"/>
        <v>0.80899999999999994</v>
      </c>
      <c r="I41" s="14">
        <f t="shared" si="148"/>
        <v>0.16943582856054981</v>
      </c>
    </row>
    <row r="42" spans="3:9" x14ac:dyDescent="0.2">
      <c r="C42" s="12">
        <v>11</v>
      </c>
      <c r="D42" s="12">
        <v>0.7</v>
      </c>
      <c r="E42" s="12">
        <v>1.048</v>
      </c>
      <c r="F42" s="12">
        <v>1.1100000000000001</v>
      </c>
      <c r="G42" s="12">
        <v>0.73750000000000004</v>
      </c>
      <c r="H42" s="14">
        <f t="shared" si="147"/>
        <v>0.89887500000000009</v>
      </c>
      <c r="I42" s="14">
        <f t="shared" si="148"/>
        <v>0.18193761808652978</v>
      </c>
    </row>
    <row r="43" spans="3:9" x14ac:dyDescent="0.2">
      <c r="C43" s="12">
        <v>12</v>
      </c>
      <c r="D43" s="12">
        <v>0.82399999999999995</v>
      </c>
      <c r="E43" s="12">
        <v>1.1449999999999998</v>
      </c>
      <c r="F43" s="12">
        <v>1.2609999999999999</v>
      </c>
      <c r="G43" s="12">
        <v>0.80200000000000005</v>
      </c>
      <c r="H43" s="14">
        <f t="shared" si="147"/>
        <v>1.008</v>
      </c>
      <c r="I43" s="14">
        <f t="shared" si="148"/>
        <v>0.19941790290743641</v>
      </c>
    </row>
    <row r="44" spans="3:9" x14ac:dyDescent="0.2">
      <c r="C44" s="12">
        <v>13</v>
      </c>
      <c r="D44" s="12">
        <v>0.84450000000000003</v>
      </c>
      <c r="E44" s="12">
        <v>1.2369999999999999</v>
      </c>
      <c r="F44" s="12">
        <v>1.284</v>
      </c>
      <c r="G44" s="12">
        <v>0.85650000000000004</v>
      </c>
      <c r="H44" s="14">
        <f t="shared" si="147"/>
        <v>1.0554999999999999</v>
      </c>
      <c r="I44" s="14">
        <f t="shared" si="148"/>
        <v>0.20571612722390076</v>
      </c>
    </row>
    <row r="45" spans="3:9" x14ac:dyDescent="0.2">
      <c r="C45" s="12">
        <v>14</v>
      </c>
      <c r="D45" s="12">
        <v>0.98599999999999999</v>
      </c>
      <c r="E45" s="12">
        <v>1.2735000000000001</v>
      </c>
      <c r="F45" s="12">
        <v>1.3745000000000001</v>
      </c>
      <c r="G45" s="12">
        <v>0.89650000000000007</v>
      </c>
      <c r="H45" s="14">
        <f t="shared" si="147"/>
        <v>1.132625</v>
      </c>
      <c r="I45" s="14">
        <f t="shared" si="148"/>
        <v>0.19723284938113159</v>
      </c>
    </row>
    <row r="46" spans="3:9" x14ac:dyDescent="0.2">
      <c r="C46" s="12">
        <v>15</v>
      </c>
      <c r="D46" s="12">
        <v>0.97150000000000003</v>
      </c>
      <c r="E46" s="12">
        <v>1.3629999999999998</v>
      </c>
      <c r="F46" s="12">
        <v>1.4444999999999999</v>
      </c>
      <c r="G46" s="12">
        <v>0.95299999999999996</v>
      </c>
      <c r="H46" s="14">
        <f t="shared" si="147"/>
        <v>1.1830000000000001</v>
      </c>
      <c r="I46" s="14">
        <f t="shared" si="148"/>
        <v>0.22271871272975605</v>
      </c>
    </row>
    <row r="47" spans="3:9" x14ac:dyDescent="0.2">
      <c r="C47" s="12">
        <v>16</v>
      </c>
      <c r="D47" s="12">
        <v>1.0365</v>
      </c>
      <c r="E47" s="12">
        <v>1.4235</v>
      </c>
      <c r="F47" s="12">
        <v>1.5145000000000002</v>
      </c>
      <c r="G47" s="12">
        <v>1.0639999999999998</v>
      </c>
      <c r="H47" s="14">
        <f t="shared" si="147"/>
        <v>1.259625</v>
      </c>
      <c r="I47" s="14">
        <f t="shared" si="148"/>
        <v>0.21205552781052403</v>
      </c>
    </row>
    <row r="48" spans="3:9" x14ac:dyDescent="0.2">
      <c r="C48" s="12">
        <v>17</v>
      </c>
      <c r="D48" s="12">
        <v>1.0785</v>
      </c>
      <c r="E48" s="12">
        <v>1.4789999999999999</v>
      </c>
      <c r="F48" s="12">
        <v>1.5534999999999999</v>
      </c>
      <c r="G48" s="12">
        <v>1.1349999999999998</v>
      </c>
      <c r="H48" s="14">
        <f t="shared" si="147"/>
        <v>1.3114999999999999</v>
      </c>
      <c r="I48" s="14">
        <f t="shared" si="148"/>
        <v>0.20740148263693822</v>
      </c>
    </row>
    <row r="49" spans="3:9" x14ac:dyDescent="0.2">
      <c r="C49" s="12">
        <v>18</v>
      </c>
      <c r="D49" s="12">
        <v>1.139</v>
      </c>
      <c r="E49" s="12">
        <v>1.518</v>
      </c>
      <c r="F49" s="12">
        <v>1.6104999999999998</v>
      </c>
      <c r="G49" s="12">
        <v>1.232</v>
      </c>
      <c r="H49" s="14">
        <f t="shared" si="147"/>
        <v>1.3748750000000001</v>
      </c>
      <c r="I49" s="14">
        <f t="shared" si="148"/>
        <v>0.19497063080115432</v>
      </c>
    </row>
    <row r="50" spans="3:9" x14ac:dyDescent="0.2">
      <c r="C50" s="12">
        <v>19</v>
      </c>
      <c r="D50" s="12">
        <v>1.1775</v>
      </c>
      <c r="E50" s="12">
        <v>1.5664999999999998</v>
      </c>
      <c r="F50" s="12">
        <v>1.6474999999999997</v>
      </c>
      <c r="G50" s="12">
        <v>1.3115000000000001</v>
      </c>
      <c r="H50" s="14">
        <f t="shared" si="147"/>
        <v>1.4257499999999999</v>
      </c>
      <c r="I50" s="14">
        <f t="shared" si="148"/>
        <v>0.18951566557939281</v>
      </c>
    </row>
    <row r="51" spans="3:9" x14ac:dyDescent="0.2">
      <c r="C51" s="12">
        <v>20</v>
      </c>
      <c r="D51" s="12">
        <v>1.224</v>
      </c>
      <c r="E51" s="12">
        <v>1.5984999999999998</v>
      </c>
      <c r="F51" s="12">
        <v>1.6984999999999999</v>
      </c>
      <c r="G51" s="12">
        <v>1.3634999999999999</v>
      </c>
      <c r="H51" s="14">
        <f t="shared" si="147"/>
        <v>1.471125</v>
      </c>
      <c r="I51" s="14">
        <f t="shared" si="148"/>
        <v>0.18746845567988143</v>
      </c>
    </row>
  </sheetData>
  <pageMargins left="0.7" right="0.7" top="0.75" bottom="0.75" header="0.3" footer="0.3"/>
  <ignoredErrors>
    <ignoredError sqref="I50:I51 H31:H51 I31:I4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00521-6588-7F4B-B187-F56CEF8C694D}">
  <dimension ref="B3:AY77"/>
  <sheetViews>
    <sheetView tabSelected="1" topLeftCell="AK46" workbookViewId="0">
      <selection activeCell="AY81" sqref="AY81"/>
    </sheetView>
  </sheetViews>
  <sheetFormatPr baseColWidth="10" defaultRowHeight="16" x14ac:dyDescent="0.2"/>
  <cols>
    <col min="10" max="10" width="11.6640625" bestFit="1" customWidth="1"/>
    <col min="51" max="51" width="11.6640625" bestFit="1" customWidth="1"/>
  </cols>
  <sheetData>
    <row r="3" spans="2:51" ht="42" x14ac:dyDescent="0.2">
      <c r="B3" s="2" t="s">
        <v>27</v>
      </c>
      <c r="C3" s="2"/>
      <c r="D3" s="3" t="s">
        <v>29</v>
      </c>
      <c r="E3" s="2" t="s">
        <v>30</v>
      </c>
      <c r="F3" s="2" t="s">
        <v>30</v>
      </c>
      <c r="G3" s="2" t="s">
        <v>30</v>
      </c>
      <c r="H3" s="2" t="s">
        <v>31</v>
      </c>
      <c r="I3" s="2" t="s">
        <v>164</v>
      </c>
      <c r="J3" s="3" t="s">
        <v>32</v>
      </c>
      <c r="K3" s="15" t="s">
        <v>33</v>
      </c>
      <c r="L3" s="3" t="s">
        <v>34</v>
      </c>
      <c r="M3" s="2" t="s">
        <v>35</v>
      </c>
      <c r="N3" s="2" t="s">
        <v>35</v>
      </c>
      <c r="O3" s="2" t="s">
        <v>35</v>
      </c>
      <c r="P3" s="2" t="s">
        <v>31</v>
      </c>
      <c r="Q3" s="2"/>
      <c r="R3" s="3" t="s">
        <v>36</v>
      </c>
      <c r="S3" s="3"/>
      <c r="T3" s="3" t="s">
        <v>165</v>
      </c>
      <c r="U3" s="2" t="s">
        <v>166</v>
      </c>
      <c r="V3" s="2" t="s">
        <v>166</v>
      </c>
      <c r="W3" s="2" t="s">
        <v>166</v>
      </c>
      <c r="X3" s="2" t="s">
        <v>31</v>
      </c>
      <c r="Y3" s="2"/>
      <c r="Z3" s="3" t="s">
        <v>167</v>
      </c>
      <c r="AA3" s="3"/>
      <c r="AB3" s="3" t="s">
        <v>39</v>
      </c>
      <c r="AC3" s="2" t="s">
        <v>40</v>
      </c>
      <c r="AD3" s="2" t="s">
        <v>40</v>
      </c>
      <c r="AE3" s="2" t="s">
        <v>40</v>
      </c>
      <c r="AF3" s="2" t="s">
        <v>31</v>
      </c>
      <c r="AG3" s="2"/>
      <c r="AH3" s="3" t="s">
        <v>41</v>
      </c>
      <c r="AI3" s="3"/>
      <c r="AJ3" s="3" t="s">
        <v>168</v>
      </c>
      <c r="AK3" s="2" t="s">
        <v>169</v>
      </c>
      <c r="AL3" s="2" t="s">
        <v>169</v>
      </c>
      <c r="AM3" s="2" t="s">
        <v>169</v>
      </c>
      <c r="AN3" s="2" t="s">
        <v>31</v>
      </c>
      <c r="AO3" s="2"/>
      <c r="AP3" s="3" t="s">
        <v>170</v>
      </c>
      <c r="AQ3" s="3" t="s">
        <v>33</v>
      </c>
      <c r="AR3" s="3" t="s">
        <v>171</v>
      </c>
      <c r="AS3" s="2" t="s">
        <v>172</v>
      </c>
      <c r="AT3" s="2" t="s">
        <v>172</v>
      </c>
      <c r="AU3" s="2" t="s">
        <v>172</v>
      </c>
      <c r="AV3" s="2" t="s">
        <v>31</v>
      </c>
      <c r="AW3" s="2"/>
      <c r="AX3" s="3" t="s">
        <v>173</v>
      </c>
      <c r="AY3" s="3" t="s">
        <v>33</v>
      </c>
    </row>
    <row r="4" spans="2:51" x14ac:dyDescent="0.2">
      <c r="B4" s="6">
        <v>1.6203703703703703E-4</v>
      </c>
      <c r="C4">
        <v>0</v>
      </c>
      <c r="D4" s="7">
        <v>8.5999999999999993E-2</v>
      </c>
      <c r="E4" s="7">
        <v>0.10299999999999999</v>
      </c>
      <c r="F4" s="7">
        <v>0.112</v>
      </c>
      <c r="G4" s="7">
        <v>9.2999999999999999E-2</v>
      </c>
      <c r="H4" s="7">
        <f>(G4+F4+E4)/3</f>
        <v>0.10266666666666667</v>
      </c>
      <c r="I4" s="7">
        <f>J4-$J$6</f>
        <v>-9.1666666666666674E-2</v>
      </c>
      <c r="J4" s="10">
        <f>H4-D4</f>
        <v>1.6666666666666677E-2</v>
      </c>
      <c r="L4" s="7">
        <v>7.0000000000000007E-2</v>
      </c>
      <c r="M4" s="7">
        <v>0.14899999999999999</v>
      </c>
      <c r="N4" s="7">
        <v>8.2000000000000003E-2</v>
      </c>
      <c r="O4" s="7">
        <v>0.12</v>
      </c>
      <c r="P4" s="7">
        <f>(O4+N4+M4)/2</f>
        <v>0.17549999999999999</v>
      </c>
      <c r="Q4" s="7">
        <f>R4-$R$6</f>
        <v>-0.11250000000000004</v>
      </c>
      <c r="R4" s="7">
        <f>P4-L4</f>
        <v>0.10549999999999998</v>
      </c>
      <c r="S4" s="10"/>
      <c r="T4" s="7">
        <v>7.6999999999999999E-2</v>
      </c>
      <c r="U4" s="7">
        <v>0.11799999999999999</v>
      </c>
      <c r="V4" s="7">
        <v>0.13600000000000001</v>
      </c>
      <c r="W4" s="7">
        <v>9.5000000000000001E-2</v>
      </c>
      <c r="X4" s="7">
        <f>AVERAGE(W4,U4,V4)</f>
        <v>0.11633333333333333</v>
      </c>
      <c r="Y4" s="7">
        <f>Z4-$Z$6</f>
        <v>-8.4666666666666654E-2</v>
      </c>
      <c r="Z4" s="7">
        <f>X4-T4</f>
        <v>3.9333333333333331E-2</v>
      </c>
      <c r="AA4" s="10"/>
      <c r="AB4" s="7">
        <v>8.2000000000000003E-2</v>
      </c>
      <c r="AC4" s="7">
        <v>8.5000000000000006E-2</v>
      </c>
      <c r="AD4" s="7">
        <v>8.3000000000000004E-2</v>
      </c>
      <c r="AE4" s="7">
        <v>7.5999999999999998E-2</v>
      </c>
      <c r="AF4" s="7">
        <f>(AC4+AD4+AE4)/3</f>
        <v>8.1333333333333327E-2</v>
      </c>
      <c r="AG4" s="7">
        <v>0</v>
      </c>
      <c r="AH4" s="7">
        <v>0</v>
      </c>
      <c r="AI4" s="7"/>
      <c r="AJ4" s="7">
        <v>0.108</v>
      </c>
      <c r="AK4" s="7">
        <v>6.9000000000000006E-2</v>
      </c>
      <c r="AL4" s="7">
        <v>9.7000000000000003E-2</v>
      </c>
      <c r="AM4" s="7">
        <v>9.4E-2</v>
      </c>
      <c r="AN4" s="7">
        <f>(AK4+AL4+AM4)/3</f>
        <v>8.666666666666667E-2</v>
      </c>
      <c r="AO4" s="7">
        <v>0</v>
      </c>
      <c r="AP4" s="7">
        <v>0</v>
      </c>
      <c r="AQ4" s="7"/>
      <c r="AR4" s="7">
        <v>6.0999999999999999E-2</v>
      </c>
      <c r="AS4" s="7">
        <v>8.3000000000000004E-2</v>
      </c>
      <c r="AT4" s="7">
        <v>8.8999999999999996E-2</v>
      </c>
      <c r="AU4" s="7">
        <v>7.4999999999999997E-2</v>
      </c>
      <c r="AV4" s="7">
        <f>(AS4+AT4+AU4)/3</f>
        <v>8.2333333333333328E-2</v>
      </c>
      <c r="AW4" s="7">
        <f>AX4-$AX$6</f>
        <v>-1.100000000000001E-2</v>
      </c>
      <c r="AX4" s="7">
        <f>AV4-AR4</f>
        <v>2.1333333333333329E-2</v>
      </c>
      <c r="AY4" s="10"/>
    </row>
    <row r="5" spans="2:51" x14ac:dyDescent="0.2">
      <c r="B5" s="6">
        <v>8.564814814814815E-4</v>
      </c>
      <c r="C5">
        <v>1</v>
      </c>
      <c r="D5" s="7">
        <v>9.7000000000000003E-2</v>
      </c>
      <c r="E5" s="7">
        <v>0.186</v>
      </c>
      <c r="F5" s="7">
        <v>0.20599999999999999</v>
      </c>
      <c r="G5" s="7">
        <v>9.6000000000000002E-2</v>
      </c>
      <c r="H5" s="7">
        <f t="shared" ref="H5:H24" si="0">(G5+F5+E5)/3</f>
        <v>0.16266666666666665</v>
      </c>
      <c r="I5" s="7">
        <f t="shared" ref="I5:I24" si="1">J5-$J$6</f>
        <v>-4.26666666666667E-2</v>
      </c>
      <c r="J5" s="10">
        <f t="shared" ref="J5:J24" si="2">H5-D5</f>
        <v>6.5666666666666651E-2</v>
      </c>
      <c r="K5">
        <f t="shared" ref="K5:K24" si="3">STDEVP(E5:F5)</f>
        <v>9.999999999999995E-3</v>
      </c>
      <c r="L5" s="7">
        <v>6.6000000000000003E-2</v>
      </c>
      <c r="M5" s="7">
        <v>0.20899999999999999</v>
      </c>
      <c r="N5" s="7">
        <v>9.8000000000000004E-2</v>
      </c>
      <c r="O5" s="7">
        <v>0.152</v>
      </c>
      <c r="P5" s="7">
        <f t="shared" ref="P5:P24" si="4">(O5+N5+M5)/2</f>
        <v>0.22949999999999998</v>
      </c>
      <c r="Q5" s="7">
        <f t="shared" ref="Q5:Q24" si="5">R5-$R$6</f>
        <v>-5.4500000000000048E-2</v>
      </c>
      <c r="R5" s="7">
        <f t="shared" ref="R5:R24" si="6">P5-L5</f>
        <v>0.16349999999999998</v>
      </c>
      <c r="S5" s="10">
        <f t="shared" ref="S5:S24" si="7">STDEV(M5,O5)</f>
        <v>4.0305086527633219E-2</v>
      </c>
      <c r="T5" s="7">
        <v>7.9000000000000001E-2</v>
      </c>
      <c r="U5" s="7">
        <v>0.16500000000000001</v>
      </c>
      <c r="V5" s="7">
        <v>0.18099999999999999</v>
      </c>
      <c r="W5" s="7">
        <v>0.14299999999999999</v>
      </c>
      <c r="X5" s="7">
        <f t="shared" ref="X5:X24" si="8">AVERAGE(W5,U5,V5)</f>
        <v>0.16300000000000001</v>
      </c>
      <c r="Y5" s="7">
        <f t="shared" ref="Y5:Y24" si="9">Z5-$Z$6</f>
        <v>-3.999999999999998E-2</v>
      </c>
      <c r="Z5" s="7">
        <f t="shared" ref="Z5:Z24" si="10">X5-T5</f>
        <v>8.4000000000000005E-2</v>
      </c>
      <c r="AA5" s="10">
        <f t="shared" ref="AA5:AA24" si="11">STDEV(U5:W5)</f>
        <v>1.9078784028338916E-2</v>
      </c>
      <c r="AB5" s="7">
        <v>8.5999999999999993E-2</v>
      </c>
      <c r="AC5" s="7">
        <v>0.11600000000000001</v>
      </c>
      <c r="AD5" s="7">
        <v>0.104</v>
      </c>
      <c r="AE5" s="7">
        <v>0.10199999999999999</v>
      </c>
      <c r="AF5" s="7">
        <f t="shared" ref="AF5:AF24" si="12">(AC5+AD5+AE5)/3</f>
        <v>0.10733333333333334</v>
      </c>
      <c r="AG5" s="7"/>
      <c r="AH5" s="7">
        <f t="shared" ref="AH5:AH24" si="13">AF5-AB5</f>
        <v>2.1333333333333343E-2</v>
      </c>
      <c r="AI5" s="7">
        <f t="shared" ref="AI5:AI24" si="14">STDEV(AC5:AE5)</f>
        <v>7.5718777944003713E-3</v>
      </c>
      <c r="AJ5" s="7">
        <v>0.11</v>
      </c>
      <c r="AK5" s="7">
        <v>0.10299999999999999</v>
      </c>
      <c r="AL5" s="7">
        <v>0.113</v>
      </c>
      <c r="AM5" s="7">
        <v>0.11600000000000001</v>
      </c>
      <c r="AN5" s="7">
        <f t="shared" ref="AN5:AN24" si="15">(AK5+AL5+AM5)/3</f>
        <v>0.11066666666666668</v>
      </c>
      <c r="AO5" s="7"/>
      <c r="AP5" s="7">
        <f t="shared" ref="AP5:AP24" si="16">AN5-AJ5</f>
        <v>6.6666666666667651E-4</v>
      </c>
      <c r="AQ5" s="7">
        <f t="shared" ref="AQ5:AQ24" si="17">STDEV(AK5:AM5)</f>
        <v>6.8068592855540519E-3</v>
      </c>
      <c r="AR5" s="7">
        <v>6.6000000000000003E-2</v>
      </c>
      <c r="AS5" s="7">
        <v>9.4E-2</v>
      </c>
      <c r="AT5" s="7">
        <v>9.2999999999999999E-2</v>
      </c>
      <c r="AU5" s="7">
        <v>8.4000000000000005E-2</v>
      </c>
      <c r="AV5" s="7">
        <f t="shared" ref="AV5:AV24" si="18">(AS5+AT5+AU5)/3</f>
        <v>9.0333333333333335E-2</v>
      </c>
      <c r="AW5" s="7">
        <f t="shared" ref="AW5:AW24" si="19">AX5-$AX$6</f>
        <v>-8.0000000000000071E-3</v>
      </c>
      <c r="AX5" s="7">
        <f t="shared" ref="AX5:AX23" si="20">AV5-AR5</f>
        <v>2.4333333333333332E-2</v>
      </c>
      <c r="AY5" s="10">
        <f t="shared" ref="AY5:AY24" si="21">STDEV(AS5:AU5)</f>
        <v>5.5075705472860991E-3</v>
      </c>
    </row>
    <row r="6" spans="2:51" x14ac:dyDescent="0.2">
      <c r="B6" s="6">
        <v>1.5509259259259261E-3</v>
      </c>
      <c r="C6">
        <v>2</v>
      </c>
      <c r="D6" s="7">
        <v>0.10299999999999999</v>
      </c>
      <c r="E6" s="7">
        <v>0.23899999999999999</v>
      </c>
      <c r="F6" s="7">
        <v>0.27100000000000002</v>
      </c>
      <c r="G6" s="7">
        <v>0.124</v>
      </c>
      <c r="H6" s="7">
        <f t="shared" si="0"/>
        <v>0.21133333333333335</v>
      </c>
      <c r="I6" s="7">
        <f t="shared" si="1"/>
        <v>0</v>
      </c>
      <c r="J6" s="10">
        <f t="shared" si="2"/>
        <v>0.10833333333333335</v>
      </c>
      <c r="K6">
        <f t="shared" si="3"/>
        <v>1.6000000000000014E-2</v>
      </c>
      <c r="L6" s="7">
        <v>7.2999999999999995E-2</v>
      </c>
      <c r="M6" s="7">
        <v>0.27600000000000002</v>
      </c>
      <c r="N6" s="7">
        <v>0.11799999999999999</v>
      </c>
      <c r="O6" s="7">
        <v>0.188</v>
      </c>
      <c r="P6" s="7">
        <f t="shared" si="4"/>
        <v>0.29100000000000004</v>
      </c>
      <c r="Q6" s="7">
        <f t="shared" si="5"/>
        <v>0</v>
      </c>
      <c r="R6" s="7">
        <f t="shared" si="6"/>
        <v>0.21800000000000003</v>
      </c>
      <c r="S6" s="10">
        <f t="shared" si="7"/>
        <v>6.2225396744416184E-2</v>
      </c>
      <c r="T6" s="7">
        <v>8.4000000000000005E-2</v>
      </c>
      <c r="U6" s="7">
        <v>0.214</v>
      </c>
      <c r="V6" s="7">
        <v>0.22500000000000001</v>
      </c>
      <c r="W6" s="7">
        <v>0.185</v>
      </c>
      <c r="X6" s="7">
        <f t="shared" si="8"/>
        <v>0.20799999999999999</v>
      </c>
      <c r="Y6" s="7">
        <f t="shared" si="9"/>
        <v>0</v>
      </c>
      <c r="Z6" s="7">
        <f t="shared" si="10"/>
        <v>0.12399999999999999</v>
      </c>
      <c r="AA6" s="10">
        <f t="shared" si="11"/>
        <v>2.0663978319771827E-2</v>
      </c>
      <c r="AB6" s="7">
        <v>8.5999999999999993E-2</v>
      </c>
      <c r="AC6" s="7">
        <v>0.13900000000000001</v>
      </c>
      <c r="AD6" s="7">
        <v>0.126</v>
      </c>
      <c r="AE6" s="7">
        <v>0.11600000000000001</v>
      </c>
      <c r="AF6" s="7">
        <f t="shared" si="12"/>
        <v>0.127</v>
      </c>
      <c r="AG6" s="7"/>
      <c r="AH6" s="7">
        <f t="shared" si="13"/>
        <v>4.1000000000000009E-2</v>
      </c>
      <c r="AI6" s="7">
        <f t="shared" si="14"/>
        <v>1.15325625946708E-2</v>
      </c>
      <c r="AJ6" s="7">
        <v>0.109</v>
      </c>
      <c r="AK6" s="7">
        <v>0.12</v>
      </c>
      <c r="AL6" s="7">
        <v>0.129</v>
      </c>
      <c r="AM6" s="7">
        <v>0.13900000000000001</v>
      </c>
      <c r="AN6" s="7">
        <f t="shared" si="15"/>
        <v>0.12933333333333333</v>
      </c>
      <c r="AO6" s="7"/>
      <c r="AP6" s="7">
        <f t="shared" si="16"/>
        <v>2.0333333333333328E-2</v>
      </c>
      <c r="AQ6" s="7">
        <f t="shared" si="17"/>
        <v>9.5043849529221763E-3</v>
      </c>
      <c r="AR6" s="7">
        <v>6.6000000000000003E-2</v>
      </c>
      <c r="AS6" s="7">
        <v>0.10100000000000001</v>
      </c>
      <c r="AT6" s="7">
        <v>0.1</v>
      </c>
      <c r="AU6" s="7">
        <v>9.4E-2</v>
      </c>
      <c r="AV6" s="7">
        <f t="shared" si="18"/>
        <v>9.8333333333333342E-2</v>
      </c>
      <c r="AW6" s="7">
        <f t="shared" si="19"/>
        <v>0</v>
      </c>
      <c r="AX6" s="7">
        <f t="shared" si="20"/>
        <v>3.2333333333333339E-2</v>
      </c>
      <c r="AY6" s="10">
        <f t="shared" si="21"/>
        <v>3.7859388972001857E-3</v>
      </c>
    </row>
    <row r="7" spans="2:51" x14ac:dyDescent="0.2">
      <c r="B7" s="6">
        <v>2.2453703703703702E-3</v>
      </c>
      <c r="C7">
        <v>3</v>
      </c>
      <c r="D7" s="7">
        <v>9.8000000000000004E-2</v>
      </c>
      <c r="E7" s="7">
        <v>0.33900000000000002</v>
      </c>
      <c r="F7" s="7">
        <v>0.36799999999999999</v>
      </c>
      <c r="G7" s="7">
        <v>0.151</v>
      </c>
      <c r="H7" s="7">
        <f t="shared" si="0"/>
        <v>0.28600000000000003</v>
      </c>
      <c r="I7" s="7">
        <f t="shared" si="1"/>
        <v>7.9666666666666677E-2</v>
      </c>
      <c r="J7" s="10">
        <f t="shared" si="2"/>
        <v>0.18800000000000003</v>
      </c>
      <c r="K7">
        <f t="shared" si="3"/>
        <v>1.4499999999999985E-2</v>
      </c>
      <c r="L7" s="7">
        <v>7.4999999999999997E-2</v>
      </c>
      <c r="M7" s="7">
        <v>0.33400000000000002</v>
      </c>
      <c r="N7" s="7">
        <v>0.13800000000000001</v>
      </c>
      <c r="O7" s="7">
        <v>0.22900000000000001</v>
      </c>
      <c r="P7" s="7">
        <f t="shared" si="4"/>
        <v>0.35050000000000003</v>
      </c>
      <c r="Q7" s="7">
        <f t="shared" si="5"/>
        <v>5.7499999999999996E-2</v>
      </c>
      <c r="R7" s="7">
        <f t="shared" si="6"/>
        <v>0.27550000000000002</v>
      </c>
      <c r="S7" s="10">
        <f t="shared" si="7"/>
        <v>7.4246212024587324E-2</v>
      </c>
      <c r="T7" s="7">
        <v>8.7999999999999995E-2</v>
      </c>
      <c r="U7" s="7">
        <v>0.26300000000000001</v>
      </c>
      <c r="V7" s="7">
        <v>0.26700000000000002</v>
      </c>
      <c r="W7" s="7">
        <v>0.224</v>
      </c>
      <c r="X7" s="7">
        <f t="shared" si="8"/>
        <v>0.25133333333333335</v>
      </c>
      <c r="Y7" s="7">
        <f t="shared" si="9"/>
        <v>3.9333333333333373E-2</v>
      </c>
      <c r="Z7" s="7">
        <f t="shared" si="10"/>
        <v>0.16333333333333336</v>
      </c>
      <c r="AA7" s="10">
        <f t="shared" si="11"/>
        <v>2.3755701070129115E-2</v>
      </c>
      <c r="AB7" s="7">
        <v>8.4000000000000005E-2</v>
      </c>
      <c r="AC7" s="7">
        <v>0.16500000000000001</v>
      </c>
      <c r="AD7" s="7">
        <v>0.15</v>
      </c>
      <c r="AE7" s="7">
        <v>0.13900000000000001</v>
      </c>
      <c r="AF7" s="7">
        <f t="shared" si="12"/>
        <v>0.15133333333333335</v>
      </c>
      <c r="AG7" s="7"/>
      <c r="AH7" s="7">
        <f t="shared" si="13"/>
        <v>6.7333333333333342E-2</v>
      </c>
      <c r="AI7" s="7">
        <f t="shared" si="14"/>
        <v>1.305118130030126E-2</v>
      </c>
      <c r="AJ7" s="7">
        <v>0.106</v>
      </c>
      <c r="AK7" s="7">
        <v>0.13900000000000001</v>
      </c>
      <c r="AL7" s="7">
        <v>0.157</v>
      </c>
      <c r="AM7" s="7">
        <v>0.16500000000000001</v>
      </c>
      <c r="AN7" s="7">
        <f t="shared" si="15"/>
        <v>0.1536666666666667</v>
      </c>
      <c r="AO7" s="7"/>
      <c r="AP7" s="7">
        <f t="shared" si="16"/>
        <v>4.7666666666666704E-2</v>
      </c>
      <c r="AQ7" s="7">
        <f t="shared" si="17"/>
        <v>1.3316656236958782E-2</v>
      </c>
      <c r="AR7" s="7">
        <v>6.7000000000000004E-2</v>
      </c>
      <c r="AS7" s="7">
        <v>0.109</v>
      </c>
      <c r="AT7" s="7">
        <v>0.11</v>
      </c>
      <c r="AU7" s="7">
        <v>0.10199999999999999</v>
      </c>
      <c r="AV7" s="7">
        <f t="shared" si="18"/>
        <v>0.107</v>
      </c>
      <c r="AW7" s="7">
        <f t="shared" si="19"/>
        <v>7.666666666666655E-3</v>
      </c>
      <c r="AX7" s="7">
        <f t="shared" si="20"/>
        <v>3.9999999999999994E-2</v>
      </c>
      <c r="AY7" s="10">
        <f t="shared" si="21"/>
        <v>4.3588989435406778E-3</v>
      </c>
    </row>
    <row r="8" spans="2:51" x14ac:dyDescent="0.2">
      <c r="B8" s="6">
        <v>2.9398148148148148E-3</v>
      </c>
      <c r="C8">
        <v>4</v>
      </c>
      <c r="D8" s="7">
        <v>0.10299999999999999</v>
      </c>
      <c r="E8" s="7">
        <v>0.46100000000000002</v>
      </c>
      <c r="F8" s="7">
        <v>0.46400000000000002</v>
      </c>
      <c r="G8" s="7">
        <v>0.184</v>
      </c>
      <c r="H8" s="7">
        <f t="shared" si="0"/>
        <v>0.36966666666666664</v>
      </c>
      <c r="I8" s="7">
        <f t="shared" si="1"/>
        <v>0.15833333333333333</v>
      </c>
      <c r="J8" s="10">
        <f t="shared" si="2"/>
        <v>0.26666666666666666</v>
      </c>
      <c r="K8">
        <f t="shared" si="3"/>
        <v>1.5000000000000013E-3</v>
      </c>
      <c r="L8" s="7">
        <v>7.2999999999999995E-2</v>
      </c>
      <c r="M8" s="7">
        <v>0.40200000000000002</v>
      </c>
      <c r="N8" s="7">
        <v>0.156</v>
      </c>
      <c r="O8" s="7">
        <v>0.27400000000000002</v>
      </c>
      <c r="P8" s="7">
        <f t="shared" si="4"/>
        <v>0.41600000000000004</v>
      </c>
      <c r="Q8" s="7">
        <f t="shared" si="5"/>
        <v>0.125</v>
      </c>
      <c r="R8" s="7">
        <f t="shared" si="6"/>
        <v>0.34300000000000003</v>
      </c>
      <c r="S8" s="10">
        <f t="shared" si="7"/>
        <v>9.0509667991878262E-2</v>
      </c>
      <c r="T8" s="7">
        <v>8.7999999999999995E-2</v>
      </c>
      <c r="U8" s="7">
        <v>0.318</v>
      </c>
      <c r="V8" s="7">
        <v>0.311</v>
      </c>
      <c r="W8" s="7">
        <v>0.26700000000000002</v>
      </c>
      <c r="X8" s="7">
        <f t="shared" si="8"/>
        <v>0.29866666666666664</v>
      </c>
      <c r="Y8" s="7">
        <f t="shared" si="9"/>
        <v>8.6666666666666656E-2</v>
      </c>
      <c r="Z8" s="7">
        <f t="shared" si="10"/>
        <v>0.21066666666666664</v>
      </c>
      <c r="AA8" s="10">
        <f t="shared" si="11"/>
        <v>2.7646579052991945E-2</v>
      </c>
      <c r="AB8" s="7">
        <v>0.08</v>
      </c>
      <c r="AC8" s="7">
        <v>0.192</v>
      </c>
      <c r="AD8" s="7">
        <v>0.17799999999999999</v>
      </c>
      <c r="AE8" s="7">
        <v>0.185</v>
      </c>
      <c r="AF8" s="7">
        <f t="shared" si="12"/>
        <v>0.18499999999999997</v>
      </c>
      <c r="AG8" s="7"/>
      <c r="AH8" s="7">
        <f t="shared" si="13"/>
        <v>0.10499999999999997</v>
      </c>
      <c r="AI8" s="7">
        <f t="shared" si="14"/>
        <v>7.0000000000000062E-3</v>
      </c>
      <c r="AJ8" s="7">
        <v>0.107</v>
      </c>
      <c r="AK8" s="7">
        <v>0.16300000000000001</v>
      </c>
      <c r="AL8" s="7">
        <v>0.186</v>
      </c>
      <c r="AM8" s="7">
        <v>0.19500000000000001</v>
      </c>
      <c r="AN8" s="7">
        <f t="shared" si="15"/>
        <v>0.18133333333333335</v>
      </c>
      <c r="AO8" s="7"/>
      <c r="AP8" s="7">
        <f t="shared" si="16"/>
        <v>7.4333333333333348E-2</v>
      </c>
      <c r="AQ8" s="7">
        <f t="shared" si="17"/>
        <v>1.6502525059315418E-2</v>
      </c>
      <c r="AR8" s="7">
        <v>6.8000000000000005E-2</v>
      </c>
      <c r="AS8" s="7">
        <v>0.114</v>
      </c>
      <c r="AT8" s="7">
        <v>0.12</v>
      </c>
      <c r="AU8" s="7">
        <v>0.113</v>
      </c>
      <c r="AV8" s="7">
        <f t="shared" si="18"/>
        <v>0.11566666666666665</v>
      </c>
      <c r="AW8" s="7">
        <f t="shared" si="19"/>
        <v>1.533333333333331E-2</v>
      </c>
      <c r="AX8" s="7">
        <f t="shared" si="20"/>
        <v>4.7666666666666649E-2</v>
      </c>
      <c r="AY8" s="10">
        <f t="shared" si="21"/>
        <v>3.7859388972001778E-3</v>
      </c>
    </row>
    <row r="9" spans="2:51" x14ac:dyDescent="0.2">
      <c r="B9" s="6">
        <v>3.6342592592592594E-3</v>
      </c>
      <c r="C9">
        <v>5</v>
      </c>
      <c r="D9" s="7">
        <v>0.107</v>
      </c>
      <c r="E9" s="7">
        <v>0.57899999999999996</v>
      </c>
      <c r="F9" s="7">
        <v>0.56399999999999995</v>
      </c>
      <c r="G9" s="7">
        <v>0.23799999999999999</v>
      </c>
      <c r="H9" s="7">
        <f t="shared" si="0"/>
        <v>0.46033333333333326</v>
      </c>
      <c r="I9" s="7">
        <f t="shared" si="1"/>
        <v>0.24499999999999994</v>
      </c>
      <c r="J9" s="10">
        <f t="shared" si="2"/>
        <v>0.35333333333333328</v>
      </c>
      <c r="K9">
        <f t="shared" si="3"/>
        <v>7.5000000000000067E-3</v>
      </c>
      <c r="L9" s="7">
        <v>7.3999999999999996E-2</v>
      </c>
      <c r="M9" s="7">
        <v>0.46600000000000003</v>
      </c>
      <c r="N9" s="7">
        <v>0.17799999999999999</v>
      </c>
      <c r="O9" s="7">
        <v>0.32100000000000001</v>
      </c>
      <c r="P9" s="7">
        <f t="shared" si="4"/>
        <v>0.48250000000000004</v>
      </c>
      <c r="Q9" s="7">
        <f t="shared" si="5"/>
        <v>0.1905</v>
      </c>
      <c r="R9" s="7">
        <f t="shared" si="6"/>
        <v>0.40850000000000003</v>
      </c>
      <c r="S9" s="10">
        <f t="shared" si="7"/>
        <v>0.10253048327204929</v>
      </c>
      <c r="T9" s="7">
        <v>9.2999999999999999E-2</v>
      </c>
      <c r="U9" s="7">
        <v>0.379</v>
      </c>
      <c r="V9" s="7">
        <v>0.36099999999999999</v>
      </c>
      <c r="W9" s="7">
        <v>0.31900000000000001</v>
      </c>
      <c r="X9" s="7">
        <f t="shared" si="8"/>
        <v>0.35299999999999998</v>
      </c>
      <c r="Y9" s="7">
        <f t="shared" si="9"/>
        <v>0.13600000000000001</v>
      </c>
      <c r="Z9" s="7">
        <f t="shared" si="10"/>
        <v>0.26</v>
      </c>
      <c r="AA9" s="10">
        <f t="shared" si="11"/>
        <v>3.0789608636681301E-2</v>
      </c>
      <c r="AB9" s="7">
        <v>8.2000000000000003E-2</v>
      </c>
      <c r="AC9" s="7">
        <v>0.218</v>
      </c>
      <c r="AD9" s="7">
        <v>0.21</v>
      </c>
      <c r="AE9" s="7">
        <v>0.221</v>
      </c>
      <c r="AF9" s="7">
        <f t="shared" si="12"/>
        <v>0.21633333333333335</v>
      </c>
      <c r="AG9" s="7"/>
      <c r="AH9" s="7">
        <f t="shared" si="13"/>
        <v>0.13433333333333336</v>
      </c>
      <c r="AI9" s="7">
        <f t="shared" si="14"/>
        <v>5.686240703077332E-3</v>
      </c>
      <c r="AJ9" s="7">
        <v>0.107</v>
      </c>
      <c r="AK9" s="7">
        <v>0.19900000000000001</v>
      </c>
      <c r="AL9" s="7">
        <v>0.217</v>
      </c>
      <c r="AM9" s="7">
        <v>0.222</v>
      </c>
      <c r="AN9" s="7">
        <f t="shared" si="15"/>
        <v>0.21266666666666667</v>
      </c>
      <c r="AO9" s="7"/>
      <c r="AP9" s="7">
        <f t="shared" si="16"/>
        <v>0.10566666666666667</v>
      </c>
      <c r="AQ9" s="7">
        <f t="shared" si="17"/>
        <v>1.2096831541082698E-2</v>
      </c>
      <c r="AR9" s="7">
        <v>7.0999999999999994E-2</v>
      </c>
      <c r="AS9" s="7">
        <v>0.12</v>
      </c>
      <c r="AT9" s="7">
        <v>0.129</v>
      </c>
      <c r="AU9" s="7">
        <v>0.124</v>
      </c>
      <c r="AV9" s="7">
        <f t="shared" si="18"/>
        <v>0.12433333333333334</v>
      </c>
      <c r="AW9" s="7">
        <f t="shared" si="19"/>
        <v>2.1000000000000005E-2</v>
      </c>
      <c r="AX9" s="7">
        <f t="shared" si="20"/>
        <v>5.3333333333333344E-2</v>
      </c>
      <c r="AY9" s="10">
        <f t="shared" si="21"/>
        <v>4.5092497528228985E-3</v>
      </c>
    </row>
    <row r="10" spans="2:51" x14ac:dyDescent="0.2">
      <c r="B10" s="6">
        <v>4.3287037037037035E-3</v>
      </c>
      <c r="C10">
        <v>6</v>
      </c>
      <c r="D10" s="7">
        <v>0.106</v>
      </c>
      <c r="E10" s="7">
        <v>0.66500000000000004</v>
      </c>
      <c r="F10" s="7">
        <v>0.67100000000000004</v>
      </c>
      <c r="G10" s="7">
        <v>0.311</v>
      </c>
      <c r="H10" s="7">
        <f t="shared" si="0"/>
        <v>0.54900000000000004</v>
      </c>
      <c r="I10" s="7">
        <f t="shared" si="1"/>
        <v>0.33466666666666672</v>
      </c>
      <c r="J10" s="10">
        <f t="shared" si="2"/>
        <v>0.44300000000000006</v>
      </c>
      <c r="K10">
        <f t="shared" si="3"/>
        <v>3.0000000000000027E-3</v>
      </c>
      <c r="L10" s="7">
        <v>8.7999999999999995E-2</v>
      </c>
      <c r="M10" s="7">
        <v>0.54200000000000004</v>
      </c>
      <c r="N10" s="7">
        <v>0.20499999999999999</v>
      </c>
      <c r="O10" s="7">
        <v>0.372</v>
      </c>
      <c r="P10" s="7">
        <f t="shared" si="4"/>
        <v>0.5595</v>
      </c>
      <c r="Q10" s="7">
        <f t="shared" si="5"/>
        <v>0.2535</v>
      </c>
      <c r="R10" s="7">
        <f t="shared" si="6"/>
        <v>0.47150000000000003</v>
      </c>
      <c r="S10" s="10">
        <f t="shared" si="7"/>
        <v>0.12020815280171315</v>
      </c>
      <c r="T10" s="7">
        <v>9.5000000000000001E-2</v>
      </c>
      <c r="U10" s="7">
        <v>0.442</v>
      </c>
      <c r="V10" s="7">
        <v>0.41199999999999998</v>
      </c>
      <c r="W10" s="7">
        <v>0.373</v>
      </c>
      <c r="X10" s="7">
        <f t="shared" si="8"/>
        <v>0.40899999999999997</v>
      </c>
      <c r="Y10" s="7">
        <f t="shared" si="9"/>
        <v>0.18999999999999995</v>
      </c>
      <c r="Z10" s="7">
        <f t="shared" si="10"/>
        <v>0.31399999999999995</v>
      </c>
      <c r="AA10" s="10">
        <f t="shared" si="11"/>
        <v>3.4597687784012392E-2</v>
      </c>
      <c r="AB10" s="7">
        <v>7.8E-2</v>
      </c>
      <c r="AC10" s="7">
        <v>0.24299999999999999</v>
      </c>
      <c r="AD10" s="7">
        <v>0.23699999999999999</v>
      </c>
      <c r="AE10" s="7">
        <v>0.27300000000000002</v>
      </c>
      <c r="AF10" s="7">
        <f t="shared" si="12"/>
        <v>0.251</v>
      </c>
      <c r="AG10" s="7"/>
      <c r="AH10" s="7">
        <f t="shared" si="13"/>
        <v>0.17299999999999999</v>
      </c>
      <c r="AI10" s="7">
        <f t="shared" si="14"/>
        <v>1.9287301521985926E-2</v>
      </c>
      <c r="AJ10" s="7">
        <v>0.106</v>
      </c>
      <c r="AK10" s="7">
        <v>0.23</v>
      </c>
      <c r="AL10" s="7">
        <v>0.249</v>
      </c>
      <c r="AM10" s="7">
        <v>0.25</v>
      </c>
      <c r="AN10" s="7">
        <f t="shared" si="15"/>
        <v>0.24299999999999999</v>
      </c>
      <c r="AO10" s="7"/>
      <c r="AP10" s="7">
        <f t="shared" si="16"/>
        <v>0.13700000000000001</v>
      </c>
      <c r="AQ10" s="7">
        <f t="shared" si="17"/>
        <v>1.1269427669584638E-2</v>
      </c>
      <c r="AR10" s="7">
        <v>7.2999999999999995E-2</v>
      </c>
      <c r="AS10" s="7">
        <v>0.127</v>
      </c>
      <c r="AT10" s="7">
        <v>0.13800000000000001</v>
      </c>
      <c r="AU10" s="7">
        <v>0.129</v>
      </c>
      <c r="AV10" s="7">
        <f t="shared" si="18"/>
        <v>0.13133333333333333</v>
      </c>
      <c r="AW10" s="7">
        <f t="shared" si="19"/>
        <v>2.5999999999999995E-2</v>
      </c>
      <c r="AX10" s="7">
        <f t="shared" si="20"/>
        <v>5.8333333333333334E-2</v>
      </c>
      <c r="AY10" s="10">
        <f t="shared" si="21"/>
        <v>5.8594652770823201E-3</v>
      </c>
    </row>
    <row r="11" spans="2:51" x14ac:dyDescent="0.2">
      <c r="B11" s="6">
        <v>5.0231481481481481E-3</v>
      </c>
      <c r="C11">
        <v>7</v>
      </c>
      <c r="D11" s="7">
        <v>0.108</v>
      </c>
      <c r="E11" s="7">
        <v>0.72799999999999998</v>
      </c>
      <c r="F11" s="7">
        <v>0.73899999999999999</v>
      </c>
      <c r="G11" s="7">
        <v>0.39100000000000001</v>
      </c>
      <c r="H11" s="7">
        <f t="shared" si="0"/>
        <v>0.61933333333333329</v>
      </c>
      <c r="I11" s="7">
        <f t="shared" si="1"/>
        <v>0.40299999999999997</v>
      </c>
      <c r="J11" s="10">
        <f t="shared" si="2"/>
        <v>0.51133333333333331</v>
      </c>
      <c r="K11">
        <f t="shared" si="3"/>
        <v>5.5000000000000049E-3</v>
      </c>
      <c r="L11" s="7">
        <v>0.08</v>
      </c>
      <c r="M11" s="7">
        <v>0.60899999999999999</v>
      </c>
      <c r="N11" s="7">
        <v>0.23599999999999999</v>
      </c>
      <c r="O11" s="7">
        <v>0.42599999999999999</v>
      </c>
      <c r="P11" s="7">
        <f t="shared" si="4"/>
        <v>0.63549999999999995</v>
      </c>
      <c r="Q11" s="7">
        <f t="shared" si="5"/>
        <v>0.33749999999999997</v>
      </c>
      <c r="R11" s="7">
        <f t="shared" si="6"/>
        <v>0.55549999999999999</v>
      </c>
      <c r="S11" s="10">
        <f t="shared" si="7"/>
        <v>0.1294005409571384</v>
      </c>
      <c r="T11" s="7">
        <v>9.5000000000000001E-2</v>
      </c>
      <c r="U11" s="7">
        <v>0.504</v>
      </c>
      <c r="V11" s="7">
        <v>0.45800000000000002</v>
      </c>
      <c r="W11" s="7">
        <v>0.42499999999999999</v>
      </c>
      <c r="X11" s="7">
        <f t="shared" si="8"/>
        <v>0.46233333333333332</v>
      </c>
      <c r="Y11" s="7">
        <f t="shared" si="9"/>
        <v>0.24333333333333329</v>
      </c>
      <c r="Z11" s="7">
        <f t="shared" si="10"/>
        <v>0.36733333333333329</v>
      </c>
      <c r="AA11" s="10">
        <f t="shared" si="11"/>
        <v>3.9677869566464047E-2</v>
      </c>
      <c r="AB11" s="7">
        <v>7.6999999999999999E-2</v>
      </c>
      <c r="AC11" s="7">
        <v>0.27100000000000002</v>
      </c>
      <c r="AD11" s="7">
        <v>0.27100000000000002</v>
      </c>
      <c r="AE11" s="7">
        <v>0.32100000000000001</v>
      </c>
      <c r="AF11" s="7">
        <f t="shared" si="12"/>
        <v>0.28766666666666668</v>
      </c>
      <c r="AG11" s="7"/>
      <c r="AH11" s="7">
        <f t="shared" si="13"/>
        <v>0.21066666666666667</v>
      </c>
      <c r="AI11" s="7">
        <f t="shared" si="14"/>
        <v>2.8867513459481284E-2</v>
      </c>
      <c r="AJ11" s="7">
        <v>0.106</v>
      </c>
      <c r="AK11" s="7">
        <v>0.26</v>
      </c>
      <c r="AL11" s="7">
        <v>0.28599999999999998</v>
      </c>
      <c r="AM11" s="7">
        <v>0.27400000000000002</v>
      </c>
      <c r="AN11" s="7">
        <f t="shared" si="15"/>
        <v>0.27333333333333337</v>
      </c>
      <c r="AO11" s="7"/>
      <c r="AP11" s="7">
        <f t="shared" si="16"/>
        <v>0.16733333333333339</v>
      </c>
      <c r="AQ11" s="7">
        <f t="shared" si="17"/>
        <v>1.3012814197295407E-2</v>
      </c>
      <c r="AR11" s="7">
        <v>7.2999999999999995E-2</v>
      </c>
      <c r="AS11" s="7">
        <v>0.13500000000000001</v>
      </c>
      <c r="AT11" s="7">
        <v>0.15</v>
      </c>
      <c r="AU11" s="7">
        <v>0.13500000000000001</v>
      </c>
      <c r="AV11" s="7">
        <f t="shared" si="18"/>
        <v>0.14000000000000001</v>
      </c>
      <c r="AW11" s="7">
        <f t="shared" si="19"/>
        <v>3.4666666666666679E-2</v>
      </c>
      <c r="AX11" s="7">
        <f t="shared" si="20"/>
        <v>6.7000000000000018E-2</v>
      </c>
      <c r="AY11" s="10">
        <f t="shared" si="21"/>
        <v>8.6602540378443778E-3</v>
      </c>
    </row>
    <row r="12" spans="2:51" x14ac:dyDescent="0.2">
      <c r="B12" s="6">
        <v>5.7175925925925927E-3</v>
      </c>
      <c r="C12">
        <v>8</v>
      </c>
      <c r="D12" s="7">
        <v>0.113</v>
      </c>
      <c r="E12" s="7">
        <v>0.75800000000000001</v>
      </c>
      <c r="F12" s="7">
        <v>0.79</v>
      </c>
      <c r="G12" s="7">
        <v>0.436</v>
      </c>
      <c r="H12" s="7">
        <f t="shared" si="0"/>
        <v>0.66133333333333333</v>
      </c>
      <c r="I12" s="7">
        <f t="shared" si="1"/>
        <v>0.44</v>
      </c>
      <c r="J12" s="10">
        <f t="shared" si="2"/>
        <v>0.54833333333333334</v>
      </c>
      <c r="K12">
        <f t="shared" si="3"/>
        <v>1.6000000000000014E-2</v>
      </c>
      <c r="L12" s="7">
        <v>8.4000000000000005E-2</v>
      </c>
      <c r="M12" s="7">
        <v>0.67700000000000005</v>
      </c>
      <c r="N12" s="7">
        <v>0.27200000000000002</v>
      </c>
      <c r="O12" s="7">
        <v>0.53900000000000003</v>
      </c>
      <c r="P12" s="7">
        <f t="shared" si="4"/>
        <v>0.74399999999999999</v>
      </c>
      <c r="Q12" s="7">
        <f t="shared" si="5"/>
        <v>0.442</v>
      </c>
      <c r="R12" s="7">
        <f t="shared" si="6"/>
        <v>0.66</v>
      </c>
      <c r="S12" s="10">
        <f t="shared" si="7"/>
        <v>9.7580735803742574E-2</v>
      </c>
      <c r="T12" s="7">
        <v>9.9000000000000005E-2</v>
      </c>
      <c r="U12" s="7">
        <v>0.55900000000000005</v>
      </c>
      <c r="V12" s="7">
        <v>0.50800000000000001</v>
      </c>
      <c r="W12" s="7">
        <v>0.47199999999999998</v>
      </c>
      <c r="X12" s="7">
        <f t="shared" si="8"/>
        <v>0.51300000000000001</v>
      </c>
      <c r="Y12" s="7">
        <f t="shared" si="9"/>
        <v>0.29000000000000004</v>
      </c>
      <c r="Z12" s="7">
        <f t="shared" si="10"/>
        <v>0.41400000000000003</v>
      </c>
      <c r="AA12" s="10">
        <f t="shared" si="11"/>
        <v>4.3714985988788826E-2</v>
      </c>
      <c r="AB12" s="7">
        <v>8.5000000000000006E-2</v>
      </c>
      <c r="AC12" s="7">
        <v>0.30199999999999999</v>
      </c>
      <c r="AD12" s="7">
        <v>0.30499999999999999</v>
      </c>
      <c r="AE12" s="7">
        <v>0.34899999999999998</v>
      </c>
      <c r="AF12" s="7">
        <f t="shared" si="12"/>
        <v>0.31866666666666665</v>
      </c>
      <c r="AG12" s="7"/>
      <c r="AH12" s="7">
        <f t="shared" si="13"/>
        <v>0.23366666666666663</v>
      </c>
      <c r="AI12" s="7">
        <f t="shared" si="14"/>
        <v>2.6312227829154506E-2</v>
      </c>
      <c r="AJ12" s="7">
        <v>0.108</v>
      </c>
      <c r="AK12" s="7">
        <v>0.29499999999999998</v>
      </c>
      <c r="AL12" s="7">
        <v>0.32400000000000001</v>
      </c>
      <c r="AM12" s="7">
        <v>0.29899999999999999</v>
      </c>
      <c r="AN12" s="7">
        <f t="shared" si="15"/>
        <v>0.30599999999999999</v>
      </c>
      <c r="AO12" s="7"/>
      <c r="AP12" s="7">
        <f t="shared" si="16"/>
        <v>0.19800000000000001</v>
      </c>
      <c r="AQ12" s="7">
        <f t="shared" si="17"/>
        <v>1.5716233645501725E-2</v>
      </c>
      <c r="AR12" s="7">
        <v>7.9000000000000001E-2</v>
      </c>
      <c r="AS12" s="7">
        <v>0.14599999999999999</v>
      </c>
      <c r="AT12" s="7">
        <v>0.157</v>
      </c>
      <c r="AU12" s="7">
        <v>0.14499999999999999</v>
      </c>
      <c r="AV12" s="7">
        <f t="shared" si="18"/>
        <v>0.14933333333333332</v>
      </c>
      <c r="AW12" s="7">
        <f t="shared" si="19"/>
        <v>3.7999999999999978E-2</v>
      </c>
      <c r="AX12" s="7">
        <f t="shared" si="20"/>
        <v>7.0333333333333317E-2</v>
      </c>
      <c r="AY12" s="10">
        <f t="shared" si="21"/>
        <v>6.6583281184793989E-3</v>
      </c>
    </row>
    <row r="13" spans="2:51" x14ac:dyDescent="0.2">
      <c r="B13" s="6">
        <v>6.4120370370370364E-3</v>
      </c>
      <c r="C13">
        <v>9</v>
      </c>
      <c r="D13" s="7">
        <v>0.111</v>
      </c>
      <c r="E13" s="7">
        <v>0.80400000000000005</v>
      </c>
      <c r="F13" s="7">
        <v>0.85499999999999998</v>
      </c>
      <c r="G13" s="7">
        <v>0.48399999999999999</v>
      </c>
      <c r="H13" s="7">
        <f t="shared" si="0"/>
        <v>0.71433333333333326</v>
      </c>
      <c r="I13" s="7">
        <f t="shared" si="1"/>
        <v>0.49499999999999994</v>
      </c>
      <c r="J13" s="10">
        <f t="shared" si="2"/>
        <v>0.60333333333333328</v>
      </c>
      <c r="K13">
        <f t="shared" si="3"/>
        <v>2.5499999999999967E-2</v>
      </c>
      <c r="L13" s="7">
        <v>8.6999999999999994E-2</v>
      </c>
      <c r="M13" s="7">
        <v>0.73</v>
      </c>
      <c r="N13" s="7">
        <v>0.314</v>
      </c>
      <c r="O13" s="7">
        <v>0.58099999999999996</v>
      </c>
      <c r="P13" s="7">
        <f t="shared" si="4"/>
        <v>0.8125</v>
      </c>
      <c r="Q13" s="7">
        <f t="shared" si="5"/>
        <v>0.50750000000000006</v>
      </c>
      <c r="R13" s="7">
        <f t="shared" si="6"/>
        <v>0.72550000000000003</v>
      </c>
      <c r="S13" s="10">
        <f t="shared" si="7"/>
        <v>0.10535891039679537</v>
      </c>
      <c r="T13" s="7">
        <v>9.0999999999999998E-2</v>
      </c>
      <c r="U13" s="7">
        <v>0.61499999999999999</v>
      </c>
      <c r="V13" s="7">
        <v>0.55700000000000005</v>
      </c>
      <c r="W13" s="7">
        <v>0.51600000000000001</v>
      </c>
      <c r="X13" s="7">
        <f t="shared" si="8"/>
        <v>0.56266666666666676</v>
      </c>
      <c r="Y13" s="7">
        <f t="shared" si="9"/>
        <v>0.34766666666666679</v>
      </c>
      <c r="Z13" s="7">
        <f t="shared" si="10"/>
        <v>0.47166666666666679</v>
      </c>
      <c r="AA13" s="10">
        <f t="shared" si="11"/>
        <v>4.9742671151973047E-2</v>
      </c>
      <c r="AB13" s="7">
        <v>7.6999999999999999E-2</v>
      </c>
      <c r="AC13" s="7">
        <v>0.32900000000000001</v>
      </c>
      <c r="AD13" s="7">
        <v>0.33400000000000002</v>
      </c>
      <c r="AE13" s="7">
        <v>0.39600000000000002</v>
      </c>
      <c r="AF13" s="7">
        <f t="shared" si="12"/>
        <v>0.35300000000000004</v>
      </c>
      <c r="AG13" s="7"/>
      <c r="AH13" s="7">
        <f t="shared" si="13"/>
        <v>0.27600000000000002</v>
      </c>
      <c r="AI13" s="7">
        <f t="shared" si="14"/>
        <v>3.7322915213043047E-2</v>
      </c>
      <c r="AJ13" s="7">
        <v>0.10199999999999999</v>
      </c>
      <c r="AK13" s="7">
        <v>0.33200000000000002</v>
      </c>
      <c r="AL13" s="7">
        <v>0.35499999999999998</v>
      </c>
      <c r="AM13" s="7">
        <v>0.32200000000000001</v>
      </c>
      <c r="AN13" s="7">
        <f t="shared" si="15"/>
        <v>0.33633333333333337</v>
      </c>
      <c r="AO13" s="7"/>
      <c r="AP13" s="7">
        <f t="shared" si="16"/>
        <v>0.23433333333333339</v>
      </c>
      <c r="AQ13" s="7">
        <f t="shared" si="17"/>
        <v>1.6921386861996058E-2</v>
      </c>
      <c r="AR13" s="7">
        <v>7.9000000000000001E-2</v>
      </c>
      <c r="AS13" s="7">
        <v>0.156</v>
      </c>
      <c r="AT13" s="7">
        <v>0.16400000000000001</v>
      </c>
      <c r="AU13" s="7">
        <v>0.153</v>
      </c>
      <c r="AV13" s="7">
        <f t="shared" si="18"/>
        <v>0.15766666666666665</v>
      </c>
      <c r="AW13" s="7">
        <f t="shared" si="19"/>
        <v>4.633333333333331E-2</v>
      </c>
      <c r="AX13" s="7">
        <f t="shared" si="20"/>
        <v>7.8666666666666649E-2</v>
      </c>
      <c r="AY13" s="10">
        <f t="shared" si="21"/>
        <v>5.686240703077332E-3</v>
      </c>
    </row>
    <row r="14" spans="2:51" x14ac:dyDescent="0.2">
      <c r="B14" s="6">
        <v>7.106481481481481E-3</v>
      </c>
      <c r="C14">
        <v>10</v>
      </c>
      <c r="D14" s="7">
        <v>0.105</v>
      </c>
      <c r="E14" s="7">
        <v>0.874</v>
      </c>
      <c r="F14" s="7">
        <v>0.96799999999999997</v>
      </c>
      <c r="G14" s="7">
        <v>0.52100000000000002</v>
      </c>
      <c r="H14" s="7">
        <f t="shared" si="0"/>
        <v>0.78766666666666663</v>
      </c>
      <c r="I14" s="7">
        <f t="shared" si="1"/>
        <v>0.57433333333333325</v>
      </c>
      <c r="J14" s="10">
        <f t="shared" si="2"/>
        <v>0.68266666666666664</v>
      </c>
      <c r="K14">
        <f t="shared" si="3"/>
        <v>4.6999999999999986E-2</v>
      </c>
      <c r="L14" s="7">
        <v>8.7999999999999995E-2</v>
      </c>
      <c r="M14" s="7">
        <v>0.79</v>
      </c>
      <c r="N14" s="7">
        <v>0.36</v>
      </c>
      <c r="O14" s="7">
        <v>0.628</v>
      </c>
      <c r="P14" s="7">
        <f t="shared" si="4"/>
        <v>0.88900000000000001</v>
      </c>
      <c r="Q14" s="7">
        <f t="shared" si="5"/>
        <v>0.58299999999999996</v>
      </c>
      <c r="R14" s="7">
        <f t="shared" si="6"/>
        <v>0.80100000000000005</v>
      </c>
      <c r="S14" s="10">
        <f t="shared" si="7"/>
        <v>0.11455129855222007</v>
      </c>
      <c r="T14" s="7">
        <v>9.4E-2</v>
      </c>
      <c r="U14" s="7">
        <v>0.67</v>
      </c>
      <c r="V14" s="7">
        <v>0.59899999999999998</v>
      </c>
      <c r="W14" s="7">
        <v>0.55500000000000005</v>
      </c>
      <c r="X14" s="7">
        <f t="shared" si="8"/>
        <v>0.60799999999999998</v>
      </c>
      <c r="Y14" s="7">
        <f t="shared" si="9"/>
        <v>0.39</v>
      </c>
      <c r="Z14" s="7">
        <f t="shared" si="10"/>
        <v>0.51400000000000001</v>
      </c>
      <c r="AA14" s="10">
        <f t="shared" si="11"/>
        <v>5.8025856305616033E-2</v>
      </c>
      <c r="AB14" s="7">
        <v>7.3999999999999996E-2</v>
      </c>
      <c r="AC14" s="7">
        <v>0.36099999999999999</v>
      </c>
      <c r="AD14" s="7">
        <v>0.36299999999999999</v>
      </c>
      <c r="AE14" s="7">
        <v>0.40500000000000003</v>
      </c>
      <c r="AF14" s="7">
        <f t="shared" si="12"/>
        <v>0.37633333333333335</v>
      </c>
      <c r="AG14" s="7"/>
      <c r="AH14" s="7">
        <f t="shared" si="13"/>
        <v>0.30233333333333334</v>
      </c>
      <c r="AI14" s="7">
        <f t="shared" si="14"/>
        <v>2.4846193538112321E-2</v>
      </c>
      <c r="AJ14" s="7">
        <v>0.1</v>
      </c>
      <c r="AK14" s="7">
        <v>0.36799999999999999</v>
      </c>
      <c r="AL14" s="7">
        <v>0.38800000000000001</v>
      </c>
      <c r="AM14" s="7">
        <v>0.35199999999999998</v>
      </c>
      <c r="AN14" s="7">
        <f t="shared" si="15"/>
        <v>0.36933333333333335</v>
      </c>
      <c r="AO14" s="7"/>
      <c r="AP14" s="7">
        <f t="shared" si="16"/>
        <v>0.26933333333333331</v>
      </c>
      <c r="AQ14" s="7">
        <f t="shared" si="17"/>
        <v>1.8036999011291594E-2</v>
      </c>
      <c r="AR14" s="7">
        <v>7.6999999999999999E-2</v>
      </c>
      <c r="AS14" s="7">
        <v>0.16700000000000001</v>
      </c>
      <c r="AT14" s="7">
        <v>0.17299999999999999</v>
      </c>
      <c r="AU14" s="7">
        <v>0.16300000000000001</v>
      </c>
      <c r="AV14" s="7">
        <f t="shared" si="18"/>
        <v>0.16766666666666666</v>
      </c>
      <c r="AW14" s="7">
        <f t="shared" si="19"/>
        <v>5.833333333333332E-2</v>
      </c>
      <c r="AX14" s="7">
        <f t="shared" si="20"/>
        <v>9.0666666666666659E-2</v>
      </c>
      <c r="AY14" s="10">
        <f t="shared" si="21"/>
        <v>5.0332229568471557E-3</v>
      </c>
    </row>
    <row r="15" spans="2:51" x14ac:dyDescent="0.2">
      <c r="B15" s="6">
        <v>7.8009259259259256E-3</v>
      </c>
      <c r="C15">
        <v>11</v>
      </c>
      <c r="D15" s="7">
        <v>0.106</v>
      </c>
      <c r="E15" s="7">
        <v>0.94899999999999995</v>
      </c>
      <c r="F15" s="7">
        <v>1.115</v>
      </c>
      <c r="G15" s="7">
        <v>0.58299999999999996</v>
      </c>
      <c r="H15" s="7">
        <f t="shared" si="0"/>
        <v>0.8823333333333333</v>
      </c>
      <c r="I15" s="7">
        <f t="shared" si="1"/>
        <v>0.66799999999999993</v>
      </c>
      <c r="J15" s="10">
        <f t="shared" si="2"/>
        <v>0.77633333333333332</v>
      </c>
      <c r="K15">
        <f t="shared" si="3"/>
        <v>8.3000000000000018E-2</v>
      </c>
      <c r="L15" s="7">
        <v>8.4000000000000005E-2</v>
      </c>
      <c r="M15" s="7">
        <v>0.85799999999999998</v>
      </c>
      <c r="N15" s="7">
        <v>0.40699999999999997</v>
      </c>
      <c r="O15" s="7">
        <v>0.68700000000000006</v>
      </c>
      <c r="P15" s="7">
        <f t="shared" si="4"/>
        <v>0.97599999999999998</v>
      </c>
      <c r="Q15" s="7">
        <f t="shared" si="5"/>
        <v>0.67399999999999993</v>
      </c>
      <c r="R15" s="7">
        <f t="shared" si="6"/>
        <v>0.89200000000000002</v>
      </c>
      <c r="S15" s="10">
        <f t="shared" si="7"/>
        <v>0.12091525958290024</v>
      </c>
      <c r="T15" s="7">
        <v>9.4E-2</v>
      </c>
      <c r="U15" s="7">
        <v>0.72199999999999998</v>
      </c>
      <c r="V15" s="7">
        <v>0.63900000000000001</v>
      </c>
      <c r="W15" s="7">
        <v>0.59199999999999997</v>
      </c>
      <c r="X15" s="7">
        <f t="shared" si="8"/>
        <v>0.65100000000000002</v>
      </c>
      <c r="Y15" s="7">
        <f t="shared" si="9"/>
        <v>0.43300000000000005</v>
      </c>
      <c r="Z15" s="7">
        <f t="shared" si="10"/>
        <v>0.55700000000000005</v>
      </c>
      <c r="AA15" s="10">
        <f t="shared" si="11"/>
        <v>6.5825526963329356E-2</v>
      </c>
      <c r="AB15" s="7">
        <v>0.08</v>
      </c>
      <c r="AC15" s="7">
        <v>0.39300000000000002</v>
      </c>
      <c r="AD15" s="7">
        <v>0.39200000000000002</v>
      </c>
      <c r="AE15" s="7">
        <v>0.437</v>
      </c>
      <c r="AF15" s="7">
        <f t="shared" si="12"/>
        <v>0.40733333333333333</v>
      </c>
      <c r="AG15" s="7"/>
      <c r="AH15" s="7">
        <f t="shared" si="13"/>
        <v>0.32733333333333331</v>
      </c>
      <c r="AI15" s="7">
        <f t="shared" si="14"/>
        <v>2.5696951829610702E-2</v>
      </c>
      <c r="AJ15" s="7">
        <v>0.1</v>
      </c>
      <c r="AK15" s="7">
        <v>0.40500000000000003</v>
      </c>
      <c r="AL15" s="7">
        <v>0.41799999999999998</v>
      </c>
      <c r="AM15" s="7">
        <v>0.39600000000000002</v>
      </c>
      <c r="AN15" s="7">
        <f t="shared" si="15"/>
        <v>0.40633333333333327</v>
      </c>
      <c r="AO15" s="7"/>
      <c r="AP15" s="7">
        <f t="shared" si="16"/>
        <v>0.30633333333333324</v>
      </c>
      <c r="AQ15" s="7">
        <f t="shared" si="17"/>
        <v>1.106044001535802E-2</v>
      </c>
      <c r="AR15" s="7">
        <v>7.9000000000000001E-2</v>
      </c>
      <c r="AS15" s="7">
        <v>0.17699999999999999</v>
      </c>
      <c r="AT15" s="7">
        <v>0.18</v>
      </c>
      <c r="AU15" s="7">
        <v>0.17799999999999999</v>
      </c>
      <c r="AV15" s="7">
        <f t="shared" si="18"/>
        <v>0.17833333333333332</v>
      </c>
      <c r="AW15" s="7">
        <f t="shared" si="19"/>
        <v>6.6999999999999976E-2</v>
      </c>
      <c r="AX15" s="7">
        <f t="shared" si="20"/>
        <v>9.9333333333333315E-2</v>
      </c>
      <c r="AY15" s="10">
        <f t="shared" si="21"/>
        <v>1.5275252316519479E-3</v>
      </c>
    </row>
    <row r="16" spans="2:51" x14ac:dyDescent="0.2">
      <c r="B16" s="6">
        <v>8.4953703703703701E-3</v>
      </c>
      <c r="C16">
        <v>12</v>
      </c>
      <c r="D16" s="7">
        <v>0.107</v>
      </c>
      <c r="E16" s="7">
        <v>1.0289999999999999</v>
      </c>
      <c r="F16" s="7">
        <v>1.1719999999999999</v>
      </c>
      <c r="G16" s="7">
        <v>0.67100000000000004</v>
      </c>
      <c r="H16" s="7">
        <f t="shared" si="0"/>
        <v>0.95733333333333326</v>
      </c>
      <c r="I16" s="7">
        <f t="shared" si="1"/>
        <v>0.74199999999999988</v>
      </c>
      <c r="J16" s="10">
        <f t="shared" si="2"/>
        <v>0.85033333333333327</v>
      </c>
      <c r="K16">
        <f t="shared" si="3"/>
        <v>7.1500000000000008E-2</v>
      </c>
      <c r="L16" s="7">
        <v>9.6000000000000002E-2</v>
      </c>
      <c r="M16" s="7">
        <v>0.89800000000000002</v>
      </c>
      <c r="N16" s="7">
        <v>0.45800000000000002</v>
      </c>
      <c r="O16" s="7">
        <v>0.749</v>
      </c>
      <c r="P16" s="7">
        <f t="shared" si="4"/>
        <v>1.0525</v>
      </c>
      <c r="Q16" s="7">
        <f t="shared" si="5"/>
        <v>0.73849999999999993</v>
      </c>
      <c r="R16" s="7">
        <f t="shared" si="6"/>
        <v>0.95650000000000002</v>
      </c>
      <c r="S16" s="10">
        <f t="shared" si="7"/>
        <v>0.1053589103967956</v>
      </c>
      <c r="T16" s="7">
        <v>0.105</v>
      </c>
      <c r="U16" s="7">
        <v>0.75800000000000001</v>
      </c>
      <c r="V16" s="7">
        <v>0.67400000000000004</v>
      </c>
      <c r="W16" s="7">
        <v>0.64200000000000002</v>
      </c>
      <c r="X16" s="7">
        <f t="shared" si="8"/>
        <v>0.69133333333333324</v>
      </c>
      <c r="Y16" s="7">
        <f t="shared" si="9"/>
        <v>0.46233333333333326</v>
      </c>
      <c r="Z16" s="7">
        <f t="shared" si="10"/>
        <v>0.58633333333333326</v>
      </c>
      <c r="AA16" s="10">
        <f t="shared" si="11"/>
        <v>5.9911045169762582E-2</v>
      </c>
      <c r="AB16" s="7">
        <v>7.4999999999999997E-2</v>
      </c>
      <c r="AC16" s="7">
        <v>0.42</v>
      </c>
      <c r="AD16" s="7">
        <v>0.42</v>
      </c>
      <c r="AE16" s="7">
        <v>0.45400000000000001</v>
      </c>
      <c r="AF16" s="7">
        <f t="shared" si="12"/>
        <v>0.43133333333333335</v>
      </c>
      <c r="AG16" s="7"/>
      <c r="AH16" s="7">
        <f t="shared" si="13"/>
        <v>0.35633333333333334</v>
      </c>
      <c r="AI16" s="7">
        <f t="shared" si="14"/>
        <v>1.9629909152447292E-2</v>
      </c>
      <c r="AJ16" s="7">
        <v>9.9000000000000005E-2</v>
      </c>
      <c r="AK16" s="7">
        <v>0.443</v>
      </c>
      <c r="AL16" s="7">
        <v>0.44400000000000001</v>
      </c>
      <c r="AM16" s="7">
        <v>0.45300000000000001</v>
      </c>
      <c r="AN16" s="7">
        <f t="shared" si="15"/>
        <v>0.44666666666666671</v>
      </c>
      <c r="AO16" s="7"/>
      <c r="AP16" s="7">
        <f t="shared" si="16"/>
        <v>0.34766666666666668</v>
      </c>
      <c r="AQ16" s="7">
        <f t="shared" si="17"/>
        <v>5.5075705472861069E-3</v>
      </c>
      <c r="AR16" s="7">
        <v>7.6999999999999999E-2</v>
      </c>
      <c r="AS16" s="7">
        <v>0.185</v>
      </c>
      <c r="AT16" s="7">
        <v>0.186</v>
      </c>
      <c r="AU16" s="7">
        <v>0.189</v>
      </c>
      <c r="AV16" s="7">
        <f t="shared" si="18"/>
        <v>0.18666666666666668</v>
      </c>
      <c r="AW16" s="7">
        <f t="shared" si="19"/>
        <v>7.7333333333333337E-2</v>
      </c>
      <c r="AX16" s="7">
        <f t="shared" si="20"/>
        <v>0.10966666666666668</v>
      </c>
      <c r="AY16" s="10">
        <f t="shared" si="21"/>
        <v>2.0816659994661343E-3</v>
      </c>
    </row>
    <row r="17" spans="2:51" x14ac:dyDescent="0.2">
      <c r="B17" s="6">
        <v>9.1898148148148139E-3</v>
      </c>
      <c r="C17">
        <v>13</v>
      </c>
      <c r="D17" s="7">
        <v>0.109</v>
      </c>
      <c r="E17" s="7">
        <v>1.1279999999999999</v>
      </c>
      <c r="F17" s="7">
        <v>1.2769999999999999</v>
      </c>
      <c r="G17" s="7">
        <v>0.72499999999999998</v>
      </c>
      <c r="H17" s="7">
        <f t="shared" si="0"/>
        <v>1.0433333333333332</v>
      </c>
      <c r="I17" s="7">
        <f t="shared" si="1"/>
        <v>0.82599999999999985</v>
      </c>
      <c r="J17" s="10">
        <f t="shared" si="2"/>
        <v>0.93433333333333324</v>
      </c>
      <c r="K17">
        <f t="shared" si="3"/>
        <v>7.4500000000000011E-2</v>
      </c>
      <c r="L17" s="7">
        <v>8.5000000000000006E-2</v>
      </c>
      <c r="M17" s="7">
        <v>0.96199999999999997</v>
      </c>
      <c r="N17" s="7">
        <v>0.51300000000000001</v>
      </c>
      <c r="O17" s="7">
        <v>0.80800000000000005</v>
      </c>
      <c r="P17" s="7">
        <f t="shared" si="4"/>
        <v>1.1415000000000002</v>
      </c>
      <c r="Q17" s="7">
        <f t="shared" si="5"/>
        <v>0.83850000000000025</v>
      </c>
      <c r="R17" s="7">
        <f t="shared" si="6"/>
        <v>1.0565000000000002</v>
      </c>
      <c r="S17" s="10">
        <f t="shared" si="7"/>
        <v>0.10889444430272825</v>
      </c>
      <c r="T17" s="7">
        <v>9.4E-2</v>
      </c>
      <c r="U17" s="7">
        <v>0.79700000000000004</v>
      </c>
      <c r="V17" s="7">
        <v>0.70199999999999996</v>
      </c>
      <c r="W17" s="7">
        <v>0.69899999999999995</v>
      </c>
      <c r="X17" s="7">
        <f t="shared" si="8"/>
        <v>0.73266666666666669</v>
      </c>
      <c r="Y17" s="7">
        <f t="shared" si="9"/>
        <v>0.51466666666666672</v>
      </c>
      <c r="Z17" s="7">
        <f t="shared" si="10"/>
        <v>0.63866666666666672</v>
      </c>
      <c r="AA17" s="10">
        <f t="shared" si="11"/>
        <v>5.5734489621179266E-2</v>
      </c>
      <c r="AB17" s="7">
        <v>7.3999999999999996E-2</v>
      </c>
      <c r="AC17" s="7">
        <v>0.45</v>
      </c>
      <c r="AD17" s="7">
        <v>0.45600000000000002</v>
      </c>
      <c r="AE17" s="7">
        <v>0.46400000000000002</v>
      </c>
      <c r="AF17" s="7">
        <f t="shared" si="12"/>
        <v>0.45666666666666672</v>
      </c>
      <c r="AG17" s="7"/>
      <c r="AH17" s="7">
        <f t="shared" si="13"/>
        <v>0.38266666666666671</v>
      </c>
      <c r="AI17" s="7">
        <f t="shared" si="14"/>
        <v>7.0237691685684995E-3</v>
      </c>
      <c r="AJ17" s="7">
        <v>0.10199999999999999</v>
      </c>
      <c r="AK17" s="7">
        <v>0.48499999999999999</v>
      </c>
      <c r="AL17" s="7">
        <v>0.47199999999999998</v>
      </c>
      <c r="AM17" s="7">
        <v>0.497</v>
      </c>
      <c r="AN17" s="7">
        <f t="shared" si="15"/>
        <v>0.48466666666666663</v>
      </c>
      <c r="AO17" s="7"/>
      <c r="AP17" s="7">
        <f t="shared" si="16"/>
        <v>0.38266666666666665</v>
      </c>
      <c r="AQ17" s="7">
        <f t="shared" si="17"/>
        <v>1.2503332889007381E-2</v>
      </c>
      <c r="AR17" s="7">
        <v>7.8E-2</v>
      </c>
      <c r="AS17" s="7">
        <v>0.19600000000000001</v>
      </c>
      <c r="AT17" s="7">
        <v>0.193</v>
      </c>
      <c r="AU17" s="7">
        <v>0.20200000000000001</v>
      </c>
      <c r="AV17" s="7">
        <f t="shared" si="18"/>
        <v>0.19699999999999998</v>
      </c>
      <c r="AW17" s="7">
        <f t="shared" si="19"/>
        <v>8.6666666666666642E-2</v>
      </c>
      <c r="AX17" s="7">
        <f t="shared" si="20"/>
        <v>0.11899999999999998</v>
      </c>
      <c r="AY17" s="10">
        <f t="shared" si="21"/>
        <v>4.5825756949558439E-3</v>
      </c>
    </row>
    <row r="18" spans="2:51" x14ac:dyDescent="0.2">
      <c r="B18" s="6">
        <v>9.8842592592592576E-3</v>
      </c>
      <c r="C18">
        <v>14</v>
      </c>
      <c r="D18" s="7">
        <v>0.106</v>
      </c>
      <c r="E18" s="7">
        <v>1.1839999999999999</v>
      </c>
      <c r="F18" s="7">
        <v>1.3340000000000001</v>
      </c>
      <c r="G18" s="7">
        <v>0.76</v>
      </c>
      <c r="H18" s="7">
        <f t="shared" si="0"/>
        <v>1.0926666666666669</v>
      </c>
      <c r="I18" s="7">
        <f t="shared" si="1"/>
        <v>0.87833333333333352</v>
      </c>
      <c r="J18" s="10">
        <f t="shared" si="2"/>
        <v>0.98666666666666691</v>
      </c>
      <c r="K18">
        <f t="shared" si="3"/>
        <v>7.5000000000000067E-2</v>
      </c>
      <c r="L18" s="7">
        <v>8.5999999999999993E-2</v>
      </c>
      <c r="M18" s="7">
        <v>1.0269999999999999</v>
      </c>
      <c r="N18" s="7">
        <v>0.56999999999999995</v>
      </c>
      <c r="O18" s="7">
        <v>0.86199999999999999</v>
      </c>
      <c r="P18" s="7">
        <f t="shared" si="4"/>
        <v>1.2294999999999998</v>
      </c>
      <c r="Q18" s="7">
        <f t="shared" si="5"/>
        <v>0.92549999999999977</v>
      </c>
      <c r="R18" s="7">
        <f t="shared" si="6"/>
        <v>1.1434999999999997</v>
      </c>
      <c r="S18" s="10">
        <f t="shared" si="7"/>
        <v>0.11667261889578029</v>
      </c>
      <c r="T18" s="7">
        <v>9.6000000000000002E-2</v>
      </c>
      <c r="U18" s="7">
        <v>0.83199999999999996</v>
      </c>
      <c r="V18" s="7">
        <v>0.72799999999999998</v>
      </c>
      <c r="W18" s="7">
        <v>0.73799999999999999</v>
      </c>
      <c r="X18" s="7">
        <f t="shared" si="8"/>
        <v>0.76600000000000001</v>
      </c>
      <c r="Y18" s="7">
        <f t="shared" si="9"/>
        <v>0.54600000000000004</v>
      </c>
      <c r="Z18" s="7">
        <f t="shared" si="10"/>
        <v>0.67</v>
      </c>
      <c r="AA18" s="10">
        <f t="shared" si="11"/>
        <v>5.7375953151124197E-2</v>
      </c>
      <c r="AB18" s="7">
        <v>7.2999999999999995E-2</v>
      </c>
      <c r="AC18" s="7">
        <v>0.46500000000000002</v>
      </c>
      <c r="AD18" s="7">
        <v>0.49399999999999999</v>
      </c>
      <c r="AE18" s="7">
        <v>0.47699999999999998</v>
      </c>
      <c r="AF18" s="7">
        <f t="shared" si="12"/>
        <v>0.47866666666666663</v>
      </c>
      <c r="AG18" s="7"/>
      <c r="AH18" s="7">
        <f t="shared" si="13"/>
        <v>0.40566666666666662</v>
      </c>
      <c r="AI18" s="7">
        <f t="shared" si="14"/>
        <v>1.4571661996262916E-2</v>
      </c>
      <c r="AJ18" s="7">
        <v>9.7000000000000003E-2</v>
      </c>
      <c r="AK18" s="7">
        <v>0.52</v>
      </c>
      <c r="AL18" s="7">
        <v>0.501</v>
      </c>
      <c r="AM18" s="7">
        <v>0.55300000000000005</v>
      </c>
      <c r="AN18" s="7">
        <f t="shared" si="15"/>
        <v>0.52466666666666661</v>
      </c>
      <c r="AO18" s="7"/>
      <c r="AP18" s="7">
        <f t="shared" si="16"/>
        <v>0.42766666666666664</v>
      </c>
      <c r="AQ18" s="7">
        <f t="shared" si="17"/>
        <v>2.6312227829154537E-2</v>
      </c>
      <c r="AR18" s="7">
        <v>7.5999999999999998E-2</v>
      </c>
      <c r="AS18" s="7">
        <v>0.20599999999999999</v>
      </c>
      <c r="AT18" s="7">
        <v>0.20300000000000001</v>
      </c>
      <c r="AU18" s="7">
        <v>0.21</v>
      </c>
      <c r="AV18" s="7">
        <f t="shared" si="18"/>
        <v>0.20633333333333334</v>
      </c>
      <c r="AW18" s="7">
        <f t="shared" si="19"/>
        <v>9.8000000000000018E-2</v>
      </c>
      <c r="AX18" s="7">
        <f t="shared" si="20"/>
        <v>0.13033333333333336</v>
      </c>
      <c r="AY18" s="10">
        <f t="shared" si="21"/>
        <v>3.5118845842842363E-3</v>
      </c>
    </row>
    <row r="19" spans="2:51" x14ac:dyDescent="0.2">
      <c r="B19" s="6">
        <v>1.0578703703703703E-2</v>
      </c>
      <c r="C19">
        <v>15</v>
      </c>
      <c r="D19" s="7">
        <v>0.107</v>
      </c>
      <c r="E19" s="7">
        <v>1.212</v>
      </c>
      <c r="F19" s="7">
        <v>1.3460000000000001</v>
      </c>
      <c r="G19" s="7">
        <v>0.79400000000000004</v>
      </c>
      <c r="H19" s="7">
        <f t="shared" si="0"/>
        <v>1.1173333333333335</v>
      </c>
      <c r="I19" s="7">
        <f t="shared" si="1"/>
        <v>0.90200000000000014</v>
      </c>
      <c r="J19" s="10">
        <f t="shared" si="2"/>
        <v>1.0103333333333335</v>
      </c>
      <c r="K19">
        <f t="shared" si="3"/>
        <v>6.700000000000006E-2</v>
      </c>
      <c r="L19" s="7">
        <v>0.1</v>
      </c>
      <c r="M19" s="7">
        <v>1.0900000000000001</v>
      </c>
      <c r="N19" s="7">
        <v>0.625</v>
      </c>
      <c r="O19" s="7">
        <v>0.90900000000000003</v>
      </c>
      <c r="P19" s="7">
        <f t="shared" si="4"/>
        <v>1.3120000000000001</v>
      </c>
      <c r="Q19" s="7">
        <f t="shared" si="5"/>
        <v>0.99399999999999999</v>
      </c>
      <c r="R19" s="7">
        <f t="shared" si="6"/>
        <v>1.212</v>
      </c>
      <c r="S19" s="10">
        <f t="shared" si="7"/>
        <v>0.12798632739476515</v>
      </c>
      <c r="T19" s="7">
        <v>9.2999999999999999E-2</v>
      </c>
      <c r="U19" s="7">
        <v>0.85599999999999998</v>
      </c>
      <c r="V19" s="7">
        <v>0.747</v>
      </c>
      <c r="W19" s="7">
        <v>0.78100000000000003</v>
      </c>
      <c r="X19" s="7">
        <f t="shared" si="8"/>
        <v>0.79466666666666663</v>
      </c>
      <c r="Y19" s="7">
        <f t="shared" si="9"/>
        <v>0.57766666666666666</v>
      </c>
      <c r="Z19" s="7">
        <f t="shared" si="10"/>
        <v>0.70166666666666666</v>
      </c>
      <c r="AA19" s="10">
        <f t="shared" si="11"/>
        <v>5.5770362499569001E-2</v>
      </c>
      <c r="AB19" s="7">
        <v>7.6999999999999999E-2</v>
      </c>
      <c r="AC19" s="7">
        <v>0.47599999999999998</v>
      </c>
      <c r="AD19" s="7">
        <v>0.52700000000000002</v>
      </c>
      <c r="AE19" s="7">
        <v>0.499</v>
      </c>
      <c r="AF19" s="7">
        <f t="shared" si="12"/>
        <v>0.5006666666666667</v>
      </c>
      <c r="AG19" s="7"/>
      <c r="AH19" s="7">
        <f t="shared" si="13"/>
        <v>0.42366666666666669</v>
      </c>
      <c r="AI19" s="7">
        <f t="shared" si="14"/>
        <v>2.5540817005987388E-2</v>
      </c>
      <c r="AJ19" s="7">
        <v>9.6000000000000002E-2</v>
      </c>
      <c r="AK19" s="7">
        <v>0.54400000000000004</v>
      </c>
      <c r="AL19" s="7">
        <v>0.52900000000000003</v>
      </c>
      <c r="AM19" s="7">
        <v>0.60099999999999998</v>
      </c>
      <c r="AN19" s="7">
        <f t="shared" si="15"/>
        <v>0.55799999999999994</v>
      </c>
      <c r="AO19" s="7"/>
      <c r="AP19" s="7">
        <f t="shared" si="16"/>
        <v>0.46199999999999997</v>
      </c>
      <c r="AQ19" s="7">
        <f t="shared" si="17"/>
        <v>3.7986839826445129E-2</v>
      </c>
      <c r="AR19" s="7">
        <v>7.8E-2</v>
      </c>
      <c r="AS19" s="7">
        <v>0.216</v>
      </c>
      <c r="AT19" s="7">
        <v>0.21199999999999999</v>
      </c>
      <c r="AU19" s="7">
        <v>0.22</v>
      </c>
      <c r="AV19" s="7">
        <f t="shared" si="18"/>
        <v>0.216</v>
      </c>
      <c r="AW19" s="7">
        <f t="shared" si="19"/>
        <v>0.10566666666666667</v>
      </c>
      <c r="AX19" s="7">
        <f t="shared" si="20"/>
        <v>0.13800000000000001</v>
      </c>
      <c r="AY19" s="10">
        <f t="shared" si="21"/>
        <v>4.0000000000000036E-3</v>
      </c>
    </row>
    <row r="20" spans="2:51" x14ac:dyDescent="0.2">
      <c r="B20" s="6">
        <v>1.1273148148148148E-2</v>
      </c>
      <c r="C20">
        <v>16</v>
      </c>
      <c r="D20" s="7">
        <v>0.113</v>
      </c>
      <c r="E20" s="7">
        <v>1.244</v>
      </c>
      <c r="F20" s="7">
        <v>1.3560000000000001</v>
      </c>
      <c r="G20" s="7">
        <v>0.85299999999999998</v>
      </c>
      <c r="H20" s="7">
        <f t="shared" si="0"/>
        <v>1.151</v>
      </c>
      <c r="I20" s="7">
        <f t="shared" si="1"/>
        <v>0.92966666666666664</v>
      </c>
      <c r="J20" s="10">
        <f t="shared" si="2"/>
        <v>1.038</v>
      </c>
      <c r="K20">
        <f t="shared" si="3"/>
        <v>5.600000000000005E-2</v>
      </c>
      <c r="L20" s="7">
        <v>0.1</v>
      </c>
      <c r="M20" s="7">
        <v>1.1220000000000001</v>
      </c>
      <c r="N20" s="7">
        <v>0.67700000000000005</v>
      </c>
      <c r="O20" s="7">
        <v>0.95199999999999996</v>
      </c>
      <c r="P20" s="7">
        <f t="shared" si="4"/>
        <v>1.3755000000000002</v>
      </c>
      <c r="Q20" s="7">
        <f t="shared" si="5"/>
        <v>1.0575000000000001</v>
      </c>
      <c r="R20" s="7">
        <f t="shared" si="6"/>
        <v>1.2755000000000001</v>
      </c>
      <c r="S20" s="10">
        <f t="shared" si="7"/>
        <v>0.12020815280171318</v>
      </c>
      <c r="T20" s="7">
        <v>9.1999999999999998E-2</v>
      </c>
      <c r="U20" s="7">
        <v>0.85499999999999998</v>
      </c>
      <c r="V20" s="7">
        <v>0.76100000000000001</v>
      </c>
      <c r="W20" s="7">
        <v>0.81699999999999995</v>
      </c>
      <c r="X20" s="7">
        <f t="shared" si="8"/>
        <v>0.81099999999999994</v>
      </c>
      <c r="Y20" s="7">
        <f t="shared" si="9"/>
        <v>0.59499999999999997</v>
      </c>
      <c r="Z20" s="7">
        <f t="shared" si="10"/>
        <v>0.71899999999999997</v>
      </c>
      <c r="AA20" s="10">
        <f t="shared" si="11"/>
        <v>4.7286361670147548E-2</v>
      </c>
      <c r="AB20" s="7">
        <v>8.6999999999999994E-2</v>
      </c>
      <c r="AC20" s="7">
        <v>0.48899999999999999</v>
      </c>
      <c r="AD20" s="7">
        <v>0.56399999999999995</v>
      </c>
      <c r="AE20" s="7">
        <v>0.52500000000000002</v>
      </c>
      <c r="AF20" s="7">
        <f t="shared" si="12"/>
        <v>0.52599999999999991</v>
      </c>
      <c r="AG20" s="7"/>
      <c r="AH20" s="7">
        <f t="shared" si="13"/>
        <v>0.43899999999999995</v>
      </c>
      <c r="AI20" s="7">
        <f t="shared" si="14"/>
        <v>3.7509998667022079E-2</v>
      </c>
      <c r="AJ20" s="7">
        <v>9.8000000000000004E-2</v>
      </c>
      <c r="AK20" s="7">
        <v>0.57599999999999996</v>
      </c>
      <c r="AL20" s="7">
        <v>0.55700000000000005</v>
      </c>
      <c r="AM20" s="7">
        <v>0.61499999999999999</v>
      </c>
      <c r="AN20" s="7">
        <f t="shared" si="15"/>
        <v>0.58266666666666667</v>
      </c>
      <c r="AO20" s="7"/>
      <c r="AP20" s="7">
        <f t="shared" si="16"/>
        <v>0.48466666666666669</v>
      </c>
      <c r="AQ20" s="7">
        <f t="shared" si="17"/>
        <v>2.9569128044860098E-2</v>
      </c>
      <c r="AR20" s="7">
        <v>7.6999999999999999E-2</v>
      </c>
      <c r="AS20" s="7">
        <v>0.224</v>
      </c>
      <c r="AT20" s="7">
        <v>0.216</v>
      </c>
      <c r="AU20" s="7">
        <v>0.22900000000000001</v>
      </c>
      <c r="AV20" s="7">
        <f t="shared" si="18"/>
        <v>0.223</v>
      </c>
      <c r="AW20" s="7">
        <f t="shared" si="19"/>
        <v>0.11366666666666668</v>
      </c>
      <c r="AX20" s="7">
        <f t="shared" si="20"/>
        <v>0.14600000000000002</v>
      </c>
      <c r="AY20" s="10">
        <f t="shared" si="21"/>
        <v>6.5574385243020068E-3</v>
      </c>
    </row>
    <row r="21" spans="2:51" x14ac:dyDescent="0.2">
      <c r="B21" s="6">
        <v>1.1967592592592592E-2</v>
      </c>
      <c r="C21">
        <v>17</v>
      </c>
      <c r="D21" s="7">
        <v>0.111</v>
      </c>
      <c r="E21" s="7">
        <v>1.2450000000000001</v>
      </c>
      <c r="F21" s="7">
        <v>1.3580000000000001</v>
      </c>
      <c r="G21" s="7">
        <v>0.89800000000000002</v>
      </c>
      <c r="H21" s="7">
        <f t="shared" si="0"/>
        <v>1.167</v>
      </c>
      <c r="I21" s="7">
        <f t="shared" si="1"/>
        <v>0.94766666666666666</v>
      </c>
      <c r="J21" s="10">
        <f t="shared" si="2"/>
        <v>1.056</v>
      </c>
      <c r="K21">
        <f t="shared" si="3"/>
        <v>5.6499999999999995E-2</v>
      </c>
      <c r="L21" s="7">
        <v>9.1999999999999998E-2</v>
      </c>
      <c r="M21" s="7">
        <v>1.1479999999999999</v>
      </c>
      <c r="N21" s="7">
        <v>0.73599999999999999</v>
      </c>
      <c r="O21" s="7">
        <v>0.99</v>
      </c>
      <c r="P21" s="7">
        <f t="shared" si="4"/>
        <v>1.4369999999999998</v>
      </c>
      <c r="Q21" s="7">
        <f t="shared" si="5"/>
        <v>1.1269999999999998</v>
      </c>
      <c r="R21" s="7">
        <f t="shared" si="6"/>
        <v>1.3449999999999998</v>
      </c>
      <c r="S21" s="10">
        <f t="shared" si="7"/>
        <v>0.11172287142747446</v>
      </c>
      <c r="T21" s="7">
        <v>8.8999999999999996E-2</v>
      </c>
      <c r="U21" s="7">
        <v>0.86799999999999999</v>
      </c>
      <c r="V21" s="7">
        <v>0.78</v>
      </c>
      <c r="W21" s="7">
        <v>0.85499999999999998</v>
      </c>
      <c r="X21" s="7">
        <f t="shared" si="8"/>
        <v>0.83433333333333337</v>
      </c>
      <c r="Y21" s="7">
        <f t="shared" si="9"/>
        <v>0.6213333333333334</v>
      </c>
      <c r="Z21" s="7">
        <f t="shared" si="10"/>
        <v>0.7453333333333334</v>
      </c>
      <c r="AA21" s="10">
        <f t="shared" si="11"/>
        <v>4.7500877184882925E-2</v>
      </c>
      <c r="AB21" s="7">
        <v>7.2999999999999995E-2</v>
      </c>
      <c r="AC21" s="7">
        <v>0.49399999999999999</v>
      </c>
      <c r="AD21" s="7">
        <v>0.58899999999999997</v>
      </c>
      <c r="AE21" s="7">
        <v>0.55800000000000005</v>
      </c>
      <c r="AF21" s="7">
        <f t="shared" si="12"/>
        <v>0.54700000000000004</v>
      </c>
      <c r="AG21" s="7"/>
      <c r="AH21" s="7">
        <f t="shared" si="13"/>
        <v>0.47400000000000003</v>
      </c>
      <c r="AI21" s="7">
        <f t="shared" si="14"/>
        <v>4.8445846055157296E-2</v>
      </c>
      <c r="AJ21" s="7">
        <v>9.6000000000000002E-2</v>
      </c>
      <c r="AK21" s="7">
        <v>0.6</v>
      </c>
      <c r="AL21" s="7">
        <v>0.58599999999999997</v>
      </c>
      <c r="AM21" s="7">
        <v>0.626</v>
      </c>
      <c r="AN21" s="7">
        <f t="shared" si="15"/>
        <v>0.60399999999999998</v>
      </c>
      <c r="AO21" s="7"/>
      <c r="AP21" s="7">
        <f t="shared" si="16"/>
        <v>0.50800000000000001</v>
      </c>
      <c r="AQ21" s="7">
        <f t="shared" si="17"/>
        <v>2.0297783130184457E-2</v>
      </c>
      <c r="AR21" s="7">
        <v>7.6999999999999999E-2</v>
      </c>
      <c r="AS21" s="7">
        <v>0.23</v>
      </c>
      <c r="AT21" s="7">
        <v>0.219</v>
      </c>
      <c r="AU21" s="7">
        <v>0.23</v>
      </c>
      <c r="AV21" s="7">
        <f t="shared" si="18"/>
        <v>0.22633333333333336</v>
      </c>
      <c r="AW21" s="7">
        <f t="shared" si="19"/>
        <v>0.11700000000000003</v>
      </c>
      <c r="AX21" s="7">
        <f t="shared" si="20"/>
        <v>0.14933333333333337</v>
      </c>
      <c r="AY21" s="10">
        <f t="shared" si="21"/>
        <v>6.3508529610858885E-3</v>
      </c>
    </row>
    <row r="22" spans="2:51" x14ac:dyDescent="0.2">
      <c r="B22" s="6">
        <v>1.2662037037037039E-2</v>
      </c>
      <c r="C22">
        <v>18</v>
      </c>
      <c r="D22" s="7">
        <v>0.111</v>
      </c>
      <c r="E22" s="7">
        <v>1.236</v>
      </c>
      <c r="F22" s="7">
        <v>1.361</v>
      </c>
      <c r="G22" s="7">
        <v>0.94099999999999995</v>
      </c>
      <c r="H22" s="7">
        <f t="shared" si="0"/>
        <v>1.1793333333333333</v>
      </c>
      <c r="I22" s="7">
        <f t="shared" si="1"/>
        <v>0.96</v>
      </c>
      <c r="J22" s="10">
        <f t="shared" si="2"/>
        <v>1.0683333333333334</v>
      </c>
      <c r="K22">
        <f t="shared" si="3"/>
        <v>6.25E-2</v>
      </c>
      <c r="L22" s="7">
        <v>9.4E-2</v>
      </c>
      <c r="M22" s="7">
        <v>1.1719999999999999</v>
      </c>
      <c r="N22" s="7">
        <v>0.78200000000000003</v>
      </c>
      <c r="O22" s="7">
        <v>1.026</v>
      </c>
      <c r="P22" s="7">
        <f t="shared" si="4"/>
        <v>1.49</v>
      </c>
      <c r="Q22" s="7">
        <f t="shared" si="5"/>
        <v>1.1779999999999999</v>
      </c>
      <c r="R22" s="7">
        <f t="shared" si="6"/>
        <v>1.3959999999999999</v>
      </c>
      <c r="S22" s="10">
        <f t="shared" si="7"/>
        <v>0.10323759005323588</v>
      </c>
      <c r="T22" s="7">
        <v>9.0999999999999998E-2</v>
      </c>
      <c r="U22" s="7">
        <v>0.875</v>
      </c>
      <c r="V22" s="7">
        <v>0.77800000000000002</v>
      </c>
      <c r="W22" s="7">
        <v>0.88900000000000001</v>
      </c>
      <c r="X22" s="7">
        <f t="shared" si="8"/>
        <v>0.84733333333333327</v>
      </c>
      <c r="Y22" s="7">
        <f t="shared" si="9"/>
        <v>0.6323333333333333</v>
      </c>
      <c r="Z22" s="7">
        <f t="shared" si="10"/>
        <v>0.7563333333333333</v>
      </c>
      <c r="AA22" s="10">
        <f t="shared" si="11"/>
        <v>6.0451082151879894E-2</v>
      </c>
      <c r="AB22" s="7">
        <v>7.1999999999999995E-2</v>
      </c>
      <c r="AC22" s="7">
        <v>0.51100000000000001</v>
      </c>
      <c r="AD22" s="7">
        <v>0.60099999999999998</v>
      </c>
      <c r="AE22" s="7">
        <v>0.59699999999999998</v>
      </c>
      <c r="AF22" s="7">
        <f t="shared" si="12"/>
        <v>0.56966666666666665</v>
      </c>
      <c r="AG22" s="7"/>
      <c r="AH22" s="7">
        <f t="shared" si="13"/>
        <v>0.49766666666666665</v>
      </c>
      <c r="AI22" s="7">
        <f t="shared" si="14"/>
        <v>5.0846173241782235E-2</v>
      </c>
      <c r="AJ22" s="7">
        <v>9.2999999999999999E-2</v>
      </c>
      <c r="AK22" s="7">
        <v>0.61499999999999999</v>
      </c>
      <c r="AL22" s="7">
        <v>0.61499999999999999</v>
      </c>
      <c r="AM22" s="7">
        <v>0.626</v>
      </c>
      <c r="AN22" s="7">
        <f t="shared" si="15"/>
        <v>0.61866666666666659</v>
      </c>
      <c r="AO22" s="7"/>
      <c r="AP22" s="7">
        <f t="shared" si="16"/>
        <v>0.52566666666666662</v>
      </c>
      <c r="AQ22" s="7">
        <f t="shared" si="17"/>
        <v>6.3508529610858885E-3</v>
      </c>
      <c r="AR22" s="7">
        <v>7.3999999999999996E-2</v>
      </c>
      <c r="AS22" s="7">
        <v>0.23799999999999999</v>
      </c>
      <c r="AT22" s="7">
        <v>0.221</v>
      </c>
      <c r="AU22" s="7">
        <v>0.23400000000000001</v>
      </c>
      <c r="AV22" s="7">
        <f t="shared" si="18"/>
        <v>0.23099999999999998</v>
      </c>
      <c r="AW22" s="7">
        <f t="shared" si="19"/>
        <v>0.12466666666666663</v>
      </c>
      <c r="AX22" s="7">
        <f t="shared" si="20"/>
        <v>0.15699999999999997</v>
      </c>
      <c r="AY22" s="10">
        <f t="shared" si="21"/>
        <v>8.8881944173155869E-3</v>
      </c>
    </row>
    <row r="23" spans="2:51" x14ac:dyDescent="0.2">
      <c r="B23" s="6">
        <v>1.3356481481481483E-2</v>
      </c>
      <c r="C23">
        <v>19</v>
      </c>
      <c r="D23" s="7">
        <v>0.114</v>
      </c>
      <c r="E23" s="7">
        <v>1.248</v>
      </c>
      <c r="F23" s="7">
        <v>1.3169999999999999</v>
      </c>
      <c r="G23" s="7">
        <v>1.006</v>
      </c>
      <c r="H23" s="7">
        <f t="shared" si="0"/>
        <v>1.1903333333333332</v>
      </c>
      <c r="I23" s="7">
        <f t="shared" si="1"/>
        <v>0.96799999999999975</v>
      </c>
      <c r="J23" s="10">
        <f t="shared" si="2"/>
        <v>1.0763333333333331</v>
      </c>
      <c r="K23">
        <f t="shared" si="3"/>
        <v>3.4499999999999975E-2</v>
      </c>
      <c r="L23" s="7">
        <v>9.7000000000000003E-2</v>
      </c>
      <c r="M23" s="7">
        <v>1.1879999999999999</v>
      </c>
      <c r="N23" s="7">
        <v>0.81100000000000005</v>
      </c>
      <c r="O23" s="7">
        <v>1.0629999999999999</v>
      </c>
      <c r="P23" s="7">
        <f t="shared" si="4"/>
        <v>1.5310000000000001</v>
      </c>
      <c r="Q23" s="7">
        <f t="shared" si="5"/>
        <v>1.2160000000000002</v>
      </c>
      <c r="R23" s="7">
        <f t="shared" si="6"/>
        <v>1.4340000000000002</v>
      </c>
      <c r="S23" s="10">
        <f t="shared" si="7"/>
        <v>8.8388347648318447E-2</v>
      </c>
      <c r="T23" s="7">
        <v>0.09</v>
      </c>
      <c r="U23" s="7">
        <v>0.89</v>
      </c>
      <c r="V23" s="7">
        <v>0.82299999999999995</v>
      </c>
      <c r="W23" s="7">
        <v>0.92300000000000004</v>
      </c>
      <c r="X23" s="7">
        <f t="shared" si="8"/>
        <v>0.87866666666666671</v>
      </c>
      <c r="Y23" s="7">
        <f t="shared" si="9"/>
        <v>0.66466666666666674</v>
      </c>
      <c r="Z23" s="7">
        <f t="shared" si="10"/>
        <v>0.78866666666666674</v>
      </c>
      <c r="AA23" s="10">
        <f t="shared" si="11"/>
        <v>5.0954227825896231E-2</v>
      </c>
      <c r="AB23" s="7">
        <v>7.1999999999999995E-2</v>
      </c>
      <c r="AC23" s="7">
        <v>0.53100000000000003</v>
      </c>
      <c r="AD23" s="7">
        <v>0.60699999999999998</v>
      </c>
      <c r="AE23" s="7">
        <v>0.64200000000000002</v>
      </c>
      <c r="AF23" s="7">
        <f t="shared" si="12"/>
        <v>0.59333333333333327</v>
      </c>
      <c r="AG23" s="7"/>
      <c r="AH23" s="7">
        <f t="shared" si="13"/>
        <v>0.52133333333333332</v>
      </c>
      <c r="AI23" s="7">
        <f t="shared" si="14"/>
        <v>5.674798087450629E-2</v>
      </c>
      <c r="AJ23" s="7">
        <v>9.1999999999999998E-2</v>
      </c>
      <c r="AK23" s="7">
        <v>0.63200000000000001</v>
      </c>
      <c r="AL23" s="7">
        <v>0.63800000000000001</v>
      </c>
      <c r="AM23" s="7">
        <v>0.63200000000000001</v>
      </c>
      <c r="AN23" s="7">
        <f t="shared" si="15"/>
        <v>0.63400000000000001</v>
      </c>
      <c r="AO23" s="7"/>
      <c r="AP23" s="7">
        <f t="shared" si="16"/>
        <v>0.54200000000000004</v>
      </c>
      <c r="AQ23" s="7">
        <f t="shared" si="17"/>
        <v>3.4641016151377583E-3</v>
      </c>
      <c r="AR23" s="7">
        <v>0.08</v>
      </c>
      <c r="AS23" s="7">
        <v>0.24299999999999999</v>
      </c>
      <c r="AT23" s="7">
        <v>0.22500000000000001</v>
      </c>
      <c r="AU23" s="7">
        <v>0.23899999999999999</v>
      </c>
      <c r="AV23" s="7">
        <f t="shared" si="18"/>
        <v>0.23566666666666666</v>
      </c>
      <c r="AW23" s="7">
        <f t="shared" si="19"/>
        <v>0.12333333333333334</v>
      </c>
      <c r="AX23" s="7">
        <f t="shared" si="20"/>
        <v>0.15566666666666668</v>
      </c>
      <c r="AY23" s="10">
        <f t="shared" si="21"/>
        <v>9.4516312525052097E-3</v>
      </c>
    </row>
    <row r="24" spans="2:51" x14ac:dyDescent="0.2">
      <c r="B24" s="6">
        <v>1.4050925925925927E-2</v>
      </c>
      <c r="C24">
        <v>20</v>
      </c>
      <c r="D24" s="7">
        <v>0.115</v>
      </c>
      <c r="E24" s="7">
        <v>1.28</v>
      </c>
      <c r="F24" s="7">
        <v>1.3680000000000001</v>
      </c>
      <c r="G24" s="7">
        <v>1.0580000000000001</v>
      </c>
      <c r="H24" s="7">
        <f t="shared" si="0"/>
        <v>1.2353333333333334</v>
      </c>
      <c r="I24" s="7">
        <f t="shared" si="1"/>
        <v>1.012</v>
      </c>
      <c r="J24" s="8">
        <f t="shared" si="2"/>
        <v>1.1203333333333334</v>
      </c>
      <c r="K24">
        <f t="shared" si="3"/>
        <v>4.4000000000000039E-2</v>
      </c>
      <c r="L24" s="7">
        <v>0.1</v>
      </c>
      <c r="M24" s="7">
        <v>1.2230000000000001</v>
      </c>
      <c r="N24" s="7">
        <v>0.77200000000000002</v>
      </c>
      <c r="O24" s="7">
        <v>1.0980000000000001</v>
      </c>
      <c r="P24" s="7">
        <f t="shared" si="4"/>
        <v>1.5465</v>
      </c>
      <c r="Q24" s="7">
        <f t="shared" si="5"/>
        <v>1.2284999999999999</v>
      </c>
      <c r="R24" s="7">
        <f t="shared" si="6"/>
        <v>1.4464999999999999</v>
      </c>
      <c r="S24" s="10">
        <f t="shared" si="7"/>
        <v>8.8388347648318447E-2</v>
      </c>
      <c r="T24" s="7">
        <v>0.08</v>
      </c>
      <c r="U24" s="7">
        <v>0.91100000000000003</v>
      </c>
      <c r="V24" s="7">
        <v>0.88300000000000001</v>
      </c>
      <c r="W24" s="7">
        <v>0.96699999999999997</v>
      </c>
      <c r="X24" s="7">
        <f t="shared" si="8"/>
        <v>0.92033333333333334</v>
      </c>
      <c r="Y24" s="7">
        <f t="shared" si="9"/>
        <v>0.71633333333333338</v>
      </c>
      <c r="Z24" s="7">
        <f t="shared" si="10"/>
        <v>0.84033333333333338</v>
      </c>
      <c r="AA24" s="10">
        <f t="shared" si="11"/>
        <v>4.277070648625448E-2</v>
      </c>
      <c r="AB24" s="7">
        <v>7.1999999999999995E-2</v>
      </c>
      <c r="AC24" s="7">
        <v>0.54700000000000004</v>
      </c>
      <c r="AD24" s="7">
        <v>0.61199999999999999</v>
      </c>
      <c r="AE24" s="7">
        <v>0.67700000000000005</v>
      </c>
      <c r="AF24" s="7">
        <f t="shared" si="12"/>
        <v>0.61199999999999999</v>
      </c>
      <c r="AG24" s="7"/>
      <c r="AH24" s="7">
        <f t="shared" si="13"/>
        <v>0.54</v>
      </c>
      <c r="AI24" s="7">
        <f t="shared" si="14"/>
        <v>6.5000000000000002E-2</v>
      </c>
      <c r="AJ24" s="7">
        <v>9.2999999999999999E-2</v>
      </c>
      <c r="AK24" s="7">
        <v>0.66100000000000003</v>
      </c>
      <c r="AL24" s="7">
        <v>0.66300000000000003</v>
      </c>
      <c r="AM24" s="7">
        <v>0.67800000000000005</v>
      </c>
      <c r="AN24" s="7">
        <f t="shared" si="15"/>
        <v>0.66733333333333344</v>
      </c>
      <c r="AO24" s="7"/>
      <c r="AP24" s="7">
        <f t="shared" si="16"/>
        <v>0.57433333333333347</v>
      </c>
      <c r="AQ24" s="7">
        <f t="shared" si="17"/>
        <v>9.2915732431775779E-3</v>
      </c>
      <c r="AR24" s="7">
        <v>7.4999999999999997E-2</v>
      </c>
      <c r="AS24" s="7">
        <v>0.255</v>
      </c>
      <c r="AT24" s="7">
        <v>0.22500000000000001</v>
      </c>
      <c r="AU24" s="7">
        <v>0.246</v>
      </c>
      <c r="AV24" s="7">
        <f t="shared" si="18"/>
        <v>0.24199999999999999</v>
      </c>
      <c r="AW24" s="7">
        <f t="shared" si="19"/>
        <v>0.13466666666666666</v>
      </c>
      <c r="AX24" s="7">
        <f>AV24-AR24</f>
        <v>0.16699999999999998</v>
      </c>
      <c r="AY24" s="10">
        <f t="shared" si="21"/>
        <v>1.539480431834065E-2</v>
      </c>
    </row>
    <row r="29" spans="2:51" ht="42" x14ac:dyDescent="0.2">
      <c r="B29" s="2" t="s">
        <v>27</v>
      </c>
      <c r="C29" s="2"/>
      <c r="D29" s="2" t="s">
        <v>29</v>
      </c>
      <c r="E29" s="2" t="s">
        <v>30</v>
      </c>
      <c r="F29" s="2" t="s">
        <v>30</v>
      </c>
      <c r="G29" s="2" t="s">
        <v>30</v>
      </c>
      <c r="H29" s="2" t="s">
        <v>30</v>
      </c>
      <c r="I29" s="2"/>
      <c r="J29" s="3" t="s">
        <v>32</v>
      </c>
      <c r="K29" s="15" t="s">
        <v>33</v>
      </c>
      <c r="L29" s="2" t="s">
        <v>140</v>
      </c>
      <c r="M29" s="2" t="s">
        <v>141</v>
      </c>
      <c r="N29" s="2" t="s">
        <v>141</v>
      </c>
      <c r="O29" s="2" t="s">
        <v>141</v>
      </c>
      <c r="P29" s="2" t="s">
        <v>31</v>
      </c>
      <c r="Q29" s="2"/>
      <c r="R29" s="3" t="s">
        <v>174</v>
      </c>
      <c r="S29" s="3"/>
      <c r="T29" s="2" t="s">
        <v>175</v>
      </c>
      <c r="U29" s="2" t="s">
        <v>176</v>
      </c>
      <c r="V29" s="2" t="s">
        <v>176</v>
      </c>
      <c r="W29" s="2" t="s">
        <v>166</v>
      </c>
      <c r="X29" s="2" t="s">
        <v>31</v>
      </c>
      <c r="Y29" s="2"/>
      <c r="Z29" s="3" t="s">
        <v>177</v>
      </c>
      <c r="AA29" s="3"/>
      <c r="AB29" s="2" t="s">
        <v>143</v>
      </c>
      <c r="AC29" s="2" t="s">
        <v>144</v>
      </c>
      <c r="AD29" s="2" t="s">
        <v>144</v>
      </c>
      <c r="AE29" s="2" t="s">
        <v>40</v>
      </c>
      <c r="AF29" s="2" t="s">
        <v>31</v>
      </c>
      <c r="AG29" s="2"/>
      <c r="AH29" s="3" t="s">
        <v>145</v>
      </c>
      <c r="AI29" s="3"/>
      <c r="AJ29" s="2" t="s">
        <v>178</v>
      </c>
      <c r="AK29" s="2" t="s">
        <v>179</v>
      </c>
      <c r="AL29" s="2" t="s">
        <v>179</v>
      </c>
      <c r="AM29" s="2" t="s">
        <v>169</v>
      </c>
      <c r="AN29" s="2" t="s">
        <v>31</v>
      </c>
      <c r="AO29" s="2"/>
      <c r="AP29" s="3" t="s">
        <v>180</v>
      </c>
      <c r="AQ29" s="3"/>
      <c r="AR29" s="2" t="s">
        <v>181</v>
      </c>
      <c r="AS29" s="2" t="s">
        <v>182</v>
      </c>
      <c r="AT29" s="2" t="s">
        <v>182</v>
      </c>
      <c r="AU29" s="2" t="s">
        <v>172</v>
      </c>
      <c r="AV29" s="2" t="s">
        <v>31</v>
      </c>
      <c r="AW29" s="2"/>
      <c r="AX29" s="3" t="s">
        <v>183</v>
      </c>
      <c r="AY29" s="3"/>
    </row>
    <row r="30" spans="2:51" x14ac:dyDescent="0.2">
      <c r="B30" s="6">
        <v>1.6203703703703703E-4</v>
      </c>
      <c r="C30">
        <v>0</v>
      </c>
      <c r="D30" s="7">
        <v>0.04</v>
      </c>
      <c r="E30" s="7">
        <v>0.123</v>
      </c>
      <c r="F30" s="7">
        <v>0.13800000000000001</v>
      </c>
      <c r="G30" s="7">
        <v>0.121</v>
      </c>
      <c r="H30" s="7">
        <f>(E30+F30+G30)/3</f>
        <v>0.12733333333333333</v>
      </c>
      <c r="I30" s="7">
        <f>J30-$J$37</f>
        <v>-0.33833333333333337</v>
      </c>
      <c r="J30" s="10">
        <f>H30-D30</f>
        <v>8.7333333333333318E-2</v>
      </c>
      <c r="L30" s="7">
        <v>5.0999999999999997E-2</v>
      </c>
      <c r="M30" s="7">
        <v>9.2999999999999999E-2</v>
      </c>
      <c r="N30" s="7">
        <v>9.6000000000000002E-2</v>
      </c>
      <c r="O30" s="7">
        <v>8.2000000000000003E-2</v>
      </c>
      <c r="P30" s="7">
        <f>(O30+N30+M30)/2</f>
        <v>0.13550000000000001</v>
      </c>
      <c r="Q30" s="7">
        <f>R30-$R$37</f>
        <v>-0.3914999999999999</v>
      </c>
      <c r="R30" s="7">
        <f>P30-L30</f>
        <v>8.450000000000002E-2</v>
      </c>
      <c r="S30" s="10"/>
      <c r="T30" s="7">
        <v>8.4000000000000005E-2</v>
      </c>
      <c r="U30" s="7">
        <v>9.5000000000000001E-2</v>
      </c>
      <c r="V30" s="7">
        <v>8.7999999999999995E-2</v>
      </c>
      <c r="W30" s="7">
        <v>9.5000000000000001E-2</v>
      </c>
      <c r="X30" s="7">
        <f>AVERAGE(W30,U30,V30)</f>
        <v>9.2666666666666675E-2</v>
      </c>
      <c r="Y30" s="7">
        <f>Z30-$Z$37</f>
        <v>-0.20766666666666667</v>
      </c>
      <c r="Z30" s="7">
        <f>X30-T30</f>
        <v>8.6666666666666697E-3</v>
      </c>
      <c r="AA30" s="10"/>
      <c r="AB30" s="7">
        <v>0.104</v>
      </c>
      <c r="AC30" s="7">
        <v>0.104</v>
      </c>
      <c r="AD30" s="7">
        <v>7.4999999999999997E-2</v>
      </c>
      <c r="AE30" s="7">
        <v>7.5999999999999998E-2</v>
      </c>
      <c r="AF30" s="7">
        <f>(AC30+AD30+AE30)/3</f>
        <v>8.5000000000000006E-2</v>
      </c>
      <c r="AG30" s="7">
        <v>0</v>
      </c>
      <c r="AH30" s="7">
        <v>0</v>
      </c>
      <c r="AI30" s="7"/>
      <c r="AJ30" s="7">
        <v>7.3999999999999996E-2</v>
      </c>
      <c r="AK30" s="7">
        <v>8.6999999999999994E-2</v>
      </c>
      <c r="AL30" s="7">
        <v>0.12</v>
      </c>
      <c r="AM30" s="7">
        <v>9.4E-2</v>
      </c>
      <c r="AN30" s="7">
        <f>(AK30+AL30+AM30)/3</f>
        <v>0.10033333333333333</v>
      </c>
      <c r="AO30" s="7">
        <f>AP30-$AP$37</f>
        <v>-8.5666666666666669E-2</v>
      </c>
      <c r="AP30" s="7">
        <f>AN30-AJ30</f>
        <v>2.6333333333333334E-2</v>
      </c>
      <c r="AQ30" s="7"/>
      <c r="AR30" s="7">
        <v>0.21099999999999999</v>
      </c>
      <c r="AS30" s="7">
        <v>0.21099999999999999</v>
      </c>
      <c r="AT30" s="7">
        <v>0.115</v>
      </c>
      <c r="AU30" s="7">
        <v>7.4999999999999997E-2</v>
      </c>
      <c r="AV30" s="7">
        <f>(AS30+AT30+AU30)/3</f>
        <v>0.13366666666666668</v>
      </c>
      <c r="AW30" s="7"/>
      <c r="AX30" s="7">
        <v>0</v>
      </c>
      <c r="AY30" s="10"/>
    </row>
    <row r="31" spans="2:51" x14ac:dyDescent="0.2">
      <c r="B31" s="6">
        <v>8.564814814814815E-4</v>
      </c>
      <c r="C31">
        <v>1</v>
      </c>
      <c r="D31" s="7">
        <v>5.5E-2</v>
      </c>
      <c r="E31" s="7">
        <v>0.16400000000000001</v>
      </c>
      <c r="F31" s="7">
        <v>0.16300000000000001</v>
      </c>
      <c r="G31" s="7">
        <v>0.16700000000000001</v>
      </c>
      <c r="H31" s="7">
        <f t="shared" ref="H31:H50" si="22">(E31+F31+G31)/3</f>
        <v>0.16466666666666666</v>
      </c>
      <c r="I31" s="7">
        <f t="shared" ref="I31:I50" si="23">J31-$J$37</f>
        <v>-0.31600000000000006</v>
      </c>
      <c r="J31" s="10">
        <f t="shared" ref="J31:J50" si="24">H31-D31</f>
        <v>0.10966666666666666</v>
      </c>
      <c r="K31">
        <f t="shared" ref="K31:K50" si="25">STDEV(E31:G31)</f>
        <v>2.0816659994661348E-3</v>
      </c>
      <c r="L31" s="7">
        <v>5.8999999999999997E-2</v>
      </c>
      <c r="M31" s="7">
        <v>0.152</v>
      </c>
      <c r="N31" s="7">
        <v>0.125</v>
      </c>
      <c r="O31" s="7">
        <v>0.11700000000000001</v>
      </c>
      <c r="P31" s="7">
        <f t="shared" ref="P31:P50" si="26">(O31+N31+M31)/2</f>
        <v>0.19700000000000001</v>
      </c>
      <c r="Q31" s="7">
        <f t="shared" ref="Q31:Q50" si="27">R31-$R$37</f>
        <v>-0.33799999999999991</v>
      </c>
      <c r="R31" s="7">
        <f t="shared" ref="R31:R50" si="28">P31-L31</f>
        <v>0.13800000000000001</v>
      </c>
      <c r="S31" s="10">
        <f t="shared" ref="S31:S50" si="29">STDEV(M31:O31)</f>
        <v>1.8339392937971825E-2</v>
      </c>
      <c r="T31" s="7">
        <v>8.8999999999999996E-2</v>
      </c>
      <c r="U31" s="7">
        <v>0.14099999999999999</v>
      </c>
      <c r="V31" s="7">
        <v>9.2999999999999999E-2</v>
      </c>
      <c r="W31" s="7">
        <v>0.14299999999999999</v>
      </c>
      <c r="X31" s="7">
        <f t="shared" ref="X31:X50" si="30">AVERAGE(W31,U31,V31)</f>
        <v>0.12566666666666668</v>
      </c>
      <c r="Y31" s="7">
        <f t="shared" ref="Y31:Y50" si="31">Z31-$Z$37</f>
        <v>-0.17966666666666664</v>
      </c>
      <c r="Z31" s="7">
        <f t="shared" ref="Z31:Z50" si="32">X31-T31</f>
        <v>3.6666666666666681E-2</v>
      </c>
      <c r="AA31" s="10">
        <f t="shared" ref="AA31:AA50" si="33">STDEV(U31,W31)</f>
        <v>1.4142135623730963E-3</v>
      </c>
      <c r="AB31" s="7">
        <v>0.124</v>
      </c>
      <c r="AC31" s="7">
        <v>0.13700000000000001</v>
      </c>
      <c r="AD31" s="7">
        <v>0.107</v>
      </c>
      <c r="AE31" s="7">
        <v>0.10199999999999999</v>
      </c>
      <c r="AF31" s="7">
        <f t="shared" ref="AF31:AF50" si="34">(AC31+AD31+AE31)/3</f>
        <v>0.11533333333333333</v>
      </c>
      <c r="AG31" s="7"/>
      <c r="AH31" s="7">
        <v>0</v>
      </c>
      <c r="AI31" s="7"/>
      <c r="AJ31" s="7">
        <v>8.2000000000000003E-2</v>
      </c>
      <c r="AK31" s="7">
        <v>0.1</v>
      </c>
      <c r="AL31" s="7">
        <v>0.13800000000000001</v>
      </c>
      <c r="AM31" s="7">
        <v>0.11600000000000001</v>
      </c>
      <c r="AN31" s="7">
        <f t="shared" ref="AN31:AN50" si="35">(AK31+AL31+AM31)/3</f>
        <v>0.11800000000000001</v>
      </c>
      <c r="AO31" s="7">
        <f t="shared" ref="AO31:AO50" si="36">AP31-$AP$37</f>
        <v>-7.5999999999999998E-2</v>
      </c>
      <c r="AP31" s="7">
        <f t="shared" ref="AP31:AP50" si="37">AN31-AJ31</f>
        <v>3.6000000000000004E-2</v>
      </c>
      <c r="AQ31" s="7">
        <f t="shared" ref="AQ31:AQ50" si="38">STDEV(AK31:AM31)</f>
        <v>1.9078784028338815E-2</v>
      </c>
      <c r="AR31" s="7">
        <v>0.23699999999999999</v>
      </c>
      <c r="AS31" s="7">
        <v>0.28199999999999997</v>
      </c>
      <c r="AT31" s="7">
        <v>0.13200000000000001</v>
      </c>
      <c r="AU31" s="7">
        <v>8.4000000000000005E-2</v>
      </c>
      <c r="AV31" s="7">
        <f t="shared" ref="AV31:AV50" si="39">(AS31+AT31+AU31)/3</f>
        <v>0.16600000000000001</v>
      </c>
      <c r="AW31" s="7"/>
      <c r="AX31" s="7">
        <v>0</v>
      </c>
      <c r="AY31" s="10"/>
    </row>
    <row r="32" spans="2:51" x14ac:dyDescent="0.2">
      <c r="B32" s="6">
        <v>1.5509259259259261E-3</v>
      </c>
      <c r="C32">
        <v>2</v>
      </c>
      <c r="D32" s="7">
        <v>6.7000000000000004E-2</v>
      </c>
      <c r="E32" s="7">
        <v>0.192</v>
      </c>
      <c r="F32" s="7">
        <v>0.184</v>
      </c>
      <c r="G32" s="7">
        <v>0.24299999999999999</v>
      </c>
      <c r="H32" s="7">
        <f t="shared" si="22"/>
        <v>0.20633333333333334</v>
      </c>
      <c r="I32" s="7">
        <f t="shared" si="23"/>
        <v>-0.28633333333333333</v>
      </c>
      <c r="J32" s="10">
        <f t="shared" si="24"/>
        <v>0.13933333333333334</v>
      </c>
      <c r="K32">
        <f t="shared" si="25"/>
        <v>3.2005207909547084E-2</v>
      </c>
      <c r="L32" s="7">
        <v>6.3E-2</v>
      </c>
      <c r="M32" s="7">
        <v>0.192</v>
      </c>
      <c r="N32" s="7">
        <v>0.158</v>
      </c>
      <c r="O32" s="7">
        <v>0.13900000000000001</v>
      </c>
      <c r="P32" s="7">
        <f t="shared" si="26"/>
        <v>0.24450000000000002</v>
      </c>
      <c r="Q32" s="7">
        <f t="shared" si="27"/>
        <v>-0.29449999999999987</v>
      </c>
      <c r="R32" s="7">
        <f t="shared" si="28"/>
        <v>0.18150000000000002</v>
      </c>
      <c r="S32" s="10">
        <f t="shared" si="29"/>
        <v>2.6851443164195094E-2</v>
      </c>
      <c r="T32" s="7">
        <v>9.4E-2</v>
      </c>
      <c r="U32" s="7">
        <v>0.18099999999999999</v>
      </c>
      <c r="V32" s="7">
        <v>0.1</v>
      </c>
      <c r="W32" s="7">
        <v>0.185</v>
      </c>
      <c r="X32" s="7">
        <f t="shared" si="30"/>
        <v>0.15533333333333332</v>
      </c>
      <c r="Y32" s="7">
        <f t="shared" si="31"/>
        <v>-0.155</v>
      </c>
      <c r="Z32" s="7">
        <f t="shared" si="32"/>
        <v>6.1333333333333323E-2</v>
      </c>
      <c r="AA32" s="10">
        <f t="shared" si="33"/>
        <v>2.8284271247461927E-3</v>
      </c>
      <c r="AB32" s="7">
        <v>0.13200000000000001</v>
      </c>
      <c r="AC32" s="7">
        <v>0.14499999999999999</v>
      </c>
      <c r="AD32" s="7">
        <v>0.126</v>
      </c>
      <c r="AE32" s="7">
        <v>0.11600000000000001</v>
      </c>
      <c r="AF32" s="7">
        <f t="shared" si="34"/>
        <v>0.129</v>
      </c>
      <c r="AG32" s="7"/>
      <c r="AH32" s="7">
        <v>0</v>
      </c>
      <c r="AI32" s="7"/>
      <c r="AJ32" s="7">
        <v>8.7999999999999995E-2</v>
      </c>
      <c r="AK32" s="7">
        <v>0.109</v>
      </c>
      <c r="AL32" s="7">
        <v>0.156</v>
      </c>
      <c r="AM32" s="7">
        <v>0.13900000000000001</v>
      </c>
      <c r="AN32" s="7">
        <f t="shared" si="35"/>
        <v>0.13466666666666668</v>
      </c>
      <c r="AO32" s="7">
        <f t="shared" si="36"/>
        <v>-6.5333333333333313E-2</v>
      </c>
      <c r="AP32" s="7">
        <f t="shared" si="37"/>
        <v>4.666666666666669E-2</v>
      </c>
      <c r="AQ32" s="7">
        <f t="shared" si="38"/>
        <v>2.3797758998135347E-2</v>
      </c>
      <c r="AR32" s="7">
        <v>0.26200000000000001</v>
      </c>
      <c r="AS32" s="7">
        <v>0.29499999999999998</v>
      </c>
      <c r="AT32" s="7">
        <v>0.14199999999999999</v>
      </c>
      <c r="AU32" s="7">
        <v>9.4E-2</v>
      </c>
      <c r="AV32" s="7">
        <f t="shared" si="39"/>
        <v>0.17699999999999996</v>
      </c>
      <c r="AW32" s="7"/>
      <c r="AX32" s="7">
        <v>0</v>
      </c>
      <c r="AY32" s="10"/>
    </row>
    <row r="33" spans="2:51" x14ac:dyDescent="0.2">
      <c r="B33" s="6">
        <v>2.2453703703703702E-3</v>
      </c>
      <c r="C33">
        <v>3</v>
      </c>
      <c r="D33" s="7">
        <v>6.6000000000000003E-2</v>
      </c>
      <c r="E33" s="7">
        <v>0.23699999999999999</v>
      </c>
      <c r="F33" s="7">
        <v>0.22900000000000001</v>
      </c>
      <c r="G33" s="7">
        <v>0.32200000000000001</v>
      </c>
      <c r="H33" s="7">
        <f t="shared" si="22"/>
        <v>0.26266666666666666</v>
      </c>
      <c r="I33" s="7">
        <f t="shared" si="23"/>
        <v>-0.22900000000000004</v>
      </c>
      <c r="J33" s="10">
        <f t="shared" si="24"/>
        <v>0.19666666666666666</v>
      </c>
      <c r="K33">
        <f t="shared" si="25"/>
        <v>5.1539628765963477E-2</v>
      </c>
      <c r="L33" s="7">
        <v>6.6000000000000003E-2</v>
      </c>
      <c r="M33" s="7">
        <v>0.221</v>
      </c>
      <c r="N33" s="7">
        <v>0.19400000000000001</v>
      </c>
      <c r="O33" s="7">
        <v>0.182</v>
      </c>
      <c r="P33" s="7">
        <f t="shared" si="26"/>
        <v>0.29849999999999999</v>
      </c>
      <c r="Q33" s="7">
        <f t="shared" si="27"/>
        <v>-0.24349999999999994</v>
      </c>
      <c r="R33" s="7">
        <f t="shared" si="28"/>
        <v>0.23249999999999998</v>
      </c>
      <c r="S33" s="10">
        <f t="shared" si="29"/>
        <v>1.997498435543818E-2</v>
      </c>
      <c r="T33" s="7">
        <v>9.5000000000000001E-2</v>
      </c>
      <c r="U33" s="7">
        <v>0.23400000000000001</v>
      </c>
      <c r="V33" s="7">
        <v>0.108</v>
      </c>
      <c r="W33" s="7">
        <v>0.224</v>
      </c>
      <c r="X33" s="7">
        <f t="shared" si="30"/>
        <v>0.18866666666666668</v>
      </c>
      <c r="Y33" s="7">
        <f t="shared" si="31"/>
        <v>-0.12266666666666665</v>
      </c>
      <c r="Z33" s="7">
        <f t="shared" si="32"/>
        <v>9.3666666666666676E-2</v>
      </c>
      <c r="AA33" s="10">
        <f t="shared" si="33"/>
        <v>7.0710678118654814E-3</v>
      </c>
      <c r="AB33" s="7">
        <v>0.13800000000000001</v>
      </c>
      <c r="AC33" s="7">
        <v>0.157</v>
      </c>
      <c r="AD33" s="7">
        <v>0.13500000000000001</v>
      </c>
      <c r="AE33" s="7">
        <v>0.13900000000000001</v>
      </c>
      <c r="AF33" s="7">
        <f t="shared" si="34"/>
        <v>0.14366666666666669</v>
      </c>
      <c r="AG33" s="7"/>
      <c r="AH33" s="7">
        <f t="shared" ref="AH33:AH50" si="40">AF33-AB33</f>
        <v>5.666666666666681E-3</v>
      </c>
      <c r="AI33" s="7">
        <f t="shared" ref="AI33:AI50" si="41">STDEV(AC33,AE33)</f>
        <v>1.2727922061357847E-2</v>
      </c>
      <c r="AJ33" s="7">
        <v>9.4E-2</v>
      </c>
      <c r="AK33" s="7">
        <v>0.11600000000000001</v>
      </c>
      <c r="AL33" s="7">
        <v>0.17399999999999999</v>
      </c>
      <c r="AM33" s="7">
        <v>0.16500000000000001</v>
      </c>
      <c r="AN33" s="7">
        <f t="shared" si="35"/>
        <v>0.15166666666666664</v>
      </c>
      <c r="AO33" s="7">
        <f t="shared" si="36"/>
        <v>-5.4333333333333358E-2</v>
      </c>
      <c r="AP33" s="7">
        <f t="shared" si="37"/>
        <v>5.7666666666666644E-2</v>
      </c>
      <c r="AQ33" s="7">
        <f t="shared" si="38"/>
        <v>3.1214312956292036E-2</v>
      </c>
      <c r="AR33" s="7">
        <v>0.27600000000000002</v>
      </c>
      <c r="AS33" s="7">
        <v>0.29399999999999998</v>
      </c>
      <c r="AT33" s="7">
        <v>0.152</v>
      </c>
      <c r="AU33" s="7">
        <v>0.10199999999999999</v>
      </c>
      <c r="AV33" s="7">
        <f t="shared" si="39"/>
        <v>0.18266666666666664</v>
      </c>
      <c r="AW33" s="7"/>
      <c r="AX33" s="7">
        <v>0</v>
      </c>
      <c r="AY33" s="10"/>
    </row>
    <row r="34" spans="2:51" x14ac:dyDescent="0.2">
      <c r="B34" s="6">
        <v>2.9398148148148148E-3</v>
      </c>
      <c r="C34">
        <v>4</v>
      </c>
      <c r="D34" s="7">
        <v>7.0999999999999994E-2</v>
      </c>
      <c r="E34" s="7">
        <v>0.29899999999999999</v>
      </c>
      <c r="F34" s="7">
        <v>0.27400000000000002</v>
      </c>
      <c r="G34" s="7">
        <v>0.39500000000000002</v>
      </c>
      <c r="H34" s="7">
        <f t="shared" si="22"/>
        <v>0.32266666666666666</v>
      </c>
      <c r="I34" s="7">
        <f t="shared" si="23"/>
        <v>-0.17400000000000004</v>
      </c>
      <c r="J34" s="10">
        <f t="shared" si="24"/>
        <v>0.25166666666666665</v>
      </c>
      <c r="K34">
        <f t="shared" si="25"/>
        <v>6.3877486905273437E-2</v>
      </c>
      <c r="L34" s="7">
        <v>6.8000000000000005E-2</v>
      </c>
      <c r="M34" s="7">
        <v>0.253</v>
      </c>
      <c r="N34" s="7">
        <v>0.23100000000000001</v>
      </c>
      <c r="O34" s="7">
        <v>0.22500000000000001</v>
      </c>
      <c r="P34" s="7">
        <f t="shared" si="26"/>
        <v>0.35450000000000004</v>
      </c>
      <c r="Q34" s="7">
        <f t="shared" si="27"/>
        <v>-0.18949999999999989</v>
      </c>
      <c r="R34" s="7">
        <f t="shared" si="28"/>
        <v>0.28650000000000003</v>
      </c>
      <c r="S34" s="10">
        <f t="shared" si="29"/>
        <v>1.4742229591663984E-2</v>
      </c>
      <c r="T34" s="7">
        <v>9.6000000000000002E-2</v>
      </c>
      <c r="U34" s="7">
        <v>0.27300000000000002</v>
      </c>
      <c r="V34" s="7">
        <v>0.11700000000000001</v>
      </c>
      <c r="W34" s="7">
        <v>0.26700000000000002</v>
      </c>
      <c r="X34" s="7">
        <f t="shared" si="30"/>
        <v>0.219</v>
      </c>
      <c r="Y34" s="7">
        <f t="shared" si="31"/>
        <v>-9.3333333333333324E-2</v>
      </c>
      <c r="Z34" s="7">
        <f t="shared" si="32"/>
        <v>0.123</v>
      </c>
      <c r="AA34" s="10">
        <f t="shared" si="33"/>
        <v>4.2426406871192892E-3</v>
      </c>
      <c r="AB34" s="7">
        <v>0.14399999999999999</v>
      </c>
      <c r="AC34" s="7">
        <v>0.17</v>
      </c>
      <c r="AD34" s="7">
        <v>0.161</v>
      </c>
      <c r="AE34" s="7">
        <v>0.185</v>
      </c>
      <c r="AF34" s="7">
        <f t="shared" si="34"/>
        <v>0.17200000000000001</v>
      </c>
      <c r="AG34" s="7"/>
      <c r="AH34" s="7">
        <f t="shared" si="40"/>
        <v>2.8000000000000025E-2</v>
      </c>
      <c r="AI34" s="7">
        <f t="shared" si="41"/>
        <v>1.0606601717798203E-2</v>
      </c>
      <c r="AJ34" s="7">
        <v>9.9000000000000005E-2</v>
      </c>
      <c r="AK34" s="7">
        <v>0.129</v>
      </c>
      <c r="AL34" s="7">
        <v>0.185</v>
      </c>
      <c r="AM34" s="7">
        <v>0.19500000000000001</v>
      </c>
      <c r="AN34" s="7">
        <f t="shared" si="35"/>
        <v>0.16966666666666666</v>
      </c>
      <c r="AO34" s="7">
        <f t="shared" si="36"/>
        <v>-4.1333333333333347E-2</v>
      </c>
      <c r="AP34" s="7">
        <f t="shared" si="37"/>
        <v>7.0666666666666655E-2</v>
      </c>
      <c r="AQ34" s="7">
        <f t="shared" si="38"/>
        <v>3.5571524191877604E-2</v>
      </c>
      <c r="AR34" s="7">
        <v>0.27500000000000002</v>
      </c>
      <c r="AS34" s="7">
        <v>0.28699999999999998</v>
      </c>
      <c r="AT34" s="7">
        <v>0.158</v>
      </c>
      <c r="AU34" s="7">
        <v>0.113</v>
      </c>
      <c r="AV34" s="7">
        <f t="shared" si="39"/>
        <v>0.18599999999999997</v>
      </c>
      <c r="AW34" s="7"/>
      <c r="AX34" s="7">
        <v>0</v>
      </c>
      <c r="AY34" s="10"/>
    </row>
    <row r="35" spans="2:51" x14ac:dyDescent="0.2">
      <c r="B35" s="6">
        <v>3.6342592592592594E-3</v>
      </c>
      <c r="C35">
        <v>5</v>
      </c>
      <c r="D35" s="7">
        <v>7.0000000000000007E-2</v>
      </c>
      <c r="E35" s="7">
        <v>0.36</v>
      </c>
      <c r="F35" s="7">
        <v>0.32100000000000001</v>
      </c>
      <c r="G35" s="7">
        <v>0.47399999999999998</v>
      </c>
      <c r="H35" s="7">
        <f t="shared" si="22"/>
        <v>0.38500000000000001</v>
      </c>
      <c r="I35" s="7">
        <f t="shared" si="23"/>
        <v>-0.11066666666666669</v>
      </c>
      <c r="J35" s="10">
        <f t="shared" si="24"/>
        <v>0.315</v>
      </c>
      <c r="K35">
        <f t="shared" si="25"/>
        <v>7.950471684120379E-2</v>
      </c>
      <c r="L35" s="7">
        <v>7.0000000000000007E-2</v>
      </c>
      <c r="M35" s="7">
        <v>0.28899999999999998</v>
      </c>
      <c r="N35" s="7">
        <v>0.26900000000000002</v>
      </c>
      <c r="O35" s="7">
        <v>0.28999999999999998</v>
      </c>
      <c r="P35" s="7">
        <f t="shared" si="26"/>
        <v>0.42399999999999993</v>
      </c>
      <c r="Q35" s="7">
        <f t="shared" si="27"/>
        <v>-0.122</v>
      </c>
      <c r="R35" s="7">
        <f t="shared" si="28"/>
        <v>0.35399999999999993</v>
      </c>
      <c r="S35" s="10">
        <f t="shared" si="29"/>
        <v>1.1846237095944553E-2</v>
      </c>
      <c r="T35" s="7">
        <v>9.9000000000000005E-2</v>
      </c>
      <c r="U35" s="7">
        <v>0.32</v>
      </c>
      <c r="V35" s="7">
        <v>0.13</v>
      </c>
      <c r="W35" s="7">
        <v>0.31900000000000001</v>
      </c>
      <c r="X35" s="7">
        <f t="shared" si="30"/>
        <v>0.25633333333333336</v>
      </c>
      <c r="Y35" s="7">
        <f t="shared" si="31"/>
        <v>-5.8999999999999969E-2</v>
      </c>
      <c r="Z35" s="7">
        <f t="shared" si="32"/>
        <v>0.15733333333333335</v>
      </c>
      <c r="AA35" s="10">
        <f t="shared" si="33"/>
        <v>7.0710678118654816E-4</v>
      </c>
      <c r="AB35" s="7">
        <v>0.14599999999999999</v>
      </c>
      <c r="AC35" s="7">
        <v>0.189</v>
      </c>
      <c r="AD35" s="7">
        <v>0.17599999999999999</v>
      </c>
      <c r="AE35" s="7">
        <v>0.221</v>
      </c>
      <c r="AF35" s="7">
        <f t="shared" si="34"/>
        <v>0.19533333333333333</v>
      </c>
      <c r="AG35" s="7"/>
      <c r="AH35" s="7">
        <f t="shared" si="40"/>
        <v>4.933333333333334E-2</v>
      </c>
      <c r="AI35" s="7">
        <f t="shared" si="41"/>
        <v>2.2627416997969524E-2</v>
      </c>
      <c r="AJ35" s="7">
        <v>0.10199999999999999</v>
      </c>
      <c r="AK35" s="7">
        <v>0.14699999999999999</v>
      </c>
      <c r="AL35" s="7">
        <v>0.19600000000000001</v>
      </c>
      <c r="AM35" s="7">
        <v>0.222</v>
      </c>
      <c r="AN35" s="7">
        <f t="shared" si="35"/>
        <v>0.18833333333333332</v>
      </c>
      <c r="AO35" s="7">
        <f t="shared" si="36"/>
        <v>-2.5666666666666671E-2</v>
      </c>
      <c r="AP35" s="7">
        <f t="shared" si="37"/>
        <v>8.6333333333333331E-2</v>
      </c>
      <c r="AQ35" s="7">
        <f t="shared" si="38"/>
        <v>3.8083242158899036E-2</v>
      </c>
      <c r="AR35" s="7">
        <v>0.26600000000000001</v>
      </c>
      <c r="AS35" s="7">
        <v>0.27500000000000002</v>
      </c>
      <c r="AT35" s="7">
        <v>0.16300000000000001</v>
      </c>
      <c r="AU35" s="7">
        <v>0.124</v>
      </c>
      <c r="AV35" s="7">
        <f t="shared" si="39"/>
        <v>0.18733333333333335</v>
      </c>
      <c r="AW35" s="7"/>
      <c r="AX35" s="7">
        <v>0</v>
      </c>
      <c r="AY35" s="10"/>
    </row>
    <row r="36" spans="2:51" x14ac:dyDescent="0.2">
      <c r="B36" s="6">
        <v>4.3287037037037035E-3</v>
      </c>
      <c r="C36">
        <v>6</v>
      </c>
      <c r="D36" s="7">
        <v>7.0999999999999994E-2</v>
      </c>
      <c r="E36" s="7">
        <v>0.42</v>
      </c>
      <c r="F36" s="7">
        <v>0.38500000000000001</v>
      </c>
      <c r="G36" s="7">
        <v>0.54400000000000004</v>
      </c>
      <c r="H36" s="7">
        <f t="shared" si="22"/>
        <v>0.44966666666666666</v>
      </c>
      <c r="I36" s="7">
        <f t="shared" si="23"/>
        <v>-4.7000000000000042E-2</v>
      </c>
      <c r="J36" s="10">
        <f t="shared" si="24"/>
        <v>0.37866666666666665</v>
      </c>
      <c r="K36">
        <f t="shared" si="25"/>
        <v>8.354838917258256E-2</v>
      </c>
      <c r="L36" s="7">
        <v>7.2999999999999995E-2</v>
      </c>
      <c r="M36" s="7">
        <v>0.31900000000000001</v>
      </c>
      <c r="N36" s="7">
        <v>0.311</v>
      </c>
      <c r="O36" s="7">
        <v>0.35</v>
      </c>
      <c r="P36" s="7">
        <f t="shared" si="26"/>
        <v>0.49</v>
      </c>
      <c r="Q36" s="7">
        <f t="shared" si="27"/>
        <v>-5.8999999999999941E-2</v>
      </c>
      <c r="R36" s="7">
        <f t="shared" si="28"/>
        <v>0.41699999999999998</v>
      </c>
      <c r="S36" s="10">
        <f t="shared" si="29"/>
        <v>2.0599352740640488E-2</v>
      </c>
      <c r="T36" s="7">
        <v>0.10100000000000001</v>
      </c>
      <c r="U36" s="7">
        <v>0.35099999999999998</v>
      </c>
      <c r="V36" s="7">
        <v>0.14599999999999999</v>
      </c>
      <c r="W36" s="7">
        <v>0.373</v>
      </c>
      <c r="X36" s="7">
        <f t="shared" si="30"/>
        <v>0.28999999999999998</v>
      </c>
      <c r="Y36" s="7">
        <f t="shared" si="31"/>
        <v>-2.7333333333333348E-2</v>
      </c>
      <c r="Z36" s="7">
        <f t="shared" si="32"/>
        <v>0.18899999999999997</v>
      </c>
      <c r="AA36" s="10">
        <f t="shared" si="33"/>
        <v>1.555634918610406E-2</v>
      </c>
      <c r="AB36" s="7">
        <v>0.14899999999999999</v>
      </c>
      <c r="AC36" s="7">
        <v>0.21</v>
      </c>
      <c r="AD36" s="7">
        <v>0.192</v>
      </c>
      <c r="AE36" s="7">
        <v>0.27300000000000002</v>
      </c>
      <c r="AF36" s="7">
        <f t="shared" si="34"/>
        <v>0.22500000000000001</v>
      </c>
      <c r="AG36" s="7"/>
      <c r="AH36" s="7">
        <f t="shared" si="40"/>
        <v>7.6000000000000012E-2</v>
      </c>
      <c r="AI36" s="7">
        <f t="shared" si="41"/>
        <v>4.4547727214752648E-2</v>
      </c>
      <c r="AJ36" s="7">
        <v>0.107</v>
      </c>
      <c r="AK36" s="7">
        <v>0.16400000000000001</v>
      </c>
      <c r="AL36" s="7">
        <v>0.20799999999999999</v>
      </c>
      <c r="AM36" s="7">
        <v>0.25</v>
      </c>
      <c r="AN36" s="7">
        <f t="shared" si="35"/>
        <v>0.20733333333333334</v>
      </c>
      <c r="AO36" s="7">
        <f t="shared" si="36"/>
        <v>-1.1666666666666659E-2</v>
      </c>
      <c r="AP36" s="7">
        <f t="shared" si="37"/>
        <v>0.10033333333333334</v>
      </c>
      <c r="AQ36" s="7">
        <f t="shared" si="38"/>
        <v>4.3003875794320308E-2</v>
      </c>
      <c r="AR36" s="7">
        <v>0.26100000000000001</v>
      </c>
      <c r="AS36" s="7">
        <v>0.248</v>
      </c>
      <c r="AT36" s="7">
        <v>0.16900000000000001</v>
      </c>
      <c r="AU36" s="7">
        <v>0.129</v>
      </c>
      <c r="AV36" s="7">
        <f t="shared" si="39"/>
        <v>0.18200000000000002</v>
      </c>
      <c r="AW36" s="7"/>
      <c r="AX36" s="7">
        <v>0</v>
      </c>
      <c r="AY36" s="10"/>
    </row>
    <row r="37" spans="2:51" x14ac:dyDescent="0.2">
      <c r="B37" s="6">
        <v>5.0231481481481481E-3</v>
      </c>
      <c r="C37">
        <v>7</v>
      </c>
      <c r="D37" s="7">
        <v>7.8E-2</v>
      </c>
      <c r="E37" s="7">
        <v>0.47899999999999998</v>
      </c>
      <c r="F37" s="7">
        <v>0.45200000000000001</v>
      </c>
      <c r="G37" s="7">
        <v>0.57999999999999996</v>
      </c>
      <c r="H37" s="7">
        <f t="shared" si="22"/>
        <v>0.50366666666666671</v>
      </c>
      <c r="I37" s="7">
        <f t="shared" si="23"/>
        <v>0</v>
      </c>
      <c r="J37" s="10">
        <f t="shared" si="24"/>
        <v>0.42566666666666669</v>
      </c>
      <c r="K37">
        <f t="shared" si="25"/>
        <v>6.7470981416704393E-2</v>
      </c>
      <c r="L37" s="7">
        <v>7.6999999999999999E-2</v>
      </c>
      <c r="M37" s="7">
        <v>0.34799999999999998</v>
      </c>
      <c r="N37" s="7">
        <v>0.35699999999999998</v>
      </c>
      <c r="O37" s="7">
        <v>0.40100000000000002</v>
      </c>
      <c r="P37" s="7">
        <f t="shared" si="26"/>
        <v>0.55299999999999994</v>
      </c>
      <c r="Q37" s="7">
        <f t="shared" si="27"/>
        <v>0</v>
      </c>
      <c r="R37" s="7">
        <f t="shared" si="28"/>
        <v>0.47599999999999992</v>
      </c>
      <c r="S37" s="10">
        <f t="shared" si="29"/>
        <v>2.8360771028541076E-2</v>
      </c>
      <c r="T37" s="7">
        <v>0.10199999999999999</v>
      </c>
      <c r="U37" s="7">
        <v>0.372</v>
      </c>
      <c r="V37" s="7">
        <v>0.158</v>
      </c>
      <c r="W37" s="7">
        <v>0.42499999999999999</v>
      </c>
      <c r="X37" s="7">
        <f t="shared" si="30"/>
        <v>0.3183333333333333</v>
      </c>
      <c r="Y37" s="7">
        <f t="shared" si="31"/>
        <v>0</v>
      </c>
      <c r="Z37" s="7">
        <f t="shared" si="32"/>
        <v>0.21633333333333332</v>
      </c>
      <c r="AA37" s="10">
        <f t="shared" si="33"/>
        <v>3.7476659402887011E-2</v>
      </c>
      <c r="AB37" s="7">
        <v>0.14599999999999999</v>
      </c>
      <c r="AC37" s="7">
        <v>0.247</v>
      </c>
      <c r="AD37" s="7">
        <v>0.20599999999999999</v>
      </c>
      <c r="AE37" s="7">
        <v>0.32100000000000001</v>
      </c>
      <c r="AF37" s="7">
        <f t="shared" si="34"/>
        <v>0.25800000000000001</v>
      </c>
      <c r="AG37" s="7"/>
      <c r="AH37" s="7">
        <f t="shared" si="40"/>
        <v>0.11200000000000002</v>
      </c>
      <c r="AI37" s="7">
        <f t="shared" si="41"/>
        <v>5.2325901807804158E-2</v>
      </c>
      <c r="AJ37" s="7">
        <v>0.115</v>
      </c>
      <c r="AK37" s="7">
        <v>0.185</v>
      </c>
      <c r="AL37" s="7">
        <v>0.222</v>
      </c>
      <c r="AM37" s="7">
        <v>0.27400000000000002</v>
      </c>
      <c r="AN37" s="7">
        <f t="shared" si="35"/>
        <v>0.22700000000000001</v>
      </c>
      <c r="AO37" s="7">
        <f t="shared" si="36"/>
        <v>0</v>
      </c>
      <c r="AP37" s="7">
        <f t="shared" si="37"/>
        <v>0.112</v>
      </c>
      <c r="AQ37" s="7">
        <f t="shared" si="38"/>
        <v>4.4710177812216326E-2</v>
      </c>
      <c r="AR37" s="7">
        <v>0.245</v>
      </c>
      <c r="AS37" s="7">
        <v>0.20899999999999999</v>
      </c>
      <c r="AT37" s="7">
        <v>0.17199999999999999</v>
      </c>
      <c r="AU37" s="7">
        <v>0.13500000000000001</v>
      </c>
      <c r="AV37" s="7">
        <f t="shared" si="39"/>
        <v>0.17200000000000001</v>
      </c>
      <c r="AW37" s="7"/>
      <c r="AX37" s="7">
        <v>0</v>
      </c>
      <c r="AY37" s="10"/>
    </row>
    <row r="38" spans="2:51" x14ac:dyDescent="0.2">
      <c r="B38" s="6">
        <v>5.7175925925925927E-3</v>
      </c>
      <c r="C38">
        <v>8</v>
      </c>
      <c r="D38" s="7">
        <v>7.0000000000000007E-2</v>
      </c>
      <c r="E38" s="7">
        <v>0.53900000000000003</v>
      </c>
      <c r="F38" s="7">
        <v>0.52400000000000002</v>
      </c>
      <c r="G38" s="7">
        <v>0.64100000000000001</v>
      </c>
      <c r="H38" s="7">
        <f t="shared" si="22"/>
        <v>0.56800000000000006</v>
      </c>
      <c r="I38" s="7">
        <f t="shared" si="23"/>
        <v>7.2333333333333361E-2</v>
      </c>
      <c r="J38" s="10">
        <f t="shared" si="24"/>
        <v>0.49800000000000005</v>
      </c>
      <c r="K38">
        <f t="shared" si="25"/>
        <v>6.3663176169588012E-2</v>
      </c>
      <c r="L38" s="7">
        <v>7.5999999999999998E-2</v>
      </c>
      <c r="M38" s="7">
        <v>0.376</v>
      </c>
      <c r="N38" s="7">
        <v>0.40300000000000002</v>
      </c>
      <c r="O38" s="7">
        <v>0.45200000000000001</v>
      </c>
      <c r="P38" s="7">
        <f t="shared" si="26"/>
        <v>0.61549999999999994</v>
      </c>
      <c r="Q38" s="7">
        <f t="shared" si="27"/>
        <v>6.3500000000000056E-2</v>
      </c>
      <c r="R38" s="7">
        <f t="shared" si="28"/>
        <v>0.53949999999999998</v>
      </c>
      <c r="S38" s="10">
        <f t="shared" si="29"/>
        <v>3.8527046776690964E-2</v>
      </c>
      <c r="T38" s="7">
        <v>0.1</v>
      </c>
      <c r="U38" s="7">
        <v>0.38300000000000001</v>
      </c>
      <c r="V38" s="7">
        <v>0.17499999999999999</v>
      </c>
      <c r="W38" s="7">
        <v>0.47199999999999998</v>
      </c>
      <c r="X38" s="7">
        <f t="shared" si="30"/>
        <v>0.34333333333333332</v>
      </c>
      <c r="Y38" s="7">
        <f t="shared" si="31"/>
        <v>2.6999999999999996E-2</v>
      </c>
      <c r="Z38" s="7">
        <f t="shared" si="32"/>
        <v>0.24333333333333332</v>
      </c>
      <c r="AA38" s="10">
        <f t="shared" si="33"/>
        <v>6.2932503525602992E-2</v>
      </c>
      <c r="AB38" s="7">
        <v>0.14799999999999999</v>
      </c>
      <c r="AC38" s="7">
        <v>0.28299999999999997</v>
      </c>
      <c r="AD38" s="7">
        <v>0.22800000000000001</v>
      </c>
      <c r="AE38" s="7">
        <v>0.34899999999999998</v>
      </c>
      <c r="AF38" s="7">
        <f t="shared" si="34"/>
        <v>0.28666666666666668</v>
      </c>
      <c r="AG38" s="7"/>
      <c r="AH38" s="7">
        <f t="shared" si="40"/>
        <v>0.13866666666666669</v>
      </c>
      <c r="AI38" s="7">
        <f t="shared" si="41"/>
        <v>4.6669047558312277E-2</v>
      </c>
      <c r="AJ38" s="7">
        <v>0.12</v>
      </c>
      <c r="AK38" s="7">
        <v>0.21199999999999999</v>
      </c>
      <c r="AL38" s="7">
        <v>0.23300000000000001</v>
      </c>
      <c r="AM38" s="7">
        <v>0.29899999999999999</v>
      </c>
      <c r="AN38" s="7">
        <f t="shared" si="35"/>
        <v>0.248</v>
      </c>
      <c r="AO38" s="7">
        <f t="shared" si="36"/>
        <v>1.6E-2</v>
      </c>
      <c r="AP38" s="7">
        <f t="shared" si="37"/>
        <v>0.128</v>
      </c>
      <c r="AQ38" s="7">
        <f t="shared" si="38"/>
        <v>4.5398237851264595E-2</v>
      </c>
      <c r="AR38" s="7">
        <v>0.22</v>
      </c>
      <c r="AS38" s="7">
        <v>0.17399999999999999</v>
      </c>
      <c r="AT38" s="7">
        <v>0.17399999999999999</v>
      </c>
      <c r="AU38" s="7">
        <v>0.14499999999999999</v>
      </c>
      <c r="AV38" s="7">
        <f t="shared" si="39"/>
        <v>0.16433333333333333</v>
      </c>
      <c r="AW38" s="7"/>
      <c r="AX38" s="7">
        <v>0</v>
      </c>
      <c r="AY38" s="10"/>
    </row>
    <row r="39" spans="2:51" x14ac:dyDescent="0.2">
      <c r="B39" s="6">
        <v>6.4120370370370364E-3</v>
      </c>
      <c r="C39">
        <v>9</v>
      </c>
      <c r="D39" s="7">
        <v>6.9000000000000006E-2</v>
      </c>
      <c r="E39" s="7">
        <v>0.61</v>
      </c>
      <c r="F39" s="7">
        <v>0.60799999999999998</v>
      </c>
      <c r="G39" s="7">
        <v>0.66700000000000004</v>
      </c>
      <c r="H39" s="7">
        <f t="shared" si="22"/>
        <v>0.6283333333333333</v>
      </c>
      <c r="I39" s="7">
        <f t="shared" si="23"/>
        <v>0.13366666666666654</v>
      </c>
      <c r="J39" s="10">
        <f t="shared" si="24"/>
        <v>0.55933333333333324</v>
      </c>
      <c r="K39">
        <f t="shared" si="25"/>
        <v>3.3501243758005991E-2</v>
      </c>
      <c r="L39" s="7">
        <v>7.5999999999999998E-2</v>
      </c>
      <c r="M39" s="7">
        <v>0.42299999999999999</v>
      </c>
      <c r="N39" s="7">
        <v>0.44700000000000001</v>
      </c>
      <c r="O39" s="7">
        <v>0.496</v>
      </c>
      <c r="P39" s="7">
        <f t="shared" si="26"/>
        <v>0.68300000000000005</v>
      </c>
      <c r="Q39" s="7">
        <f t="shared" si="27"/>
        <v>0.13100000000000017</v>
      </c>
      <c r="R39" s="7">
        <f t="shared" si="28"/>
        <v>0.6070000000000001</v>
      </c>
      <c r="S39" s="10">
        <f t="shared" si="29"/>
        <v>3.7206630233512596E-2</v>
      </c>
      <c r="T39" s="7">
        <v>0.10100000000000001</v>
      </c>
      <c r="U39" s="7">
        <v>0.40600000000000003</v>
      </c>
      <c r="V39" s="7">
        <v>0.191</v>
      </c>
      <c r="W39" s="7">
        <v>0.51600000000000001</v>
      </c>
      <c r="X39" s="7">
        <f t="shared" si="30"/>
        <v>0.371</v>
      </c>
      <c r="Y39" s="7">
        <f t="shared" si="31"/>
        <v>5.3666666666666696E-2</v>
      </c>
      <c r="Z39" s="7">
        <f t="shared" si="32"/>
        <v>0.27</v>
      </c>
      <c r="AA39" s="10">
        <f t="shared" si="33"/>
        <v>7.778174593052023E-2</v>
      </c>
      <c r="AB39" s="7">
        <v>0.14199999999999999</v>
      </c>
      <c r="AC39" s="7">
        <v>0.312</v>
      </c>
      <c r="AD39" s="7">
        <v>0.254</v>
      </c>
      <c r="AE39" s="7">
        <v>0.39600000000000002</v>
      </c>
      <c r="AF39" s="7">
        <f t="shared" si="34"/>
        <v>0.32066666666666671</v>
      </c>
      <c r="AG39" s="7"/>
      <c r="AH39" s="7">
        <f t="shared" si="40"/>
        <v>0.17866666666666672</v>
      </c>
      <c r="AI39" s="7">
        <f t="shared" si="41"/>
        <v>5.9396969619670253E-2</v>
      </c>
      <c r="AJ39" s="7">
        <v>0.122</v>
      </c>
      <c r="AK39" s="7">
        <v>0.23799999999999999</v>
      </c>
      <c r="AL39" s="7">
        <v>0.24299999999999999</v>
      </c>
      <c r="AM39" s="7">
        <v>0.32200000000000001</v>
      </c>
      <c r="AN39" s="7">
        <f t="shared" si="35"/>
        <v>0.26766666666666666</v>
      </c>
      <c r="AO39" s="7">
        <f t="shared" si="36"/>
        <v>3.3666666666666664E-2</v>
      </c>
      <c r="AP39" s="7">
        <f t="shared" si="37"/>
        <v>0.14566666666666667</v>
      </c>
      <c r="AQ39" s="7">
        <f t="shared" si="38"/>
        <v>4.7120413127787322E-2</v>
      </c>
      <c r="AR39" s="7">
        <v>0.191</v>
      </c>
      <c r="AS39" s="7">
        <v>0.16300000000000001</v>
      </c>
      <c r="AT39" s="7">
        <v>0.17499999999999999</v>
      </c>
      <c r="AU39" s="7">
        <v>0.153</v>
      </c>
      <c r="AV39" s="7">
        <f t="shared" si="39"/>
        <v>0.16366666666666665</v>
      </c>
      <c r="AW39" s="7"/>
      <c r="AX39" s="7">
        <v>0</v>
      </c>
      <c r="AY39" s="10"/>
    </row>
    <row r="40" spans="2:51" x14ac:dyDescent="0.2">
      <c r="B40" s="6">
        <v>7.106481481481481E-3</v>
      </c>
      <c r="C40">
        <v>10</v>
      </c>
      <c r="D40" s="7">
        <v>6.7000000000000004E-2</v>
      </c>
      <c r="E40" s="7">
        <v>0.69199999999999995</v>
      </c>
      <c r="F40" s="7">
        <v>0.67400000000000004</v>
      </c>
      <c r="G40" s="7">
        <v>0.71</v>
      </c>
      <c r="H40" s="7">
        <f t="shared" si="22"/>
        <v>0.69200000000000006</v>
      </c>
      <c r="I40" s="7">
        <f t="shared" si="23"/>
        <v>0.19933333333333331</v>
      </c>
      <c r="J40" s="10">
        <f t="shared" si="24"/>
        <v>0.625</v>
      </c>
      <c r="K40">
        <f t="shared" si="25"/>
        <v>1.799999999999996E-2</v>
      </c>
      <c r="L40" s="7">
        <v>7.8E-2</v>
      </c>
      <c r="M40" s="7">
        <v>0.47199999999999998</v>
      </c>
      <c r="N40" s="7">
        <v>0.49</v>
      </c>
      <c r="O40" s="7">
        <v>0.53100000000000003</v>
      </c>
      <c r="P40" s="7">
        <f t="shared" si="26"/>
        <v>0.74649999999999994</v>
      </c>
      <c r="Q40" s="7">
        <f t="shared" si="27"/>
        <v>0.19250000000000006</v>
      </c>
      <c r="R40" s="7">
        <f t="shared" si="28"/>
        <v>0.66849999999999998</v>
      </c>
      <c r="S40" s="10">
        <f t="shared" si="29"/>
        <v>3.0237945256470965E-2</v>
      </c>
      <c r="T40" s="7">
        <v>0.1</v>
      </c>
      <c r="U40" s="7">
        <v>0.41199999999999998</v>
      </c>
      <c r="V40" s="7">
        <v>0.20399999999999999</v>
      </c>
      <c r="W40" s="7">
        <v>0.55500000000000005</v>
      </c>
      <c r="X40" s="7">
        <f t="shared" si="30"/>
        <v>0.39033333333333337</v>
      </c>
      <c r="Y40" s="7">
        <f t="shared" si="31"/>
        <v>7.400000000000001E-2</v>
      </c>
      <c r="Z40" s="7">
        <f t="shared" si="32"/>
        <v>0.29033333333333333</v>
      </c>
      <c r="AA40" s="10">
        <f t="shared" si="33"/>
        <v>0.10111626970967587</v>
      </c>
      <c r="AB40" s="7">
        <v>0.14000000000000001</v>
      </c>
      <c r="AC40" s="7">
        <v>0.33400000000000002</v>
      </c>
      <c r="AD40" s="7">
        <v>0.29599999999999999</v>
      </c>
      <c r="AE40" s="7">
        <v>0.40500000000000003</v>
      </c>
      <c r="AF40" s="7">
        <f t="shared" si="34"/>
        <v>0.34500000000000003</v>
      </c>
      <c r="AG40" s="7"/>
      <c r="AH40" s="7">
        <f t="shared" si="40"/>
        <v>0.20500000000000002</v>
      </c>
      <c r="AI40" s="7">
        <f t="shared" si="41"/>
        <v>5.0204581464244884E-2</v>
      </c>
      <c r="AJ40" s="7">
        <v>0.122</v>
      </c>
      <c r="AK40" s="7">
        <v>0.25900000000000001</v>
      </c>
      <c r="AL40" s="7">
        <v>0.255</v>
      </c>
      <c r="AM40" s="7">
        <v>0.35199999999999998</v>
      </c>
      <c r="AN40" s="7">
        <f t="shared" si="35"/>
        <v>0.28866666666666668</v>
      </c>
      <c r="AO40" s="7">
        <f t="shared" si="36"/>
        <v>5.4666666666666683E-2</v>
      </c>
      <c r="AP40" s="7">
        <f t="shared" si="37"/>
        <v>0.16666666666666669</v>
      </c>
      <c r="AQ40" s="7">
        <f t="shared" si="38"/>
        <v>5.4884727687520916E-2</v>
      </c>
      <c r="AR40" s="7">
        <v>0.16200000000000001</v>
      </c>
      <c r="AS40" s="7">
        <v>0.161</v>
      </c>
      <c r="AT40" s="7">
        <v>0.17799999999999999</v>
      </c>
      <c r="AU40" s="7">
        <v>0.16300000000000001</v>
      </c>
      <c r="AV40" s="7">
        <f t="shared" si="39"/>
        <v>0.16733333333333333</v>
      </c>
      <c r="AW40" s="7"/>
      <c r="AX40" s="7">
        <f t="shared" ref="AX40:AX49" si="42">AV40-AR40</f>
        <v>5.3333333333333288E-3</v>
      </c>
      <c r="AY40" s="10">
        <f t="shared" ref="AY40:AY50" si="43">STDEV(AS40:AU40)</f>
        <v>9.2915732431775623E-3</v>
      </c>
    </row>
    <row r="41" spans="2:51" x14ac:dyDescent="0.2">
      <c r="B41" s="6">
        <v>7.8009259259259256E-3</v>
      </c>
      <c r="C41">
        <v>11</v>
      </c>
      <c r="D41" s="7">
        <v>6.9000000000000006E-2</v>
      </c>
      <c r="E41" s="7">
        <v>0.754</v>
      </c>
      <c r="F41" s="7">
        <v>0.7</v>
      </c>
      <c r="G41" s="7">
        <v>0.73799999999999999</v>
      </c>
      <c r="H41" s="7">
        <f t="shared" si="22"/>
        <v>0.73066666666666669</v>
      </c>
      <c r="I41" s="7">
        <f t="shared" si="23"/>
        <v>0.23599999999999993</v>
      </c>
      <c r="J41" s="10">
        <f t="shared" si="24"/>
        <v>0.66166666666666663</v>
      </c>
      <c r="K41">
        <f t="shared" si="25"/>
        <v>2.7736858750286319E-2</v>
      </c>
      <c r="L41" s="7">
        <v>7.8E-2</v>
      </c>
      <c r="M41" s="7">
        <v>0.52200000000000002</v>
      </c>
      <c r="N41" s="7">
        <v>0.53</v>
      </c>
      <c r="O41" s="7">
        <v>0.54800000000000004</v>
      </c>
      <c r="P41" s="7">
        <f t="shared" si="26"/>
        <v>0.8</v>
      </c>
      <c r="Q41" s="7">
        <f t="shared" si="27"/>
        <v>0.24600000000000016</v>
      </c>
      <c r="R41" s="7">
        <f t="shared" si="28"/>
        <v>0.72200000000000009</v>
      </c>
      <c r="S41" s="10">
        <f t="shared" si="29"/>
        <v>1.3316656236958798E-2</v>
      </c>
      <c r="T41" s="7">
        <v>9.8000000000000004E-2</v>
      </c>
      <c r="U41" s="7">
        <v>0.437</v>
      </c>
      <c r="V41" s="7">
        <v>0.22500000000000001</v>
      </c>
      <c r="W41" s="7">
        <v>0.59199999999999997</v>
      </c>
      <c r="X41" s="7">
        <f t="shared" si="30"/>
        <v>0.41799999999999998</v>
      </c>
      <c r="Y41" s="7">
        <f t="shared" si="31"/>
        <v>0.10366666666666663</v>
      </c>
      <c r="Z41" s="7">
        <f t="shared" si="32"/>
        <v>0.31999999999999995</v>
      </c>
      <c r="AA41" s="10">
        <f t="shared" si="33"/>
        <v>0.10960155108391478</v>
      </c>
      <c r="AB41" s="7">
        <v>0.13700000000000001</v>
      </c>
      <c r="AC41" s="7">
        <v>0.36299999999999999</v>
      </c>
      <c r="AD41" s="7">
        <v>0.318</v>
      </c>
      <c r="AE41" s="7">
        <v>0.437</v>
      </c>
      <c r="AF41" s="7">
        <f t="shared" si="34"/>
        <v>0.3726666666666667</v>
      </c>
      <c r="AG41" s="7"/>
      <c r="AH41" s="7">
        <f t="shared" si="40"/>
        <v>0.23566666666666669</v>
      </c>
      <c r="AI41" s="7">
        <f t="shared" si="41"/>
        <v>5.2325901807804526E-2</v>
      </c>
      <c r="AJ41" s="7">
        <v>0.125</v>
      </c>
      <c r="AK41" s="7">
        <v>0.27800000000000002</v>
      </c>
      <c r="AL41" s="7">
        <v>0.26900000000000002</v>
      </c>
      <c r="AM41" s="7">
        <v>0.39600000000000002</v>
      </c>
      <c r="AN41" s="7">
        <f t="shared" si="35"/>
        <v>0.31433333333333335</v>
      </c>
      <c r="AO41" s="7">
        <f t="shared" si="36"/>
        <v>7.7333333333333351E-2</v>
      </c>
      <c r="AP41" s="7">
        <f t="shared" si="37"/>
        <v>0.18933333333333335</v>
      </c>
      <c r="AQ41" s="7">
        <f t="shared" si="38"/>
        <v>7.086842268128557E-2</v>
      </c>
      <c r="AR41" s="7">
        <v>0.152</v>
      </c>
      <c r="AS41" s="7">
        <v>0.16200000000000001</v>
      </c>
      <c r="AT41" s="7">
        <v>0.17799999999999999</v>
      </c>
      <c r="AU41" s="7">
        <v>0.17799999999999999</v>
      </c>
      <c r="AV41" s="7">
        <f t="shared" si="39"/>
        <v>0.17266666666666666</v>
      </c>
      <c r="AW41" s="7"/>
      <c r="AX41" s="7">
        <f t="shared" si="42"/>
        <v>2.0666666666666667E-2</v>
      </c>
      <c r="AY41" s="10">
        <f t="shared" si="43"/>
        <v>9.2376043070340041E-3</v>
      </c>
    </row>
    <row r="42" spans="2:51" x14ac:dyDescent="0.2">
      <c r="B42" s="6">
        <v>8.4953703703703701E-3</v>
      </c>
      <c r="C42">
        <v>12</v>
      </c>
      <c r="D42" s="7">
        <v>7.0000000000000007E-2</v>
      </c>
      <c r="E42" s="7">
        <v>0.79100000000000004</v>
      </c>
      <c r="F42" s="7">
        <v>0.73</v>
      </c>
      <c r="G42" s="7">
        <v>0.747</v>
      </c>
      <c r="H42" s="7">
        <f t="shared" si="22"/>
        <v>0.75599999999999989</v>
      </c>
      <c r="I42" s="7">
        <f t="shared" si="23"/>
        <v>0.26033333333333325</v>
      </c>
      <c r="J42" s="10">
        <f t="shared" si="24"/>
        <v>0.68599999999999994</v>
      </c>
      <c r="K42">
        <f t="shared" si="25"/>
        <v>3.1480152477394413E-2</v>
      </c>
      <c r="L42" s="7">
        <v>0.08</v>
      </c>
      <c r="M42" s="7">
        <v>0.55900000000000005</v>
      </c>
      <c r="N42" s="7">
        <v>0.57399999999999995</v>
      </c>
      <c r="O42" s="7">
        <v>0.56799999999999995</v>
      </c>
      <c r="P42" s="7">
        <f t="shared" si="26"/>
        <v>0.85050000000000003</v>
      </c>
      <c r="Q42" s="7">
        <f t="shared" si="27"/>
        <v>0.29450000000000015</v>
      </c>
      <c r="R42" s="7">
        <f t="shared" si="28"/>
        <v>0.77050000000000007</v>
      </c>
      <c r="S42" s="10">
        <f t="shared" si="29"/>
        <v>7.549834435270698E-3</v>
      </c>
      <c r="T42" s="7">
        <v>9.8000000000000004E-2</v>
      </c>
      <c r="U42" s="7">
        <v>0.44700000000000001</v>
      </c>
      <c r="V42" s="7">
        <v>0.24099999999999999</v>
      </c>
      <c r="W42" s="7">
        <v>0.64200000000000002</v>
      </c>
      <c r="X42" s="7">
        <f t="shared" si="30"/>
        <v>0.44333333333333336</v>
      </c>
      <c r="Y42" s="7">
        <f t="shared" si="31"/>
        <v>0.12900000000000006</v>
      </c>
      <c r="Z42" s="7">
        <f t="shared" si="32"/>
        <v>0.34533333333333338</v>
      </c>
      <c r="AA42" s="10">
        <f t="shared" si="33"/>
        <v>0.13788582233137714</v>
      </c>
      <c r="AB42" s="7">
        <v>0.13500000000000001</v>
      </c>
      <c r="AC42" s="7">
        <v>0.38900000000000001</v>
      </c>
      <c r="AD42" s="7">
        <v>0.34599999999999997</v>
      </c>
      <c r="AE42" s="7">
        <v>0.45400000000000001</v>
      </c>
      <c r="AF42" s="7">
        <f t="shared" si="34"/>
        <v>0.39633333333333337</v>
      </c>
      <c r="AG42" s="7"/>
      <c r="AH42" s="7">
        <f t="shared" si="40"/>
        <v>0.26133333333333336</v>
      </c>
      <c r="AI42" s="7">
        <f t="shared" si="41"/>
        <v>4.5961940777125586E-2</v>
      </c>
      <c r="AJ42" s="7">
        <v>0.126</v>
      </c>
      <c r="AK42" s="7">
        <v>0.29899999999999999</v>
      </c>
      <c r="AL42" s="7">
        <v>0.28000000000000003</v>
      </c>
      <c r="AM42" s="7">
        <v>0.45300000000000001</v>
      </c>
      <c r="AN42" s="7">
        <f t="shared" si="35"/>
        <v>0.34400000000000003</v>
      </c>
      <c r="AO42" s="7">
        <f t="shared" si="36"/>
        <v>0.10600000000000002</v>
      </c>
      <c r="AP42" s="7">
        <f t="shared" si="37"/>
        <v>0.21800000000000003</v>
      </c>
      <c r="AQ42" s="7">
        <f t="shared" si="38"/>
        <v>9.4873600121424762E-2</v>
      </c>
      <c r="AR42" s="7">
        <v>0.156</v>
      </c>
      <c r="AS42" s="7">
        <v>0.16800000000000001</v>
      </c>
      <c r="AT42" s="7">
        <v>0.17799999999999999</v>
      </c>
      <c r="AU42" s="7">
        <v>0.189</v>
      </c>
      <c r="AV42" s="7">
        <f t="shared" si="39"/>
        <v>0.17833333333333332</v>
      </c>
      <c r="AW42" s="7"/>
      <c r="AX42" s="7">
        <f t="shared" si="42"/>
        <v>2.2333333333333316E-2</v>
      </c>
      <c r="AY42" s="10">
        <f t="shared" si="43"/>
        <v>1.0503967504392482E-2</v>
      </c>
    </row>
    <row r="43" spans="2:51" x14ac:dyDescent="0.2">
      <c r="B43" s="6">
        <v>9.1898148148148139E-3</v>
      </c>
      <c r="C43">
        <v>13</v>
      </c>
      <c r="D43" s="7">
        <v>7.0000000000000007E-2</v>
      </c>
      <c r="E43" s="7">
        <v>0.82699999999999996</v>
      </c>
      <c r="F43" s="7">
        <v>0.75</v>
      </c>
      <c r="G43" s="7">
        <v>0.81399999999999995</v>
      </c>
      <c r="H43" s="7">
        <f t="shared" si="22"/>
        <v>0.79700000000000004</v>
      </c>
      <c r="I43" s="7">
        <f t="shared" si="23"/>
        <v>0.3013333333333334</v>
      </c>
      <c r="J43" s="10">
        <f t="shared" si="24"/>
        <v>0.72700000000000009</v>
      </c>
      <c r="K43">
        <f t="shared" si="25"/>
        <v>4.1218927691049873E-2</v>
      </c>
      <c r="L43" s="7">
        <v>8.1000000000000003E-2</v>
      </c>
      <c r="M43" s="7">
        <v>0.57499999999999996</v>
      </c>
      <c r="N43" s="7">
        <v>0.61399999999999999</v>
      </c>
      <c r="O43" s="7">
        <v>0.56599999999999995</v>
      </c>
      <c r="P43" s="7">
        <f t="shared" si="26"/>
        <v>0.87749999999999995</v>
      </c>
      <c r="Q43" s="7">
        <f t="shared" si="27"/>
        <v>0.32050000000000006</v>
      </c>
      <c r="R43" s="7">
        <f t="shared" si="28"/>
        <v>0.79649999999999999</v>
      </c>
      <c r="S43" s="10">
        <f t="shared" si="29"/>
        <v>2.5514701644346171E-2</v>
      </c>
      <c r="T43" s="7">
        <v>9.7000000000000003E-2</v>
      </c>
      <c r="U43" s="7">
        <v>0.46899999999999997</v>
      </c>
      <c r="V43" s="7">
        <v>0.27400000000000002</v>
      </c>
      <c r="W43" s="7">
        <v>0.69899999999999995</v>
      </c>
      <c r="X43" s="7">
        <f t="shared" si="30"/>
        <v>0.48066666666666663</v>
      </c>
      <c r="Y43" s="7">
        <f t="shared" si="31"/>
        <v>0.16733333333333328</v>
      </c>
      <c r="Z43" s="7">
        <f t="shared" si="32"/>
        <v>0.3836666666666666</v>
      </c>
      <c r="AA43" s="10">
        <f t="shared" si="33"/>
        <v>0.16263455967290585</v>
      </c>
      <c r="AB43" s="7">
        <v>0.13300000000000001</v>
      </c>
      <c r="AC43" s="7">
        <v>0.41</v>
      </c>
      <c r="AD43" s="7">
        <v>0.35299999999999998</v>
      </c>
      <c r="AE43" s="7">
        <v>0.46400000000000002</v>
      </c>
      <c r="AF43" s="7">
        <f t="shared" si="34"/>
        <v>0.40899999999999997</v>
      </c>
      <c r="AG43" s="7"/>
      <c r="AH43" s="7">
        <f t="shared" si="40"/>
        <v>0.27599999999999997</v>
      </c>
      <c r="AI43" s="7">
        <f t="shared" si="41"/>
        <v>3.8183766184073605E-2</v>
      </c>
      <c r="AJ43" s="7">
        <v>0.126</v>
      </c>
      <c r="AK43" s="7">
        <v>0.32100000000000001</v>
      </c>
      <c r="AL43" s="7">
        <v>0.29199999999999998</v>
      </c>
      <c r="AM43" s="7">
        <v>0.497</v>
      </c>
      <c r="AN43" s="7">
        <f t="shared" si="35"/>
        <v>0.36999999999999994</v>
      </c>
      <c r="AO43" s="7">
        <f t="shared" si="36"/>
        <v>0.13199999999999995</v>
      </c>
      <c r="AP43" s="7">
        <f t="shared" si="37"/>
        <v>0.24399999999999994</v>
      </c>
      <c r="AQ43" s="7">
        <f t="shared" si="38"/>
        <v>0.11093691901256335</v>
      </c>
      <c r="AR43" s="7">
        <v>0.157</v>
      </c>
      <c r="AS43" s="7">
        <v>0.17799999999999999</v>
      </c>
      <c r="AT43" s="7">
        <v>0.18</v>
      </c>
      <c r="AU43" s="7">
        <v>0.20200000000000001</v>
      </c>
      <c r="AV43" s="7">
        <f t="shared" si="39"/>
        <v>0.18666666666666668</v>
      </c>
      <c r="AW43" s="7"/>
      <c r="AX43" s="7">
        <f t="shared" si="42"/>
        <v>2.9666666666666675E-2</v>
      </c>
      <c r="AY43" s="10">
        <f t="shared" si="43"/>
        <v>1.3316656236958798E-2</v>
      </c>
    </row>
    <row r="44" spans="2:51" x14ac:dyDescent="0.2">
      <c r="B44" s="6">
        <v>9.8842592592592576E-3</v>
      </c>
      <c r="C44">
        <v>14</v>
      </c>
      <c r="D44" s="7">
        <v>7.0000000000000007E-2</v>
      </c>
      <c r="E44" s="7">
        <v>0.85899999999999999</v>
      </c>
      <c r="F44" s="7">
        <v>0.76</v>
      </c>
      <c r="G44" s="7">
        <v>0.71799999999999997</v>
      </c>
      <c r="H44" s="7">
        <f t="shared" si="22"/>
        <v>0.77899999999999991</v>
      </c>
      <c r="I44" s="7">
        <f t="shared" si="23"/>
        <v>0.28333333333333316</v>
      </c>
      <c r="J44" s="10">
        <f t="shared" si="24"/>
        <v>0.70899999999999985</v>
      </c>
      <c r="K44">
        <f t="shared" si="25"/>
        <v>7.2394751190953066E-2</v>
      </c>
      <c r="L44" s="7">
        <v>8.3000000000000004E-2</v>
      </c>
      <c r="M44" s="7">
        <v>0.628</v>
      </c>
      <c r="N44" s="7">
        <v>0.65500000000000003</v>
      </c>
      <c r="O44" s="7">
        <v>0.59899999999999998</v>
      </c>
      <c r="P44" s="7">
        <f t="shared" si="26"/>
        <v>0.94100000000000006</v>
      </c>
      <c r="Q44" s="7">
        <f t="shared" si="27"/>
        <v>0.38200000000000017</v>
      </c>
      <c r="R44" s="7">
        <f t="shared" si="28"/>
        <v>0.8580000000000001</v>
      </c>
      <c r="S44" s="10">
        <f t="shared" si="29"/>
        <v>2.8005951748393317E-2</v>
      </c>
      <c r="T44" s="7">
        <v>9.6000000000000002E-2</v>
      </c>
      <c r="U44" s="7">
        <v>0.48599999999999999</v>
      </c>
      <c r="V44" s="7">
        <v>0.28599999999999998</v>
      </c>
      <c r="W44" s="7">
        <v>0.73799999999999999</v>
      </c>
      <c r="X44" s="7">
        <f t="shared" si="30"/>
        <v>0.5033333333333333</v>
      </c>
      <c r="Y44" s="7">
        <f t="shared" si="31"/>
        <v>0.191</v>
      </c>
      <c r="Z44" s="7">
        <f t="shared" si="32"/>
        <v>0.40733333333333333</v>
      </c>
      <c r="AA44" s="10">
        <f t="shared" si="33"/>
        <v>0.17819090885900998</v>
      </c>
      <c r="AB44" s="7">
        <v>0.125</v>
      </c>
      <c r="AC44" s="7">
        <v>0.433</v>
      </c>
      <c r="AD44" s="7">
        <v>0.36699999999999999</v>
      </c>
      <c r="AE44" s="7">
        <v>0.47699999999999998</v>
      </c>
      <c r="AF44" s="7">
        <f t="shared" si="34"/>
        <v>0.42566666666666669</v>
      </c>
      <c r="AG44" s="7"/>
      <c r="AH44" s="7">
        <f t="shared" si="40"/>
        <v>0.30066666666666669</v>
      </c>
      <c r="AI44" s="7">
        <f t="shared" si="41"/>
        <v>3.1112698372208078E-2</v>
      </c>
      <c r="AJ44" s="7">
        <v>0.129</v>
      </c>
      <c r="AK44" s="7">
        <v>0.33900000000000002</v>
      </c>
      <c r="AL44" s="7">
        <v>0.30499999999999999</v>
      </c>
      <c r="AM44" s="7">
        <v>0.55300000000000005</v>
      </c>
      <c r="AN44" s="7">
        <f t="shared" si="35"/>
        <v>0.39900000000000002</v>
      </c>
      <c r="AO44" s="7">
        <f t="shared" si="36"/>
        <v>0.15800000000000003</v>
      </c>
      <c r="AP44" s="7">
        <f t="shared" si="37"/>
        <v>0.27</v>
      </c>
      <c r="AQ44" s="7">
        <f t="shared" si="38"/>
        <v>0.1344470155860665</v>
      </c>
      <c r="AR44" s="7">
        <v>0.16</v>
      </c>
      <c r="AS44" s="7">
        <v>0.183</v>
      </c>
      <c r="AT44" s="7">
        <v>0.182</v>
      </c>
      <c r="AU44" s="7">
        <v>0.21</v>
      </c>
      <c r="AV44" s="7">
        <f t="shared" si="39"/>
        <v>0.19166666666666665</v>
      </c>
      <c r="AW44" s="7"/>
      <c r="AX44" s="7">
        <f t="shared" si="42"/>
        <v>3.1666666666666649E-2</v>
      </c>
      <c r="AY44" s="10">
        <f t="shared" si="43"/>
        <v>1.5885003409925137E-2</v>
      </c>
    </row>
    <row r="45" spans="2:51" x14ac:dyDescent="0.2">
      <c r="B45" s="6">
        <v>1.0578703703703703E-2</v>
      </c>
      <c r="C45">
        <v>15</v>
      </c>
      <c r="D45" s="7">
        <v>7.2999999999999995E-2</v>
      </c>
      <c r="E45" s="7">
        <v>0.86399999999999999</v>
      </c>
      <c r="F45" s="7">
        <v>0.78</v>
      </c>
      <c r="G45" s="7">
        <v>0.76600000000000001</v>
      </c>
      <c r="H45" s="7">
        <f t="shared" si="22"/>
        <v>0.80333333333333334</v>
      </c>
      <c r="I45" s="7">
        <f t="shared" si="23"/>
        <v>0.3046666666666667</v>
      </c>
      <c r="J45" s="10">
        <f t="shared" si="24"/>
        <v>0.73033333333333339</v>
      </c>
      <c r="K45">
        <f t="shared" si="25"/>
        <v>5.3003144560802538E-2</v>
      </c>
      <c r="L45" s="7">
        <v>8.3000000000000004E-2</v>
      </c>
      <c r="M45" s="7">
        <v>0.66300000000000003</v>
      </c>
      <c r="N45" s="7">
        <v>0.69899999999999995</v>
      </c>
      <c r="O45" s="7">
        <v>0.55900000000000005</v>
      </c>
      <c r="P45" s="7">
        <f t="shared" si="26"/>
        <v>0.96050000000000002</v>
      </c>
      <c r="Q45" s="7">
        <f t="shared" si="27"/>
        <v>0.40150000000000013</v>
      </c>
      <c r="R45" s="7">
        <f t="shared" si="28"/>
        <v>0.87750000000000006</v>
      </c>
      <c r="S45" s="10">
        <f t="shared" si="29"/>
        <v>7.2700298027816412E-2</v>
      </c>
      <c r="T45" s="7">
        <v>9.2999999999999999E-2</v>
      </c>
      <c r="U45" s="7">
        <v>0.50900000000000001</v>
      </c>
      <c r="V45" s="7">
        <v>0.312</v>
      </c>
      <c r="W45" s="7">
        <v>0.78100000000000003</v>
      </c>
      <c r="X45" s="7">
        <f t="shared" si="30"/>
        <v>0.53400000000000003</v>
      </c>
      <c r="Y45" s="7">
        <f t="shared" si="31"/>
        <v>0.22466666666666674</v>
      </c>
      <c r="Z45" s="7">
        <f t="shared" si="32"/>
        <v>0.44100000000000006</v>
      </c>
      <c r="AA45" s="10">
        <f t="shared" si="33"/>
        <v>0.19233304448274099</v>
      </c>
      <c r="AB45" s="7">
        <v>0.127</v>
      </c>
      <c r="AC45" s="7">
        <v>0.46500000000000002</v>
      </c>
      <c r="AD45" s="7">
        <v>0.35399999999999998</v>
      </c>
      <c r="AE45" s="7">
        <v>0.499</v>
      </c>
      <c r="AF45" s="7">
        <f t="shared" si="34"/>
        <v>0.43933333333333335</v>
      </c>
      <c r="AG45" s="7"/>
      <c r="AH45" s="7">
        <f t="shared" si="40"/>
        <v>0.31233333333333335</v>
      </c>
      <c r="AI45" s="7">
        <f t="shared" si="41"/>
        <v>2.4041630560342597E-2</v>
      </c>
      <c r="AJ45" s="7">
        <v>0.126</v>
      </c>
      <c r="AK45" s="7">
        <v>0.35899999999999999</v>
      </c>
      <c r="AL45" s="7">
        <v>0.316</v>
      </c>
      <c r="AM45" s="7">
        <v>0.60099999999999998</v>
      </c>
      <c r="AN45" s="7">
        <f t="shared" si="35"/>
        <v>0.42533333333333334</v>
      </c>
      <c r="AO45" s="7">
        <f t="shared" si="36"/>
        <v>0.18733333333333335</v>
      </c>
      <c r="AP45" s="7">
        <f t="shared" si="37"/>
        <v>0.29933333333333334</v>
      </c>
      <c r="AQ45" s="7">
        <f t="shared" si="38"/>
        <v>0.15364352681884547</v>
      </c>
      <c r="AR45" s="7">
        <v>0.16300000000000001</v>
      </c>
      <c r="AS45" s="7">
        <v>0.19</v>
      </c>
      <c r="AT45" s="7">
        <v>0.18099999999999999</v>
      </c>
      <c r="AU45" s="7">
        <v>0.22</v>
      </c>
      <c r="AV45" s="7">
        <f t="shared" si="39"/>
        <v>0.19699999999999998</v>
      </c>
      <c r="AW45" s="7"/>
      <c r="AX45" s="7">
        <f t="shared" si="42"/>
        <v>3.3999999999999975E-2</v>
      </c>
      <c r="AY45" s="10">
        <f t="shared" si="43"/>
        <v>2.0420577856662139E-2</v>
      </c>
    </row>
    <row r="46" spans="2:51" x14ac:dyDescent="0.2">
      <c r="B46" s="6">
        <v>1.1273148148148148E-2</v>
      </c>
      <c r="C46">
        <v>16</v>
      </c>
      <c r="D46" s="7">
        <v>7.2999999999999995E-2</v>
      </c>
      <c r="E46" s="7">
        <v>0.87</v>
      </c>
      <c r="F46" s="7">
        <v>0.81599999999999995</v>
      </c>
      <c r="G46" s="7">
        <v>0.747</v>
      </c>
      <c r="H46" s="7">
        <f t="shared" si="22"/>
        <v>0.81099999999999994</v>
      </c>
      <c r="I46" s="7">
        <f t="shared" si="23"/>
        <v>0.3123333333333333</v>
      </c>
      <c r="J46" s="10">
        <f t="shared" si="24"/>
        <v>0.73799999999999999</v>
      </c>
      <c r="K46">
        <f t="shared" si="25"/>
        <v>6.1652250567193409E-2</v>
      </c>
      <c r="L46" s="7">
        <v>8.3000000000000004E-2</v>
      </c>
      <c r="M46" s="7">
        <v>0.73899999999999999</v>
      </c>
      <c r="N46" s="7">
        <v>0.73399999999999999</v>
      </c>
      <c r="O46" s="7">
        <v>0.40699999999999997</v>
      </c>
      <c r="P46" s="7">
        <f t="shared" si="26"/>
        <v>0.94</v>
      </c>
      <c r="Q46" s="7">
        <f t="shared" si="27"/>
        <v>0.38100000000000006</v>
      </c>
      <c r="R46" s="7">
        <f t="shared" si="28"/>
        <v>0.85699999999999998</v>
      </c>
      <c r="S46" s="10">
        <f t="shared" si="29"/>
        <v>0.19025333987431964</v>
      </c>
      <c r="T46" s="7">
        <v>9.4E-2</v>
      </c>
      <c r="U46" s="7">
        <v>0.56699999999999995</v>
      </c>
      <c r="V46" s="7">
        <v>0.34300000000000003</v>
      </c>
      <c r="W46" s="7">
        <v>0.81699999999999995</v>
      </c>
      <c r="X46" s="7">
        <f t="shared" si="30"/>
        <v>0.57566666666666666</v>
      </c>
      <c r="Y46" s="7">
        <f t="shared" si="31"/>
        <v>0.26533333333333337</v>
      </c>
      <c r="Z46" s="7">
        <f t="shared" si="32"/>
        <v>0.48166666666666669</v>
      </c>
      <c r="AA46" s="10">
        <f t="shared" si="33"/>
        <v>0.17677669529663689</v>
      </c>
      <c r="AB46" s="7">
        <v>0.127</v>
      </c>
      <c r="AC46" s="7">
        <v>0.48399999999999999</v>
      </c>
      <c r="AD46" s="7">
        <v>0.38200000000000001</v>
      </c>
      <c r="AE46" s="7">
        <v>0.52500000000000002</v>
      </c>
      <c r="AF46" s="7">
        <f t="shared" si="34"/>
        <v>0.46366666666666667</v>
      </c>
      <c r="AG46" s="7"/>
      <c r="AH46" s="7">
        <f t="shared" si="40"/>
        <v>0.33666666666666667</v>
      </c>
      <c r="AI46" s="7">
        <f t="shared" si="41"/>
        <v>2.8991378028648474E-2</v>
      </c>
      <c r="AJ46" s="7">
        <v>0.13100000000000001</v>
      </c>
      <c r="AK46" s="7">
        <v>0.378</v>
      </c>
      <c r="AL46" s="7">
        <v>0.32800000000000001</v>
      </c>
      <c r="AM46" s="7">
        <v>0.61499999999999999</v>
      </c>
      <c r="AN46" s="7">
        <f t="shared" si="35"/>
        <v>0.4403333333333333</v>
      </c>
      <c r="AO46" s="7">
        <f t="shared" si="36"/>
        <v>0.19733333333333331</v>
      </c>
      <c r="AP46" s="7">
        <f t="shared" si="37"/>
        <v>0.30933333333333329</v>
      </c>
      <c r="AQ46" s="7">
        <f t="shared" si="38"/>
        <v>0.15331775283160576</v>
      </c>
      <c r="AR46" s="7">
        <v>0.16500000000000001</v>
      </c>
      <c r="AS46" s="7">
        <v>0.193</v>
      </c>
      <c r="AT46" s="7">
        <v>0.18</v>
      </c>
      <c r="AU46" s="7">
        <v>0.22900000000000001</v>
      </c>
      <c r="AV46" s="7">
        <f t="shared" si="39"/>
        <v>0.20066666666666666</v>
      </c>
      <c r="AW46" s="7"/>
      <c r="AX46" s="7">
        <f t="shared" si="42"/>
        <v>3.5666666666666652E-2</v>
      </c>
      <c r="AY46" s="10">
        <f t="shared" si="43"/>
        <v>2.5383721817994774E-2</v>
      </c>
    </row>
    <row r="47" spans="2:51" x14ac:dyDescent="0.2">
      <c r="B47" s="6">
        <v>1.1967592592592592E-2</v>
      </c>
      <c r="C47">
        <v>17</v>
      </c>
      <c r="D47" s="7">
        <v>7.2999999999999995E-2</v>
      </c>
      <c r="E47" s="7">
        <v>0.88</v>
      </c>
      <c r="F47" s="7">
        <v>0.84399999999999997</v>
      </c>
      <c r="G47" s="7">
        <v>0.79600000000000004</v>
      </c>
      <c r="H47" s="7">
        <f t="shared" si="22"/>
        <v>0.84</v>
      </c>
      <c r="I47" s="7">
        <f t="shared" si="23"/>
        <v>0.34133333333333332</v>
      </c>
      <c r="J47" s="10">
        <f t="shared" si="24"/>
        <v>0.76700000000000002</v>
      </c>
      <c r="K47">
        <f t="shared" si="25"/>
        <v>4.2142615011410936E-2</v>
      </c>
      <c r="L47" s="7">
        <v>8.6999999999999994E-2</v>
      </c>
      <c r="M47" s="7">
        <v>0.749</v>
      </c>
      <c r="N47" s="7">
        <v>0.76400000000000001</v>
      </c>
      <c r="O47" s="7">
        <v>0.623</v>
      </c>
      <c r="P47" s="7">
        <f t="shared" si="26"/>
        <v>1.0680000000000001</v>
      </c>
      <c r="Q47" s="7">
        <f t="shared" si="27"/>
        <v>0.50500000000000012</v>
      </c>
      <c r="R47" s="7">
        <f t="shared" si="28"/>
        <v>0.98100000000000009</v>
      </c>
      <c r="S47" s="10">
        <f t="shared" si="29"/>
        <v>7.7440299586197373E-2</v>
      </c>
      <c r="T47" s="7">
        <v>9.6000000000000002E-2</v>
      </c>
      <c r="U47" s="7">
        <v>0.6</v>
      </c>
      <c r="V47" s="7">
        <v>0.35899999999999999</v>
      </c>
      <c r="W47" s="7">
        <v>0.85499999999999998</v>
      </c>
      <c r="X47" s="7">
        <f t="shared" si="30"/>
        <v>0.60466666666666669</v>
      </c>
      <c r="Y47" s="7">
        <f t="shared" si="31"/>
        <v>0.29233333333333339</v>
      </c>
      <c r="Z47" s="7">
        <f t="shared" si="32"/>
        <v>0.50866666666666671</v>
      </c>
      <c r="AA47" s="10">
        <f t="shared" si="33"/>
        <v>0.18031222920256884</v>
      </c>
      <c r="AB47" s="7">
        <v>0.122</v>
      </c>
      <c r="AC47" s="7">
        <v>0.48799999999999999</v>
      </c>
      <c r="AD47" s="7">
        <v>0.39</v>
      </c>
      <c r="AE47" s="7">
        <v>0.55800000000000005</v>
      </c>
      <c r="AF47" s="7">
        <f t="shared" si="34"/>
        <v>0.47866666666666663</v>
      </c>
      <c r="AG47" s="7"/>
      <c r="AH47" s="7">
        <f t="shared" si="40"/>
        <v>0.35666666666666663</v>
      </c>
      <c r="AI47" s="7">
        <f t="shared" si="41"/>
        <v>4.9497474683058366E-2</v>
      </c>
      <c r="AJ47" s="7">
        <v>0.13300000000000001</v>
      </c>
      <c r="AK47" s="7">
        <v>0.40200000000000002</v>
      </c>
      <c r="AL47" s="7">
        <v>0.33700000000000002</v>
      </c>
      <c r="AM47" s="7">
        <v>0.626</v>
      </c>
      <c r="AN47" s="7">
        <f t="shared" si="35"/>
        <v>0.45500000000000007</v>
      </c>
      <c r="AO47" s="7">
        <f t="shared" si="36"/>
        <v>0.21000000000000008</v>
      </c>
      <c r="AP47" s="7">
        <f t="shared" si="37"/>
        <v>0.32200000000000006</v>
      </c>
      <c r="AQ47" s="7">
        <f t="shared" si="38"/>
        <v>0.15161464309228156</v>
      </c>
      <c r="AR47" s="7">
        <v>0.16</v>
      </c>
      <c r="AS47" s="7">
        <v>0.19800000000000001</v>
      </c>
      <c r="AT47" s="7">
        <v>0.182</v>
      </c>
      <c r="AU47" s="7">
        <v>0.23</v>
      </c>
      <c r="AV47" s="7">
        <f t="shared" si="39"/>
        <v>0.20333333333333334</v>
      </c>
      <c r="AW47" s="7"/>
      <c r="AX47" s="7">
        <f t="shared" si="42"/>
        <v>4.3333333333333335E-2</v>
      </c>
      <c r="AY47" s="10">
        <f t="shared" si="43"/>
        <v>2.4440403706431153E-2</v>
      </c>
    </row>
    <row r="48" spans="2:51" x14ac:dyDescent="0.2">
      <c r="B48" s="6">
        <v>1.2662037037037039E-2</v>
      </c>
      <c r="C48">
        <v>18</v>
      </c>
      <c r="D48" s="7">
        <v>7.3999999999999996E-2</v>
      </c>
      <c r="E48" s="7">
        <v>0.91700000000000004</v>
      </c>
      <c r="F48" s="7">
        <v>0.84399999999999997</v>
      </c>
      <c r="G48" s="7">
        <v>0.8</v>
      </c>
      <c r="H48" s="7">
        <f t="shared" si="22"/>
        <v>0.85366666666666668</v>
      </c>
      <c r="I48" s="7">
        <f t="shared" si="23"/>
        <v>0.35400000000000004</v>
      </c>
      <c r="J48" s="10">
        <f t="shared" si="24"/>
        <v>0.77966666666666673</v>
      </c>
      <c r="K48">
        <f t="shared" si="25"/>
        <v>5.9095967149487741E-2</v>
      </c>
      <c r="L48" s="7">
        <v>8.5000000000000006E-2</v>
      </c>
      <c r="M48" s="7">
        <v>0.78600000000000003</v>
      </c>
      <c r="N48" s="7">
        <v>0.79900000000000004</v>
      </c>
      <c r="O48" s="7">
        <v>0.68700000000000006</v>
      </c>
      <c r="P48" s="7">
        <f t="shared" si="26"/>
        <v>1.1360000000000001</v>
      </c>
      <c r="Q48" s="7">
        <f t="shared" si="27"/>
        <v>0.57500000000000018</v>
      </c>
      <c r="R48" s="7">
        <f t="shared" si="28"/>
        <v>1.0510000000000002</v>
      </c>
      <c r="S48" s="10">
        <f t="shared" si="29"/>
        <v>6.1256292193809223E-2</v>
      </c>
      <c r="T48" s="7">
        <v>9.5000000000000001E-2</v>
      </c>
      <c r="U48" s="7">
        <v>0.55800000000000005</v>
      </c>
      <c r="V48" s="7">
        <v>0.372</v>
      </c>
      <c r="W48" s="7">
        <v>0.88900000000000001</v>
      </c>
      <c r="X48" s="7">
        <f t="shared" si="30"/>
        <v>0.60633333333333328</v>
      </c>
      <c r="Y48" s="7">
        <f t="shared" si="31"/>
        <v>0.29499999999999998</v>
      </c>
      <c r="Z48" s="7">
        <f t="shared" si="32"/>
        <v>0.51133333333333331</v>
      </c>
      <c r="AA48" s="10">
        <f t="shared" si="33"/>
        <v>0.23405234457274748</v>
      </c>
      <c r="AB48" s="7">
        <v>0.121</v>
      </c>
      <c r="AC48" s="7">
        <v>0.51100000000000001</v>
      </c>
      <c r="AD48" s="7">
        <v>0.376</v>
      </c>
      <c r="AE48" s="7">
        <v>0.59699999999999998</v>
      </c>
      <c r="AF48" s="7">
        <f t="shared" si="34"/>
        <v>0.49466666666666664</v>
      </c>
      <c r="AG48" s="7"/>
      <c r="AH48" s="7">
        <f t="shared" si="40"/>
        <v>0.37366666666666665</v>
      </c>
      <c r="AI48" s="7">
        <f t="shared" si="41"/>
        <v>6.0811183182043059E-2</v>
      </c>
      <c r="AJ48" s="7">
        <v>0.13700000000000001</v>
      </c>
      <c r="AK48" s="7">
        <v>0.42</v>
      </c>
      <c r="AL48" s="7">
        <v>0.35499999999999998</v>
      </c>
      <c r="AM48" s="7">
        <v>0.626</v>
      </c>
      <c r="AN48" s="7">
        <f t="shared" si="35"/>
        <v>0.46699999999999992</v>
      </c>
      <c r="AO48" s="7">
        <f t="shared" si="36"/>
        <v>0.21799999999999992</v>
      </c>
      <c r="AP48" s="7">
        <f t="shared" si="37"/>
        <v>0.3299999999999999</v>
      </c>
      <c r="AQ48" s="7">
        <f t="shared" si="38"/>
        <v>0.14148144754701961</v>
      </c>
      <c r="AR48" s="7">
        <v>0.16900000000000001</v>
      </c>
      <c r="AS48" s="7">
        <v>0.2</v>
      </c>
      <c r="AT48" s="7">
        <v>0.182</v>
      </c>
      <c r="AU48" s="7">
        <v>0.23400000000000001</v>
      </c>
      <c r="AV48" s="7">
        <f t="shared" si="39"/>
        <v>0.20533333333333334</v>
      </c>
      <c r="AW48" s="7"/>
      <c r="AX48" s="7">
        <f t="shared" si="42"/>
        <v>3.6333333333333329E-2</v>
      </c>
      <c r="AY48" s="10">
        <f t="shared" si="43"/>
        <v>2.6407069760451301E-2</v>
      </c>
    </row>
    <row r="49" spans="2:51" x14ac:dyDescent="0.2">
      <c r="B49" s="6">
        <v>1.3356481481481483E-2</v>
      </c>
      <c r="C49">
        <v>19</v>
      </c>
      <c r="D49" s="7">
        <v>7.6999999999999999E-2</v>
      </c>
      <c r="E49" s="7">
        <v>0.88600000000000001</v>
      </c>
      <c r="F49" s="7">
        <v>0.90200000000000002</v>
      </c>
      <c r="G49" s="7">
        <v>0.79800000000000004</v>
      </c>
      <c r="H49" s="7">
        <f t="shared" si="22"/>
        <v>0.8620000000000001</v>
      </c>
      <c r="I49" s="7">
        <f t="shared" si="23"/>
        <v>0.35933333333333345</v>
      </c>
      <c r="J49" s="10">
        <f t="shared" si="24"/>
        <v>0.78500000000000014</v>
      </c>
      <c r="K49">
        <f t="shared" si="25"/>
        <v>5.5999999999999987E-2</v>
      </c>
      <c r="L49" s="7">
        <v>8.6999999999999994E-2</v>
      </c>
      <c r="M49" s="7">
        <v>0.85699999999999998</v>
      </c>
      <c r="N49" s="7">
        <v>0.82099999999999995</v>
      </c>
      <c r="O49" s="7">
        <v>0.74199999999999999</v>
      </c>
      <c r="P49" s="7">
        <f t="shared" si="26"/>
        <v>1.21</v>
      </c>
      <c r="Q49" s="7">
        <f t="shared" si="27"/>
        <v>0.64700000000000002</v>
      </c>
      <c r="R49" s="7">
        <f t="shared" si="28"/>
        <v>1.123</v>
      </c>
      <c r="S49" s="10">
        <f t="shared" si="29"/>
        <v>5.8824598029509158E-2</v>
      </c>
      <c r="T49" s="7">
        <v>0.105</v>
      </c>
      <c r="U49" s="7">
        <v>0.66900000000000004</v>
      </c>
      <c r="V49" s="7">
        <v>0.38600000000000001</v>
      </c>
      <c r="W49" s="7">
        <v>0.92300000000000004</v>
      </c>
      <c r="X49" s="7">
        <f t="shared" si="30"/>
        <v>0.65933333333333344</v>
      </c>
      <c r="Y49" s="7">
        <f t="shared" si="31"/>
        <v>0.33800000000000013</v>
      </c>
      <c r="Z49" s="7">
        <f t="shared" si="32"/>
        <v>0.55433333333333346</v>
      </c>
      <c r="AA49" s="10">
        <f t="shared" si="33"/>
        <v>0.1796051224213828</v>
      </c>
      <c r="AB49" s="7">
        <v>0.11899999999999999</v>
      </c>
      <c r="AC49" s="7">
        <v>0.53900000000000003</v>
      </c>
      <c r="AD49" s="7">
        <v>0.35399999999999998</v>
      </c>
      <c r="AE49" s="7">
        <v>0.64200000000000002</v>
      </c>
      <c r="AF49" s="7">
        <f t="shared" si="34"/>
        <v>0.51166666666666671</v>
      </c>
      <c r="AG49" s="7"/>
      <c r="AH49" s="7">
        <f t="shared" si="40"/>
        <v>0.39266666666666672</v>
      </c>
      <c r="AI49" s="7">
        <f t="shared" si="41"/>
        <v>7.2831998462214373E-2</v>
      </c>
      <c r="AJ49" s="7">
        <v>0.13200000000000001</v>
      </c>
      <c r="AK49" s="7">
        <v>0.439</v>
      </c>
      <c r="AL49" s="7">
        <v>0.36399999999999999</v>
      </c>
      <c r="AM49" s="7">
        <v>0.63200000000000001</v>
      </c>
      <c r="AN49" s="7">
        <f t="shared" si="35"/>
        <v>0.47833333333333333</v>
      </c>
      <c r="AO49" s="7">
        <f t="shared" si="36"/>
        <v>0.23433333333333334</v>
      </c>
      <c r="AP49" s="7">
        <f t="shared" si="37"/>
        <v>0.34633333333333333</v>
      </c>
      <c r="AQ49" s="7">
        <f t="shared" si="38"/>
        <v>0.13826182890925931</v>
      </c>
      <c r="AR49" s="7">
        <v>0.18099999999999999</v>
      </c>
      <c r="AS49" s="7">
        <v>0.20499999999999999</v>
      </c>
      <c r="AT49" s="7">
        <v>0.187</v>
      </c>
      <c r="AU49" s="7">
        <v>0.23899999999999999</v>
      </c>
      <c r="AV49" s="7">
        <f t="shared" si="39"/>
        <v>0.21033333333333334</v>
      </c>
      <c r="AW49" s="7"/>
      <c r="AX49" s="7">
        <f t="shared" si="42"/>
        <v>2.933333333333335E-2</v>
      </c>
      <c r="AY49" s="10">
        <f t="shared" si="43"/>
        <v>2.6407069760451037E-2</v>
      </c>
    </row>
    <row r="50" spans="2:51" x14ac:dyDescent="0.2">
      <c r="B50" s="6">
        <v>1.4050925925925927E-2</v>
      </c>
      <c r="C50">
        <v>20</v>
      </c>
      <c r="D50" s="7">
        <v>7.6999999999999999E-2</v>
      </c>
      <c r="E50" s="7">
        <v>0.97699999999999998</v>
      </c>
      <c r="F50" s="7">
        <v>0.83499999999999996</v>
      </c>
      <c r="G50" s="7">
        <v>0.84099999999999997</v>
      </c>
      <c r="H50" s="7">
        <f t="shared" si="22"/>
        <v>0.88433333333333319</v>
      </c>
      <c r="I50" s="7">
        <f t="shared" si="23"/>
        <v>0.38166666666666654</v>
      </c>
      <c r="J50" s="8">
        <f t="shared" si="24"/>
        <v>0.80733333333333324</v>
      </c>
      <c r="K50">
        <f t="shared" si="25"/>
        <v>8.0307741428416068E-2</v>
      </c>
      <c r="L50" s="7">
        <v>8.6999999999999994E-2</v>
      </c>
      <c r="M50" s="7">
        <v>0.82399999999999995</v>
      </c>
      <c r="N50" s="7">
        <v>0.83599999999999997</v>
      </c>
      <c r="O50" s="7">
        <v>0.72799999999999998</v>
      </c>
      <c r="P50" s="7">
        <f t="shared" si="26"/>
        <v>1.194</v>
      </c>
      <c r="Q50" s="7">
        <f t="shared" si="27"/>
        <v>0.63100000000000001</v>
      </c>
      <c r="R50" s="7">
        <f t="shared" si="28"/>
        <v>1.107</v>
      </c>
      <c r="S50" s="10">
        <f t="shared" si="29"/>
        <v>5.9194594347794956E-2</v>
      </c>
      <c r="T50" s="7">
        <v>0.107</v>
      </c>
      <c r="U50" s="7">
        <v>0.66700000000000004</v>
      </c>
      <c r="V50" s="7">
        <v>0.39800000000000002</v>
      </c>
      <c r="W50" s="7">
        <v>0.96699999999999997</v>
      </c>
      <c r="X50" s="7">
        <f t="shared" si="30"/>
        <v>0.67733333333333334</v>
      </c>
      <c r="Y50" s="7">
        <f t="shared" si="31"/>
        <v>0.35400000000000004</v>
      </c>
      <c r="Z50" s="7">
        <f t="shared" si="32"/>
        <v>0.57033333333333336</v>
      </c>
      <c r="AA50" s="10">
        <f t="shared" si="33"/>
        <v>0.21213203435596462</v>
      </c>
      <c r="AB50" s="7">
        <v>0.123</v>
      </c>
      <c r="AC50" s="7">
        <v>0.54100000000000004</v>
      </c>
      <c r="AD50" s="7">
        <v>0.38</v>
      </c>
      <c r="AE50" s="7">
        <v>0.67700000000000005</v>
      </c>
      <c r="AF50" s="7">
        <f t="shared" si="34"/>
        <v>0.53266666666666673</v>
      </c>
      <c r="AG50" s="7"/>
      <c r="AH50" s="7">
        <f t="shared" si="40"/>
        <v>0.40966666666666673</v>
      </c>
      <c r="AI50" s="7">
        <f t="shared" si="41"/>
        <v>9.6166522241371219E-2</v>
      </c>
      <c r="AJ50" s="7">
        <v>0.14099999999999999</v>
      </c>
      <c r="AK50" s="7">
        <v>0.45300000000000001</v>
      </c>
      <c r="AL50" s="7">
        <v>0.36799999999999999</v>
      </c>
      <c r="AM50" s="7">
        <v>0.67800000000000005</v>
      </c>
      <c r="AN50" s="7">
        <f t="shared" si="35"/>
        <v>0.4996666666666667</v>
      </c>
      <c r="AO50" s="7">
        <f t="shared" si="36"/>
        <v>0.2466666666666667</v>
      </c>
      <c r="AP50" s="7">
        <f t="shared" si="37"/>
        <v>0.35866666666666669</v>
      </c>
      <c r="AQ50" s="7">
        <f t="shared" si="38"/>
        <v>0.16018218794027389</v>
      </c>
      <c r="AR50" s="7">
        <v>0.17</v>
      </c>
      <c r="AS50" s="7">
        <v>0.21099999999999999</v>
      </c>
      <c r="AT50" s="7">
        <v>0.19</v>
      </c>
      <c r="AU50" s="7">
        <v>0.246</v>
      </c>
      <c r="AV50" s="7">
        <f t="shared" si="39"/>
        <v>0.21566666666666667</v>
      </c>
      <c r="AW50" s="7"/>
      <c r="AX50" s="7">
        <f>AV50-AR50</f>
        <v>4.5666666666666661E-2</v>
      </c>
      <c r="AY50" s="10">
        <f t="shared" si="43"/>
        <v>2.8290163190291664E-2</v>
      </c>
    </row>
    <row r="55" spans="2:51" ht="42" x14ac:dyDescent="0.2">
      <c r="B55" s="2" t="s">
        <v>27</v>
      </c>
      <c r="C55" s="2"/>
      <c r="D55" s="2" t="s">
        <v>29</v>
      </c>
      <c r="E55" s="2" t="s">
        <v>30</v>
      </c>
      <c r="F55" s="2" t="s">
        <v>30</v>
      </c>
      <c r="G55" s="2" t="s">
        <v>30</v>
      </c>
      <c r="H55" s="2" t="s">
        <v>31</v>
      </c>
      <c r="I55" s="2"/>
      <c r="J55" s="3" t="s">
        <v>32</v>
      </c>
      <c r="K55" s="15" t="s">
        <v>33</v>
      </c>
      <c r="L55" s="2" t="s">
        <v>123</v>
      </c>
      <c r="M55" s="2" t="s">
        <v>124</v>
      </c>
      <c r="N55" s="2" t="s">
        <v>124</v>
      </c>
      <c r="O55" s="2" t="s">
        <v>124</v>
      </c>
      <c r="P55" s="2" t="s">
        <v>31</v>
      </c>
      <c r="Q55" s="2"/>
      <c r="R55" s="3" t="s">
        <v>125</v>
      </c>
      <c r="S55" s="3"/>
      <c r="T55" s="2" t="s">
        <v>184</v>
      </c>
      <c r="U55" s="2" t="s">
        <v>185</v>
      </c>
      <c r="V55" s="2" t="s">
        <v>185</v>
      </c>
      <c r="W55" s="2" t="s">
        <v>185</v>
      </c>
      <c r="X55" s="2" t="s">
        <v>31</v>
      </c>
      <c r="Y55" s="2"/>
      <c r="Z55" s="3" t="s">
        <v>186</v>
      </c>
      <c r="AA55" s="3"/>
      <c r="AB55" s="2" t="s">
        <v>187</v>
      </c>
      <c r="AC55" s="2" t="s">
        <v>188</v>
      </c>
      <c r="AD55" s="2" t="s">
        <v>188</v>
      </c>
      <c r="AE55" s="2" t="s">
        <v>188</v>
      </c>
      <c r="AF55" s="2" t="s">
        <v>31</v>
      </c>
      <c r="AG55" s="2"/>
      <c r="AH55" s="3" t="s">
        <v>128</v>
      </c>
      <c r="AI55" s="3"/>
      <c r="AJ55" s="2" t="s">
        <v>189</v>
      </c>
      <c r="AK55" s="2" t="s">
        <v>190</v>
      </c>
      <c r="AL55" s="2" t="s">
        <v>190</v>
      </c>
      <c r="AM55" s="2" t="s">
        <v>190</v>
      </c>
      <c r="AN55" s="2" t="s">
        <v>31</v>
      </c>
      <c r="AO55" s="2"/>
      <c r="AP55" s="3" t="s">
        <v>191</v>
      </c>
      <c r="AQ55" s="3"/>
      <c r="AR55" s="2" t="s">
        <v>192</v>
      </c>
      <c r="AS55" s="2" t="s">
        <v>193</v>
      </c>
      <c r="AT55" s="2" t="s">
        <v>193</v>
      </c>
      <c r="AU55" s="2" t="s">
        <v>193</v>
      </c>
      <c r="AV55" s="2" t="s">
        <v>31</v>
      </c>
      <c r="AW55" s="2"/>
      <c r="AX55" s="3" t="s">
        <v>194</v>
      </c>
      <c r="AY55" s="3"/>
    </row>
    <row r="56" spans="2:51" x14ac:dyDescent="0.2">
      <c r="B56" s="6">
        <v>1.6203703703703703E-4</v>
      </c>
      <c r="C56">
        <v>0</v>
      </c>
      <c r="D56" s="7">
        <v>0.04</v>
      </c>
      <c r="E56" s="7">
        <v>0.123</v>
      </c>
      <c r="F56" s="7">
        <v>9.2999999999999999E-2</v>
      </c>
      <c r="G56" s="7">
        <v>0.121</v>
      </c>
      <c r="H56" s="7">
        <f>(E56+F56+G56)/3</f>
        <v>0.11233333333333333</v>
      </c>
      <c r="I56" s="7">
        <f>J56-$J$70</f>
        <v>-0.63900000000000001</v>
      </c>
      <c r="J56" s="10">
        <f>H56-D56</f>
        <v>7.2333333333333333E-2</v>
      </c>
      <c r="L56" s="7">
        <v>0.28100000000000003</v>
      </c>
      <c r="M56" s="7">
        <v>0.36599999999999999</v>
      </c>
      <c r="N56" s="7">
        <v>0.249</v>
      </c>
      <c r="O56" s="7">
        <v>0.34599999999999997</v>
      </c>
      <c r="P56" s="7">
        <f>(O56+N56+M56)/2</f>
        <v>0.48049999999999998</v>
      </c>
      <c r="Q56" s="7">
        <f>R56-$R$70</f>
        <v>-1.1395</v>
      </c>
      <c r="R56" s="7">
        <f>P56-L56</f>
        <v>0.19949999999999996</v>
      </c>
      <c r="S56" s="10"/>
      <c r="T56" s="7">
        <v>0.22900000000000001</v>
      </c>
      <c r="U56" s="7">
        <v>0.35499999999999998</v>
      </c>
      <c r="V56" s="7">
        <v>0.35599999999999998</v>
      </c>
      <c r="W56" s="7">
        <v>0.35099999999999998</v>
      </c>
      <c r="X56" s="7">
        <f>AVERAGE(W56,U56,V56)</f>
        <v>0.35399999999999993</v>
      </c>
      <c r="Y56" s="7">
        <f>Z56-$Z$70</f>
        <v>-0.71900000000000008</v>
      </c>
      <c r="Z56" s="7">
        <f>X56-T56</f>
        <v>0.12499999999999992</v>
      </c>
      <c r="AA56" s="10"/>
      <c r="AB56" s="7">
        <v>0.26700000000000002</v>
      </c>
      <c r="AC56" s="7">
        <v>0.41499999999999998</v>
      </c>
      <c r="AD56" s="7">
        <v>0.372</v>
      </c>
      <c r="AE56" s="7">
        <v>0.47599999999999998</v>
      </c>
      <c r="AF56" s="7">
        <f>(AC56+AD56+AE56)/3</f>
        <v>0.42099999999999999</v>
      </c>
      <c r="AG56" s="7">
        <v>0</v>
      </c>
      <c r="AH56" s="7">
        <v>5.3999999999999999E-2</v>
      </c>
      <c r="AI56" s="7"/>
      <c r="AJ56" s="7">
        <v>0.54200000000000004</v>
      </c>
      <c r="AK56" s="7">
        <v>0.58799999999999997</v>
      </c>
      <c r="AL56" s="7">
        <v>0.66</v>
      </c>
      <c r="AM56" s="7">
        <v>0.60199999999999998</v>
      </c>
      <c r="AN56" s="7">
        <f>(AK56+AL56+AM56)/3</f>
        <v>0.6166666666666667</v>
      </c>
      <c r="AO56" s="7">
        <f>AP56-$AP$70</f>
        <v>-1.6066666666666667</v>
      </c>
      <c r="AP56" s="7">
        <f>AN56-AJ56</f>
        <v>7.4666666666666659E-2</v>
      </c>
      <c r="AQ56" s="7"/>
      <c r="AR56" s="7">
        <v>0.53500000000000003</v>
      </c>
      <c r="AS56" s="7">
        <v>1.4179999999999999</v>
      </c>
      <c r="AT56" s="7">
        <v>1.569</v>
      </c>
      <c r="AU56" s="7">
        <v>1.8380000000000001</v>
      </c>
      <c r="AV56" s="7">
        <f>(AS56+AT56+AU56)/3</f>
        <v>1.6083333333333334</v>
      </c>
      <c r="AW56" s="7">
        <f>AX56-$AX$70</f>
        <v>6.9333333333333247E-2</v>
      </c>
      <c r="AX56" s="7">
        <f>AV56-AR56</f>
        <v>1.0733333333333333</v>
      </c>
      <c r="AY56" s="10">
        <f>STDEV(AS56:AU56)</f>
        <v>0.21274476100090642</v>
      </c>
    </row>
    <row r="57" spans="2:51" x14ac:dyDescent="0.2">
      <c r="B57" s="6">
        <v>8.564814814814815E-4</v>
      </c>
      <c r="C57">
        <v>1</v>
      </c>
      <c r="D57" s="7">
        <v>5.5E-2</v>
      </c>
      <c r="E57" s="7">
        <v>0.16400000000000001</v>
      </c>
      <c r="F57" s="7">
        <v>9.6000000000000002E-2</v>
      </c>
      <c r="G57" s="7">
        <v>0.16700000000000001</v>
      </c>
      <c r="H57" s="7">
        <f t="shared" ref="H57:H76" si="44">(E57+F57+G57)/3</f>
        <v>0.14233333333333334</v>
      </c>
      <c r="I57" s="7">
        <f t="shared" ref="I57:I76" si="45">J57-$J$70</f>
        <v>-0.624</v>
      </c>
      <c r="J57" s="10">
        <f t="shared" ref="J57:J76" si="46">H57-D57</f>
        <v>8.7333333333333346E-2</v>
      </c>
      <c r="K57">
        <f t="shared" ref="K57:K76" si="47">STDEVP(E57:G57)</f>
        <v>3.2785498149164739E-2</v>
      </c>
      <c r="L57" s="7">
        <v>0.28000000000000003</v>
      </c>
      <c r="M57" s="7">
        <v>0.47499999999999998</v>
      </c>
      <c r="N57" s="7">
        <v>0.26800000000000002</v>
      </c>
      <c r="O57" s="7">
        <v>0.36899999999999999</v>
      </c>
      <c r="P57" s="7">
        <f t="shared" ref="P57:P76" si="48">(O57+N57+M57)/2</f>
        <v>0.55600000000000005</v>
      </c>
      <c r="Q57" s="7">
        <f t="shared" ref="Q57:Q76" si="49">R57-$R$70</f>
        <v>-1.0629999999999999</v>
      </c>
      <c r="R57" s="7">
        <f t="shared" ref="R57:R76" si="50">P57-L57</f>
        <v>0.27600000000000002</v>
      </c>
      <c r="S57" s="10">
        <f t="shared" ref="S57:S76" si="51">STDEV(M57:O57)</f>
        <v>0.10351006392295049</v>
      </c>
      <c r="T57" s="7">
        <v>0.23899999999999999</v>
      </c>
      <c r="U57" s="7">
        <v>0.38800000000000001</v>
      </c>
      <c r="V57" s="7">
        <v>0.35199999999999998</v>
      </c>
      <c r="W57" s="7">
        <v>0.36599999999999999</v>
      </c>
      <c r="X57" s="7">
        <f t="shared" ref="X57:X76" si="52">AVERAGE(W57,U57,V57)</f>
        <v>0.36866666666666664</v>
      </c>
      <c r="Y57" s="7">
        <f t="shared" ref="Y57:Y76" si="53">Z57-$Z$70</f>
        <v>-0.71433333333333326</v>
      </c>
      <c r="Z57" s="7">
        <f t="shared" ref="Z57:Z76" si="54">X57-T57</f>
        <v>0.12966666666666665</v>
      </c>
      <c r="AA57" s="10">
        <f t="shared" ref="AA57:AA76" si="55">STDEV(U57:W57)</f>
        <v>1.8147543451754948E-2</v>
      </c>
      <c r="AB57" s="7">
        <v>0.27500000000000002</v>
      </c>
      <c r="AC57" s="7">
        <v>0.45800000000000002</v>
      </c>
      <c r="AD57" s="7">
        <v>0.40100000000000002</v>
      </c>
      <c r="AE57" s="7">
        <v>0.52400000000000002</v>
      </c>
      <c r="AF57" s="7">
        <f t="shared" ref="AF57:AF76" si="56">(AC57+AD57+AE57)/3</f>
        <v>0.46100000000000002</v>
      </c>
      <c r="AG57" s="7"/>
      <c r="AH57" s="7">
        <f t="shared" ref="AH57:AH76" si="57">AF57-AB57</f>
        <v>0.186</v>
      </c>
      <c r="AI57" s="7">
        <f t="shared" ref="AI57:AI76" si="58">STDEV(AC57:AE57)</f>
        <v>6.1554853586049917E-2</v>
      </c>
      <c r="AJ57" s="7">
        <v>0.53300000000000003</v>
      </c>
      <c r="AK57" s="7">
        <v>0.65600000000000003</v>
      </c>
      <c r="AL57" s="7">
        <v>0.66900000000000004</v>
      </c>
      <c r="AM57" s="7">
        <v>0.61699999999999999</v>
      </c>
      <c r="AN57" s="7">
        <f t="shared" ref="AN57:AN76" si="59">(AK57+AL57+AM57)/3</f>
        <v>0.64733333333333343</v>
      </c>
      <c r="AO57" s="7">
        <f t="shared" ref="AO57:AO76" si="60">AP57-$AP$70</f>
        <v>-1.5669999999999999</v>
      </c>
      <c r="AP57" s="7">
        <f t="shared" ref="AP57:AP76" si="61">AN57-AJ57</f>
        <v>0.1143333333333334</v>
      </c>
      <c r="AQ57" s="7">
        <f t="shared" ref="AQ57:AQ75" si="62">STDEV(AK57:AM57)</f>
        <v>2.7061657993059748E-2</v>
      </c>
      <c r="AR57" s="7">
        <v>0.56200000000000006</v>
      </c>
      <c r="AS57" s="7">
        <v>1.421</v>
      </c>
      <c r="AT57" s="7">
        <v>1.587</v>
      </c>
      <c r="AU57" s="7">
        <v>1.8140000000000001</v>
      </c>
      <c r="AV57" s="7">
        <f t="shared" ref="AV57:AV76" si="63">(AS57+AT57+AU57)/3</f>
        <v>1.6073333333333333</v>
      </c>
      <c r="AW57" s="7">
        <v>0</v>
      </c>
      <c r="AX57" s="7">
        <f t="shared" ref="AX57:AX75" si="64">AV57-AR57</f>
        <v>1.0453333333333332</v>
      </c>
      <c r="AY57" s="10">
        <f t="shared" ref="AY57:AY76" si="65">STDEV(AS57:AU57)</f>
        <v>0.19728743835666104</v>
      </c>
    </row>
    <row r="58" spans="2:51" x14ac:dyDescent="0.2">
      <c r="B58" s="6">
        <v>1.5509259259259261E-3</v>
      </c>
      <c r="C58">
        <v>2</v>
      </c>
      <c r="D58" s="7">
        <v>6.7000000000000004E-2</v>
      </c>
      <c r="E58" s="7">
        <v>0.192</v>
      </c>
      <c r="F58" s="7">
        <v>0.124</v>
      </c>
      <c r="G58" s="7">
        <v>0.24299999999999999</v>
      </c>
      <c r="H58" s="7">
        <f t="shared" si="44"/>
        <v>0.18633333333333332</v>
      </c>
      <c r="I58" s="7">
        <f t="shared" si="45"/>
        <v>-0.59200000000000008</v>
      </c>
      <c r="J58" s="10">
        <f t="shared" si="46"/>
        <v>0.11933333333333332</v>
      </c>
      <c r="K58">
        <f t="shared" si="47"/>
        <v>4.8746509846574963E-2</v>
      </c>
      <c r="L58" s="7">
        <v>0.28499999999999998</v>
      </c>
      <c r="M58" s="7">
        <v>0.51500000000000001</v>
      </c>
      <c r="N58" s="7">
        <v>0.35299999999999998</v>
      </c>
      <c r="O58" s="7">
        <v>0.42299999999999999</v>
      </c>
      <c r="P58" s="7">
        <f t="shared" si="48"/>
        <v>0.64549999999999996</v>
      </c>
      <c r="Q58" s="7">
        <f t="shared" si="49"/>
        <v>-0.97849999999999993</v>
      </c>
      <c r="R58" s="7">
        <f t="shared" si="50"/>
        <v>0.36049999999999999</v>
      </c>
      <c r="S58" s="10">
        <f t="shared" si="51"/>
        <v>8.1248589731350365E-2</v>
      </c>
      <c r="T58" s="7">
        <v>0.24199999999999999</v>
      </c>
      <c r="U58" s="7">
        <v>0.41899999999999998</v>
      </c>
      <c r="V58" s="7">
        <v>0.35699999999999998</v>
      </c>
      <c r="W58" s="7">
        <v>0.39400000000000002</v>
      </c>
      <c r="X58" s="7">
        <f t="shared" si="52"/>
        <v>0.38999999999999996</v>
      </c>
      <c r="Y58" s="7">
        <f t="shared" si="53"/>
        <v>-0.69599999999999995</v>
      </c>
      <c r="Z58" s="7">
        <f t="shared" si="54"/>
        <v>0.14799999999999996</v>
      </c>
      <c r="AA58" s="10">
        <f t="shared" si="55"/>
        <v>3.1192947920964442E-2</v>
      </c>
      <c r="AB58" s="7">
        <v>0.29799999999999999</v>
      </c>
      <c r="AC58" s="7">
        <v>0.53600000000000003</v>
      </c>
      <c r="AD58" s="7">
        <v>0.47899999999999998</v>
      </c>
      <c r="AE58" s="7">
        <v>0.56499999999999995</v>
      </c>
      <c r="AF58" s="7">
        <f t="shared" si="56"/>
        <v>0.52666666666666673</v>
      </c>
      <c r="AG58" s="7"/>
      <c r="AH58" s="7">
        <f t="shared" si="57"/>
        <v>0.22866666666666674</v>
      </c>
      <c r="AI58" s="7">
        <f t="shared" si="58"/>
        <v>4.3753095128611558E-2</v>
      </c>
      <c r="AJ58" s="7">
        <v>0.52</v>
      </c>
      <c r="AK58" s="7">
        <v>0.68100000000000005</v>
      </c>
      <c r="AL58" s="7">
        <v>0.74</v>
      </c>
      <c r="AM58" s="7">
        <v>0.61199999999999999</v>
      </c>
      <c r="AN58" s="7">
        <f t="shared" si="59"/>
        <v>0.67766666666666664</v>
      </c>
      <c r="AO58" s="7">
        <f t="shared" si="60"/>
        <v>-1.5236666666666667</v>
      </c>
      <c r="AP58" s="7">
        <f t="shared" si="61"/>
        <v>0.15766666666666662</v>
      </c>
      <c r="AQ58" s="7">
        <f t="shared" si="62"/>
        <v>6.4065071086617353E-2</v>
      </c>
      <c r="AR58" s="7">
        <v>0.63700000000000001</v>
      </c>
      <c r="AS58" s="7">
        <v>1.4510000000000001</v>
      </c>
      <c r="AT58" s="7">
        <v>1.575</v>
      </c>
      <c r="AU58" s="7">
        <v>1.8280000000000001</v>
      </c>
      <c r="AV58" s="7">
        <f t="shared" si="63"/>
        <v>1.6180000000000001</v>
      </c>
      <c r="AW58" s="7">
        <v>0</v>
      </c>
      <c r="AX58" s="7">
        <f t="shared" si="64"/>
        <v>0.98100000000000009</v>
      </c>
      <c r="AY58" s="10">
        <f t="shared" si="65"/>
        <v>0.19214317578306028</v>
      </c>
    </row>
    <row r="59" spans="2:51" x14ac:dyDescent="0.2">
      <c r="B59" s="6">
        <v>2.2453703703703702E-3</v>
      </c>
      <c r="C59">
        <v>3</v>
      </c>
      <c r="D59" s="7">
        <v>6.6000000000000003E-2</v>
      </c>
      <c r="E59" s="7">
        <v>0.23699999999999999</v>
      </c>
      <c r="F59" s="7">
        <v>0.151</v>
      </c>
      <c r="G59" s="7">
        <v>0.32200000000000001</v>
      </c>
      <c r="H59" s="7">
        <f t="shared" si="44"/>
        <v>0.23666666666666666</v>
      </c>
      <c r="I59" s="7">
        <f t="shared" si="45"/>
        <v>-0.54066666666666674</v>
      </c>
      <c r="J59" s="10">
        <f t="shared" si="46"/>
        <v>0.17066666666666666</v>
      </c>
      <c r="K59">
        <f t="shared" si="47"/>
        <v>6.9810855571003874E-2</v>
      </c>
      <c r="L59" s="7">
        <v>0.28000000000000003</v>
      </c>
      <c r="M59" s="7">
        <v>0.56799999999999995</v>
      </c>
      <c r="N59" s="7">
        <v>0.36299999999999999</v>
      </c>
      <c r="O59" s="7">
        <v>0.435</v>
      </c>
      <c r="P59" s="7">
        <f t="shared" si="48"/>
        <v>0.68300000000000005</v>
      </c>
      <c r="Q59" s="7">
        <f t="shared" si="49"/>
        <v>-0.93599999999999994</v>
      </c>
      <c r="R59" s="7">
        <f t="shared" si="50"/>
        <v>0.40300000000000002</v>
      </c>
      <c r="S59" s="10">
        <f t="shared" si="51"/>
        <v>0.1040016025517555</v>
      </c>
      <c r="T59" s="7">
        <v>0.248</v>
      </c>
      <c r="U59" s="7">
        <v>0.45300000000000001</v>
      </c>
      <c r="V59" s="7">
        <v>0.42399999999999999</v>
      </c>
      <c r="W59" s="7">
        <v>0.437</v>
      </c>
      <c r="X59" s="7">
        <f t="shared" si="52"/>
        <v>0.438</v>
      </c>
      <c r="Y59" s="7">
        <f t="shared" si="53"/>
        <v>-0.65399999999999991</v>
      </c>
      <c r="Z59" s="7">
        <f t="shared" si="54"/>
        <v>0.19</v>
      </c>
      <c r="AA59" s="10">
        <f t="shared" si="55"/>
        <v>1.4525839046333963E-2</v>
      </c>
      <c r="AB59" s="7">
        <v>0.28899999999999998</v>
      </c>
      <c r="AC59" s="7">
        <v>0.622</v>
      </c>
      <c r="AD59" s="7">
        <v>0.52800000000000002</v>
      </c>
      <c r="AE59" s="7">
        <v>0.623</v>
      </c>
      <c r="AF59" s="7">
        <f t="shared" si="56"/>
        <v>0.59099999999999997</v>
      </c>
      <c r="AG59" s="7"/>
      <c r="AH59" s="7">
        <f t="shared" si="57"/>
        <v>0.30199999999999999</v>
      </c>
      <c r="AI59" s="7">
        <f t="shared" si="58"/>
        <v>5.4561891462814947E-2</v>
      </c>
      <c r="AJ59" s="7">
        <v>0.48499999999999999</v>
      </c>
      <c r="AK59" s="7">
        <v>0.72</v>
      </c>
      <c r="AL59" s="7">
        <v>0.81799999999999995</v>
      </c>
      <c r="AM59" s="7">
        <v>0.64100000000000001</v>
      </c>
      <c r="AN59" s="7">
        <f t="shared" si="59"/>
        <v>0.72633333333333328</v>
      </c>
      <c r="AO59" s="7">
        <f t="shared" si="60"/>
        <v>-1.44</v>
      </c>
      <c r="AP59" s="7">
        <f t="shared" si="61"/>
        <v>0.24133333333333329</v>
      </c>
      <c r="AQ59" s="7">
        <f t="shared" si="62"/>
        <v>8.8669799443403099E-2</v>
      </c>
      <c r="AR59" s="7">
        <v>1.07</v>
      </c>
      <c r="AS59" s="7">
        <v>1.45</v>
      </c>
      <c r="AT59" s="7">
        <v>1.5509999999999999</v>
      </c>
      <c r="AU59" s="7">
        <v>1.849</v>
      </c>
      <c r="AV59" s="7">
        <f t="shared" si="63"/>
        <v>1.6166666666666665</v>
      </c>
      <c r="AW59" s="7">
        <v>0</v>
      </c>
      <c r="AX59" s="7">
        <f t="shared" si="64"/>
        <v>0.54666666666666641</v>
      </c>
      <c r="AY59" s="10">
        <f t="shared" si="65"/>
        <v>0.20744718203276188</v>
      </c>
    </row>
    <row r="60" spans="2:51" x14ac:dyDescent="0.2">
      <c r="B60" s="6">
        <v>2.9398148148148148E-3</v>
      </c>
      <c r="C60">
        <v>4</v>
      </c>
      <c r="D60" s="7">
        <v>7.0999999999999994E-2</v>
      </c>
      <c r="E60" s="7">
        <v>0.29899999999999999</v>
      </c>
      <c r="F60" s="7">
        <v>0.184</v>
      </c>
      <c r="G60" s="7">
        <v>0.39500000000000002</v>
      </c>
      <c r="H60" s="7">
        <f t="shared" si="44"/>
        <v>0.29266666666666669</v>
      </c>
      <c r="I60" s="7">
        <f t="shared" si="45"/>
        <v>-0.48966666666666669</v>
      </c>
      <c r="J60" s="10">
        <f t="shared" si="46"/>
        <v>0.22166666666666668</v>
      </c>
      <c r="K60">
        <f t="shared" si="47"/>
        <v>8.6256722765371927E-2</v>
      </c>
      <c r="L60" s="7">
        <v>0.27</v>
      </c>
      <c r="M60" s="7">
        <v>0.63100000000000001</v>
      </c>
      <c r="N60" s="7">
        <v>0.435</v>
      </c>
      <c r="O60" s="7">
        <v>0.47299999999999998</v>
      </c>
      <c r="P60" s="7">
        <f t="shared" si="48"/>
        <v>0.76949999999999996</v>
      </c>
      <c r="Q60" s="7">
        <f t="shared" si="49"/>
        <v>-0.83950000000000002</v>
      </c>
      <c r="R60" s="7">
        <f t="shared" si="50"/>
        <v>0.49949999999999994</v>
      </c>
      <c r="S60" s="10">
        <f t="shared" si="51"/>
        <v>0.1039422916814899</v>
      </c>
      <c r="T60" s="7">
        <v>0.24199999999999999</v>
      </c>
      <c r="U60" s="7">
        <v>0.52500000000000002</v>
      </c>
      <c r="V60" s="7">
        <v>0.41899999999999998</v>
      </c>
      <c r="W60" s="7">
        <v>0.49299999999999999</v>
      </c>
      <c r="X60" s="7">
        <f t="shared" si="52"/>
        <v>0.47900000000000004</v>
      </c>
      <c r="Y60" s="7">
        <f t="shared" si="53"/>
        <v>-0.60699999999999998</v>
      </c>
      <c r="Z60" s="7">
        <f t="shared" si="54"/>
        <v>0.23700000000000004</v>
      </c>
      <c r="AA60" s="10">
        <f t="shared" si="55"/>
        <v>5.4369108876272769E-2</v>
      </c>
      <c r="AB60" s="7">
        <v>0.28000000000000003</v>
      </c>
      <c r="AC60" s="7">
        <v>0.71499999999999997</v>
      </c>
      <c r="AD60" s="7">
        <v>0.55400000000000005</v>
      </c>
      <c r="AE60" s="7">
        <v>0.70599999999999996</v>
      </c>
      <c r="AF60" s="7">
        <f t="shared" si="56"/>
        <v>0.65833333333333333</v>
      </c>
      <c r="AG60" s="7"/>
      <c r="AH60" s="7">
        <f t="shared" si="57"/>
        <v>0.3783333333333333</v>
      </c>
      <c r="AI60" s="7">
        <f t="shared" si="58"/>
        <v>9.046730532813077E-2</v>
      </c>
      <c r="AJ60" s="7">
        <v>0.38900000000000001</v>
      </c>
      <c r="AK60" s="7">
        <v>0.78200000000000003</v>
      </c>
      <c r="AL60" s="7">
        <v>0.91100000000000003</v>
      </c>
      <c r="AM60" s="7">
        <v>0.70399999999999996</v>
      </c>
      <c r="AN60" s="7">
        <f t="shared" si="59"/>
        <v>0.79900000000000004</v>
      </c>
      <c r="AO60" s="7">
        <f t="shared" si="60"/>
        <v>-1.2713333333333332</v>
      </c>
      <c r="AP60" s="7">
        <f t="shared" si="61"/>
        <v>0.41000000000000003</v>
      </c>
      <c r="AQ60" s="7">
        <f t="shared" si="62"/>
        <v>0.10454185764563328</v>
      </c>
      <c r="AR60" s="7">
        <v>1.2450000000000001</v>
      </c>
      <c r="AS60" s="7">
        <v>1.413</v>
      </c>
      <c r="AT60" s="7">
        <v>1.55</v>
      </c>
      <c r="AU60" s="7">
        <v>1.8160000000000001</v>
      </c>
      <c r="AV60" s="7">
        <f t="shared" si="63"/>
        <v>1.593</v>
      </c>
      <c r="AW60" s="7">
        <v>0</v>
      </c>
      <c r="AX60" s="7">
        <f t="shared" si="64"/>
        <v>0.34799999999999986</v>
      </c>
      <c r="AY60" s="10">
        <f t="shared" si="65"/>
        <v>0.204912176309757</v>
      </c>
    </row>
    <row r="61" spans="2:51" x14ac:dyDescent="0.2">
      <c r="B61" s="6">
        <v>3.6342592592592594E-3</v>
      </c>
      <c r="C61">
        <v>5</v>
      </c>
      <c r="D61" s="7">
        <v>7.0000000000000007E-2</v>
      </c>
      <c r="E61" s="7">
        <v>0.36</v>
      </c>
      <c r="F61" s="7">
        <v>0.23799999999999999</v>
      </c>
      <c r="G61" s="7">
        <v>0.47399999999999998</v>
      </c>
      <c r="H61" s="7">
        <f t="shared" si="44"/>
        <v>0.35733333333333334</v>
      </c>
      <c r="I61" s="7">
        <f t="shared" si="45"/>
        <v>-0.42400000000000004</v>
      </c>
      <c r="J61" s="10">
        <f t="shared" si="46"/>
        <v>0.28733333333333333</v>
      </c>
      <c r="K61">
        <f t="shared" si="47"/>
        <v>9.6365046683028088E-2</v>
      </c>
      <c r="L61" s="7">
        <v>0.25900000000000001</v>
      </c>
      <c r="M61" s="7">
        <v>0.70399999999999996</v>
      </c>
      <c r="N61" s="7">
        <v>0.48399999999999999</v>
      </c>
      <c r="O61" s="7">
        <v>0.50800000000000001</v>
      </c>
      <c r="P61" s="7">
        <f t="shared" si="48"/>
        <v>0.84799999999999998</v>
      </c>
      <c r="Q61" s="7">
        <f t="shared" si="49"/>
        <v>-0.75</v>
      </c>
      <c r="R61" s="7">
        <f t="shared" si="50"/>
        <v>0.58899999999999997</v>
      </c>
      <c r="S61" s="10">
        <f t="shared" si="51"/>
        <v>0.12068692279337194</v>
      </c>
      <c r="T61" s="7">
        <v>0.23</v>
      </c>
      <c r="U61" s="7">
        <v>0.59399999999999997</v>
      </c>
      <c r="V61" s="7">
        <v>0.45100000000000001</v>
      </c>
      <c r="W61" s="7">
        <v>0.54500000000000004</v>
      </c>
      <c r="X61" s="7">
        <f t="shared" si="52"/>
        <v>0.53</v>
      </c>
      <c r="Y61" s="7">
        <f t="shared" si="53"/>
        <v>-0.54399999999999993</v>
      </c>
      <c r="Z61" s="7">
        <f t="shared" si="54"/>
        <v>0.30000000000000004</v>
      </c>
      <c r="AA61" s="10">
        <f t="shared" si="55"/>
        <v>7.2670489196097282E-2</v>
      </c>
      <c r="AB61" s="7">
        <v>0.27800000000000002</v>
      </c>
      <c r="AC61" s="7">
        <v>0.76400000000000001</v>
      </c>
      <c r="AD61" s="7">
        <v>0.60199999999999998</v>
      </c>
      <c r="AE61" s="7">
        <v>0.84699999999999998</v>
      </c>
      <c r="AF61" s="7">
        <f t="shared" si="56"/>
        <v>0.73766666666666669</v>
      </c>
      <c r="AG61" s="7"/>
      <c r="AH61" s="7">
        <f t="shared" si="57"/>
        <v>0.45966666666666667</v>
      </c>
      <c r="AI61" s="7">
        <f t="shared" si="58"/>
        <v>0.12460470831125603</v>
      </c>
      <c r="AJ61" s="7">
        <v>0.378</v>
      </c>
      <c r="AK61" s="7">
        <v>0.82499999999999996</v>
      </c>
      <c r="AL61" s="7">
        <v>1.024</v>
      </c>
      <c r="AM61" s="7">
        <v>0.79700000000000004</v>
      </c>
      <c r="AN61" s="7">
        <f t="shared" si="59"/>
        <v>0.88200000000000001</v>
      </c>
      <c r="AO61" s="7">
        <f t="shared" si="60"/>
        <v>-1.1773333333333333</v>
      </c>
      <c r="AP61" s="7">
        <f t="shared" si="61"/>
        <v>0.504</v>
      </c>
      <c r="AQ61" s="7">
        <f t="shared" si="62"/>
        <v>0.12376994788719951</v>
      </c>
      <c r="AR61" s="7">
        <v>0.84199999999999997</v>
      </c>
      <c r="AS61" s="7">
        <v>1.373</v>
      </c>
      <c r="AT61" s="7">
        <v>1.5229999999999999</v>
      </c>
      <c r="AU61" s="7">
        <v>1.8109999999999999</v>
      </c>
      <c r="AV61" s="7">
        <f t="shared" si="63"/>
        <v>1.569</v>
      </c>
      <c r="AW61" s="7">
        <v>0</v>
      </c>
      <c r="AX61" s="7">
        <f t="shared" si="64"/>
        <v>0.72699999999999998</v>
      </c>
      <c r="AY61" s="10">
        <f t="shared" si="65"/>
        <v>0.22259380045275329</v>
      </c>
    </row>
    <row r="62" spans="2:51" x14ac:dyDescent="0.2">
      <c r="B62" s="6">
        <v>4.3287037037037035E-3</v>
      </c>
      <c r="C62">
        <v>6</v>
      </c>
      <c r="D62" s="7">
        <v>7.0999999999999994E-2</v>
      </c>
      <c r="E62" s="7">
        <v>0.42</v>
      </c>
      <c r="F62" s="7">
        <v>0.311</v>
      </c>
      <c r="G62" s="7">
        <v>0.54400000000000004</v>
      </c>
      <c r="H62" s="7">
        <f t="shared" si="44"/>
        <v>0.42499999999999999</v>
      </c>
      <c r="I62" s="7">
        <f t="shared" si="45"/>
        <v>-0.35733333333333339</v>
      </c>
      <c r="J62" s="10">
        <f t="shared" si="46"/>
        <v>0.35399999999999998</v>
      </c>
      <c r="K62">
        <f t="shared" si="47"/>
        <v>9.5187534197848908E-2</v>
      </c>
      <c r="L62" s="7">
        <v>0.249</v>
      </c>
      <c r="M62" s="7">
        <v>0.78900000000000003</v>
      </c>
      <c r="N62" s="7">
        <v>0.54</v>
      </c>
      <c r="O62" s="7">
        <v>0.54200000000000004</v>
      </c>
      <c r="P62" s="7">
        <f t="shared" si="48"/>
        <v>0.9355</v>
      </c>
      <c r="Q62" s="7">
        <f t="shared" si="49"/>
        <v>-0.65249999999999997</v>
      </c>
      <c r="R62" s="7">
        <f t="shared" si="50"/>
        <v>0.6865</v>
      </c>
      <c r="S62" s="10">
        <f t="shared" si="51"/>
        <v>0.1431863587543635</v>
      </c>
      <c r="T62" s="7">
        <v>0.22</v>
      </c>
      <c r="U62" s="7">
        <v>0.64100000000000001</v>
      </c>
      <c r="V62" s="7">
        <v>0.499</v>
      </c>
      <c r="W62" s="7">
        <v>0.60899999999999999</v>
      </c>
      <c r="X62" s="7">
        <f t="shared" si="52"/>
        <v>0.58300000000000007</v>
      </c>
      <c r="Y62" s="7">
        <f t="shared" si="53"/>
        <v>-0.48099999999999987</v>
      </c>
      <c r="Z62" s="7">
        <f t="shared" si="54"/>
        <v>0.3630000000000001</v>
      </c>
      <c r="AA62" s="10">
        <f t="shared" si="55"/>
        <v>7.4484897798143532E-2</v>
      </c>
      <c r="AB62" s="7">
        <v>0.27</v>
      </c>
      <c r="AC62" s="7">
        <v>0.84299999999999997</v>
      </c>
      <c r="AD62" s="7">
        <v>0.65800000000000003</v>
      </c>
      <c r="AE62" s="7">
        <v>0.96799999999999997</v>
      </c>
      <c r="AF62" s="7">
        <f t="shared" si="56"/>
        <v>0.82299999999999995</v>
      </c>
      <c r="AG62" s="7"/>
      <c r="AH62" s="7">
        <f t="shared" si="57"/>
        <v>0.55299999999999994</v>
      </c>
      <c r="AI62" s="7">
        <f t="shared" si="58"/>
        <v>0.15596473960482271</v>
      </c>
      <c r="AJ62" s="7">
        <v>0.36499999999999999</v>
      </c>
      <c r="AK62" s="7">
        <v>0.85499999999999998</v>
      </c>
      <c r="AL62" s="7">
        <v>1.2010000000000001</v>
      </c>
      <c r="AM62" s="7">
        <v>0.83899999999999997</v>
      </c>
      <c r="AN62" s="7">
        <f t="shared" si="59"/>
        <v>0.96499999999999997</v>
      </c>
      <c r="AO62" s="7">
        <f t="shared" si="60"/>
        <v>-1.0813333333333333</v>
      </c>
      <c r="AP62" s="7">
        <f t="shared" si="61"/>
        <v>0.6</v>
      </c>
      <c r="AQ62" s="7">
        <f t="shared" si="62"/>
        <v>0.20453850493244538</v>
      </c>
      <c r="AR62" s="7">
        <v>0.54200000000000004</v>
      </c>
      <c r="AS62" s="7">
        <v>1.3779999999999999</v>
      </c>
      <c r="AT62" s="7">
        <v>1.502</v>
      </c>
      <c r="AU62" s="7">
        <v>1.778</v>
      </c>
      <c r="AV62" s="7">
        <f t="shared" si="63"/>
        <v>1.5526666666666664</v>
      </c>
      <c r="AW62" s="7">
        <v>0</v>
      </c>
      <c r="AX62" s="7">
        <f t="shared" si="64"/>
        <v>1.0106666666666664</v>
      </c>
      <c r="AY62" s="10">
        <f t="shared" si="65"/>
        <v>0.20475676626996789</v>
      </c>
    </row>
    <row r="63" spans="2:51" x14ac:dyDescent="0.2">
      <c r="B63" s="6">
        <v>5.0231481481481481E-3</v>
      </c>
      <c r="C63">
        <v>7</v>
      </c>
      <c r="D63" s="7">
        <v>7.8E-2</v>
      </c>
      <c r="E63" s="7">
        <v>0.47899999999999998</v>
      </c>
      <c r="F63" s="7">
        <v>0.39100000000000001</v>
      </c>
      <c r="G63" s="7">
        <v>0.57999999999999996</v>
      </c>
      <c r="H63" s="7">
        <f t="shared" si="44"/>
        <v>0.48333333333333334</v>
      </c>
      <c r="I63" s="7">
        <f t="shared" si="45"/>
        <v>-0.30600000000000005</v>
      </c>
      <c r="J63" s="10">
        <f t="shared" si="46"/>
        <v>0.40533333333333332</v>
      </c>
      <c r="K63">
        <f t="shared" si="47"/>
        <v>7.7219744164875759E-2</v>
      </c>
      <c r="L63" s="7">
        <v>0.24299999999999999</v>
      </c>
      <c r="M63" s="7">
        <v>0.84599999999999997</v>
      </c>
      <c r="N63" s="7">
        <v>0.60399999999999998</v>
      </c>
      <c r="O63" s="7">
        <v>0.57399999999999995</v>
      </c>
      <c r="P63" s="7">
        <f t="shared" si="48"/>
        <v>1.012</v>
      </c>
      <c r="Q63" s="7">
        <f t="shared" si="49"/>
        <v>-0.56999999999999995</v>
      </c>
      <c r="R63" s="7">
        <f t="shared" si="50"/>
        <v>0.76900000000000002</v>
      </c>
      <c r="S63" s="10">
        <f t="shared" si="51"/>
        <v>0.14913528533963122</v>
      </c>
      <c r="T63" s="7">
        <v>0.22</v>
      </c>
      <c r="U63" s="7">
        <v>0.66500000000000004</v>
      </c>
      <c r="V63" s="7">
        <v>0.53600000000000003</v>
      </c>
      <c r="W63" s="7">
        <v>0.66700000000000004</v>
      </c>
      <c r="X63" s="7">
        <f t="shared" si="52"/>
        <v>0.6226666666666667</v>
      </c>
      <c r="Y63" s="7">
        <f t="shared" si="53"/>
        <v>-0.44133333333333324</v>
      </c>
      <c r="Z63" s="7">
        <f t="shared" si="54"/>
        <v>0.40266666666666673</v>
      </c>
      <c r="AA63" s="10">
        <f t="shared" si="55"/>
        <v>7.5062196432913786E-2</v>
      </c>
      <c r="AB63" s="7">
        <v>0.26100000000000001</v>
      </c>
      <c r="AC63" s="7">
        <v>0.90800000000000003</v>
      </c>
      <c r="AD63" s="7">
        <v>0.70699999999999996</v>
      </c>
      <c r="AE63" s="7">
        <v>1.073</v>
      </c>
      <c r="AF63" s="7">
        <f t="shared" si="56"/>
        <v>0.89599999999999991</v>
      </c>
      <c r="AG63" s="7"/>
      <c r="AH63" s="7">
        <f t="shared" si="57"/>
        <v>0.6349999999999999</v>
      </c>
      <c r="AI63" s="7">
        <f t="shared" si="58"/>
        <v>0.1832948444446818</v>
      </c>
      <c r="AJ63" s="7">
        <v>0.34799999999999998</v>
      </c>
      <c r="AK63" s="7">
        <v>0.86499999999999999</v>
      </c>
      <c r="AL63" s="7">
        <v>1.331</v>
      </c>
      <c r="AM63" s="7">
        <v>0.93300000000000005</v>
      </c>
      <c r="AN63" s="7">
        <f t="shared" si="59"/>
        <v>1.0429999999999999</v>
      </c>
      <c r="AO63" s="7">
        <f t="shared" si="60"/>
        <v>-0.9863333333333334</v>
      </c>
      <c r="AP63" s="7">
        <f t="shared" si="61"/>
        <v>0.69499999999999995</v>
      </c>
      <c r="AQ63" s="7">
        <f t="shared" si="62"/>
        <v>0.25172206895701543</v>
      </c>
      <c r="AR63" s="7">
        <v>0.48599999999999999</v>
      </c>
      <c r="AS63" s="7">
        <v>1.379</v>
      </c>
      <c r="AT63" s="7">
        <v>1.464</v>
      </c>
      <c r="AU63" s="7">
        <v>1.7709999999999999</v>
      </c>
      <c r="AV63" s="7">
        <f t="shared" si="63"/>
        <v>1.538</v>
      </c>
      <c r="AW63" s="7">
        <v>0</v>
      </c>
      <c r="AX63" s="7">
        <f t="shared" si="64"/>
        <v>1.052</v>
      </c>
      <c r="AY63" s="10">
        <f t="shared" si="65"/>
        <v>0.20621105692954508</v>
      </c>
    </row>
    <row r="64" spans="2:51" x14ac:dyDescent="0.2">
      <c r="B64" s="6">
        <v>5.7175925925925927E-3</v>
      </c>
      <c r="C64">
        <v>8</v>
      </c>
      <c r="D64" s="7">
        <v>7.0000000000000007E-2</v>
      </c>
      <c r="E64" s="7">
        <v>0.53900000000000003</v>
      </c>
      <c r="F64" s="7">
        <v>0.436</v>
      </c>
      <c r="G64" s="7">
        <v>0.64100000000000001</v>
      </c>
      <c r="H64" s="7">
        <f t="shared" si="44"/>
        <v>0.53866666666666674</v>
      </c>
      <c r="I64" s="7">
        <f t="shared" si="45"/>
        <v>-0.24266666666666664</v>
      </c>
      <c r="J64" s="10">
        <f t="shared" si="46"/>
        <v>0.46866666666666673</v>
      </c>
      <c r="K64">
        <f t="shared" si="47"/>
        <v>8.3691231453612805E-2</v>
      </c>
      <c r="L64" s="7">
        <v>0.222</v>
      </c>
      <c r="M64" s="7">
        <v>0.95899999999999996</v>
      </c>
      <c r="N64" s="7">
        <v>0.68700000000000006</v>
      </c>
      <c r="O64" s="7">
        <v>0.73099999999999998</v>
      </c>
      <c r="P64" s="7">
        <f t="shared" si="48"/>
        <v>1.1885000000000001</v>
      </c>
      <c r="Q64" s="7">
        <f t="shared" si="49"/>
        <v>-0.37249999999999983</v>
      </c>
      <c r="R64" s="7">
        <f t="shared" si="50"/>
        <v>0.96650000000000014</v>
      </c>
      <c r="S64" s="10">
        <f t="shared" si="51"/>
        <v>0.14600456613864349</v>
      </c>
      <c r="T64" s="7">
        <v>0.214</v>
      </c>
      <c r="U64" s="7">
        <v>0.78600000000000003</v>
      </c>
      <c r="V64" s="7">
        <v>0.65300000000000002</v>
      </c>
      <c r="W64" s="7">
        <v>0.81499999999999995</v>
      </c>
      <c r="X64" s="7">
        <f t="shared" si="52"/>
        <v>0.7513333333333333</v>
      </c>
      <c r="Y64" s="7">
        <f t="shared" si="53"/>
        <v>-0.30666666666666664</v>
      </c>
      <c r="Z64" s="7">
        <f t="shared" si="54"/>
        <v>0.53733333333333333</v>
      </c>
      <c r="AA64" s="10">
        <f t="shared" si="55"/>
        <v>8.6384798045335082E-2</v>
      </c>
      <c r="AB64" s="7">
        <v>0.25700000000000001</v>
      </c>
      <c r="AC64" s="7">
        <v>1.0649999999999999</v>
      </c>
      <c r="AD64" s="7">
        <v>0.85199999999999998</v>
      </c>
      <c r="AE64" s="7">
        <v>1.256</v>
      </c>
      <c r="AF64" s="7">
        <f t="shared" si="56"/>
        <v>1.0576666666666668</v>
      </c>
      <c r="AG64" s="7"/>
      <c r="AH64" s="7">
        <f t="shared" si="57"/>
        <v>0.80066666666666675</v>
      </c>
      <c r="AI64" s="7">
        <f t="shared" si="58"/>
        <v>0.20209981032483301</v>
      </c>
      <c r="AJ64" s="7">
        <v>0.31900000000000001</v>
      </c>
      <c r="AK64" s="7">
        <v>0.96899999999999997</v>
      </c>
      <c r="AL64" s="7">
        <v>1.5669999999999999</v>
      </c>
      <c r="AM64" s="7">
        <v>1.177</v>
      </c>
      <c r="AN64" s="7">
        <f t="shared" si="59"/>
        <v>1.2376666666666667</v>
      </c>
      <c r="AO64" s="7">
        <f t="shared" si="60"/>
        <v>-0.7626666666666666</v>
      </c>
      <c r="AP64" s="7">
        <f t="shared" si="61"/>
        <v>0.91866666666666674</v>
      </c>
      <c r="AQ64" s="7">
        <f t="shared" si="62"/>
        <v>0.3035808513943738</v>
      </c>
      <c r="AR64" s="7">
        <v>0.79100000000000004</v>
      </c>
      <c r="AS64" s="7">
        <v>1.4379999999999999</v>
      </c>
      <c r="AT64" s="7">
        <v>1.573</v>
      </c>
      <c r="AU64" s="7">
        <v>1.8029999999999999</v>
      </c>
      <c r="AV64" s="7">
        <f t="shared" si="63"/>
        <v>1.6046666666666667</v>
      </c>
      <c r="AW64" s="7">
        <v>0</v>
      </c>
      <c r="AX64" s="7">
        <f t="shared" si="64"/>
        <v>0.81366666666666665</v>
      </c>
      <c r="AY64" s="10">
        <f t="shared" si="65"/>
        <v>0.18454899981667017</v>
      </c>
    </row>
    <row r="65" spans="2:51" x14ac:dyDescent="0.2">
      <c r="B65" s="6">
        <v>6.4120370370370364E-3</v>
      </c>
      <c r="C65">
        <v>9</v>
      </c>
      <c r="D65" s="7">
        <v>6.9000000000000006E-2</v>
      </c>
      <c r="E65" s="7">
        <v>0.61</v>
      </c>
      <c r="F65" s="7">
        <v>0.48399999999999999</v>
      </c>
      <c r="G65" s="7">
        <v>0.66700000000000004</v>
      </c>
      <c r="H65" s="7">
        <f t="shared" si="44"/>
        <v>0.58699999999999997</v>
      </c>
      <c r="I65" s="7">
        <f t="shared" si="45"/>
        <v>-0.19333333333333336</v>
      </c>
      <c r="J65" s="10">
        <f t="shared" si="46"/>
        <v>0.51800000000000002</v>
      </c>
      <c r="K65">
        <f t="shared" si="47"/>
        <v>7.6459139414461544E-2</v>
      </c>
      <c r="L65" s="7">
        <v>0.22800000000000001</v>
      </c>
      <c r="M65" s="7">
        <v>1.014</v>
      </c>
      <c r="N65" s="7">
        <v>0.73899999999999999</v>
      </c>
      <c r="O65" s="7">
        <v>0.81799999999999995</v>
      </c>
      <c r="P65" s="7">
        <f t="shared" si="48"/>
        <v>1.2854999999999999</v>
      </c>
      <c r="Q65" s="7">
        <f t="shared" si="49"/>
        <v>-0.28150000000000008</v>
      </c>
      <c r="R65" s="7">
        <f t="shared" si="50"/>
        <v>1.0574999999999999</v>
      </c>
      <c r="S65" s="10">
        <f t="shared" si="51"/>
        <v>0.14158742882049918</v>
      </c>
      <c r="T65" s="7">
        <v>0.215</v>
      </c>
      <c r="U65" s="7">
        <v>0.78900000000000003</v>
      </c>
      <c r="V65" s="7">
        <v>0.73499999999999999</v>
      </c>
      <c r="W65" s="7">
        <v>0.90400000000000003</v>
      </c>
      <c r="X65" s="7">
        <f t="shared" si="52"/>
        <v>0.80933333333333335</v>
      </c>
      <c r="Y65" s="7">
        <f t="shared" si="53"/>
        <v>-0.24966666666666659</v>
      </c>
      <c r="Z65" s="7">
        <f t="shared" si="54"/>
        <v>0.59433333333333338</v>
      </c>
      <c r="AA65" s="10">
        <f t="shared" si="55"/>
        <v>8.631531343471642E-2</v>
      </c>
      <c r="AB65" s="7">
        <v>0.247</v>
      </c>
      <c r="AC65" s="7">
        <v>1.1140000000000001</v>
      </c>
      <c r="AD65" s="7">
        <v>0.93700000000000006</v>
      </c>
      <c r="AE65" s="7">
        <v>1.2689999999999999</v>
      </c>
      <c r="AF65" s="7">
        <f t="shared" si="56"/>
        <v>1.1066666666666667</v>
      </c>
      <c r="AG65" s="7"/>
      <c r="AH65" s="7">
        <f t="shared" si="57"/>
        <v>0.85966666666666669</v>
      </c>
      <c r="AI65" s="7">
        <f t="shared" si="58"/>
        <v>0.1661214415219574</v>
      </c>
      <c r="AJ65" s="7">
        <v>0.31</v>
      </c>
      <c r="AK65" s="7">
        <v>1.3149999999999999</v>
      </c>
      <c r="AL65" s="7">
        <v>1.6160000000000001</v>
      </c>
      <c r="AM65" s="7">
        <v>1.2929999999999999</v>
      </c>
      <c r="AN65" s="7">
        <f t="shared" si="59"/>
        <v>1.4080000000000001</v>
      </c>
      <c r="AO65" s="7">
        <f t="shared" si="60"/>
        <v>-0.58333333333333326</v>
      </c>
      <c r="AP65" s="7">
        <f t="shared" si="61"/>
        <v>1.0980000000000001</v>
      </c>
      <c r="AQ65" s="7">
        <f t="shared" si="62"/>
        <v>0.18046883387443835</v>
      </c>
      <c r="AR65" s="7">
        <v>0.81499999999999995</v>
      </c>
      <c r="AS65" s="7">
        <v>1.464</v>
      </c>
      <c r="AT65" s="7">
        <v>1.524</v>
      </c>
      <c r="AU65" s="7">
        <v>1.8260000000000001</v>
      </c>
      <c r="AV65" s="7">
        <f t="shared" si="63"/>
        <v>1.6046666666666667</v>
      </c>
      <c r="AW65" s="7">
        <v>0</v>
      </c>
      <c r="AX65" s="7">
        <f t="shared" si="64"/>
        <v>0.78966666666666674</v>
      </c>
      <c r="AY65" s="10">
        <f t="shared" si="65"/>
        <v>0.19401374521753181</v>
      </c>
    </row>
    <row r="66" spans="2:51" x14ac:dyDescent="0.2">
      <c r="B66" s="6">
        <v>7.106481481481481E-3</v>
      </c>
      <c r="C66">
        <v>10</v>
      </c>
      <c r="D66" s="7">
        <v>6.7000000000000004E-2</v>
      </c>
      <c r="E66" s="7">
        <v>0.69199999999999995</v>
      </c>
      <c r="F66" s="7">
        <v>0.52100000000000002</v>
      </c>
      <c r="G66" s="7">
        <v>0.71</v>
      </c>
      <c r="H66" s="7">
        <f t="shared" si="44"/>
        <v>0.64100000000000001</v>
      </c>
      <c r="I66" s="7">
        <f t="shared" si="45"/>
        <v>-0.13733333333333331</v>
      </c>
      <c r="J66" s="10">
        <f t="shared" si="46"/>
        <v>0.57400000000000007</v>
      </c>
      <c r="K66">
        <f t="shared" si="47"/>
        <v>8.5170417399470025E-2</v>
      </c>
      <c r="L66" s="7">
        <v>0.23</v>
      </c>
      <c r="M66" s="7">
        <v>1.044</v>
      </c>
      <c r="N66" s="7">
        <v>0.78900000000000003</v>
      </c>
      <c r="O66" s="7">
        <v>0.85699999999999998</v>
      </c>
      <c r="P66" s="7">
        <f t="shared" si="48"/>
        <v>1.345</v>
      </c>
      <c r="Q66" s="7">
        <f t="shared" si="49"/>
        <v>-0.22399999999999998</v>
      </c>
      <c r="R66" s="7">
        <f t="shared" si="50"/>
        <v>1.115</v>
      </c>
      <c r="S66" s="10">
        <f t="shared" si="51"/>
        <v>0.13204670890761785</v>
      </c>
      <c r="T66" s="7">
        <v>0.21299999999999999</v>
      </c>
      <c r="U66" s="7">
        <v>0.85099999999999998</v>
      </c>
      <c r="V66" s="7">
        <v>0.79400000000000004</v>
      </c>
      <c r="W66" s="7">
        <v>0.96099999999999997</v>
      </c>
      <c r="X66" s="7">
        <f t="shared" si="52"/>
        <v>0.86866666666666659</v>
      </c>
      <c r="Y66" s="7">
        <f t="shared" si="53"/>
        <v>-0.18833333333333335</v>
      </c>
      <c r="Z66" s="7">
        <f t="shared" si="54"/>
        <v>0.65566666666666662</v>
      </c>
      <c r="AA66" s="10">
        <f t="shared" si="55"/>
        <v>8.4890125063715918E-2</v>
      </c>
      <c r="AB66" s="7">
        <v>0.25900000000000001</v>
      </c>
      <c r="AC66" s="7">
        <v>1.163</v>
      </c>
      <c r="AD66" s="7">
        <v>1.004</v>
      </c>
      <c r="AE66" s="7">
        <v>1.3620000000000001</v>
      </c>
      <c r="AF66" s="7">
        <f t="shared" si="56"/>
        <v>1.1763333333333332</v>
      </c>
      <c r="AG66" s="7"/>
      <c r="AH66" s="7">
        <f t="shared" si="57"/>
        <v>0.91733333333333322</v>
      </c>
      <c r="AI66" s="7">
        <f t="shared" si="58"/>
        <v>0.17937205282131816</v>
      </c>
      <c r="AJ66" s="7">
        <v>0.29799999999999999</v>
      </c>
      <c r="AK66" s="7">
        <v>1.4450000000000001</v>
      </c>
      <c r="AL66" s="7">
        <v>1.718</v>
      </c>
      <c r="AM66" s="7">
        <v>1.4159999999999999</v>
      </c>
      <c r="AN66" s="7">
        <f t="shared" si="59"/>
        <v>1.5263333333333335</v>
      </c>
      <c r="AO66" s="7">
        <f t="shared" si="60"/>
        <v>-0.45299999999999985</v>
      </c>
      <c r="AP66" s="7">
        <f t="shared" si="61"/>
        <v>1.2283333333333335</v>
      </c>
      <c r="AQ66" s="7">
        <f t="shared" si="62"/>
        <v>0.16662032689120895</v>
      </c>
      <c r="AR66" s="7">
        <v>0.78</v>
      </c>
      <c r="AS66" s="7">
        <v>1.5009999999999999</v>
      </c>
      <c r="AT66" s="7">
        <v>1.5149999999999999</v>
      </c>
      <c r="AU66" s="7">
        <v>1.8169999999999999</v>
      </c>
      <c r="AV66" s="7">
        <f t="shared" si="63"/>
        <v>1.611</v>
      </c>
      <c r="AW66" s="7">
        <v>0</v>
      </c>
      <c r="AX66" s="7">
        <f t="shared" si="64"/>
        <v>0.83099999999999996</v>
      </c>
      <c r="AY66" s="10">
        <f t="shared" si="65"/>
        <v>0.1785385112517745</v>
      </c>
    </row>
    <row r="67" spans="2:51" x14ac:dyDescent="0.2">
      <c r="B67" s="6">
        <v>7.8009259259259256E-3</v>
      </c>
      <c r="C67">
        <v>11</v>
      </c>
      <c r="D67" s="7">
        <v>6.9000000000000006E-2</v>
      </c>
      <c r="E67" s="7">
        <v>0.754</v>
      </c>
      <c r="F67" s="7">
        <v>0.58299999999999996</v>
      </c>
      <c r="G67" s="7">
        <v>0.73799999999999999</v>
      </c>
      <c r="H67" s="7">
        <f t="shared" si="44"/>
        <v>0.69166666666666676</v>
      </c>
      <c r="I67" s="7">
        <f t="shared" si="45"/>
        <v>-8.8666666666666671E-2</v>
      </c>
      <c r="J67" s="10">
        <f t="shared" si="46"/>
        <v>0.6226666666666667</v>
      </c>
      <c r="K67">
        <f t="shared" si="47"/>
        <v>7.7116074127828879E-2</v>
      </c>
      <c r="L67" s="7">
        <v>0.22500000000000001</v>
      </c>
      <c r="M67" s="7">
        <v>1.0920000000000001</v>
      </c>
      <c r="N67" s="7">
        <v>0.82599999999999996</v>
      </c>
      <c r="O67" s="7">
        <v>0.88500000000000001</v>
      </c>
      <c r="P67" s="7">
        <f t="shared" si="48"/>
        <v>1.4015</v>
      </c>
      <c r="Q67" s="7">
        <f t="shared" si="49"/>
        <v>-0.16250000000000009</v>
      </c>
      <c r="R67" s="7">
        <f t="shared" si="50"/>
        <v>1.1764999999999999</v>
      </c>
      <c r="S67" s="10">
        <f t="shared" si="51"/>
        <v>0.13969371257624091</v>
      </c>
      <c r="T67" s="7">
        <v>0.20300000000000001</v>
      </c>
      <c r="U67" s="7">
        <v>0.90800000000000003</v>
      </c>
      <c r="V67" s="7">
        <v>0.83299999999999996</v>
      </c>
      <c r="W67" s="7">
        <v>1.0089999999999999</v>
      </c>
      <c r="X67" s="7">
        <f t="shared" si="52"/>
        <v>0.91666666666666663</v>
      </c>
      <c r="Y67" s="7">
        <f t="shared" si="53"/>
        <v>-0.1303333333333333</v>
      </c>
      <c r="Z67" s="7">
        <f t="shared" si="54"/>
        <v>0.71366666666666667</v>
      </c>
      <c r="AA67" s="10">
        <f t="shared" si="55"/>
        <v>8.8319495771507481E-2</v>
      </c>
      <c r="AB67" s="7">
        <v>0.24099999999999999</v>
      </c>
      <c r="AC67" s="7">
        <v>1.1850000000000001</v>
      </c>
      <c r="AD67" s="7">
        <v>1.0740000000000001</v>
      </c>
      <c r="AE67" s="7">
        <v>1.405</v>
      </c>
      <c r="AF67" s="7">
        <f t="shared" si="56"/>
        <v>1.2213333333333336</v>
      </c>
      <c r="AG67" s="7"/>
      <c r="AH67" s="7">
        <f t="shared" si="57"/>
        <v>0.98033333333333361</v>
      </c>
      <c r="AI67" s="7">
        <f t="shared" si="58"/>
        <v>0.16846463526014363</v>
      </c>
      <c r="AJ67" s="7">
        <v>0.3</v>
      </c>
      <c r="AK67" s="7">
        <v>1.571</v>
      </c>
      <c r="AL67" s="7">
        <v>1.831</v>
      </c>
      <c r="AM67" s="7">
        <v>1.5529999999999999</v>
      </c>
      <c r="AN67" s="7">
        <f t="shared" si="59"/>
        <v>1.6516666666666666</v>
      </c>
      <c r="AO67" s="7">
        <f t="shared" si="60"/>
        <v>-0.32966666666666677</v>
      </c>
      <c r="AP67" s="7">
        <f t="shared" si="61"/>
        <v>1.3516666666666666</v>
      </c>
      <c r="AQ67" s="7">
        <f t="shared" si="62"/>
        <v>0.15556777729765678</v>
      </c>
      <c r="AR67" s="7">
        <v>0.76</v>
      </c>
      <c r="AS67" s="7">
        <v>1.514</v>
      </c>
      <c r="AT67" s="7">
        <v>1.512</v>
      </c>
      <c r="AU67" s="7">
        <v>1.8080000000000001</v>
      </c>
      <c r="AV67" s="7">
        <f t="shared" si="63"/>
        <v>1.6113333333333333</v>
      </c>
      <c r="AW67" s="7">
        <v>0</v>
      </c>
      <c r="AX67" s="7">
        <f t="shared" si="64"/>
        <v>0.85133333333333328</v>
      </c>
      <c r="AY67" s="10">
        <f t="shared" si="65"/>
        <v>0.17032126506497461</v>
      </c>
    </row>
    <row r="68" spans="2:51" x14ac:dyDescent="0.2">
      <c r="B68" s="6">
        <v>8.4953703703703701E-3</v>
      </c>
      <c r="C68">
        <v>12</v>
      </c>
      <c r="D68" s="7">
        <v>7.0000000000000007E-2</v>
      </c>
      <c r="E68" s="7">
        <v>0.79100000000000004</v>
      </c>
      <c r="F68" s="7">
        <v>0.67100000000000004</v>
      </c>
      <c r="G68" s="7">
        <v>0.747</v>
      </c>
      <c r="H68" s="7">
        <f t="shared" si="44"/>
        <v>0.7363333333333334</v>
      </c>
      <c r="I68" s="7">
        <f t="shared" si="45"/>
        <v>-4.4999999999999929E-2</v>
      </c>
      <c r="J68" s="10">
        <f t="shared" si="46"/>
        <v>0.66633333333333344</v>
      </c>
      <c r="K68">
        <f t="shared" si="47"/>
        <v>4.9567014121176277E-2</v>
      </c>
      <c r="L68" s="7">
        <v>0.22700000000000001</v>
      </c>
      <c r="M68" s="7">
        <v>1.127</v>
      </c>
      <c r="N68" s="7">
        <v>0.86899999999999999</v>
      </c>
      <c r="O68" s="7">
        <v>0.94499999999999995</v>
      </c>
      <c r="P68" s="7">
        <f t="shared" si="48"/>
        <v>1.4704999999999999</v>
      </c>
      <c r="Q68" s="7">
        <f t="shared" si="49"/>
        <v>-9.550000000000014E-2</v>
      </c>
      <c r="R68" s="7">
        <f t="shared" si="50"/>
        <v>1.2434999999999998</v>
      </c>
      <c r="S68" s="10">
        <f t="shared" si="51"/>
        <v>0.13257953587689669</v>
      </c>
      <c r="T68" s="7">
        <v>0.21</v>
      </c>
      <c r="U68" s="7">
        <v>0.97</v>
      </c>
      <c r="V68" s="7">
        <v>0.88500000000000001</v>
      </c>
      <c r="W68" s="7">
        <v>1.0289999999999999</v>
      </c>
      <c r="X68" s="7">
        <f t="shared" si="52"/>
        <v>0.96133333333333326</v>
      </c>
      <c r="Y68" s="7">
        <f t="shared" si="53"/>
        <v>-9.2666666666666675E-2</v>
      </c>
      <c r="Z68" s="7">
        <f t="shared" si="54"/>
        <v>0.7513333333333333</v>
      </c>
      <c r="AA68" s="10">
        <f t="shared" si="55"/>
        <v>7.2390146659150556E-2</v>
      </c>
      <c r="AB68" s="7">
        <v>0.23300000000000001</v>
      </c>
      <c r="AC68" s="7">
        <v>1.25</v>
      </c>
      <c r="AD68" s="7">
        <v>1.153</v>
      </c>
      <c r="AE68" s="7">
        <v>1.36</v>
      </c>
      <c r="AF68" s="7">
        <f t="shared" si="56"/>
        <v>1.2543333333333333</v>
      </c>
      <c r="AG68" s="7"/>
      <c r="AH68" s="7">
        <f t="shared" si="57"/>
        <v>1.0213333333333332</v>
      </c>
      <c r="AI68" s="7">
        <f t="shared" si="58"/>
        <v>0.10356801307997243</v>
      </c>
      <c r="AJ68" s="7">
        <v>0.28999999999999998</v>
      </c>
      <c r="AK68" s="7">
        <v>1.9039999999999999</v>
      </c>
      <c r="AL68" s="7">
        <v>1.901</v>
      </c>
      <c r="AM68" s="7">
        <v>1.669</v>
      </c>
      <c r="AN68" s="7">
        <f t="shared" si="59"/>
        <v>1.8246666666666667</v>
      </c>
      <c r="AO68" s="7">
        <f t="shared" si="60"/>
        <v>-0.14666666666666672</v>
      </c>
      <c r="AP68" s="7">
        <f t="shared" si="61"/>
        <v>1.5346666666666666</v>
      </c>
      <c r="AQ68" s="7">
        <f t="shared" si="62"/>
        <v>0.13481963259604782</v>
      </c>
      <c r="AR68" s="7">
        <v>0.72</v>
      </c>
      <c r="AS68" s="7">
        <v>1.6020000000000001</v>
      </c>
      <c r="AT68" s="7">
        <v>1.5049999999999999</v>
      </c>
      <c r="AU68" s="7">
        <v>1.81</v>
      </c>
      <c r="AV68" s="7">
        <f t="shared" si="63"/>
        <v>1.639</v>
      </c>
      <c r="AW68" s="7">
        <v>0</v>
      </c>
      <c r="AX68" s="7">
        <f t="shared" si="64"/>
        <v>0.91900000000000004</v>
      </c>
      <c r="AY68" s="10">
        <f t="shared" si="65"/>
        <v>0.15583003561573108</v>
      </c>
    </row>
    <row r="69" spans="2:51" x14ac:dyDescent="0.2">
      <c r="B69" s="6">
        <v>9.1898148148148139E-3</v>
      </c>
      <c r="C69">
        <v>13</v>
      </c>
      <c r="D69" s="7">
        <v>7.0000000000000007E-2</v>
      </c>
      <c r="E69" s="7">
        <v>0.82699999999999996</v>
      </c>
      <c r="F69" s="7">
        <v>0.72499999999999998</v>
      </c>
      <c r="G69" s="7">
        <v>0.79</v>
      </c>
      <c r="H69" s="7">
        <f t="shared" si="44"/>
        <v>0.78066666666666673</v>
      </c>
      <c r="I69" s="7">
        <f t="shared" si="45"/>
        <v>-6.6666666666659324E-4</v>
      </c>
      <c r="J69" s="10">
        <f t="shared" si="46"/>
        <v>0.71066666666666678</v>
      </c>
      <c r="K69">
        <f t="shared" si="47"/>
        <v>4.2161066821838789E-2</v>
      </c>
      <c r="L69" s="7">
        <v>0.223</v>
      </c>
      <c r="M69" s="7">
        <v>1.1619999999999999</v>
      </c>
      <c r="N69" s="7">
        <v>0.90500000000000003</v>
      </c>
      <c r="O69" s="7">
        <v>0.96599999999999997</v>
      </c>
      <c r="P69" s="7">
        <f t="shared" si="48"/>
        <v>1.5165</v>
      </c>
      <c r="Q69" s="7">
        <f t="shared" si="49"/>
        <v>-4.5500000000000096E-2</v>
      </c>
      <c r="R69" s="7">
        <f t="shared" si="50"/>
        <v>1.2934999999999999</v>
      </c>
      <c r="S69" s="10">
        <f t="shared" si="51"/>
        <v>0.13427955912945003</v>
      </c>
      <c r="T69" s="7">
        <v>0.20499999999999999</v>
      </c>
      <c r="U69" s="7">
        <v>1.048</v>
      </c>
      <c r="V69" s="7">
        <v>0.93400000000000005</v>
      </c>
      <c r="W69" s="7">
        <v>1.0509999999999999</v>
      </c>
      <c r="X69" s="7">
        <f t="shared" si="52"/>
        <v>1.0110000000000001</v>
      </c>
      <c r="Y69" s="7">
        <f t="shared" si="53"/>
        <v>-3.7999999999999812E-2</v>
      </c>
      <c r="Z69" s="7">
        <f t="shared" si="54"/>
        <v>0.80600000000000016</v>
      </c>
      <c r="AA69" s="10">
        <f t="shared" si="55"/>
        <v>6.6700824582609133E-2</v>
      </c>
      <c r="AB69" s="7">
        <v>0.23499999999999999</v>
      </c>
      <c r="AC69" s="7">
        <v>1.28</v>
      </c>
      <c r="AD69" s="7">
        <v>1.218</v>
      </c>
      <c r="AE69" s="7">
        <v>1.3979999999999999</v>
      </c>
      <c r="AF69" s="7">
        <f t="shared" si="56"/>
        <v>1.2986666666666666</v>
      </c>
      <c r="AG69" s="7"/>
      <c r="AH69" s="7">
        <f t="shared" si="57"/>
        <v>1.0636666666666668</v>
      </c>
      <c r="AI69" s="7">
        <f t="shared" si="58"/>
        <v>9.1440326625255045E-2</v>
      </c>
      <c r="AJ69" s="7">
        <v>0.28899999999999998</v>
      </c>
      <c r="AK69" s="7">
        <v>1.927</v>
      </c>
      <c r="AL69" s="7">
        <v>1.958</v>
      </c>
      <c r="AM69" s="7">
        <v>1.8169999999999999</v>
      </c>
      <c r="AN69" s="7">
        <f t="shared" si="59"/>
        <v>1.9006666666666667</v>
      </c>
      <c r="AO69" s="7">
        <f t="shared" si="60"/>
        <v>-6.9666666666666544E-2</v>
      </c>
      <c r="AP69" s="7">
        <f t="shared" si="61"/>
        <v>1.6116666666666668</v>
      </c>
      <c r="AQ69" s="7">
        <f t="shared" si="62"/>
        <v>7.4096783555923237E-2</v>
      </c>
      <c r="AR69" s="7">
        <v>0.75600000000000001</v>
      </c>
      <c r="AS69" s="7">
        <v>1.744</v>
      </c>
      <c r="AT69" s="7">
        <v>1.5049999999999999</v>
      </c>
      <c r="AU69" s="7">
        <v>1.766</v>
      </c>
      <c r="AV69" s="7">
        <f t="shared" si="63"/>
        <v>1.6716666666666666</v>
      </c>
      <c r="AW69" s="7">
        <v>0</v>
      </c>
      <c r="AX69" s="7">
        <f t="shared" si="64"/>
        <v>0.91566666666666663</v>
      </c>
      <c r="AY69" s="10">
        <f t="shared" si="65"/>
        <v>0.14475611673892524</v>
      </c>
    </row>
    <row r="70" spans="2:51" x14ac:dyDescent="0.2">
      <c r="B70" s="6">
        <v>9.8842592592592576E-3</v>
      </c>
      <c r="C70">
        <v>14</v>
      </c>
      <c r="D70" s="7">
        <v>7.0000000000000007E-2</v>
      </c>
      <c r="E70" s="7">
        <v>0.85899999999999999</v>
      </c>
      <c r="F70" s="7">
        <v>0.76</v>
      </c>
      <c r="G70" s="7">
        <v>0.72499999999999998</v>
      </c>
      <c r="H70" s="7">
        <f t="shared" si="44"/>
        <v>0.78133333333333332</v>
      </c>
      <c r="I70" s="7">
        <f t="shared" si="45"/>
        <v>0</v>
      </c>
      <c r="J70" s="10">
        <f t="shared" si="46"/>
        <v>0.71133333333333337</v>
      </c>
      <c r="K70">
        <f t="shared" si="47"/>
        <v>5.6747001878709166E-2</v>
      </c>
      <c r="L70" s="7">
        <v>0.22</v>
      </c>
      <c r="M70" s="7">
        <v>1.194</v>
      </c>
      <c r="N70" s="7">
        <v>0.94799999999999995</v>
      </c>
      <c r="O70" s="7">
        <v>0.97599999999999998</v>
      </c>
      <c r="P70" s="7">
        <f t="shared" si="48"/>
        <v>1.5589999999999999</v>
      </c>
      <c r="Q70" s="7">
        <f t="shared" si="49"/>
        <v>0</v>
      </c>
      <c r="R70" s="7">
        <f t="shared" si="50"/>
        <v>1.339</v>
      </c>
      <c r="S70" s="10">
        <f t="shared" si="51"/>
        <v>0.13467491723900724</v>
      </c>
      <c r="T70" s="7">
        <v>0.20899999999999999</v>
      </c>
      <c r="U70" s="7">
        <v>1.111</v>
      </c>
      <c r="V70" s="7">
        <v>0.97699999999999998</v>
      </c>
      <c r="W70" s="7">
        <v>1.071</v>
      </c>
      <c r="X70" s="7">
        <f t="shared" si="52"/>
        <v>1.0529999999999999</v>
      </c>
      <c r="Y70" s="7">
        <f t="shared" si="53"/>
        <v>0</v>
      </c>
      <c r="Z70" s="7">
        <f t="shared" si="54"/>
        <v>0.84399999999999997</v>
      </c>
      <c r="AA70" s="10">
        <f t="shared" si="55"/>
        <v>6.8789534087679349E-2</v>
      </c>
      <c r="AB70" s="7">
        <v>0.22600000000000001</v>
      </c>
      <c r="AC70" s="7">
        <v>1.3069999999999999</v>
      </c>
      <c r="AD70" s="7">
        <v>1.2909999999999999</v>
      </c>
      <c r="AE70" s="7">
        <v>1.41</v>
      </c>
      <c r="AF70" s="7">
        <f t="shared" si="56"/>
        <v>1.3360000000000001</v>
      </c>
      <c r="AG70" s="7"/>
      <c r="AH70" s="7">
        <f t="shared" si="57"/>
        <v>1.1100000000000001</v>
      </c>
      <c r="AI70" s="7">
        <f t="shared" si="58"/>
        <v>6.4583279569870089E-2</v>
      </c>
      <c r="AJ70" s="7">
        <v>0.27600000000000002</v>
      </c>
      <c r="AK70" s="7">
        <v>1.9350000000000001</v>
      </c>
      <c r="AL70" s="7">
        <v>1.996</v>
      </c>
      <c r="AM70" s="7">
        <v>1.9410000000000001</v>
      </c>
      <c r="AN70" s="7">
        <f t="shared" si="59"/>
        <v>1.9573333333333334</v>
      </c>
      <c r="AO70" s="7">
        <f t="shared" si="60"/>
        <v>0</v>
      </c>
      <c r="AP70" s="7">
        <f t="shared" si="61"/>
        <v>1.6813333333333333</v>
      </c>
      <c r="AQ70" s="7">
        <f t="shared" si="62"/>
        <v>3.3620430296671271E-2</v>
      </c>
      <c r="AR70" s="7">
        <v>0.71099999999999997</v>
      </c>
      <c r="AS70" s="7">
        <v>1.879</v>
      </c>
      <c r="AT70" s="7">
        <v>1.51</v>
      </c>
      <c r="AU70" s="7">
        <v>1.756</v>
      </c>
      <c r="AV70" s="7">
        <f t="shared" si="63"/>
        <v>1.7150000000000001</v>
      </c>
      <c r="AW70" s="7">
        <v>0</v>
      </c>
      <c r="AX70" s="7">
        <f t="shared" si="64"/>
        <v>1.004</v>
      </c>
      <c r="AY70" s="10">
        <f t="shared" si="65"/>
        <v>0.18788560349318945</v>
      </c>
    </row>
    <row r="71" spans="2:51" x14ac:dyDescent="0.2">
      <c r="B71" s="6">
        <v>1.0578703703703703E-2</v>
      </c>
      <c r="C71">
        <v>15</v>
      </c>
      <c r="D71" s="7">
        <v>7.2999999999999995E-2</v>
      </c>
      <c r="E71" s="7">
        <v>0.91700000000000004</v>
      </c>
      <c r="F71" s="7">
        <v>0.79400000000000004</v>
      </c>
      <c r="G71" s="7">
        <v>0.76</v>
      </c>
      <c r="H71" s="7">
        <f t="shared" si="44"/>
        <v>0.82366666666666666</v>
      </c>
      <c r="I71" s="7">
        <f t="shared" si="45"/>
        <v>3.9333333333333331E-2</v>
      </c>
      <c r="J71" s="10">
        <f t="shared" si="46"/>
        <v>0.7506666666666667</v>
      </c>
      <c r="K71">
        <f t="shared" si="47"/>
        <v>6.7440508763073725E-2</v>
      </c>
      <c r="L71" s="7">
        <v>0.215</v>
      </c>
      <c r="M71" s="7">
        <v>1.2270000000000001</v>
      </c>
      <c r="N71" s="7">
        <v>0.98599999999999999</v>
      </c>
      <c r="O71" s="7">
        <v>1</v>
      </c>
      <c r="P71" s="7">
        <f t="shared" si="48"/>
        <v>1.6065</v>
      </c>
      <c r="Q71" s="7">
        <f t="shared" si="49"/>
        <v>5.2499999999999991E-2</v>
      </c>
      <c r="R71" s="7">
        <f t="shared" si="50"/>
        <v>1.3915</v>
      </c>
      <c r="S71" s="10">
        <f t="shared" si="51"/>
        <v>0.13528118864054853</v>
      </c>
      <c r="T71" s="7">
        <v>0.19700000000000001</v>
      </c>
      <c r="U71" s="7">
        <v>1.151</v>
      </c>
      <c r="V71" s="7">
        <v>1.012</v>
      </c>
      <c r="W71" s="7">
        <v>1.099</v>
      </c>
      <c r="X71" s="7">
        <f t="shared" si="52"/>
        <v>1.0873333333333333</v>
      </c>
      <c r="Y71" s="7">
        <f t="shared" si="53"/>
        <v>4.6333333333333226E-2</v>
      </c>
      <c r="Z71" s="7">
        <f t="shared" si="54"/>
        <v>0.8903333333333332</v>
      </c>
      <c r="AA71" s="10">
        <f t="shared" si="55"/>
        <v>7.0230572639936054E-2</v>
      </c>
      <c r="AB71" s="7">
        <v>0.223</v>
      </c>
      <c r="AC71" s="7">
        <v>1.304</v>
      </c>
      <c r="AD71" s="7">
        <v>1.347</v>
      </c>
      <c r="AE71" s="7">
        <v>1.4350000000000001</v>
      </c>
      <c r="AF71" s="7">
        <f t="shared" si="56"/>
        <v>1.3620000000000001</v>
      </c>
      <c r="AG71" s="7"/>
      <c r="AH71" s="7">
        <f t="shared" si="57"/>
        <v>1.139</v>
      </c>
      <c r="AI71" s="7">
        <f t="shared" si="58"/>
        <v>6.6775744099186199E-2</v>
      </c>
      <c r="AJ71" s="7">
        <v>0.27600000000000002</v>
      </c>
      <c r="AK71" s="7">
        <v>2.0539999999999998</v>
      </c>
      <c r="AL71" s="7">
        <v>2.0659999999999998</v>
      </c>
      <c r="AM71" s="7">
        <v>2.0569999999999999</v>
      </c>
      <c r="AN71" s="7">
        <f t="shared" si="59"/>
        <v>2.0589999999999997</v>
      </c>
      <c r="AO71" s="7">
        <f t="shared" si="60"/>
        <v>0.10166666666666635</v>
      </c>
      <c r="AP71" s="7">
        <f t="shared" si="61"/>
        <v>1.7829999999999997</v>
      </c>
      <c r="AQ71" s="7">
        <f t="shared" si="62"/>
        <v>6.2449979983983861E-3</v>
      </c>
      <c r="AR71" s="7">
        <v>0.70399999999999996</v>
      </c>
      <c r="AS71" s="7">
        <v>1.796</v>
      </c>
      <c r="AT71" s="7">
        <v>1.508</v>
      </c>
      <c r="AU71" s="7">
        <v>1.7529999999999999</v>
      </c>
      <c r="AV71" s="7">
        <f t="shared" si="63"/>
        <v>1.6856666666666669</v>
      </c>
      <c r="AW71" s="7">
        <v>0</v>
      </c>
      <c r="AX71" s="7">
        <f t="shared" si="64"/>
        <v>0.98166666666666691</v>
      </c>
      <c r="AY71" s="10">
        <f t="shared" si="65"/>
        <v>0.15535872467722348</v>
      </c>
    </row>
    <row r="72" spans="2:51" x14ac:dyDescent="0.2">
      <c r="B72" s="6">
        <v>1.1273148148148148E-2</v>
      </c>
      <c r="C72">
        <v>16</v>
      </c>
      <c r="D72" s="7">
        <v>7.2999999999999995E-2</v>
      </c>
      <c r="E72" s="7">
        <v>0.88600000000000001</v>
      </c>
      <c r="F72" s="7">
        <v>0.85299999999999998</v>
      </c>
      <c r="G72" s="7">
        <v>0.79400000000000004</v>
      </c>
      <c r="H72" s="7">
        <f t="shared" si="44"/>
        <v>0.84433333333333327</v>
      </c>
      <c r="I72" s="7">
        <f t="shared" si="45"/>
        <v>5.9999999999999942E-2</v>
      </c>
      <c r="J72" s="10">
        <f t="shared" si="46"/>
        <v>0.77133333333333332</v>
      </c>
      <c r="K72">
        <f t="shared" si="47"/>
        <v>3.8055515004033529E-2</v>
      </c>
      <c r="L72" s="7">
        <v>0.20499999999999999</v>
      </c>
      <c r="M72" s="7">
        <v>1.274</v>
      </c>
      <c r="N72" s="7">
        <v>1.0109999999999999</v>
      </c>
      <c r="O72" s="7">
        <v>1.0229999999999999</v>
      </c>
      <c r="P72" s="7">
        <f t="shared" si="48"/>
        <v>1.6539999999999999</v>
      </c>
      <c r="Q72" s="7">
        <f t="shared" si="49"/>
        <v>0.10999999999999988</v>
      </c>
      <c r="R72" s="7">
        <f t="shared" si="50"/>
        <v>1.4489999999999998</v>
      </c>
      <c r="S72" s="10">
        <f t="shared" si="51"/>
        <v>0.14850028058334813</v>
      </c>
      <c r="T72" s="7">
        <v>0.19700000000000001</v>
      </c>
      <c r="U72" s="7">
        <v>1.1779999999999999</v>
      </c>
      <c r="V72" s="7">
        <v>1.0389999999999999</v>
      </c>
      <c r="W72" s="7">
        <v>1.1299999999999999</v>
      </c>
      <c r="X72" s="7">
        <f t="shared" si="52"/>
        <v>1.1156666666666666</v>
      </c>
      <c r="Y72" s="7">
        <f t="shared" si="53"/>
        <v>7.4666666666666548E-2</v>
      </c>
      <c r="Z72" s="7">
        <f t="shared" si="54"/>
        <v>0.91866666666666652</v>
      </c>
      <c r="AA72" s="10">
        <f t="shared" si="55"/>
        <v>7.0599811142334754E-2</v>
      </c>
      <c r="AB72" s="7">
        <v>0.224</v>
      </c>
      <c r="AC72" s="7">
        <v>1.3260000000000001</v>
      </c>
      <c r="AD72" s="7">
        <v>1.401</v>
      </c>
      <c r="AE72" s="7">
        <v>1.4930000000000001</v>
      </c>
      <c r="AF72" s="7">
        <f t="shared" si="56"/>
        <v>1.406666666666667</v>
      </c>
      <c r="AG72" s="7"/>
      <c r="AH72" s="7">
        <f t="shared" si="57"/>
        <v>1.182666666666667</v>
      </c>
      <c r="AI72" s="7">
        <f t="shared" si="58"/>
        <v>8.3644087258654076E-2</v>
      </c>
      <c r="AJ72" s="7">
        <v>0.29099999999999998</v>
      </c>
      <c r="AK72" s="7">
        <v>2.145</v>
      </c>
      <c r="AL72" s="7">
        <v>2.1320000000000001</v>
      </c>
      <c r="AM72" s="7">
        <v>2.1739999999999999</v>
      </c>
      <c r="AN72" s="7">
        <f t="shared" si="59"/>
        <v>2.1503333333333337</v>
      </c>
      <c r="AO72" s="7">
        <f t="shared" si="60"/>
        <v>0.17800000000000038</v>
      </c>
      <c r="AP72" s="7">
        <f t="shared" si="61"/>
        <v>1.8593333333333337</v>
      </c>
      <c r="AQ72" s="7">
        <f t="shared" si="62"/>
        <v>2.1501937897160095E-2</v>
      </c>
      <c r="AR72" s="7">
        <v>0.69499999999999995</v>
      </c>
      <c r="AS72" s="7">
        <v>1.85</v>
      </c>
      <c r="AT72" s="7">
        <v>1.502</v>
      </c>
      <c r="AU72" s="7">
        <v>1.756</v>
      </c>
      <c r="AV72" s="7">
        <f t="shared" si="63"/>
        <v>1.7026666666666668</v>
      </c>
      <c r="AW72" s="7">
        <v>0</v>
      </c>
      <c r="AX72" s="7">
        <f t="shared" si="64"/>
        <v>1.0076666666666667</v>
      </c>
      <c r="AY72" s="10">
        <f t="shared" si="65"/>
        <v>0.18002592405910139</v>
      </c>
    </row>
    <row r="73" spans="2:51" x14ac:dyDescent="0.2">
      <c r="B73" s="6">
        <v>1.1967592592592592E-2</v>
      </c>
      <c r="C73">
        <v>17</v>
      </c>
      <c r="D73" s="7">
        <v>7.2999999999999995E-2</v>
      </c>
      <c r="E73" s="7">
        <v>0.97699999999999998</v>
      </c>
      <c r="F73" s="7">
        <v>0.89800000000000002</v>
      </c>
      <c r="G73" s="7">
        <v>0.85299999999999998</v>
      </c>
      <c r="H73" s="7">
        <f t="shared" si="44"/>
        <v>0.90933333333333322</v>
      </c>
      <c r="I73" s="7">
        <f t="shared" si="45"/>
        <v>0.12499999999999989</v>
      </c>
      <c r="J73" s="10">
        <f t="shared" si="46"/>
        <v>0.83633333333333326</v>
      </c>
      <c r="K73">
        <f t="shared" si="47"/>
        <v>5.1253184182925536E-2</v>
      </c>
      <c r="L73" s="7">
        <v>0.20300000000000001</v>
      </c>
      <c r="M73" s="7">
        <v>1.33</v>
      </c>
      <c r="N73" s="7">
        <v>1.0449999999999999</v>
      </c>
      <c r="O73" s="7">
        <v>1.0529999999999999</v>
      </c>
      <c r="P73" s="7">
        <f t="shared" si="48"/>
        <v>1.714</v>
      </c>
      <c r="Q73" s="7">
        <f t="shared" si="49"/>
        <v>0.17199999999999993</v>
      </c>
      <c r="R73" s="7">
        <f t="shared" si="50"/>
        <v>1.5109999999999999</v>
      </c>
      <c r="S73" s="10">
        <f t="shared" si="51"/>
        <v>0.162284729205595</v>
      </c>
      <c r="T73" s="7">
        <v>0.19600000000000001</v>
      </c>
      <c r="U73" s="7">
        <v>1.202</v>
      </c>
      <c r="V73" s="7">
        <v>1.0680000000000001</v>
      </c>
      <c r="W73" s="7">
        <v>1.1599999999999999</v>
      </c>
      <c r="X73" s="7">
        <f t="shared" si="52"/>
        <v>1.1433333333333333</v>
      </c>
      <c r="Y73" s="7">
        <f t="shared" si="53"/>
        <v>0.10333333333333339</v>
      </c>
      <c r="Z73" s="7">
        <f t="shared" si="54"/>
        <v>0.94733333333333336</v>
      </c>
      <c r="AA73" s="10">
        <f t="shared" si="55"/>
        <v>6.8537094579018479E-2</v>
      </c>
      <c r="AB73" s="7">
        <v>0.22800000000000001</v>
      </c>
      <c r="AC73" s="7">
        <v>1.3580000000000001</v>
      </c>
      <c r="AD73" s="7">
        <v>1.45</v>
      </c>
      <c r="AE73" s="7">
        <v>1.53</v>
      </c>
      <c r="AF73" s="7">
        <f t="shared" si="56"/>
        <v>1.446</v>
      </c>
      <c r="AG73" s="7"/>
      <c r="AH73" s="7">
        <f t="shared" si="57"/>
        <v>1.218</v>
      </c>
      <c r="AI73" s="7">
        <f t="shared" si="58"/>
        <v>8.6069739165400019E-2</v>
      </c>
      <c r="AJ73" s="7">
        <v>0.29599999999999999</v>
      </c>
      <c r="AK73" s="7">
        <v>2.105</v>
      </c>
      <c r="AL73" s="7">
        <v>2.19</v>
      </c>
      <c r="AM73" s="7">
        <v>2.2839999999999998</v>
      </c>
      <c r="AN73" s="7">
        <f t="shared" si="59"/>
        <v>2.1930000000000001</v>
      </c>
      <c r="AO73" s="7">
        <f t="shared" si="60"/>
        <v>0.21566666666666667</v>
      </c>
      <c r="AP73" s="7">
        <f t="shared" si="61"/>
        <v>1.897</v>
      </c>
      <c r="AQ73" s="7">
        <f t="shared" si="62"/>
        <v>8.9537701556383409E-2</v>
      </c>
      <c r="AR73" s="7">
        <v>0.60599999999999998</v>
      </c>
      <c r="AS73" s="7">
        <v>1.9259999999999999</v>
      </c>
      <c r="AT73" s="7">
        <v>1.516</v>
      </c>
      <c r="AU73" s="7">
        <v>1.7190000000000001</v>
      </c>
      <c r="AV73" s="7">
        <f t="shared" si="63"/>
        <v>1.7203333333333335</v>
      </c>
      <c r="AW73" s="7">
        <f t="shared" ref="AW73:AW76" si="66">AX73-$AX$70</f>
        <v>0.11033333333333362</v>
      </c>
      <c r="AX73" s="7">
        <f t="shared" si="64"/>
        <v>1.1143333333333336</v>
      </c>
      <c r="AY73" s="10">
        <f t="shared" si="65"/>
        <v>0.20500325200672628</v>
      </c>
    </row>
    <row r="74" spans="2:51" x14ac:dyDescent="0.2">
      <c r="B74" s="6">
        <v>1.2662037037037039E-2</v>
      </c>
      <c r="C74">
        <v>18</v>
      </c>
      <c r="D74" s="7">
        <v>7.3999999999999996E-2</v>
      </c>
      <c r="E74" s="7">
        <v>1.0289999999999999</v>
      </c>
      <c r="F74" s="7">
        <v>0.94099999999999995</v>
      </c>
      <c r="G74" s="7">
        <v>0.89800000000000002</v>
      </c>
      <c r="H74" s="7">
        <f t="shared" si="44"/>
        <v>0.95599999999999996</v>
      </c>
      <c r="I74" s="7">
        <f t="shared" si="45"/>
        <v>0.17066666666666663</v>
      </c>
      <c r="J74" s="10">
        <f t="shared" si="46"/>
        <v>0.88200000000000001</v>
      </c>
      <c r="K74">
        <f t="shared" si="47"/>
        <v>5.4522166745890263E-2</v>
      </c>
      <c r="L74" s="7">
        <v>0.2</v>
      </c>
      <c r="M74" s="7">
        <v>1.373</v>
      </c>
      <c r="N74" s="7">
        <v>1.0780000000000001</v>
      </c>
      <c r="O74" s="7">
        <v>1.0840000000000001</v>
      </c>
      <c r="P74" s="7">
        <f t="shared" si="48"/>
        <v>1.7675000000000001</v>
      </c>
      <c r="Q74" s="7">
        <f t="shared" si="49"/>
        <v>0.22850000000000015</v>
      </c>
      <c r="R74" s="7">
        <f t="shared" si="50"/>
        <v>1.5675000000000001</v>
      </c>
      <c r="S74" s="10">
        <f t="shared" si="51"/>
        <v>0.16861296905438075</v>
      </c>
      <c r="T74" s="7">
        <v>0.192</v>
      </c>
      <c r="U74" s="7">
        <v>1.2290000000000001</v>
      </c>
      <c r="V74" s="7">
        <v>1.0900000000000001</v>
      </c>
      <c r="W74" s="7">
        <v>1.175</v>
      </c>
      <c r="X74" s="7">
        <f t="shared" si="52"/>
        <v>1.1646666666666665</v>
      </c>
      <c r="Y74" s="7">
        <f t="shared" si="53"/>
        <v>0.1286666666666666</v>
      </c>
      <c r="Z74" s="7">
        <f t="shared" si="54"/>
        <v>0.97266666666666657</v>
      </c>
      <c r="AA74" s="10">
        <f t="shared" si="55"/>
        <v>7.0073770651602113E-2</v>
      </c>
      <c r="AB74" s="7">
        <v>0.215</v>
      </c>
      <c r="AC74" s="7">
        <v>1.395</v>
      </c>
      <c r="AD74" s="7">
        <v>1.486</v>
      </c>
      <c r="AE74" s="7">
        <v>1.589</v>
      </c>
      <c r="AF74" s="7">
        <f t="shared" si="56"/>
        <v>1.4900000000000002</v>
      </c>
      <c r="AG74" s="7"/>
      <c r="AH74" s="7">
        <f t="shared" si="57"/>
        <v>1.2750000000000001</v>
      </c>
      <c r="AI74" s="7">
        <f t="shared" si="58"/>
        <v>9.706183596038144E-2</v>
      </c>
      <c r="AJ74" s="7">
        <v>0.28599999999999998</v>
      </c>
      <c r="AK74" s="7">
        <v>2.3029999999999999</v>
      </c>
      <c r="AL74" s="7">
        <v>2.2469999999999999</v>
      </c>
      <c r="AM74" s="7">
        <v>2.39</v>
      </c>
      <c r="AN74" s="7">
        <f t="shared" si="59"/>
        <v>2.313333333333333</v>
      </c>
      <c r="AO74" s="7">
        <f t="shared" si="60"/>
        <v>0.34599999999999964</v>
      </c>
      <c r="AP74" s="7">
        <f t="shared" si="61"/>
        <v>2.027333333333333</v>
      </c>
      <c r="AQ74" s="7">
        <f t="shared" si="62"/>
        <v>7.2057847132240574E-2</v>
      </c>
      <c r="AR74" s="7">
        <v>0.72699999999999998</v>
      </c>
      <c r="AS74" s="7">
        <v>1.9910000000000001</v>
      </c>
      <c r="AT74" s="7">
        <v>1.4810000000000001</v>
      </c>
      <c r="AU74" s="7">
        <v>1.744</v>
      </c>
      <c r="AV74" s="7">
        <f t="shared" si="63"/>
        <v>1.7386666666666668</v>
      </c>
      <c r="AW74" s="7">
        <v>0</v>
      </c>
      <c r="AX74" s="7">
        <f t="shared" si="64"/>
        <v>1.0116666666666667</v>
      </c>
      <c r="AY74" s="10">
        <f t="shared" si="65"/>
        <v>0.25504182663503078</v>
      </c>
    </row>
    <row r="75" spans="2:51" x14ac:dyDescent="0.2">
      <c r="B75" s="6">
        <v>1.3356481481481483E-2</v>
      </c>
      <c r="C75">
        <v>19</v>
      </c>
      <c r="D75" s="7">
        <v>7.6999999999999999E-2</v>
      </c>
      <c r="E75" s="7">
        <v>1.1279999999999999</v>
      </c>
      <c r="F75" s="7">
        <v>1.006</v>
      </c>
      <c r="G75" s="7">
        <v>0.94099999999999995</v>
      </c>
      <c r="H75" s="7">
        <f t="shared" si="44"/>
        <v>1.0249999999999999</v>
      </c>
      <c r="I75" s="7">
        <f t="shared" si="45"/>
        <v>0.23666666666666658</v>
      </c>
      <c r="J75" s="10">
        <f t="shared" si="46"/>
        <v>0.94799999999999995</v>
      </c>
      <c r="K75">
        <f t="shared" si="47"/>
        <v>7.7515589829831408E-2</v>
      </c>
      <c r="L75" s="7">
        <v>0.2</v>
      </c>
      <c r="M75" s="7">
        <v>1.405</v>
      </c>
      <c r="N75" s="7">
        <v>1.111</v>
      </c>
      <c r="O75" s="7">
        <v>1.1040000000000001</v>
      </c>
      <c r="P75" s="7">
        <f t="shared" si="48"/>
        <v>1.81</v>
      </c>
      <c r="Q75" s="7">
        <f t="shared" si="49"/>
        <v>0.27100000000000013</v>
      </c>
      <c r="R75" s="7">
        <f t="shared" si="50"/>
        <v>1.61</v>
      </c>
      <c r="S75" s="10">
        <f t="shared" si="51"/>
        <v>0.17179736125253262</v>
      </c>
      <c r="T75" s="7">
        <v>0.193</v>
      </c>
      <c r="U75" s="7">
        <v>1.24</v>
      </c>
      <c r="V75" s="7">
        <v>1.097</v>
      </c>
      <c r="W75" s="7">
        <v>1.1879999999999999</v>
      </c>
      <c r="X75" s="7">
        <f t="shared" si="52"/>
        <v>1.175</v>
      </c>
      <c r="Y75" s="7">
        <f t="shared" si="53"/>
        <v>0.13800000000000001</v>
      </c>
      <c r="Z75" s="7">
        <f t="shared" si="54"/>
        <v>0.98199999999999998</v>
      </c>
      <c r="AA75" s="10">
        <f t="shared" si="55"/>
        <v>7.2380936716790287E-2</v>
      </c>
      <c r="AB75" s="7">
        <v>0.21299999999999999</v>
      </c>
      <c r="AC75" s="7">
        <v>1.4530000000000001</v>
      </c>
      <c r="AD75" s="7">
        <v>1.524</v>
      </c>
      <c r="AE75" s="7">
        <v>1.6519999999999999</v>
      </c>
      <c r="AF75" s="7">
        <f t="shared" si="56"/>
        <v>1.5430000000000001</v>
      </c>
      <c r="AG75" s="7"/>
      <c r="AH75" s="7">
        <f t="shared" si="57"/>
        <v>1.33</v>
      </c>
      <c r="AI75" s="7">
        <f t="shared" si="58"/>
        <v>0.10085137579626757</v>
      </c>
      <c r="AJ75" s="7">
        <v>0.28999999999999998</v>
      </c>
      <c r="AK75" s="7">
        <v>2.343</v>
      </c>
      <c r="AL75" s="7">
        <v>2.3010000000000002</v>
      </c>
      <c r="AM75" s="7">
        <v>2.4809999999999999</v>
      </c>
      <c r="AN75" s="7">
        <f t="shared" si="59"/>
        <v>2.375</v>
      </c>
      <c r="AO75" s="7">
        <f t="shared" si="60"/>
        <v>0.40366666666666662</v>
      </c>
      <c r="AP75" s="7">
        <f t="shared" si="61"/>
        <v>2.085</v>
      </c>
      <c r="AQ75" s="7">
        <f t="shared" si="62"/>
        <v>9.4170058935948306E-2</v>
      </c>
      <c r="AR75" s="7">
        <v>0.67700000000000005</v>
      </c>
      <c r="AS75" s="7">
        <v>2.0499999999999998</v>
      </c>
      <c r="AT75" s="7">
        <v>1.5</v>
      </c>
      <c r="AU75" s="7">
        <v>1.742</v>
      </c>
      <c r="AV75" s="7">
        <f t="shared" si="63"/>
        <v>1.764</v>
      </c>
      <c r="AW75" s="7">
        <f t="shared" si="66"/>
        <v>8.2999999999999963E-2</v>
      </c>
      <c r="AX75" s="7">
        <f t="shared" si="64"/>
        <v>1.087</v>
      </c>
      <c r="AY75" s="10">
        <f t="shared" si="65"/>
        <v>0.27565920989511777</v>
      </c>
    </row>
    <row r="76" spans="2:51" x14ac:dyDescent="0.2">
      <c r="B76" s="6">
        <v>1.4050925925925927E-2</v>
      </c>
      <c r="C76">
        <v>20</v>
      </c>
      <c r="D76" s="7">
        <v>7.6999999999999999E-2</v>
      </c>
      <c r="E76" s="7">
        <v>1.1839999999999999</v>
      </c>
      <c r="F76" s="7">
        <v>1.0580000000000001</v>
      </c>
      <c r="G76" s="7">
        <v>1.006</v>
      </c>
      <c r="H76" s="7">
        <f t="shared" si="44"/>
        <v>1.0826666666666667</v>
      </c>
      <c r="I76" s="7">
        <f t="shared" si="45"/>
        <v>0.29433333333333334</v>
      </c>
      <c r="J76" s="8">
        <f t="shared" si="46"/>
        <v>1.0056666666666667</v>
      </c>
      <c r="K76">
        <f t="shared" si="47"/>
        <v>7.4732114173820099E-2</v>
      </c>
      <c r="L76" s="7">
        <v>0.20100000000000001</v>
      </c>
      <c r="M76" s="7">
        <v>1.4570000000000001</v>
      </c>
      <c r="N76" s="7">
        <v>1.1419999999999999</v>
      </c>
      <c r="O76" s="7">
        <v>1.125</v>
      </c>
      <c r="P76" s="7">
        <f t="shared" si="48"/>
        <v>1.8620000000000001</v>
      </c>
      <c r="Q76" s="7">
        <f t="shared" si="49"/>
        <v>0.32200000000000006</v>
      </c>
      <c r="R76" s="7">
        <f t="shared" si="50"/>
        <v>1.661</v>
      </c>
      <c r="S76" s="10">
        <f t="shared" si="51"/>
        <v>0.18696612883977981</v>
      </c>
      <c r="T76" s="7">
        <v>0.19400000000000001</v>
      </c>
      <c r="U76" s="7">
        <v>1.321</v>
      </c>
      <c r="V76" s="7">
        <v>1.095</v>
      </c>
      <c r="W76" s="7">
        <v>1.2010000000000001</v>
      </c>
      <c r="X76" s="7">
        <f t="shared" si="52"/>
        <v>1.2056666666666667</v>
      </c>
      <c r="Y76" s="7">
        <f t="shared" si="53"/>
        <v>0.16766666666666674</v>
      </c>
      <c r="Z76" s="7">
        <f t="shared" si="54"/>
        <v>1.0116666666666667</v>
      </c>
      <c r="AA76" s="10">
        <f t="shared" si="55"/>
        <v>0.11307224828990238</v>
      </c>
      <c r="AB76" s="7">
        <v>0.21299999999999999</v>
      </c>
      <c r="AC76" s="7">
        <v>1.4950000000000001</v>
      </c>
      <c r="AD76" s="7">
        <v>1.6020000000000001</v>
      </c>
      <c r="AE76" s="7">
        <v>1.7</v>
      </c>
      <c r="AF76" s="7">
        <f t="shared" si="56"/>
        <v>1.5990000000000002</v>
      </c>
      <c r="AG76" s="7"/>
      <c r="AH76" s="7">
        <f t="shared" si="57"/>
        <v>1.3860000000000001</v>
      </c>
      <c r="AI76" s="7">
        <f t="shared" si="58"/>
        <v>0.10253292154230262</v>
      </c>
      <c r="AJ76" s="7">
        <v>0.27300000000000002</v>
      </c>
      <c r="AK76" s="7">
        <v>2.3849999999999998</v>
      </c>
      <c r="AL76" s="7">
        <v>2.3580000000000001</v>
      </c>
      <c r="AM76" s="7">
        <v>2.556</v>
      </c>
      <c r="AN76" s="7">
        <f t="shared" si="59"/>
        <v>2.4330000000000003</v>
      </c>
      <c r="AO76" s="7">
        <f t="shared" si="60"/>
        <v>0.4786666666666668</v>
      </c>
      <c r="AP76" s="7">
        <f t="shared" si="61"/>
        <v>2.16</v>
      </c>
      <c r="AQ76" s="7">
        <f>STDEV(AK76:AM76)</f>
        <v>0.10737318100903973</v>
      </c>
      <c r="AR76" s="7">
        <v>0.68700000000000006</v>
      </c>
      <c r="AS76" s="7">
        <v>2.109</v>
      </c>
      <c r="AT76" s="7">
        <v>1.502</v>
      </c>
      <c r="AU76" s="7">
        <v>1.716</v>
      </c>
      <c r="AV76" s="7">
        <f t="shared" si="63"/>
        <v>1.7756666666666667</v>
      </c>
      <c r="AW76" s="7">
        <f t="shared" si="66"/>
        <v>8.4666666666666668E-2</v>
      </c>
      <c r="AX76" s="7">
        <f>AV76-AR76</f>
        <v>1.0886666666666667</v>
      </c>
      <c r="AY76" s="10">
        <f t="shared" si="65"/>
        <v>0.3078673956971294</v>
      </c>
    </row>
    <row r="77" spans="2:51" x14ac:dyDescent="0.2">
      <c r="AY77" s="17">
        <f>VAR(AY56:AY76)</f>
        <v>1.5183357920029949E-3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0B76EDDF81A45AC0CF8EDF74EF3F0" ma:contentTypeVersion="6" ma:contentTypeDescription="Create a new document." ma:contentTypeScope="" ma:versionID="4a92cd5bde965076e18d8c069201a693">
  <xsd:schema xmlns:xsd="http://www.w3.org/2001/XMLSchema" xmlns:xs="http://www.w3.org/2001/XMLSchema" xmlns:p="http://schemas.microsoft.com/office/2006/metadata/properties" xmlns:ns2="5440ca17-720c-48a0-8197-d0955df4b212" xmlns:ns3="338171f6-42f0-49de-806b-9bbb1180fee4" targetNamespace="http://schemas.microsoft.com/office/2006/metadata/properties" ma:root="true" ma:fieldsID="30e8f85953bd82b176bec6385eab8c8a" ns2:_="" ns3:_="">
    <xsd:import namespace="5440ca17-720c-48a0-8197-d0955df4b212"/>
    <xsd:import namespace="338171f6-42f0-49de-806b-9bbb1180fe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0ca17-720c-48a0-8197-d0955df4b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171f6-42f0-49de-806b-9bbb1180fe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2AA9411-6AFA-4DCB-996E-8B1253CD4BCC}"/>
</file>

<file path=customXml/itemProps2.xml><?xml version="1.0" encoding="utf-8"?>
<ds:datastoreItem xmlns:ds="http://schemas.openxmlformats.org/officeDocument/2006/customXml" ds:itemID="{5CB4ED17-CE33-4DEC-8197-0A0C0216AF48}"/>
</file>

<file path=customXml/itemProps3.xml><?xml version="1.0" encoding="utf-8"?>
<ds:datastoreItem xmlns:ds="http://schemas.openxmlformats.org/officeDocument/2006/customXml" ds:itemID="{CFE1B3FC-02EE-46E6-A00E-CCCB66D018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ILs A-M</vt:lpstr>
      <vt:lpstr>ILs A, K, 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2023-02-01T16:08:18Z</dcterms:created>
  <dcterms:modified xsi:type="dcterms:W3CDTF">2023-05-09T14:47:42Z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0x0101003440B76EDDF81A45AC0CF8EDF74EF3F0</vt:lpwstr>
  </property>
</Properties>
</file>