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mansalazar/Box Sync/German-Athira/Manuscript1-mesoporous Pt systems for GO/Manuscript/revision/submission/"/>
    </mc:Choice>
  </mc:AlternateContent>
  <xr:revisionPtr revIDLastSave="0" documentId="13_ncr:1_{5ACCE6F4-1354-0D44-A3F7-2BC84FB69E64}" xr6:coauthVersionLast="47" xr6:coauthVersionMax="47" xr10:uidLastSave="{00000000-0000-0000-0000-000000000000}"/>
  <bookViews>
    <workbookView xWindow="0" yWindow="500" windowWidth="33600" windowHeight="20500" xr2:uid="{6FD34F67-E50B-1543-BEE7-FE1CDE466260}"/>
  </bookViews>
  <sheets>
    <sheet name="Pd-PdNi_solv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0" l="1"/>
  <c r="M23" i="10"/>
  <c r="M24" i="10"/>
  <c r="M25" i="10"/>
  <c r="M26" i="10"/>
  <c r="N84" i="10"/>
  <c r="K176" i="10"/>
  <c r="K177" i="10"/>
  <c r="K178" i="10"/>
  <c r="K179" i="10"/>
  <c r="K180" i="10"/>
  <c r="K181" i="10"/>
  <c r="K175" i="10"/>
  <c r="K164" i="10"/>
  <c r="K165" i="10"/>
  <c r="K166" i="10"/>
  <c r="K167" i="10"/>
  <c r="K168" i="10"/>
  <c r="K169" i="10"/>
  <c r="K170" i="10"/>
  <c r="K171" i="10"/>
  <c r="K172" i="10"/>
  <c r="K163" i="10"/>
  <c r="K152" i="10"/>
  <c r="K153" i="10"/>
  <c r="K154" i="10"/>
  <c r="K155" i="10"/>
  <c r="K156" i="10"/>
  <c r="K157" i="10"/>
  <c r="K158" i="10"/>
  <c r="K159" i="10"/>
  <c r="K151" i="10"/>
  <c r="K142" i="10"/>
  <c r="K143" i="10"/>
  <c r="K144" i="10"/>
  <c r="K145" i="10"/>
  <c r="K146" i="10"/>
  <c r="K147" i="10"/>
  <c r="K141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25" i="10"/>
  <c r="K116" i="10"/>
  <c r="K117" i="10"/>
  <c r="K118" i="10"/>
  <c r="K119" i="10"/>
  <c r="K120" i="10"/>
  <c r="K121" i="10"/>
  <c r="K115" i="10"/>
  <c r="K104" i="10"/>
  <c r="K105" i="10"/>
  <c r="K106" i="10"/>
  <c r="K107" i="10"/>
  <c r="K108" i="10"/>
  <c r="K109" i="10"/>
  <c r="K110" i="10"/>
  <c r="K111" i="10"/>
  <c r="K103" i="10"/>
  <c r="K92" i="10"/>
  <c r="K93" i="10"/>
  <c r="K94" i="10"/>
  <c r="K95" i="10"/>
  <c r="K96" i="10"/>
  <c r="K97" i="10"/>
  <c r="K91" i="10"/>
  <c r="H88" i="10"/>
  <c r="K80" i="10"/>
  <c r="K81" i="10"/>
  <c r="K82" i="10"/>
  <c r="K83" i="10"/>
  <c r="K84" i="10"/>
  <c r="K85" i="10"/>
  <c r="K86" i="10"/>
  <c r="K87" i="10"/>
  <c r="K88" i="10"/>
  <c r="K79" i="10"/>
  <c r="K68" i="10"/>
  <c r="K69" i="10"/>
  <c r="K70" i="10"/>
  <c r="K71" i="10"/>
  <c r="K72" i="10"/>
  <c r="K73" i="10"/>
  <c r="K74" i="10"/>
  <c r="K75" i="10"/>
  <c r="K67" i="10"/>
  <c r="K58" i="10"/>
  <c r="K59" i="10"/>
  <c r="K60" i="10"/>
  <c r="K61" i="10"/>
  <c r="K62" i="10"/>
  <c r="K63" i="10"/>
  <c r="K57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41" i="10"/>
  <c r="K32" i="10"/>
  <c r="K33" i="10"/>
  <c r="K34" i="10"/>
  <c r="K35" i="10"/>
  <c r="K36" i="10"/>
  <c r="K37" i="10"/>
  <c r="K31" i="10"/>
  <c r="K20" i="10"/>
  <c r="K21" i="10"/>
  <c r="K22" i="10"/>
  <c r="K23" i="10"/>
  <c r="K24" i="10"/>
  <c r="K25" i="10"/>
  <c r="K26" i="10"/>
  <c r="K27" i="10"/>
  <c r="K19" i="10"/>
  <c r="H30" i="10"/>
  <c r="H40" i="10" s="1"/>
  <c r="H56" i="10" s="1"/>
  <c r="H66" i="10" s="1"/>
  <c r="H78" i="10" s="1"/>
  <c r="N30" i="10"/>
  <c r="N40" i="10" s="1"/>
  <c r="N56" i="10" s="1"/>
  <c r="N66" i="10" s="1"/>
  <c r="N78" i="10" s="1"/>
  <c r="B102" i="10"/>
  <c r="G102" i="10"/>
  <c r="B103" i="10"/>
  <c r="C103" i="10"/>
  <c r="D103" i="10"/>
  <c r="E103" i="10"/>
  <c r="F103" i="10"/>
  <c r="G103" i="10"/>
  <c r="B104" i="10"/>
  <c r="C104" i="10"/>
  <c r="D104" i="10"/>
  <c r="E104" i="10"/>
  <c r="F104" i="10"/>
  <c r="G104" i="10"/>
  <c r="B105" i="10"/>
  <c r="C105" i="10"/>
  <c r="D105" i="10"/>
  <c r="E105" i="10"/>
  <c r="F105" i="10"/>
  <c r="G105" i="10"/>
  <c r="B106" i="10"/>
  <c r="C106" i="10"/>
  <c r="D106" i="10"/>
  <c r="E106" i="10"/>
  <c r="F106" i="10"/>
  <c r="G106" i="10"/>
  <c r="B107" i="10"/>
  <c r="C107" i="10"/>
  <c r="D107" i="10"/>
  <c r="E107" i="10"/>
  <c r="F107" i="10"/>
  <c r="G107" i="10"/>
  <c r="B108" i="10"/>
  <c r="C108" i="10"/>
  <c r="D108" i="10"/>
  <c r="E108" i="10"/>
  <c r="F108" i="10"/>
  <c r="G108" i="10"/>
  <c r="B109" i="10"/>
  <c r="C109" i="10"/>
  <c r="D109" i="10"/>
  <c r="E109" i="10"/>
  <c r="F109" i="10"/>
  <c r="G109" i="10"/>
  <c r="B110" i="10"/>
  <c r="C110" i="10"/>
  <c r="D110" i="10"/>
  <c r="E110" i="10"/>
  <c r="F110" i="10"/>
  <c r="G110" i="10"/>
  <c r="B111" i="10"/>
  <c r="C111" i="10"/>
  <c r="D111" i="10"/>
  <c r="E111" i="10"/>
  <c r="F111" i="10"/>
  <c r="G111" i="10"/>
  <c r="B114" i="10"/>
  <c r="C114" i="10"/>
  <c r="D114" i="10"/>
  <c r="E114" i="10"/>
  <c r="F114" i="10"/>
  <c r="B115" i="10"/>
  <c r="C115" i="10"/>
  <c r="D115" i="10"/>
  <c r="E115" i="10"/>
  <c r="F115" i="10"/>
  <c r="G115" i="10"/>
  <c r="B116" i="10"/>
  <c r="C116" i="10"/>
  <c r="D116" i="10"/>
  <c r="E116" i="10"/>
  <c r="F116" i="10"/>
  <c r="G116" i="10"/>
  <c r="B117" i="10"/>
  <c r="C117" i="10"/>
  <c r="D117" i="10"/>
  <c r="E117" i="10"/>
  <c r="F117" i="10"/>
  <c r="G117" i="10"/>
  <c r="B118" i="10"/>
  <c r="C118" i="10"/>
  <c r="D118" i="10"/>
  <c r="E118" i="10"/>
  <c r="F118" i="10"/>
  <c r="G118" i="10"/>
  <c r="B119" i="10"/>
  <c r="C119" i="10"/>
  <c r="D119" i="10"/>
  <c r="E119" i="10"/>
  <c r="F119" i="10"/>
  <c r="G119" i="10"/>
  <c r="B120" i="10"/>
  <c r="C120" i="10"/>
  <c r="D120" i="10"/>
  <c r="E120" i="10"/>
  <c r="F120" i="10"/>
  <c r="G120" i="10"/>
  <c r="B121" i="10"/>
  <c r="C121" i="10"/>
  <c r="D121" i="10"/>
  <c r="E121" i="10"/>
  <c r="F121" i="10"/>
  <c r="G121" i="10"/>
  <c r="B124" i="10"/>
  <c r="B125" i="10"/>
  <c r="C125" i="10"/>
  <c r="B126" i="10"/>
  <c r="C126" i="10"/>
  <c r="D126" i="10"/>
  <c r="E126" i="10"/>
  <c r="F126" i="10"/>
  <c r="G126" i="10"/>
  <c r="B127" i="10"/>
  <c r="C127" i="10"/>
  <c r="D127" i="10"/>
  <c r="E127" i="10"/>
  <c r="F127" i="10"/>
  <c r="G127" i="10"/>
  <c r="B128" i="10"/>
  <c r="C128" i="10"/>
  <c r="D128" i="10"/>
  <c r="E128" i="10"/>
  <c r="F128" i="10"/>
  <c r="G128" i="10"/>
  <c r="B129" i="10"/>
  <c r="C129" i="10"/>
  <c r="D129" i="10"/>
  <c r="E129" i="10"/>
  <c r="F129" i="10"/>
  <c r="G129" i="10"/>
  <c r="B130" i="10"/>
  <c r="C130" i="10"/>
  <c r="D130" i="10"/>
  <c r="E130" i="10"/>
  <c r="F130" i="10"/>
  <c r="G130" i="10"/>
  <c r="B131" i="10"/>
  <c r="C131" i="10"/>
  <c r="D131" i="10"/>
  <c r="E131" i="10"/>
  <c r="F131" i="10"/>
  <c r="G131" i="10"/>
  <c r="B132" i="10"/>
  <c r="C132" i="10"/>
  <c r="D132" i="10"/>
  <c r="E132" i="10"/>
  <c r="F132" i="10"/>
  <c r="G132" i="10"/>
  <c r="B133" i="10"/>
  <c r="C133" i="10"/>
  <c r="D133" i="10"/>
  <c r="E133" i="10"/>
  <c r="F133" i="10"/>
  <c r="G133" i="10"/>
  <c r="B134" i="10"/>
  <c r="C134" i="10"/>
  <c r="D134" i="10"/>
  <c r="E134" i="10"/>
  <c r="F134" i="10"/>
  <c r="G134" i="10"/>
  <c r="B135" i="10"/>
  <c r="C135" i="10"/>
  <c r="D135" i="10"/>
  <c r="E135" i="10"/>
  <c r="F135" i="10"/>
  <c r="G135" i="10"/>
  <c r="B136" i="10"/>
  <c r="C136" i="10"/>
  <c r="D136" i="10"/>
  <c r="E136" i="10"/>
  <c r="F136" i="10"/>
  <c r="G136" i="10"/>
  <c r="B137" i="10"/>
  <c r="C137" i="10"/>
  <c r="D137" i="10"/>
  <c r="E137" i="10"/>
  <c r="F137" i="10"/>
  <c r="G137" i="10"/>
  <c r="B140" i="10"/>
  <c r="B141" i="10"/>
  <c r="B142" i="10"/>
  <c r="C142" i="10"/>
  <c r="D142" i="10"/>
  <c r="E142" i="10"/>
  <c r="F142" i="10"/>
  <c r="G142" i="10"/>
  <c r="B143" i="10"/>
  <c r="C143" i="10"/>
  <c r="D143" i="10"/>
  <c r="E143" i="10"/>
  <c r="F143" i="10"/>
  <c r="G143" i="10"/>
  <c r="B144" i="10"/>
  <c r="C144" i="10"/>
  <c r="D144" i="10"/>
  <c r="E144" i="10"/>
  <c r="F144" i="10"/>
  <c r="G144" i="10"/>
  <c r="B145" i="10"/>
  <c r="C145" i="10"/>
  <c r="D145" i="10"/>
  <c r="E145" i="10"/>
  <c r="F145" i="10"/>
  <c r="G145" i="10"/>
  <c r="B146" i="10"/>
  <c r="C146" i="10"/>
  <c r="D146" i="10"/>
  <c r="E146" i="10"/>
  <c r="F146" i="10"/>
  <c r="G146" i="10"/>
  <c r="B147" i="10"/>
  <c r="C147" i="10"/>
  <c r="D147" i="10"/>
  <c r="E147" i="10"/>
  <c r="F147" i="10"/>
  <c r="G147" i="10"/>
  <c r="B150" i="10"/>
  <c r="B151" i="10"/>
  <c r="B152" i="10"/>
  <c r="C152" i="10"/>
  <c r="D152" i="10"/>
  <c r="E152" i="10"/>
  <c r="F152" i="10"/>
  <c r="G152" i="10"/>
  <c r="B153" i="10"/>
  <c r="C153" i="10"/>
  <c r="D153" i="10"/>
  <c r="E153" i="10"/>
  <c r="F153" i="10"/>
  <c r="G153" i="10"/>
  <c r="B154" i="10"/>
  <c r="C154" i="10"/>
  <c r="D154" i="10"/>
  <c r="E154" i="10"/>
  <c r="F154" i="10"/>
  <c r="G154" i="10"/>
  <c r="B155" i="10"/>
  <c r="C155" i="10"/>
  <c r="D155" i="10"/>
  <c r="E155" i="10"/>
  <c r="F155" i="10"/>
  <c r="G155" i="10"/>
  <c r="B156" i="10"/>
  <c r="C156" i="10"/>
  <c r="D156" i="10"/>
  <c r="E156" i="10"/>
  <c r="F156" i="10"/>
  <c r="G156" i="10"/>
  <c r="B157" i="10"/>
  <c r="C157" i="10"/>
  <c r="D157" i="10"/>
  <c r="E157" i="10"/>
  <c r="F157" i="10"/>
  <c r="G157" i="10"/>
  <c r="B158" i="10"/>
  <c r="C158" i="10"/>
  <c r="D158" i="10"/>
  <c r="E158" i="10"/>
  <c r="F158" i="10"/>
  <c r="G158" i="10"/>
  <c r="B159" i="10"/>
  <c r="C159" i="10"/>
  <c r="D159" i="10"/>
  <c r="E159" i="10"/>
  <c r="F159" i="10"/>
  <c r="G159" i="10"/>
  <c r="B162" i="10"/>
  <c r="C164" i="10"/>
  <c r="D164" i="10"/>
  <c r="E164" i="10"/>
  <c r="F164" i="10"/>
  <c r="G164" i="10"/>
  <c r="C165" i="10"/>
  <c r="D165" i="10"/>
  <c r="E165" i="10"/>
  <c r="F165" i="10"/>
  <c r="G165" i="10"/>
  <c r="C166" i="10"/>
  <c r="D166" i="10"/>
  <c r="E166" i="10"/>
  <c r="F166" i="10"/>
  <c r="G166" i="10"/>
  <c r="C167" i="10"/>
  <c r="D167" i="10"/>
  <c r="E167" i="10"/>
  <c r="F167" i="10"/>
  <c r="G167" i="10"/>
  <c r="B168" i="10"/>
  <c r="C168" i="10"/>
  <c r="E168" i="10"/>
  <c r="B169" i="10"/>
  <c r="C169" i="10"/>
  <c r="B170" i="10"/>
  <c r="C170" i="10"/>
  <c r="B171" i="10"/>
  <c r="C171" i="10"/>
  <c r="B172" i="10"/>
  <c r="C172" i="10"/>
  <c r="E85" i="10"/>
  <c r="E86" i="10" s="1"/>
  <c r="E87" i="10" s="1"/>
  <c r="E88" i="10" s="1"/>
  <c r="E172" i="10" s="1"/>
  <c r="G84" i="10"/>
  <c r="G85" i="10" s="1"/>
  <c r="G86" i="10" s="1"/>
  <c r="G170" i="10" s="1"/>
  <c r="F84" i="10"/>
  <c r="F85" i="10" s="1"/>
  <c r="F86" i="10" s="1"/>
  <c r="F87" i="10" s="1"/>
  <c r="F88" i="10" s="1"/>
  <c r="F172" i="10" s="1"/>
  <c r="D84" i="10"/>
  <c r="D85" i="10" s="1"/>
  <c r="B83" i="10"/>
  <c r="B167" i="10" s="1"/>
  <c r="B82" i="10"/>
  <c r="B166" i="10" s="1"/>
  <c r="B81" i="10"/>
  <c r="B165" i="10" s="1"/>
  <c r="B80" i="10"/>
  <c r="B164" i="10" s="1"/>
  <c r="G79" i="10"/>
  <c r="G163" i="10" s="1"/>
  <c r="F79" i="10"/>
  <c r="F163" i="10" s="1"/>
  <c r="E79" i="10"/>
  <c r="E163" i="10" s="1"/>
  <c r="D79" i="10"/>
  <c r="D163" i="10" s="1"/>
  <c r="C79" i="10"/>
  <c r="C163" i="10" s="1"/>
  <c r="B79" i="10"/>
  <c r="B163" i="10" s="1"/>
  <c r="C67" i="10"/>
  <c r="C151" i="10" s="1"/>
  <c r="G57" i="10"/>
  <c r="G141" i="10" s="1"/>
  <c r="F57" i="10"/>
  <c r="F141" i="10" s="1"/>
  <c r="E57" i="10"/>
  <c r="E141" i="10" s="1"/>
  <c r="D57" i="10"/>
  <c r="D141" i="10" s="1"/>
  <c r="C57" i="10"/>
  <c r="C141" i="10" s="1"/>
  <c r="G41" i="10"/>
  <c r="G67" i="10" s="1"/>
  <c r="G151" i="10" s="1"/>
  <c r="F41" i="10"/>
  <c r="F67" i="10" s="1"/>
  <c r="F151" i="10" s="1"/>
  <c r="E41" i="10"/>
  <c r="E67" i="10" s="1"/>
  <c r="E151" i="10" s="1"/>
  <c r="D41" i="10"/>
  <c r="D67" i="10" s="1"/>
  <c r="D151" i="10" s="1"/>
  <c r="F40" i="10"/>
  <c r="F56" i="10" s="1"/>
  <c r="F66" i="10" s="1"/>
  <c r="F78" i="10" s="1"/>
  <c r="F162" i="10" s="1"/>
  <c r="E40" i="10"/>
  <c r="E56" i="10" s="1"/>
  <c r="D40" i="10"/>
  <c r="D56" i="10" s="1"/>
  <c r="C40" i="10"/>
  <c r="C56" i="10" s="1"/>
  <c r="C66" i="10" s="1"/>
  <c r="C78" i="10" s="1"/>
  <c r="C162" i="10" s="1"/>
  <c r="G30" i="10"/>
  <c r="G40" i="10" s="1"/>
  <c r="G56" i="10" s="1"/>
  <c r="G66" i="10" s="1"/>
  <c r="G78" i="10" s="1"/>
  <c r="G162" i="10" s="1"/>
  <c r="F18" i="10"/>
  <c r="F102" i="10" s="1"/>
  <c r="E18" i="10"/>
  <c r="E102" i="10" s="1"/>
  <c r="D18" i="10"/>
  <c r="D102" i="10" s="1"/>
  <c r="C18" i="10"/>
  <c r="C102" i="10" s="1"/>
  <c r="O59" i="10"/>
  <c r="C6" i="10"/>
  <c r="C8" i="10"/>
  <c r="C9" i="10"/>
  <c r="C10" i="10"/>
  <c r="C12" i="10"/>
  <c r="C13" i="10"/>
  <c r="C7" i="10"/>
  <c r="H124" i="10"/>
  <c r="H140" i="10" s="1"/>
  <c r="G176" i="10"/>
  <c r="G177" i="10"/>
  <c r="G178" i="10"/>
  <c r="G179" i="10"/>
  <c r="G180" i="10"/>
  <c r="G181" i="10"/>
  <c r="F176" i="10"/>
  <c r="F177" i="10"/>
  <c r="F178" i="10"/>
  <c r="F179" i="10"/>
  <c r="F180" i="10"/>
  <c r="F181" i="10"/>
  <c r="E176" i="10"/>
  <c r="E177" i="10"/>
  <c r="E178" i="10"/>
  <c r="E179" i="10"/>
  <c r="E180" i="10"/>
  <c r="E181" i="10"/>
  <c r="D176" i="10"/>
  <c r="D177" i="10"/>
  <c r="D178" i="10"/>
  <c r="D179" i="10"/>
  <c r="D180" i="10"/>
  <c r="D181" i="10"/>
  <c r="C175" i="10"/>
  <c r="C176" i="10"/>
  <c r="C177" i="10"/>
  <c r="C178" i="10"/>
  <c r="C179" i="10"/>
  <c r="C180" i="10"/>
  <c r="C181" i="10"/>
  <c r="B174" i="10"/>
  <c r="B175" i="10"/>
  <c r="B176" i="10"/>
  <c r="B177" i="10"/>
  <c r="B178" i="10"/>
  <c r="B179" i="10"/>
  <c r="B180" i="10"/>
  <c r="B181" i="10"/>
  <c r="N102" i="10"/>
  <c r="N114" i="10" s="1"/>
  <c r="N124" i="10" s="1"/>
  <c r="N140" i="10" s="1"/>
  <c r="N150" i="10" s="1"/>
  <c r="N162" i="10" s="1"/>
  <c r="N174" i="10" s="1"/>
  <c r="H102" i="10"/>
  <c r="J30" i="10"/>
  <c r="J40" i="10" s="1"/>
  <c r="J56" i="10" s="1"/>
  <c r="J66" i="10" s="1"/>
  <c r="J78" i="10" s="1"/>
  <c r="J90" i="10" s="1"/>
  <c r="K30" i="10"/>
  <c r="K40" i="10" s="1"/>
  <c r="K56" i="10" s="1"/>
  <c r="K66" i="10" s="1"/>
  <c r="K78" i="10" s="1"/>
  <c r="K90" i="10" s="1"/>
  <c r="C11" i="10"/>
  <c r="G169" i="10" l="1"/>
  <c r="F170" i="10"/>
  <c r="F168" i="10"/>
  <c r="D66" i="10"/>
  <c r="D140" i="10"/>
  <c r="E66" i="10"/>
  <c r="E140" i="10"/>
  <c r="D169" i="10"/>
  <c r="D86" i="10"/>
  <c r="E170" i="10"/>
  <c r="G125" i="10"/>
  <c r="E124" i="10"/>
  <c r="F171" i="10"/>
  <c r="F169" i="10"/>
  <c r="D168" i="10"/>
  <c r="F125" i="10"/>
  <c r="D124" i="10"/>
  <c r="E171" i="10"/>
  <c r="E169" i="10"/>
  <c r="G168" i="10"/>
  <c r="G150" i="10"/>
  <c r="C150" i="10"/>
  <c r="G140" i="10"/>
  <c r="C140" i="10"/>
  <c r="E125" i="10"/>
  <c r="G124" i="10"/>
  <c r="C124" i="10"/>
  <c r="G114" i="10"/>
  <c r="F150" i="10"/>
  <c r="F140" i="10"/>
  <c r="D125" i="10"/>
  <c r="F124" i="10"/>
  <c r="G87" i="10"/>
  <c r="F91" i="10"/>
  <c r="F175" i="10" s="1"/>
  <c r="L105" i="10"/>
  <c r="L118" i="10"/>
  <c r="L180" i="10"/>
  <c r="L176" i="10"/>
  <c r="L166" i="10"/>
  <c r="L155" i="10"/>
  <c r="L133" i="10"/>
  <c r="L179" i="10"/>
  <c r="L165" i="10"/>
  <c r="L154" i="10"/>
  <c r="L147" i="10"/>
  <c r="L136" i="10"/>
  <c r="L132" i="10"/>
  <c r="L128" i="10"/>
  <c r="L121" i="10"/>
  <c r="L117" i="10"/>
  <c r="L110" i="10"/>
  <c r="L106" i="10"/>
  <c r="L167" i="10"/>
  <c r="L143" i="10"/>
  <c r="L178" i="10"/>
  <c r="L164" i="10"/>
  <c r="L157" i="10"/>
  <c r="L153" i="10"/>
  <c r="L146" i="10"/>
  <c r="L142" i="10"/>
  <c r="L135" i="10"/>
  <c r="L131" i="10"/>
  <c r="L127" i="10"/>
  <c r="L120" i="10"/>
  <c r="L116" i="10"/>
  <c r="L109" i="10"/>
  <c r="L158" i="10"/>
  <c r="L103" i="10"/>
  <c r="L104" i="10"/>
  <c r="L159" i="10"/>
  <c r="L144" i="10"/>
  <c r="L137" i="10"/>
  <c r="L129" i="10"/>
  <c r="L111" i="10"/>
  <c r="L107" i="10"/>
  <c r="L145" i="10"/>
  <c r="L181" i="10"/>
  <c r="L177" i="10"/>
  <c r="L152" i="10"/>
  <c r="L134" i="10"/>
  <c r="M134" i="10" s="1"/>
  <c r="L130" i="10"/>
  <c r="L126" i="10"/>
  <c r="L119" i="10"/>
  <c r="L115" i="10"/>
  <c r="M115" i="10" s="1"/>
  <c r="L108" i="10"/>
  <c r="L95" i="10"/>
  <c r="L94" i="10"/>
  <c r="L26" i="10"/>
  <c r="L22" i="10"/>
  <c r="L37" i="10"/>
  <c r="L52" i="10"/>
  <c r="L44" i="10"/>
  <c r="L63" i="10"/>
  <c r="L70" i="10"/>
  <c r="L80" i="10"/>
  <c r="L73" i="10"/>
  <c r="L68" i="10"/>
  <c r="L59" i="10"/>
  <c r="L48" i="10"/>
  <c r="L42" i="10"/>
  <c r="L33" i="10"/>
  <c r="L24" i="10"/>
  <c r="L97" i="10"/>
  <c r="K102" i="10"/>
  <c r="K114" i="10" s="1"/>
  <c r="K124" i="10" s="1"/>
  <c r="K140" i="10" s="1"/>
  <c r="K150" i="10" s="1"/>
  <c r="K162" i="10" s="1"/>
  <c r="K174" i="10" s="1"/>
  <c r="L30" i="10"/>
  <c r="L40" i="10" s="1"/>
  <c r="L56" i="10" s="1"/>
  <c r="L66" i="10" s="1"/>
  <c r="L78" i="10" s="1"/>
  <c r="L90" i="10" s="1"/>
  <c r="L102" i="10"/>
  <c r="L114" i="10" s="1"/>
  <c r="L124" i="10" s="1"/>
  <c r="L140" i="10" s="1"/>
  <c r="L150" i="10" s="1"/>
  <c r="L162" i="10" s="1"/>
  <c r="L174" i="10" s="1"/>
  <c r="L72" i="10"/>
  <c r="L46" i="10"/>
  <c r="L32" i="10"/>
  <c r="L21" i="10"/>
  <c r="L47" i="10"/>
  <c r="L58" i="10"/>
  <c r="L83" i="10"/>
  <c r="L96" i="10"/>
  <c r="J102" i="10"/>
  <c r="J114" i="10" s="1"/>
  <c r="J124" i="10" s="1"/>
  <c r="D91" i="10"/>
  <c r="D175" i="10" s="1"/>
  <c r="E91" i="10"/>
  <c r="E175" i="10" s="1"/>
  <c r="L62" i="10"/>
  <c r="L51" i="10"/>
  <c r="L19" i="10"/>
  <c r="L20" i="10"/>
  <c r="L35" i="10"/>
  <c r="L82" i="10"/>
  <c r="L93" i="10"/>
  <c r="L74" i="10"/>
  <c r="L69" i="10"/>
  <c r="L61" i="10"/>
  <c r="L50" i="10"/>
  <c r="L43" i="10"/>
  <c r="L36" i="10"/>
  <c r="L25" i="10"/>
  <c r="L27" i="10"/>
  <c r="L23" i="10"/>
  <c r="L31" i="10"/>
  <c r="L34" i="10"/>
  <c r="L53" i="10"/>
  <c r="L49" i="10"/>
  <c r="L45" i="10"/>
  <c r="L60" i="10"/>
  <c r="L75" i="10"/>
  <c r="L71" i="10"/>
  <c r="L81" i="10"/>
  <c r="G91" i="10"/>
  <c r="G175" i="10" s="1"/>
  <c r="L92" i="10"/>
  <c r="M92" i="10" s="1"/>
  <c r="H150" i="10"/>
  <c r="H162" i="10" s="1"/>
  <c r="H174" i="10" s="1"/>
  <c r="O27" i="10" l="1"/>
  <c r="M27" i="10"/>
  <c r="P118" i="10"/>
  <c r="P119" i="10"/>
  <c r="P120" i="10"/>
  <c r="P121" i="10"/>
  <c r="P116" i="10"/>
  <c r="P117" i="10"/>
  <c r="M50" i="10"/>
  <c r="M53" i="10"/>
  <c r="M75" i="10"/>
  <c r="M135" i="10"/>
  <c r="N135" i="10" s="1"/>
  <c r="E78" i="10"/>
  <c r="E162" i="10" s="1"/>
  <c r="E150" i="10"/>
  <c r="G88" i="10"/>
  <c r="G172" i="10" s="1"/>
  <c r="G171" i="10"/>
  <c r="D87" i="10"/>
  <c r="D170" i="10"/>
  <c r="D78" i="10"/>
  <c r="D162" i="10" s="1"/>
  <c r="D150" i="10"/>
  <c r="M142" i="10"/>
  <c r="M137" i="10"/>
  <c r="M120" i="10"/>
  <c r="M129" i="10"/>
  <c r="M104" i="10"/>
  <c r="M166" i="10"/>
  <c r="M119" i="10"/>
  <c r="M152" i="10"/>
  <c r="M107" i="10"/>
  <c r="M177" i="10"/>
  <c r="M111" i="10"/>
  <c r="M159" i="10"/>
  <c r="M143" i="10"/>
  <c r="M136" i="10"/>
  <c r="M179" i="10"/>
  <c r="M167" i="10"/>
  <c r="L156" i="10"/>
  <c r="M156" i="10" s="1"/>
  <c r="M118" i="10"/>
  <c r="N119" i="10" s="1"/>
  <c r="L175" i="10"/>
  <c r="M175" i="10" s="1"/>
  <c r="M144" i="10"/>
  <c r="M158" i="10"/>
  <c r="M178" i="10"/>
  <c r="M132" i="10"/>
  <c r="M164" i="10"/>
  <c r="M117" i="10"/>
  <c r="M133" i="10"/>
  <c r="M180" i="10"/>
  <c r="M154" i="10"/>
  <c r="M153" i="10"/>
  <c r="M105" i="10"/>
  <c r="M103" i="10"/>
  <c r="M110" i="10"/>
  <c r="M181" i="10"/>
  <c r="M126" i="10"/>
  <c r="M176" i="10"/>
  <c r="M157" i="10"/>
  <c r="M116" i="10"/>
  <c r="N116" i="10" s="1"/>
  <c r="M145" i="10"/>
  <c r="M108" i="10"/>
  <c r="M130" i="10"/>
  <c r="M127" i="10"/>
  <c r="M146" i="10"/>
  <c r="M121" i="10"/>
  <c r="M147" i="10"/>
  <c r="O147" i="10" s="1"/>
  <c r="M155" i="10"/>
  <c r="M109" i="10"/>
  <c r="M131" i="10"/>
  <c r="M106" i="10"/>
  <c r="N107" i="10" s="1"/>
  <c r="M128" i="10"/>
  <c r="M165" i="10"/>
  <c r="M83" i="10"/>
  <c r="M93" i="10"/>
  <c r="N93" i="10" s="1"/>
  <c r="M71" i="10"/>
  <c r="M49" i="10"/>
  <c r="N50" i="10" s="1"/>
  <c r="M43" i="10"/>
  <c r="M74" i="10"/>
  <c r="N75" i="10" s="1"/>
  <c r="M20" i="10"/>
  <c r="N20" i="10" s="1"/>
  <c r="M96" i="10"/>
  <c r="M37" i="10"/>
  <c r="M80" i="10"/>
  <c r="M94" i="10"/>
  <c r="M82" i="10"/>
  <c r="M60" i="10"/>
  <c r="M34" i="10"/>
  <c r="M61" i="10"/>
  <c r="M51" i="10"/>
  <c r="N51" i="10" s="1"/>
  <c r="M58" i="10"/>
  <c r="M46" i="10"/>
  <c r="M33" i="10"/>
  <c r="M68" i="10"/>
  <c r="M70" i="10"/>
  <c r="M81" i="10"/>
  <c r="M45" i="10"/>
  <c r="M31" i="10"/>
  <c r="M36" i="10"/>
  <c r="M69" i="10"/>
  <c r="M35" i="10"/>
  <c r="M62" i="10"/>
  <c r="M47" i="10"/>
  <c r="M72" i="10"/>
  <c r="M42" i="10"/>
  <c r="M73" i="10"/>
  <c r="M52" i="10"/>
  <c r="L91" i="10"/>
  <c r="M91" i="10" s="1"/>
  <c r="N92" i="10" s="1"/>
  <c r="M21" i="10"/>
  <c r="M97" i="10"/>
  <c r="M48" i="10"/>
  <c r="M63" i="10"/>
  <c r="L84" i="10"/>
  <c r="M84" i="10" s="1"/>
  <c r="L168" i="10"/>
  <c r="M168" i="10" s="1"/>
  <c r="M32" i="10"/>
  <c r="M59" i="10"/>
  <c r="M95" i="10"/>
  <c r="M44" i="10"/>
  <c r="L41" i="10"/>
  <c r="M41" i="10" s="1"/>
  <c r="L125" i="10"/>
  <c r="M125" i="10" s="1"/>
  <c r="L79" i="10"/>
  <c r="M79" i="10" s="1"/>
  <c r="L163" i="10"/>
  <c r="M163" i="10" s="1"/>
  <c r="L57" i="10"/>
  <c r="M57" i="10" s="1"/>
  <c r="L141" i="10"/>
  <c r="M141" i="10" s="1"/>
  <c r="J140" i="10"/>
  <c r="N90" i="10"/>
  <c r="N143" i="10" l="1"/>
  <c r="O121" i="10"/>
  <c r="O111" i="10"/>
  <c r="N126" i="10"/>
  <c r="N136" i="10"/>
  <c r="N22" i="10"/>
  <c r="N104" i="10"/>
  <c r="N130" i="10"/>
  <c r="N111" i="10"/>
  <c r="N180" i="10"/>
  <c r="O129" i="10"/>
  <c r="N142" i="10"/>
  <c r="N26" i="10"/>
  <c r="N145" i="10"/>
  <c r="O136" i="10"/>
  <c r="N179" i="10"/>
  <c r="N21" i="10"/>
  <c r="N72" i="10"/>
  <c r="N27" i="10"/>
  <c r="N129" i="10"/>
  <c r="N153" i="10"/>
  <c r="N159" i="10"/>
  <c r="N178" i="10"/>
  <c r="N167" i="10"/>
  <c r="N120" i="10"/>
  <c r="N137" i="10"/>
  <c r="N177" i="10"/>
  <c r="D88" i="10"/>
  <c r="D172" i="10" s="1"/>
  <c r="D171" i="10"/>
  <c r="N164" i="10"/>
  <c r="N105" i="10"/>
  <c r="N144" i="10"/>
  <c r="N181" i="10"/>
  <c r="N146" i="10"/>
  <c r="N147" i="10"/>
  <c r="N117" i="10"/>
  <c r="N176" i="10"/>
  <c r="N156" i="10"/>
  <c r="N157" i="10"/>
  <c r="N43" i="10"/>
  <c r="N165" i="10"/>
  <c r="N36" i="10"/>
  <c r="N106" i="10"/>
  <c r="O181" i="10"/>
  <c r="N109" i="10"/>
  <c r="N80" i="10"/>
  <c r="N83" i="10"/>
  <c r="N155" i="10"/>
  <c r="N133" i="10"/>
  <c r="N168" i="10"/>
  <c r="N118" i="10"/>
  <c r="N158" i="10"/>
  <c r="O157" i="10"/>
  <c r="N110" i="10"/>
  <c r="N154" i="10"/>
  <c r="N94" i="10"/>
  <c r="N166" i="10"/>
  <c r="N134" i="10"/>
  <c r="N44" i="10"/>
  <c r="N121" i="10"/>
  <c r="N131" i="10"/>
  <c r="N128" i="10"/>
  <c r="N127" i="10"/>
  <c r="N42" i="10"/>
  <c r="N49" i="10"/>
  <c r="N108" i="10"/>
  <c r="N62" i="10"/>
  <c r="N60" i="10"/>
  <c r="N23" i="10"/>
  <c r="N95" i="10"/>
  <c r="N132" i="10"/>
  <c r="O33" i="10"/>
  <c r="N47" i="10"/>
  <c r="N70" i="10"/>
  <c r="N34" i="10"/>
  <c r="O73" i="10"/>
  <c r="N73" i="10"/>
  <c r="N61" i="10"/>
  <c r="N82" i="10"/>
  <c r="N24" i="10"/>
  <c r="N52" i="10"/>
  <c r="N53" i="10"/>
  <c r="N69" i="10"/>
  <c r="N81" i="10"/>
  <c r="N46" i="10"/>
  <c r="N74" i="10"/>
  <c r="N35" i="10"/>
  <c r="O45" i="10"/>
  <c r="O37" i="10"/>
  <c r="N37" i="10"/>
  <c r="N71" i="10"/>
  <c r="L85" i="10"/>
  <c r="M85" i="10" s="1"/>
  <c r="N85" i="10" s="1"/>
  <c r="L169" i="10"/>
  <c r="M169" i="10" s="1"/>
  <c r="N169" i="10" s="1"/>
  <c r="L67" i="10"/>
  <c r="M67" i="10" s="1"/>
  <c r="N68" i="10" s="1"/>
  <c r="L151" i="10"/>
  <c r="M151" i="10" s="1"/>
  <c r="N152" i="10" s="1"/>
  <c r="O97" i="10"/>
  <c r="N97" i="10"/>
  <c r="N59" i="10"/>
  <c r="N45" i="10"/>
  <c r="J150" i="10"/>
  <c r="N58" i="10"/>
  <c r="N25" i="10"/>
  <c r="O63" i="10"/>
  <c r="N63" i="10"/>
  <c r="N33" i="10"/>
  <c r="N32" i="10"/>
  <c r="N48" i="10"/>
  <c r="O51" i="10"/>
  <c r="N96" i="10"/>
  <c r="O178" i="10" l="1"/>
  <c r="O154" i="10"/>
  <c r="O156" i="10"/>
  <c r="O94" i="10"/>
  <c r="O62" i="10"/>
  <c r="O70" i="10"/>
  <c r="L87" i="10"/>
  <c r="M87" i="10" s="1"/>
  <c r="L171" i="10"/>
  <c r="M171" i="10" s="1"/>
  <c r="L86" i="10"/>
  <c r="M86" i="10" s="1"/>
  <c r="N86" i="10" s="1"/>
  <c r="L170" i="10"/>
  <c r="M170" i="10" s="1"/>
  <c r="N170" i="10" s="1"/>
  <c r="H90" i="10"/>
  <c r="J162" i="10"/>
  <c r="N87" i="10" l="1"/>
  <c r="N171" i="10"/>
  <c r="F90" i="10"/>
  <c r="F174" i="10" s="1"/>
  <c r="G90" i="10"/>
  <c r="G174" i="10" s="1"/>
  <c r="J174" i="10"/>
  <c r="E90" i="10"/>
  <c r="E174" i="10" s="1"/>
  <c r="D90" i="10"/>
  <c r="D174" i="10" s="1"/>
  <c r="L88" i="10"/>
  <c r="M88" i="10" s="1"/>
  <c r="N88" i="10" s="1"/>
  <c r="L172" i="10"/>
  <c r="M172" i="10" s="1"/>
  <c r="N172" i="10" s="1"/>
  <c r="C90" i="10"/>
  <c r="C174" i="10" s="1"/>
  <c r="M30" i="10"/>
  <c r="M40" i="10" s="1"/>
  <c r="M56" i="10" s="1"/>
  <c r="M66" i="10" s="1"/>
  <c r="M78" i="10" s="1"/>
  <c r="M90" i="10" s="1"/>
  <c r="M102" i="10"/>
  <c r="M114" i="10" s="1"/>
  <c r="M124" i="10" s="1"/>
  <c r="M140" i="10" s="1"/>
  <c r="M150" i="10" s="1"/>
  <c r="M162" i="10" s="1"/>
  <c r="M174" i="10" s="1"/>
</calcChain>
</file>

<file path=xl/sharedStrings.xml><?xml version="1.0" encoding="utf-8"?>
<sst xmlns="http://schemas.openxmlformats.org/spreadsheetml/2006/main" count="181" uniqueCount="92">
  <si>
    <t>a</t>
  </si>
  <si>
    <t>b</t>
  </si>
  <si>
    <t>c</t>
  </si>
  <si>
    <t>d</t>
  </si>
  <si>
    <t>e</t>
  </si>
  <si>
    <t>f</t>
  </si>
  <si>
    <t>g</t>
  </si>
  <si>
    <t>i</t>
  </si>
  <si>
    <t>h</t>
  </si>
  <si>
    <t>E, eV</t>
  </si>
  <si>
    <t>E(Gly)=</t>
  </si>
  <si>
    <t>E(H2)=</t>
  </si>
  <si>
    <t>E(H2O)=</t>
  </si>
  <si>
    <t>j</t>
  </si>
  <si>
    <t>k</t>
  </si>
  <si>
    <t>l</t>
  </si>
  <si>
    <t>m</t>
  </si>
  <si>
    <t>G1a</t>
  </si>
  <si>
    <t>G1b</t>
  </si>
  <si>
    <t>---</t>
  </si>
  <si>
    <t>G3b</t>
  </si>
  <si>
    <t>System</t>
  </si>
  <si>
    <t>n_Gly</t>
  </si>
  <si>
    <t>n_H2O</t>
  </si>
  <si>
    <t>n_H2</t>
  </si>
  <si>
    <t>G4</t>
  </si>
  <si>
    <t>G2c-GD</t>
  </si>
  <si>
    <t>G2a-DHA</t>
  </si>
  <si>
    <t>G3</t>
  </si>
  <si>
    <t>G5</t>
  </si>
  <si>
    <t>Diff, eV</t>
  </si>
  <si>
    <t>G3-OH</t>
  </si>
  <si>
    <t>G5-OH</t>
  </si>
  <si>
    <t>G5OH</t>
  </si>
  <si>
    <t>G5-H2O</t>
  </si>
  <si>
    <t>G3-H2O</t>
  </si>
  <si>
    <t>E(GD)=</t>
  </si>
  <si>
    <t>E(DHA)=</t>
  </si>
  <si>
    <t>G3OH-GLA</t>
  </si>
  <si>
    <t>G5OH-HPA</t>
  </si>
  <si>
    <t>Reac2 (Gly-GD-GLA)</t>
  </si>
  <si>
    <t>Reac1 (Gly-DHA-HPA)</t>
  </si>
  <si>
    <t>Esol, eV</t>
  </si>
  <si>
    <t>n_HCOOH</t>
  </si>
  <si>
    <t>Molecules &amp; Surfaces</t>
  </si>
  <si>
    <t>G0b-Gly</t>
  </si>
  <si>
    <t>Reac3 (GLA-GA-FA)</t>
  </si>
  <si>
    <t>G4-H2O</t>
  </si>
  <si>
    <t>G4-OH</t>
  </si>
  <si>
    <t>G4OH</t>
  </si>
  <si>
    <t>G5OH-FA</t>
  </si>
  <si>
    <t>G6</t>
  </si>
  <si>
    <t>G7</t>
  </si>
  <si>
    <t>G7-H2O</t>
  </si>
  <si>
    <t>G7-OH</t>
  </si>
  <si>
    <t>Reac4 (GLA-TTA-MLA)</t>
  </si>
  <si>
    <t>G6-H2O</t>
  </si>
  <si>
    <t>G6-OH</t>
  </si>
  <si>
    <t>G6OH-TTA</t>
  </si>
  <si>
    <t>G8-MLA</t>
  </si>
  <si>
    <t>E(HCOOH)=</t>
  </si>
  <si>
    <t>dE, eV</t>
  </si>
  <si>
    <t>G5OH-FA-FA</t>
  </si>
  <si>
    <t>G4OH-FA-GA</t>
  </si>
  <si>
    <t>G4OH-GA</t>
  </si>
  <si>
    <t>G7OH-OA</t>
  </si>
  <si>
    <t>React5 (DHA-PV-LA)</t>
  </si>
  <si>
    <t>r1</t>
  </si>
  <si>
    <t>r2</t>
  </si>
  <si>
    <t>r3</t>
  </si>
  <si>
    <t>r5</t>
  </si>
  <si>
    <t>r6</t>
  </si>
  <si>
    <t>r7</t>
  </si>
  <si>
    <t>r8</t>
  </si>
  <si>
    <t>r9-LA</t>
  </si>
  <si>
    <t>r4-PV</t>
  </si>
  <si>
    <t>Reac3 (GA-OA)</t>
  </si>
  <si>
    <t>Pt(111)</t>
  </si>
  <si>
    <t>E(Pt111)=</t>
  </si>
  <si>
    <t>React4 (TTA-OA)</t>
  </si>
  <si>
    <t>r0-G6OH-TTA</t>
  </si>
  <si>
    <t>r4</t>
  </si>
  <si>
    <t>r6-OA</t>
  </si>
  <si>
    <t>Pt(100)</t>
  </si>
  <si>
    <t>E(Pt100)=</t>
  </si>
  <si>
    <t>ZPE, eV</t>
  </si>
  <si>
    <t>mi, eV</t>
  </si>
  <si>
    <t>Sol, eV</t>
  </si>
  <si>
    <t>E+ZPE, eV</t>
  </si>
  <si>
    <t>Pt(111) AND Pt(100) FULL REACTION - All values in eV</t>
  </si>
  <si>
    <t>E+ZPE+Sol, eV</t>
  </si>
  <si>
    <t>Er, 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</si>
</sst>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2" fillId="2" borderId="0" xfId="1" applyFont="1" applyAlignment="1">
      <alignment horizontal="center" vertical="center"/>
    </xf>
    <xf numFmtId="0" fontId="2" fillId="3" borderId="0" xfId="2" applyFont="1" applyAlignment="1">
      <alignment horizontal="center" vertical="center"/>
    </xf>
  </cellXfs>
  <cellStyles count="3">
    <cellStyle name="60% - Accent1" xfId="1" builtinId="32"/>
    <cellStyle name="60% - Accent6" xfId="2" builtinId="5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71AE-29ED-6447-B5D2-7A1EBA336CA3}">
  <dimension ref="A1:R182"/>
  <sheetViews>
    <sheetView tabSelected="1" topLeftCell="A159" zoomScale="80" zoomScaleNormal="80" workbookViewId="0">
      <selection activeCell="M19" sqref="M19"/>
    </sheetView>
  </sheetViews>
  <sheetFormatPr baseColWidth="10" defaultColWidth="11" defaultRowHeight="16" x14ac:dyDescent="0.2"/>
  <cols>
    <col min="1" max="1" width="10.83203125" style="14"/>
    <col min="2" max="2" width="21.5" style="7" customWidth="1"/>
    <col min="3" max="3" width="11.83203125" style="7" customWidth="1"/>
    <col min="4" max="8" width="10.83203125" style="7"/>
    <col min="9" max="10" width="10.83203125" style="1"/>
    <col min="11" max="11" width="14" style="1" customWidth="1"/>
    <col min="12" max="12" width="10.33203125" style="1" customWidth="1"/>
    <col min="13" max="13" width="10.83203125" style="1"/>
    <col min="14" max="14" width="10.83203125" style="7"/>
    <col min="15" max="15" width="10.83203125" style="1"/>
    <col min="16" max="16" width="10.83203125" style="14"/>
  </cols>
  <sheetData>
    <row r="1" spans="1:16" x14ac:dyDescent="0.2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7"/>
      <c r="D2" s="1"/>
      <c r="I2" s="7"/>
      <c r="J2" s="7"/>
      <c r="K2" s="7"/>
      <c r="P2"/>
    </row>
    <row r="3" spans="1:16" x14ac:dyDescent="0.2">
      <c r="A3" s="7"/>
      <c r="D3" s="1"/>
      <c r="I3" s="7"/>
      <c r="J3" s="7"/>
      <c r="K3" s="7"/>
      <c r="P3"/>
    </row>
    <row r="4" spans="1:16" x14ac:dyDescent="0.2">
      <c r="A4" s="7"/>
      <c r="B4" s="17" t="s">
        <v>44</v>
      </c>
      <c r="C4" s="17"/>
      <c r="D4" s="17"/>
      <c r="E4" s="17"/>
      <c r="F4" s="17"/>
      <c r="G4" s="17"/>
      <c r="I4" s="7"/>
      <c r="J4" s="7"/>
      <c r="K4" s="7"/>
      <c r="P4"/>
    </row>
    <row r="5" spans="1:16" x14ac:dyDescent="0.2">
      <c r="A5" s="7"/>
      <c r="B5" s="7" t="s">
        <v>21</v>
      </c>
      <c r="C5" s="7" t="s">
        <v>9</v>
      </c>
      <c r="D5" s="1" t="s">
        <v>9</v>
      </c>
      <c r="E5" s="7" t="s">
        <v>85</v>
      </c>
      <c r="F5" s="7" t="s">
        <v>86</v>
      </c>
      <c r="G5" s="7" t="s">
        <v>87</v>
      </c>
      <c r="J5" s="7"/>
      <c r="K5" s="7"/>
      <c r="P5"/>
    </row>
    <row r="6" spans="1:16" x14ac:dyDescent="0.2">
      <c r="A6" s="7"/>
      <c r="B6" s="7" t="s">
        <v>78</v>
      </c>
      <c r="C6" s="1">
        <f t="shared" ref="C6:C13" si="0">SUM(D6:G6)</f>
        <v>-179.09434443999999</v>
      </c>
      <c r="D6" s="1">
        <v>-179.09434443999999</v>
      </c>
      <c r="E6" s="1">
        <v>0</v>
      </c>
      <c r="F6" s="1">
        <v>0</v>
      </c>
      <c r="G6" s="1">
        <v>0</v>
      </c>
      <c r="H6" s="1"/>
      <c r="K6" s="7"/>
      <c r="P6"/>
    </row>
    <row r="7" spans="1:16" x14ac:dyDescent="0.2">
      <c r="A7" s="7"/>
      <c r="B7" s="7" t="s">
        <v>84</v>
      </c>
      <c r="C7" s="1">
        <f t="shared" si="0"/>
        <v>-170.9664406</v>
      </c>
      <c r="D7" s="1">
        <v>-170.9664406</v>
      </c>
      <c r="E7" s="1">
        <v>0</v>
      </c>
      <c r="F7" s="1">
        <v>0</v>
      </c>
      <c r="G7" s="1">
        <v>0</v>
      </c>
      <c r="H7" s="1"/>
      <c r="K7" s="7"/>
      <c r="P7"/>
    </row>
    <row r="8" spans="1:16" x14ac:dyDescent="0.2">
      <c r="A8" s="7"/>
      <c r="B8" s="7" t="s">
        <v>11</v>
      </c>
      <c r="C8" s="1">
        <f t="shared" si="0"/>
        <v>-7.1621875899999994</v>
      </c>
      <c r="D8" s="1">
        <v>-7.1508175899999999</v>
      </c>
      <c r="E8" s="1">
        <v>0.29863000000000001</v>
      </c>
      <c r="F8" s="1">
        <v>-0.31</v>
      </c>
      <c r="G8" s="1">
        <v>0</v>
      </c>
      <c r="J8" s="7"/>
      <c r="K8" s="3"/>
    </row>
    <row r="9" spans="1:16" x14ac:dyDescent="0.2">
      <c r="A9" s="7"/>
      <c r="B9" s="7" t="s">
        <v>12</v>
      </c>
      <c r="C9" s="1">
        <f t="shared" si="0"/>
        <v>-12.973138520000001</v>
      </c>
      <c r="D9" s="1">
        <v>-12.79623252</v>
      </c>
      <c r="E9" s="1">
        <v>0.59009400000000001</v>
      </c>
      <c r="F9" s="1">
        <v>-0.46</v>
      </c>
      <c r="G9" s="1">
        <v>-0.307</v>
      </c>
      <c r="H9" s="1"/>
      <c r="J9" s="7"/>
      <c r="K9" s="7"/>
    </row>
    <row r="10" spans="1:16" x14ac:dyDescent="0.2">
      <c r="A10" s="7"/>
      <c r="B10" s="7" t="s">
        <v>60</v>
      </c>
      <c r="C10" s="1">
        <f t="shared" si="0"/>
        <v>-25.671745099999999</v>
      </c>
      <c r="D10" s="1">
        <v>-25.327022100000001</v>
      </c>
      <c r="E10" s="1">
        <v>0.90067699999999995</v>
      </c>
      <c r="F10" s="1">
        <v>-0.78039999999999998</v>
      </c>
      <c r="G10" s="1">
        <v>-0.46500000000000002</v>
      </c>
      <c r="H10" s="1"/>
      <c r="J10" s="7"/>
      <c r="K10" s="7"/>
    </row>
    <row r="11" spans="1:16" x14ac:dyDescent="0.2">
      <c r="A11" s="7"/>
      <c r="B11" s="7" t="s">
        <v>10</v>
      </c>
      <c r="C11" s="1">
        <f t="shared" si="0"/>
        <v>-66.318183959999985</v>
      </c>
      <c r="D11" s="1">
        <v>-68.272703960000001</v>
      </c>
      <c r="E11" s="1">
        <v>3.1995200000000001</v>
      </c>
      <c r="F11" s="1">
        <v>-0.82</v>
      </c>
      <c r="G11" s="1">
        <v>-0.42499999999999999</v>
      </c>
      <c r="H11" s="1"/>
      <c r="J11" s="7"/>
      <c r="K11" s="6"/>
    </row>
    <row r="12" spans="1:16" x14ac:dyDescent="0.2">
      <c r="A12" s="7"/>
      <c r="B12" s="7" t="s">
        <v>36</v>
      </c>
      <c r="C12" s="1">
        <f t="shared" si="0"/>
        <v>-59.017467709999998</v>
      </c>
      <c r="D12" s="1">
        <v>-60.318977709999999</v>
      </c>
      <c r="E12" s="1">
        <v>2.50251</v>
      </c>
      <c r="F12" s="1">
        <v>-0.82</v>
      </c>
      <c r="G12" s="1">
        <v>-0.38100000000000001</v>
      </c>
      <c r="H12" s="1"/>
      <c r="J12" s="7"/>
    </row>
    <row r="13" spans="1:16" x14ac:dyDescent="0.2">
      <c r="A13" s="7"/>
      <c r="B13" s="7" t="s">
        <v>37</v>
      </c>
      <c r="C13" s="1">
        <f t="shared" si="0"/>
        <v>-59.138381340000002</v>
      </c>
      <c r="D13" s="1">
        <v>-60.47261134</v>
      </c>
      <c r="E13" s="1">
        <v>2.5352299999999999</v>
      </c>
      <c r="F13" s="1">
        <v>-0.83</v>
      </c>
      <c r="G13" s="1">
        <v>-0.371</v>
      </c>
      <c r="H13" s="1"/>
    </row>
    <row r="14" spans="1:16" x14ac:dyDescent="0.2">
      <c r="A14" s="7"/>
      <c r="B14" s="17"/>
      <c r="C14" s="17"/>
      <c r="D14" s="17"/>
      <c r="E14" s="17"/>
      <c r="F14" s="17"/>
      <c r="G14" s="17"/>
      <c r="I14" s="7"/>
      <c r="J14" s="7"/>
      <c r="K14" s="7"/>
    </row>
    <row r="15" spans="1:16" x14ac:dyDescent="0.2">
      <c r="A15" s="7"/>
      <c r="B15" s="14"/>
      <c r="C15" s="14"/>
      <c r="D15" s="14"/>
      <c r="E15" s="14"/>
      <c r="F15" s="14"/>
      <c r="G15" s="14"/>
      <c r="H15" s="14"/>
      <c r="I15" s="7"/>
      <c r="J15" s="7"/>
      <c r="K15" s="7"/>
    </row>
    <row r="16" spans="1:16" x14ac:dyDescent="0.2">
      <c r="A16" s="7"/>
      <c r="C16" s="1"/>
      <c r="D16" s="1"/>
      <c r="H16" s="1"/>
      <c r="I16" s="7"/>
      <c r="K16" s="7"/>
    </row>
    <row r="17" spans="2:17" x14ac:dyDescent="0.2">
      <c r="B17" s="17" t="s">
        <v>77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7" x14ac:dyDescent="0.2">
      <c r="B18" s="7" t="s">
        <v>41</v>
      </c>
      <c r="C18" s="7" t="str">
        <f>C30</f>
        <v>System</v>
      </c>
      <c r="D18" s="7" t="str">
        <f>D30</f>
        <v>n_Gly</v>
      </c>
      <c r="E18" s="7" t="str">
        <f>E30</f>
        <v>n_H2O</v>
      </c>
      <c r="F18" s="7" t="str">
        <f>F30</f>
        <v>n_H2</v>
      </c>
      <c r="G18" s="7" t="s">
        <v>43</v>
      </c>
      <c r="H18" s="7" t="s">
        <v>42</v>
      </c>
      <c r="I18" s="1" t="s">
        <v>85</v>
      </c>
      <c r="J18" s="7" t="s">
        <v>88</v>
      </c>
      <c r="K18" s="7" t="s">
        <v>90</v>
      </c>
      <c r="L18" s="7" t="s">
        <v>61</v>
      </c>
      <c r="M18" s="7" t="s">
        <v>91</v>
      </c>
      <c r="N18" s="7" t="s">
        <v>30</v>
      </c>
      <c r="O18" s="7"/>
    </row>
    <row r="19" spans="2:17" x14ac:dyDescent="0.2">
      <c r="B19" s="7" t="s">
        <v>0</v>
      </c>
      <c r="C19" s="7" t="s">
        <v>45</v>
      </c>
      <c r="D19" s="7">
        <v>1</v>
      </c>
      <c r="E19" s="7">
        <v>0</v>
      </c>
      <c r="F19" s="7">
        <v>0</v>
      </c>
      <c r="G19" s="7">
        <v>0</v>
      </c>
      <c r="H19" s="1">
        <v>-0.28097899999999998</v>
      </c>
      <c r="I19" s="1">
        <v>3.2106300000000001</v>
      </c>
      <c r="J19" s="1">
        <v>-244.70637511000001</v>
      </c>
      <c r="K19" s="1">
        <f>H19+J19</f>
        <v>-244.98735411000001</v>
      </c>
      <c r="L19" s="1">
        <f t="shared" ref="L19:L27" si="1">K19-$C$6-D19*$C$11-E19*$C$9+0.5*(F19*$C$8)+G19*$C$10</f>
        <v>0.42517428999995843</v>
      </c>
      <c r="M19" s="1">
        <v>0</v>
      </c>
      <c r="N19" s="6" t="s">
        <v>19</v>
      </c>
      <c r="O19" s="7"/>
      <c r="Q19" s="10"/>
    </row>
    <row r="20" spans="2:17" x14ac:dyDescent="0.2">
      <c r="B20" s="7" t="s">
        <v>1</v>
      </c>
      <c r="C20" s="7" t="s">
        <v>17</v>
      </c>
      <c r="D20" s="7">
        <v>1</v>
      </c>
      <c r="E20" s="7">
        <v>0</v>
      </c>
      <c r="F20" s="7">
        <v>1</v>
      </c>
      <c r="G20" s="7">
        <v>0</v>
      </c>
      <c r="H20" s="1">
        <v>-0.2485947</v>
      </c>
      <c r="I20" s="1">
        <v>2.8946200000000002</v>
      </c>
      <c r="J20" s="1">
        <v>-241.27998667</v>
      </c>
      <c r="K20" s="1">
        <f t="shared" ref="K20:K27" si="2">H20+J20</f>
        <v>-241.52858137000001</v>
      </c>
      <c r="L20" s="1">
        <f t="shared" si="1"/>
        <v>0.30285323499995931</v>
      </c>
      <c r="M20" s="1">
        <f t="shared" ref="M20:M27" si="3">L20-$L$19</f>
        <v>-0.12232105499999912</v>
      </c>
      <c r="N20" s="1">
        <f>M20-M19</f>
        <v>-0.12232105499999912</v>
      </c>
      <c r="O20" s="7"/>
    </row>
    <row r="21" spans="2:17" x14ac:dyDescent="0.2">
      <c r="B21" s="7" t="s">
        <v>2</v>
      </c>
      <c r="C21" s="7" t="s">
        <v>27</v>
      </c>
      <c r="D21" s="7">
        <v>1</v>
      </c>
      <c r="E21" s="7">
        <v>0</v>
      </c>
      <c r="F21" s="7">
        <v>2</v>
      </c>
      <c r="G21" s="7">
        <v>0</v>
      </c>
      <c r="H21" s="1">
        <v>-0.25075404000000001</v>
      </c>
      <c r="I21" s="1">
        <v>2.5250499999999998</v>
      </c>
      <c r="J21" s="1">
        <v>-237.49079506999999</v>
      </c>
      <c r="K21" s="1">
        <f t="shared" si="2"/>
        <v>-237.74154910999999</v>
      </c>
      <c r="L21" s="1">
        <f t="shared" si="1"/>
        <v>0.50879169999997753</v>
      </c>
      <c r="M21" s="1">
        <f t="shared" si="3"/>
        <v>8.3617410000019099E-2</v>
      </c>
      <c r="N21" s="2">
        <f t="shared" ref="N21:N27" si="4">M21-M20</f>
        <v>0.20593846500001822</v>
      </c>
      <c r="O21" s="7"/>
    </row>
    <row r="22" spans="2:17" x14ac:dyDescent="0.2">
      <c r="B22" s="7" t="s">
        <v>3</v>
      </c>
      <c r="C22" s="7" t="s">
        <v>28</v>
      </c>
      <c r="D22" s="7">
        <v>1</v>
      </c>
      <c r="E22" s="7">
        <v>0</v>
      </c>
      <c r="F22" s="7">
        <v>3</v>
      </c>
      <c r="G22" s="7">
        <v>0</v>
      </c>
      <c r="H22" s="1">
        <v>-0.24138782</v>
      </c>
      <c r="I22" s="1">
        <v>2.2384400000000002</v>
      </c>
      <c r="J22" s="1">
        <v>-234.07005458</v>
      </c>
      <c r="K22" s="1">
        <f t="shared" si="2"/>
        <v>-234.3114424</v>
      </c>
      <c r="L22" s="1">
        <f t="shared" si="1"/>
        <v>0.35780461499996719</v>
      </c>
      <c r="M22" s="1">
        <f t="shared" si="3"/>
        <v>-6.7369674999991247E-2</v>
      </c>
      <c r="N22" s="1">
        <f t="shared" si="4"/>
        <v>-0.15098708500001035</v>
      </c>
      <c r="O22" s="7"/>
    </row>
    <row r="23" spans="2:17" x14ac:dyDescent="0.2">
      <c r="B23" s="7" t="s">
        <v>4</v>
      </c>
      <c r="C23" s="7" t="s">
        <v>25</v>
      </c>
      <c r="D23" s="7">
        <v>1</v>
      </c>
      <c r="E23" s="7">
        <v>0</v>
      </c>
      <c r="F23" s="7">
        <v>4</v>
      </c>
      <c r="G23" s="7">
        <v>0</v>
      </c>
      <c r="H23" s="1">
        <v>-0.28021435</v>
      </c>
      <c r="I23" s="1">
        <v>1.9013199999999999</v>
      </c>
      <c r="J23" s="1">
        <v>-230.10129455000001</v>
      </c>
      <c r="K23" s="1">
        <f t="shared" si="2"/>
        <v>-230.3815089</v>
      </c>
      <c r="L23" s="1">
        <f t="shared" si="1"/>
        <v>0.70664431999997213</v>
      </c>
      <c r="M23" s="1">
        <f t="shared" si="3"/>
        <v>0.28147003000001369</v>
      </c>
      <c r="N23" s="1">
        <f t="shared" si="4"/>
        <v>0.34883970500000494</v>
      </c>
      <c r="O23" s="7"/>
    </row>
    <row r="24" spans="2:17" x14ac:dyDescent="0.2">
      <c r="B24" s="7" t="s">
        <v>5</v>
      </c>
      <c r="C24" s="7" t="s">
        <v>29</v>
      </c>
      <c r="D24" s="7">
        <v>1</v>
      </c>
      <c r="E24" s="7">
        <v>0</v>
      </c>
      <c r="F24" s="7">
        <v>5</v>
      </c>
      <c r="G24" s="7">
        <v>0</v>
      </c>
      <c r="H24" s="1">
        <v>-0.18071693</v>
      </c>
      <c r="I24" s="1">
        <v>1.5920000000000001</v>
      </c>
      <c r="J24" s="1">
        <v>-227.04427776</v>
      </c>
      <c r="K24" s="1">
        <f t="shared" si="2"/>
        <v>-227.22499468999999</v>
      </c>
      <c r="L24" s="1">
        <f t="shared" si="1"/>
        <v>0.28206473499998452</v>
      </c>
      <c r="M24" s="1">
        <f t="shared" si="3"/>
        <v>-0.14310955499997391</v>
      </c>
      <c r="N24" s="1">
        <f t="shared" si="4"/>
        <v>-0.4245795849999876</v>
      </c>
      <c r="O24" s="7"/>
    </row>
    <row r="25" spans="2:17" x14ac:dyDescent="0.2">
      <c r="B25" s="7" t="s">
        <v>6</v>
      </c>
      <c r="C25" s="7" t="s">
        <v>34</v>
      </c>
      <c r="D25" s="7">
        <v>1</v>
      </c>
      <c r="E25" s="7">
        <v>1</v>
      </c>
      <c r="F25" s="7">
        <v>5</v>
      </c>
      <c r="G25" s="7">
        <v>0</v>
      </c>
      <c r="H25" s="1">
        <v>-0.32247868000000002</v>
      </c>
      <c r="I25" s="1">
        <v>2.2785099999999998</v>
      </c>
      <c r="J25" s="1">
        <v>-239.54286525000001</v>
      </c>
      <c r="K25" s="1">
        <f t="shared" si="2"/>
        <v>-239.86534392999999</v>
      </c>
      <c r="L25" s="1">
        <f t="shared" si="1"/>
        <v>0.61485401499997749</v>
      </c>
      <c r="M25" s="1">
        <f t="shared" si="3"/>
        <v>0.18967972500001906</v>
      </c>
      <c r="N25" s="1">
        <f t="shared" si="4"/>
        <v>0.33278927999999297</v>
      </c>
      <c r="O25" s="7"/>
    </row>
    <row r="26" spans="2:17" x14ac:dyDescent="0.2">
      <c r="B26" s="7" t="s">
        <v>8</v>
      </c>
      <c r="C26" s="7" t="s">
        <v>32</v>
      </c>
      <c r="D26" s="7">
        <v>1</v>
      </c>
      <c r="E26" s="7">
        <v>1</v>
      </c>
      <c r="F26" s="7">
        <v>6</v>
      </c>
      <c r="G26" s="7">
        <v>0</v>
      </c>
      <c r="H26" s="1">
        <v>-0.23549453000000001</v>
      </c>
      <c r="I26" s="1">
        <v>1.96122</v>
      </c>
      <c r="J26" s="1">
        <v>-235.17857429</v>
      </c>
      <c r="K26" s="1">
        <f t="shared" si="2"/>
        <v>-235.41406882000001</v>
      </c>
      <c r="L26" s="1">
        <f t="shared" si="1"/>
        <v>1.4850353299999597</v>
      </c>
      <c r="M26" s="1">
        <f t="shared" si="3"/>
        <v>1.0598610400000013</v>
      </c>
      <c r="N26" s="8">
        <f t="shared" si="4"/>
        <v>0.87018131499998219</v>
      </c>
      <c r="O26" s="7"/>
    </row>
    <row r="27" spans="2:17" x14ac:dyDescent="0.2">
      <c r="B27" s="7" t="s">
        <v>7</v>
      </c>
      <c r="C27" s="7" t="s">
        <v>39</v>
      </c>
      <c r="D27" s="7">
        <v>1</v>
      </c>
      <c r="E27" s="7">
        <v>1</v>
      </c>
      <c r="F27" s="7">
        <v>6</v>
      </c>
      <c r="G27" s="7">
        <v>0</v>
      </c>
      <c r="H27" s="1">
        <v>-0.31263421000000002</v>
      </c>
      <c r="I27" s="1">
        <v>2.0292300000000001</v>
      </c>
      <c r="J27" s="1">
        <v>-235.49836995999999</v>
      </c>
      <c r="K27" s="1">
        <f t="shared" si="2"/>
        <v>-235.81100416999999</v>
      </c>
      <c r="L27" s="1">
        <f t="shared" si="1"/>
        <v>1.0880999799999813</v>
      </c>
      <c r="M27" s="1">
        <f t="shared" si="3"/>
        <v>0.66292569000002288</v>
      </c>
      <c r="N27" s="1">
        <f t="shared" si="4"/>
        <v>-0.39693534999997837</v>
      </c>
      <c r="O27" s="8">
        <f>L27-L24+0</f>
        <v>0.80603524499999679</v>
      </c>
      <c r="P27" s="16"/>
    </row>
    <row r="28" spans="2:17" x14ac:dyDescent="0.2">
      <c r="H28" s="1"/>
      <c r="N28" s="1"/>
      <c r="O28" s="7"/>
    </row>
    <row r="29" spans="2:17" x14ac:dyDescent="0.2">
      <c r="H29" s="1"/>
      <c r="N29" s="1"/>
      <c r="O29" s="7"/>
    </row>
    <row r="30" spans="2:17" x14ac:dyDescent="0.2">
      <c r="B30" s="7" t="s">
        <v>40</v>
      </c>
      <c r="C30" s="7" t="s">
        <v>21</v>
      </c>
      <c r="D30" s="7" t="s">
        <v>22</v>
      </c>
      <c r="E30" s="7" t="s">
        <v>23</v>
      </c>
      <c r="F30" s="7" t="s">
        <v>24</v>
      </c>
      <c r="G30" s="7" t="str">
        <f t="shared" ref="G30:H30" si="5">G18</f>
        <v>n_HCOOH</v>
      </c>
      <c r="H30" s="1" t="str">
        <f t="shared" si="5"/>
        <v>Esol, eV</v>
      </c>
      <c r="I30" s="1" t="s">
        <v>85</v>
      </c>
      <c r="J30" s="1" t="str">
        <f>J18</f>
        <v>E+ZPE, eV</v>
      </c>
      <c r="K30" s="1" t="str">
        <f>K18</f>
        <v>E+ZPE+Sol, eV</v>
      </c>
      <c r="L30" s="1" t="str">
        <f>L18</f>
        <v>dE, eV</v>
      </c>
      <c r="M30" s="1" t="str">
        <f>M18</f>
        <v>Er, eV</v>
      </c>
      <c r="N30" s="1" t="str">
        <f>N18</f>
        <v>Diff, eV</v>
      </c>
      <c r="O30" s="7"/>
    </row>
    <row r="31" spans="2:17" x14ac:dyDescent="0.2">
      <c r="B31" s="7" t="s">
        <v>0</v>
      </c>
      <c r="C31" s="7" t="s">
        <v>45</v>
      </c>
      <c r="D31" s="7">
        <v>1</v>
      </c>
      <c r="E31" s="7">
        <v>0</v>
      </c>
      <c r="F31" s="7">
        <v>0</v>
      </c>
      <c r="G31" s="7">
        <v>0</v>
      </c>
      <c r="H31" s="1">
        <v>-0.28097899999999998</v>
      </c>
      <c r="I31" s="1">
        <v>3.2100200000000001</v>
      </c>
      <c r="J31" s="1">
        <v>-244.70698511000001</v>
      </c>
      <c r="K31" s="1">
        <f>H31+J31</f>
        <v>-244.98796411000001</v>
      </c>
      <c r="L31" s="1">
        <f t="shared" ref="L31:L37" si="6">K31-$C$6-D31*$C$11-E31*$C$9+0.5*(F31*$C$8)+G31*$C$10</f>
        <v>0.42456428999996376</v>
      </c>
      <c r="M31" s="1">
        <f t="shared" ref="M31:M37" si="7">L31-$L$19</f>
        <v>-6.0999999999467036E-4</v>
      </c>
      <c r="N31" s="6" t="s">
        <v>19</v>
      </c>
      <c r="O31" s="7"/>
    </row>
    <row r="32" spans="2:17" x14ac:dyDescent="0.2">
      <c r="B32" s="7" t="s">
        <v>1</v>
      </c>
      <c r="C32" s="7" t="s">
        <v>18</v>
      </c>
      <c r="D32" s="7">
        <v>1</v>
      </c>
      <c r="E32" s="7">
        <v>0</v>
      </c>
      <c r="F32" s="7">
        <v>1</v>
      </c>
      <c r="G32" s="7">
        <v>0</v>
      </c>
      <c r="H32" s="1">
        <v>-0.25848828000000001</v>
      </c>
      <c r="I32" s="1">
        <v>2.8770199999999999</v>
      </c>
      <c r="J32" s="1">
        <v>-241.1510317</v>
      </c>
      <c r="K32" s="1">
        <f t="shared" ref="K32:K37" si="8">H32+J32</f>
        <v>-241.40951998</v>
      </c>
      <c r="L32" s="1">
        <f t="shared" si="6"/>
        <v>0.42191462499997234</v>
      </c>
      <c r="M32" s="1">
        <f t="shared" si="7"/>
        <v>-3.2596649999860894E-3</v>
      </c>
      <c r="N32" s="1">
        <f>M32-M31</f>
        <v>-2.649664999991419E-3</v>
      </c>
      <c r="O32" s="7"/>
    </row>
    <row r="33" spans="2:17" x14ac:dyDescent="0.2">
      <c r="B33" s="7" t="s">
        <v>2</v>
      </c>
      <c r="C33" s="7" t="s">
        <v>26</v>
      </c>
      <c r="D33" s="7">
        <v>1</v>
      </c>
      <c r="E33" s="7">
        <v>0</v>
      </c>
      <c r="F33" s="7">
        <v>2</v>
      </c>
      <c r="G33" s="7">
        <v>0</v>
      </c>
      <c r="H33" s="1">
        <v>-0.27762679000000001</v>
      </c>
      <c r="I33" s="1">
        <v>2.53782</v>
      </c>
      <c r="J33" s="1">
        <v>-237.25632902000001</v>
      </c>
      <c r="K33" s="1">
        <f t="shared" si="8"/>
        <v>-237.53395581000001</v>
      </c>
      <c r="L33" s="1">
        <f t="shared" si="6"/>
        <v>0.71638499999996252</v>
      </c>
      <c r="M33" s="1">
        <f t="shared" si="7"/>
        <v>0.29121071000000409</v>
      </c>
      <c r="N33" s="2">
        <f t="shared" ref="N33:N37" si="9">M33-M32</f>
        <v>0.29447037499999018</v>
      </c>
      <c r="O33" s="9">
        <f>M33-M21</f>
        <v>0.20759329999998499</v>
      </c>
    </row>
    <row r="34" spans="2:17" x14ac:dyDescent="0.2">
      <c r="B34" s="7" t="s">
        <v>3</v>
      </c>
      <c r="C34" s="7" t="s">
        <v>20</v>
      </c>
      <c r="D34" s="7">
        <v>1</v>
      </c>
      <c r="E34" s="7">
        <v>0</v>
      </c>
      <c r="F34" s="7">
        <v>3</v>
      </c>
      <c r="G34" s="7">
        <v>0</v>
      </c>
      <c r="H34" s="1">
        <v>-0.18161406999999999</v>
      </c>
      <c r="I34" s="1">
        <v>2.2317900000000002</v>
      </c>
      <c r="J34" s="1">
        <v>-234.33033732000001</v>
      </c>
      <c r="K34" s="1">
        <f t="shared" si="8"/>
        <v>-234.51195139000001</v>
      </c>
      <c r="L34" s="1">
        <f t="shared" si="6"/>
        <v>0.15729562499996419</v>
      </c>
      <c r="M34" s="1">
        <f t="shared" si="7"/>
        <v>-0.26787866499999424</v>
      </c>
      <c r="N34" s="1">
        <f t="shared" si="9"/>
        <v>-0.55908937499999833</v>
      </c>
      <c r="O34" s="7"/>
    </row>
    <row r="35" spans="2:17" x14ac:dyDescent="0.2">
      <c r="B35" s="7" t="s">
        <v>4</v>
      </c>
      <c r="C35" s="7" t="s">
        <v>35</v>
      </c>
      <c r="D35" s="7">
        <v>1</v>
      </c>
      <c r="E35" s="7">
        <v>1</v>
      </c>
      <c r="F35" s="7">
        <v>3</v>
      </c>
      <c r="G35" s="7">
        <v>0</v>
      </c>
      <c r="H35" s="1">
        <v>-0.46456751000000002</v>
      </c>
      <c r="I35" s="1">
        <v>2.9093300000000002</v>
      </c>
      <c r="J35" s="1">
        <v>-246.88139486</v>
      </c>
      <c r="K35" s="1">
        <f t="shared" si="8"/>
        <v>-247.34596237</v>
      </c>
      <c r="L35" s="1">
        <f t="shared" si="6"/>
        <v>0.29642316499997712</v>
      </c>
      <c r="M35" s="1">
        <f t="shared" si="7"/>
        <v>-0.12875112499998131</v>
      </c>
      <c r="N35" s="1">
        <f t="shared" si="9"/>
        <v>0.13912754000001293</v>
      </c>
      <c r="O35" s="7"/>
    </row>
    <row r="36" spans="2:17" x14ac:dyDescent="0.2">
      <c r="B36" s="7" t="s">
        <v>5</v>
      </c>
      <c r="C36" s="7" t="s">
        <v>31</v>
      </c>
      <c r="D36" s="7">
        <v>1</v>
      </c>
      <c r="E36" s="7">
        <v>1</v>
      </c>
      <c r="F36" s="7">
        <v>4</v>
      </c>
      <c r="G36" s="7">
        <v>0</v>
      </c>
      <c r="H36" s="1">
        <v>-0.45616916000000002</v>
      </c>
      <c r="I36" s="1">
        <v>2.5926800000000001</v>
      </c>
      <c r="J36" s="1">
        <v>-242.36951905999999</v>
      </c>
      <c r="K36" s="1">
        <f t="shared" si="8"/>
        <v>-242.82568821999999</v>
      </c>
      <c r="L36" s="1">
        <f t="shared" si="6"/>
        <v>1.2356035199999837</v>
      </c>
      <c r="M36" s="1">
        <f t="shared" si="7"/>
        <v>0.81042923000002531</v>
      </c>
      <c r="N36" s="8">
        <f t="shared" si="9"/>
        <v>0.93918035500000663</v>
      </c>
      <c r="O36" s="7"/>
    </row>
    <row r="37" spans="2:17" x14ac:dyDescent="0.2">
      <c r="B37" s="7" t="s">
        <v>6</v>
      </c>
      <c r="C37" s="7" t="s">
        <v>38</v>
      </c>
      <c r="D37" s="7">
        <v>1</v>
      </c>
      <c r="E37" s="7">
        <v>1</v>
      </c>
      <c r="F37" s="7">
        <v>4</v>
      </c>
      <c r="G37" s="7">
        <v>0</v>
      </c>
      <c r="H37" s="1">
        <v>-0.34617431999999998</v>
      </c>
      <c r="I37" s="1">
        <v>2.6818200000000001</v>
      </c>
      <c r="J37" s="1">
        <v>-242.85600740000001</v>
      </c>
      <c r="K37" s="1">
        <f t="shared" si="8"/>
        <v>-243.20218172</v>
      </c>
      <c r="L37" s="1">
        <f t="shared" si="6"/>
        <v>0.85911001999997438</v>
      </c>
      <c r="M37" s="1">
        <f t="shared" si="7"/>
        <v>0.43393573000001595</v>
      </c>
      <c r="N37" s="1">
        <f t="shared" si="9"/>
        <v>-0.37649350000000936</v>
      </c>
      <c r="O37" s="8">
        <f>M37-M34</f>
        <v>0.70181439500001019</v>
      </c>
      <c r="Q37" s="1"/>
    </row>
    <row r="38" spans="2:17" x14ac:dyDescent="0.2">
      <c r="D38" s="1"/>
      <c r="H38" s="1"/>
      <c r="N38" s="1"/>
      <c r="O38" s="7"/>
    </row>
    <row r="39" spans="2:17" x14ac:dyDescent="0.2">
      <c r="D39" s="1"/>
      <c r="H39" s="1"/>
      <c r="N39" s="1"/>
      <c r="O39" s="7"/>
    </row>
    <row r="40" spans="2:17" x14ac:dyDescent="0.2">
      <c r="B40" s="7" t="s">
        <v>46</v>
      </c>
      <c r="C40" s="7" t="str">
        <f t="shared" ref="C40:H40" si="10">C30</f>
        <v>System</v>
      </c>
      <c r="D40" s="7" t="str">
        <f t="shared" si="10"/>
        <v>n_Gly</v>
      </c>
      <c r="E40" s="7" t="str">
        <f t="shared" si="10"/>
        <v>n_H2O</v>
      </c>
      <c r="F40" s="7" t="str">
        <f t="shared" si="10"/>
        <v>n_H2</v>
      </c>
      <c r="G40" s="7" t="str">
        <f t="shared" si="10"/>
        <v>n_HCOOH</v>
      </c>
      <c r="H40" s="1" t="str">
        <f t="shared" si="10"/>
        <v>Esol, eV</v>
      </c>
      <c r="I40" s="1" t="s">
        <v>85</v>
      </c>
      <c r="J40" s="1" t="str">
        <f>J30</f>
        <v>E+ZPE, eV</v>
      </c>
      <c r="K40" s="1" t="str">
        <f>K30</f>
        <v>E+ZPE+Sol, eV</v>
      </c>
      <c r="L40" s="1" t="str">
        <f>L30</f>
        <v>dE, eV</v>
      </c>
      <c r="M40" s="1" t="str">
        <f>M30</f>
        <v>Er, eV</v>
      </c>
      <c r="N40" s="1" t="str">
        <f>N30</f>
        <v>Diff, eV</v>
      </c>
      <c r="O40" s="7"/>
    </row>
    <row r="41" spans="2:17" x14ac:dyDescent="0.2">
      <c r="B41" s="7" t="s">
        <v>0</v>
      </c>
      <c r="C41" s="7" t="s">
        <v>38</v>
      </c>
      <c r="D41" s="5">
        <f>D37</f>
        <v>1</v>
      </c>
      <c r="E41" s="5">
        <f>E37</f>
        <v>1</v>
      </c>
      <c r="F41" s="5">
        <f>F37</f>
        <v>4</v>
      </c>
      <c r="G41" s="5">
        <f>G37</f>
        <v>0</v>
      </c>
      <c r="H41" s="1">
        <v>-0.34617431999999998</v>
      </c>
      <c r="I41" s="1">
        <v>2.68329</v>
      </c>
      <c r="J41" s="1">
        <v>-242.8545374</v>
      </c>
      <c r="K41" s="1">
        <f>H41+J41</f>
        <v>-243.20071171999999</v>
      </c>
      <c r="L41" s="1">
        <f t="shared" ref="L41:L53" si="11">K41-$C$6-D41*$C$11-E41*$C$9+0.5*(F41*$C$8)+G41*$C$10</f>
        <v>0.86058001999998623</v>
      </c>
      <c r="M41" s="1">
        <f t="shared" ref="M41:M53" si="12">L41-$L$19</f>
        <v>0.4354057300000278</v>
      </c>
      <c r="N41" s="6" t="s">
        <v>19</v>
      </c>
      <c r="O41" s="7"/>
    </row>
    <row r="42" spans="2:17" x14ac:dyDescent="0.2">
      <c r="B42" s="7" t="s">
        <v>1</v>
      </c>
      <c r="C42" s="7" t="s">
        <v>25</v>
      </c>
      <c r="D42" s="5">
        <v>1</v>
      </c>
      <c r="E42" s="5">
        <v>1</v>
      </c>
      <c r="F42" s="5">
        <v>5</v>
      </c>
      <c r="G42" s="5">
        <v>0</v>
      </c>
      <c r="H42" s="1">
        <v>-0.50359191999999997</v>
      </c>
      <c r="I42" s="1">
        <v>2.3765700000000001</v>
      </c>
      <c r="J42" s="1">
        <v>-239.23828014</v>
      </c>
      <c r="K42" s="1">
        <f t="shared" ref="K42:K53" si="13">H42+J42</f>
        <v>-239.74187205999999</v>
      </c>
      <c r="L42" s="1">
        <f t="shared" si="11"/>
        <v>0.73832588499998053</v>
      </c>
      <c r="M42" s="1">
        <f t="shared" si="12"/>
        <v>0.3131515950000221</v>
      </c>
      <c r="N42" s="1">
        <f>M42-M41</f>
        <v>-0.1222541350000057</v>
      </c>
      <c r="O42" s="7"/>
    </row>
    <row r="43" spans="2:17" x14ac:dyDescent="0.2">
      <c r="B43" s="7" t="s">
        <v>2</v>
      </c>
      <c r="C43" s="7" t="s">
        <v>47</v>
      </c>
      <c r="D43" s="5">
        <v>1</v>
      </c>
      <c r="E43" s="5">
        <v>2</v>
      </c>
      <c r="F43" s="5">
        <v>5</v>
      </c>
      <c r="G43" s="5">
        <v>0</v>
      </c>
      <c r="H43" s="1">
        <v>-0.66535422</v>
      </c>
      <c r="I43" s="1">
        <v>3.0710700000000002</v>
      </c>
      <c r="J43" s="1">
        <v>-251.65487272999999</v>
      </c>
      <c r="K43" s="1">
        <f t="shared" si="13"/>
        <v>-252.32022695000001</v>
      </c>
      <c r="L43" s="1">
        <f t="shared" si="11"/>
        <v>1.133109514999969</v>
      </c>
      <c r="M43" s="1">
        <f t="shared" si="12"/>
        <v>0.7079352250000106</v>
      </c>
      <c r="N43" s="1">
        <f t="shared" ref="N43:N53" si="14">M43-M42</f>
        <v>0.39478362999998851</v>
      </c>
      <c r="O43" s="7"/>
    </row>
    <row r="44" spans="2:17" x14ac:dyDescent="0.2">
      <c r="B44" s="7" t="s">
        <v>3</v>
      </c>
      <c r="C44" s="7" t="s">
        <v>48</v>
      </c>
      <c r="D44" s="5">
        <v>1</v>
      </c>
      <c r="E44" s="5">
        <v>2</v>
      </c>
      <c r="F44" s="5">
        <v>6</v>
      </c>
      <c r="G44" s="5">
        <v>0</v>
      </c>
      <c r="H44" s="1">
        <v>-0.42058013</v>
      </c>
      <c r="I44" s="1">
        <v>2.7346499999999998</v>
      </c>
      <c r="J44" s="1">
        <v>-247.40837070000001</v>
      </c>
      <c r="K44" s="1">
        <f t="shared" si="13"/>
        <v>-247.82895083</v>
      </c>
      <c r="L44" s="1">
        <f t="shared" si="11"/>
        <v>2.0432918399999771</v>
      </c>
      <c r="M44" s="1">
        <f t="shared" si="12"/>
        <v>1.6181175500000187</v>
      </c>
      <c r="N44" s="8">
        <f t="shared" si="14"/>
        <v>0.91018232500000806</v>
      </c>
      <c r="O44" s="7"/>
    </row>
    <row r="45" spans="2:17" x14ac:dyDescent="0.2">
      <c r="B45" s="7" t="s">
        <v>4</v>
      </c>
      <c r="C45" s="7" t="s">
        <v>49</v>
      </c>
      <c r="D45" s="5">
        <v>1</v>
      </c>
      <c r="E45" s="7">
        <v>2</v>
      </c>
      <c r="F45" s="7">
        <v>6</v>
      </c>
      <c r="G45" s="7">
        <v>0</v>
      </c>
      <c r="H45" s="1">
        <v>-0.54581354999999998</v>
      </c>
      <c r="I45" s="1">
        <v>2.8118300000000001</v>
      </c>
      <c r="J45" s="1">
        <v>-247.87104366</v>
      </c>
      <c r="K45" s="1">
        <f t="shared" si="13"/>
        <v>-248.41685720999999</v>
      </c>
      <c r="L45" s="1">
        <f t="shared" si="11"/>
        <v>1.4553854599999845</v>
      </c>
      <c r="M45" s="1">
        <f t="shared" si="12"/>
        <v>1.030211170000026</v>
      </c>
      <c r="N45" s="1">
        <f t="shared" si="14"/>
        <v>-0.58790637999999262</v>
      </c>
      <c r="O45" s="8">
        <f>M45-M42</f>
        <v>0.71705957500000395</v>
      </c>
    </row>
    <row r="46" spans="2:17" x14ac:dyDescent="0.2">
      <c r="B46" s="7" t="s">
        <v>5</v>
      </c>
      <c r="C46" s="7" t="s">
        <v>63</v>
      </c>
      <c r="D46" s="5">
        <v>1</v>
      </c>
      <c r="E46" s="5">
        <v>2</v>
      </c>
      <c r="F46" s="5">
        <v>6</v>
      </c>
      <c r="G46" s="5">
        <v>0</v>
      </c>
      <c r="H46" s="1">
        <v>-0.26753122000000001</v>
      </c>
      <c r="I46" s="1">
        <v>2.7669600000000001</v>
      </c>
      <c r="J46" s="1">
        <v>-248.71212603000001</v>
      </c>
      <c r="K46" s="1">
        <f t="shared" si="13"/>
        <v>-248.97965725</v>
      </c>
      <c r="L46" s="1">
        <f t="shared" si="11"/>
        <v>0.89258541999997121</v>
      </c>
      <c r="M46" s="1">
        <f t="shared" si="12"/>
        <v>0.46741113000001278</v>
      </c>
      <c r="N46" s="1">
        <f t="shared" si="14"/>
        <v>-0.56280004000001327</v>
      </c>
      <c r="O46" s="7"/>
    </row>
    <row r="47" spans="2:17" x14ac:dyDescent="0.2">
      <c r="B47" s="7" t="s">
        <v>6</v>
      </c>
      <c r="C47" s="7" t="s">
        <v>64</v>
      </c>
      <c r="D47" s="5">
        <v>1</v>
      </c>
      <c r="E47" s="5">
        <v>2</v>
      </c>
      <c r="F47" s="5">
        <v>6</v>
      </c>
      <c r="G47" s="5">
        <v>1</v>
      </c>
      <c r="H47" s="1">
        <v>-0.37364053000000003</v>
      </c>
      <c r="I47" s="1">
        <v>1.79895</v>
      </c>
      <c r="J47" s="1">
        <v>-223.42596936999999</v>
      </c>
      <c r="K47" s="1">
        <f t="shared" si="13"/>
        <v>-223.79960989999998</v>
      </c>
      <c r="L47" s="1">
        <f t="shared" si="11"/>
        <v>0.40088766999999237</v>
      </c>
      <c r="M47" s="1">
        <f t="shared" si="12"/>
        <v>-2.4286619999966064E-2</v>
      </c>
      <c r="N47" s="1">
        <f t="shared" si="14"/>
        <v>-0.49169774999997884</v>
      </c>
      <c r="O47" s="7"/>
    </row>
    <row r="48" spans="2:17" x14ac:dyDescent="0.2">
      <c r="B48" s="7" t="s">
        <v>8</v>
      </c>
      <c r="C48" s="7" t="s">
        <v>29</v>
      </c>
      <c r="D48" s="5">
        <v>1</v>
      </c>
      <c r="E48" s="5">
        <v>2</v>
      </c>
      <c r="F48" s="5">
        <v>7</v>
      </c>
      <c r="G48" s="5">
        <v>1</v>
      </c>
      <c r="H48" s="1">
        <v>-0.24863527999999999</v>
      </c>
      <c r="I48" s="1">
        <v>1.50603</v>
      </c>
      <c r="J48" s="1">
        <v>-219.9976447</v>
      </c>
      <c r="K48" s="1">
        <f t="shared" si="13"/>
        <v>-220.24627998</v>
      </c>
      <c r="L48" s="1">
        <f t="shared" si="11"/>
        <v>0.37312379499997661</v>
      </c>
      <c r="M48" s="1">
        <f t="shared" si="12"/>
        <v>-5.2050494999981822E-2</v>
      </c>
      <c r="N48" s="1">
        <f t="shared" si="14"/>
        <v>-2.7763875000015759E-2</v>
      </c>
      <c r="O48" s="7"/>
    </row>
    <row r="49" spans="2:18" x14ac:dyDescent="0.2">
      <c r="B49" s="7" t="s">
        <v>7</v>
      </c>
      <c r="C49" s="7" t="s">
        <v>34</v>
      </c>
      <c r="D49" s="5">
        <v>1</v>
      </c>
      <c r="E49" s="5">
        <v>3</v>
      </c>
      <c r="F49" s="5">
        <v>7</v>
      </c>
      <c r="G49" s="5">
        <v>1</v>
      </c>
      <c r="H49" s="1">
        <v>-0.50916612999999999</v>
      </c>
      <c r="I49" s="1">
        <v>2.1829499999999999</v>
      </c>
      <c r="J49" s="1">
        <v>-232.34499421000001</v>
      </c>
      <c r="K49" s="1">
        <f t="shared" si="13"/>
        <v>-232.85416034000002</v>
      </c>
      <c r="L49" s="1">
        <f t="shared" si="11"/>
        <v>0.73838195499995862</v>
      </c>
      <c r="M49" s="1">
        <f t="shared" si="12"/>
        <v>0.31320766500000019</v>
      </c>
      <c r="N49" s="1">
        <f t="shared" si="14"/>
        <v>0.36525815999998201</v>
      </c>
      <c r="O49" s="7"/>
    </row>
    <row r="50" spans="2:18" x14ac:dyDescent="0.2">
      <c r="B50" s="7" t="s">
        <v>13</v>
      </c>
      <c r="C50" s="7" t="s">
        <v>32</v>
      </c>
      <c r="D50" s="5">
        <v>1</v>
      </c>
      <c r="E50" s="5">
        <v>3</v>
      </c>
      <c r="F50" s="5">
        <v>8</v>
      </c>
      <c r="G50" s="5">
        <v>1</v>
      </c>
      <c r="H50" s="1">
        <v>-0.38904946000000001</v>
      </c>
      <c r="I50" s="1">
        <v>1.87079</v>
      </c>
      <c r="J50" s="1">
        <v>-228.45041359999999</v>
      </c>
      <c r="K50" s="1">
        <f t="shared" si="13"/>
        <v>-228.83946305999999</v>
      </c>
      <c r="L50" s="1">
        <f t="shared" si="11"/>
        <v>1.1719854399999932</v>
      </c>
      <c r="M50" s="1">
        <f t="shared" si="12"/>
        <v>0.74681115000003473</v>
      </c>
      <c r="N50" s="8">
        <f t="shared" si="14"/>
        <v>0.43360348500003454</v>
      </c>
      <c r="O50" s="7"/>
    </row>
    <row r="51" spans="2:18" x14ac:dyDescent="0.2">
      <c r="B51" s="7" t="s">
        <v>14</v>
      </c>
      <c r="C51" s="7" t="s">
        <v>33</v>
      </c>
      <c r="D51" s="5">
        <v>1</v>
      </c>
      <c r="E51" s="5">
        <v>3</v>
      </c>
      <c r="F51" s="5">
        <v>8</v>
      </c>
      <c r="G51" s="5">
        <v>1</v>
      </c>
      <c r="H51" s="1">
        <v>-0.47475619000000002</v>
      </c>
      <c r="I51" s="1">
        <v>1.94065</v>
      </c>
      <c r="J51" s="1">
        <v>-228.35908337000001</v>
      </c>
      <c r="K51" s="1">
        <f t="shared" si="13"/>
        <v>-228.83383956</v>
      </c>
      <c r="L51" s="1">
        <f t="shared" si="11"/>
        <v>1.1776089399999776</v>
      </c>
      <c r="M51" s="1">
        <f t="shared" si="12"/>
        <v>0.75243465000001919</v>
      </c>
      <c r="N51" s="1">
        <f t="shared" si="14"/>
        <v>5.6234999999844604E-3</v>
      </c>
      <c r="O51" s="8">
        <f>M51-M48</f>
        <v>0.80448514500000101</v>
      </c>
    </row>
    <row r="52" spans="2:18" x14ac:dyDescent="0.2">
      <c r="B52" s="7" t="s">
        <v>15</v>
      </c>
      <c r="C52" s="7" t="s">
        <v>62</v>
      </c>
      <c r="D52" s="5">
        <v>1</v>
      </c>
      <c r="E52" s="5">
        <v>3</v>
      </c>
      <c r="F52" s="5">
        <v>8</v>
      </c>
      <c r="G52" s="5">
        <v>1</v>
      </c>
      <c r="H52" s="1">
        <v>-0.34485745000000001</v>
      </c>
      <c r="I52" s="1">
        <v>1.8537999999999999</v>
      </c>
      <c r="J52" s="1">
        <v>-228.90223949</v>
      </c>
      <c r="K52" s="1">
        <f t="shared" si="13"/>
        <v>-229.24709694000001</v>
      </c>
      <c r="L52" s="1">
        <f t="shared" si="11"/>
        <v>0.76435155999997306</v>
      </c>
      <c r="M52" s="1">
        <f t="shared" si="12"/>
        <v>0.33917727000001463</v>
      </c>
      <c r="N52" s="1">
        <f t="shared" si="14"/>
        <v>-0.41325738000000456</v>
      </c>
      <c r="O52" s="7"/>
    </row>
    <row r="53" spans="2:18" x14ac:dyDescent="0.2">
      <c r="B53" s="7" t="s">
        <v>16</v>
      </c>
      <c r="C53" s="7" t="s">
        <v>50</v>
      </c>
      <c r="D53" s="5">
        <v>1</v>
      </c>
      <c r="E53" s="5">
        <v>3</v>
      </c>
      <c r="F53" s="5">
        <v>8</v>
      </c>
      <c r="G53" s="5">
        <v>2</v>
      </c>
      <c r="H53" s="1">
        <v>-0.36650905</v>
      </c>
      <c r="I53" s="1">
        <v>0.91145900000000002</v>
      </c>
      <c r="J53" s="1">
        <v>-203.78374013000001</v>
      </c>
      <c r="K53" s="1">
        <f t="shared" si="13"/>
        <v>-204.15024918</v>
      </c>
      <c r="L53" s="1">
        <f t="shared" si="11"/>
        <v>0.18945421999998047</v>
      </c>
      <c r="M53" s="1">
        <f t="shared" si="12"/>
        <v>-0.23572006999997797</v>
      </c>
      <c r="N53" s="1">
        <f t="shared" si="14"/>
        <v>-0.5748973399999926</v>
      </c>
      <c r="O53" s="7"/>
    </row>
    <row r="54" spans="2:18" x14ac:dyDescent="0.2">
      <c r="D54" s="5"/>
      <c r="E54" s="5"/>
      <c r="F54" s="5"/>
      <c r="G54" s="5"/>
      <c r="H54" s="1"/>
      <c r="N54" s="1"/>
      <c r="O54" s="7"/>
    </row>
    <row r="55" spans="2:18" x14ac:dyDescent="0.2">
      <c r="D55" s="5"/>
      <c r="E55" s="5"/>
      <c r="F55" s="5"/>
      <c r="G55" s="5"/>
      <c r="H55" s="1"/>
      <c r="N55" s="1"/>
      <c r="O55" s="7"/>
    </row>
    <row r="56" spans="2:18" x14ac:dyDescent="0.2">
      <c r="B56" s="7" t="s">
        <v>76</v>
      </c>
      <c r="C56" s="7" t="str">
        <f t="shared" ref="C56:H56" si="15">C40</f>
        <v>System</v>
      </c>
      <c r="D56" s="7" t="str">
        <f t="shared" si="15"/>
        <v>n_Gly</v>
      </c>
      <c r="E56" s="7" t="str">
        <f t="shared" si="15"/>
        <v>n_H2O</v>
      </c>
      <c r="F56" s="7" t="str">
        <f t="shared" si="15"/>
        <v>n_H2</v>
      </c>
      <c r="G56" s="7" t="str">
        <f t="shared" si="15"/>
        <v>n_HCOOH</v>
      </c>
      <c r="H56" s="1" t="str">
        <f t="shared" si="15"/>
        <v>Esol, eV</v>
      </c>
      <c r="I56" s="1" t="s">
        <v>85</v>
      </c>
      <c r="J56" s="1" t="str">
        <f>J40</f>
        <v>E+ZPE, eV</v>
      </c>
      <c r="K56" s="1" t="str">
        <f>K40</f>
        <v>E+ZPE+Sol, eV</v>
      </c>
      <c r="L56" s="1" t="str">
        <f>L40</f>
        <v>dE, eV</v>
      </c>
      <c r="M56" s="1" t="str">
        <f>M40</f>
        <v>Er, eV</v>
      </c>
      <c r="N56" s="1" t="str">
        <f>N40</f>
        <v>Diff, eV</v>
      </c>
      <c r="O56" s="7"/>
      <c r="Q56" s="4"/>
    </row>
    <row r="57" spans="2:18" x14ac:dyDescent="0.2">
      <c r="B57" s="7" t="s">
        <v>0</v>
      </c>
      <c r="C57" s="7" t="str">
        <f>C47</f>
        <v>G4OH-GA</v>
      </c>
      <c r="D57" s="7">
        <f t="shared" ref="D57:G57" si="16">D47</f>
        <v>1</v>
      </c>
      <c r="E57" s="7">
        <f t="shared" si="16"/>
        <v>2</v>
      </c>
      <c r="F57" s="7">
        <f t="shared" si="16"/>
        <v>6</v>
      </c>
      <c r="G57" s="7">
        <f t="shared" si="16"/>
        <v>1</v>
      </c>
      <c r="H57" s="1">
        <v>-0.37090922999999998</v>
      </c>
      <c r="I57" s="1">
        <v>1.80125</v>
      </c>
      <c r="J57" s="1">
        <v>-223.427572</v>
      </c>
      <c r="K57" s="1">
        <f>H57+J57</f>
        <v>-223.79848122999999</v>
      </c>
      <c r="L57" s="1">
        <f t="shared" ref="L57:L63" si="17">K57-$C$6-D57*$C$11-E57*$C$9+0.5*(F57*$C$8)+G57*$C$10</f>
        <v>0.4020163399999781</v>
      </c>
      <c r="M57" s="1">
        <f t="shared" ref="M57:M63" si="18">L57-$L$19</f>
        <v>-2.3157949999980332E-2</v>
      </c>
      <c r="N57" s="6" t="s">
        <v>19</v>
      </c>
      <c r="O57" s="7"/>
      <c r="Q57" s="11"/>
    </row>
    <row r="58" spans="2:18" x14ac:dyDescent="0.2">
      <c r="B58" s="7" t="s">
        <v>1</v>
      </c>
      <c r="C58" s="7" t="s">
        <v>29</v>
      </c>
      <c r="D58" s="5">
        <v>1</v>
      </c>
      <c r="E58" s="5">
        <v>2</v>
      </c>
      <c r="F58" s="5">
        <v>7</v>
      </c>
      <c r="G58" s="5">
        <v>1</v>
      </c>
      <c r="H58" s="1">
        <v>-0.2484556</v>
      </c>
      <c r="I58" s="1">
        <v>1.5037100000000001</v>
      </c>
      <c r="J58" s="1">
        <v>-219.99910324000001</v>
      </c>
      <c r="K58" s="1">
        <f t="shared" ref="K58:K63" si="19">H58+J58</f>
        <v>-220.24755884000001</v>
      </c>
      <c r="L58" s="1">
        <f t="shared" si="17"/>
        <v>0.37184493499996307</v>
      </c>
      <c r="M58" s="1">
        <f t="shared" si="18"/>
        <v>-5.332935499999536E-2</v>
      </c>
      <c r="N58" s="1">
        <f>M58-M57</f>
        <v>-3.0171405000015028E-2</v>
      </c>
      <c r="O58" s="7"/>
      <c r="Q58" s="11"/>
    </row>
    <row r="59" spans="2:18" x14ac:dyDescent="0.2">
      <c r="B59" s="7" t="s">
        <v>2</v>
      </c>
      <c r="C59" s="7" t="s">
        <v>51</v>
      </c>
      <c r="D59" s="5">
        <v>1</v>
      </c>
      <c r="E59" s="5">
        <v>2</v>
      </c>
      <c r="F59" s="5">
        <v>8</v>
      </c>
      <c r="G59" s="5">
        <v>1</v>
      </c>
      <c r="H59" s="1">
        <v>-0.13019012999999999</v>
      </c>
      <c r="I59" s="1">
        <v>1.1586700000000001</v>
      </c>
      <c r="J59" s="1">
        <v>-216.17902193</v>
      </c>
      <c r="K59" s="1">
        <f t="shared" si="19"/>
        <v>-216.30921205999999</v>
      </c>
      <c r="L59" s="1">
        <f t="shared" si="17"/>
        <v>0.72909791999997964</v>
      </c>
      <c r="M59" s="1">
        <f t="shared" si="18"/>
        <v>0.30392363000002121</v>
      </c>
      <c r="N59" s="1">
        <f t="shared" ref="N59:N63" si="20">M59-M58</f>
        <v>0.35725298500001657</v>
      </c>
      <c r="O59" s="7">
        <f>0.36+0.99-0.62</f>
        <v>0.73000000000000009</v>
      </c>
      <c r="Q59" s="11"/>
    </row>
    <row r="60" spans="2:18" x14ac:dyDescent="0.2">
      <c r="B60" s="7" t="s">
        <v>3</v>
      </c>
      <c r="C60" s="7" t="s">
        <v>52</v>
      </c>
      <c r="D60" s="5">
        <v>1</v>
      </c>
      <c r="E60" s="5">
        <v>2</v>
      </c>
      <c r="F60" s="5">
        <v>9</v>
      </c>
      <c r="G60" s="5">
        <v>1</v>
      </c>
      <c r="H60" s="1">
        <v>-0.18363839000000001</v>
      </c>
      <c r="I60" s="1">
        <v>0.89535699999999996</v>
      </c>
      <c r="J60" s="1">
        <v>-212.97568362999999</v>
      </c>
      <c r="K60" s="1">
        <f t="shared" si="19"/>
        <v>-213.15932201999999</v>
      </c>
      <c r="L60" s="1">
        <f t="shared" si="17"/>
        <v>0.29789416499998467</v>
      </c>
      <c r="M60" s="1">
        <f t="shared" si="18"/>
        <v>-0.12728012499997376</v>
      </c>
      <c r="N60" s="1">
        <f t="shared" si="20"/>
        <v>-0.43120375499999497</v>
      </c>
      <c r="O60" s="7"/>
      <c r="Q60" s="11"/>
      <c r="R60" s="10"/>
    </row>
    <row r="61" spans="2:18" x14ac:dyDescent="0.2">
      <c r="B61" s="7" t="s">
        <v>4</v>
      </c>
      <c r="C61" s="7" t="s">
        <v>53</v>
      </c>
      <c r="D61" s="5">
        <v>1</v>
      </c>
      <c r="E61" s="5">
        <v>3</v>
      </c>
      <c r="F61" s="5">
        <v>9</v>
      </c>
      <c r="G61" s="5">
        <v>1</v>
      </c>
      <c r="H61" s="1">
        <v>-0.33043572999999998</v>
      </c>
      <c r="I61" s="1">
        <v>1.57667</v>
      </c>
      <c r="J61" s="1">
        <v>-225.44606388</v>
      </c>
      <c r="K61" s="1">
        <f t="shared" si="19"/>
        <v>-225.77649961</v>
      </c>
      <c r="L61" s="1">
        <f t="shared" si="17"/>
        <v>0.65385509499997951</v>
      </c>
      <c r="M61" s="1">
        <f t="shared" si="18"/>
        <v>0.22868080500002108</v>
      </c>
      <c r="N61" s="1">
        <f t="shared" si="20"/>
        <v>0.35596092999999485</v>
      </c>
      <c r="O61" s="7"/>
      <c r="Q61" s="11"/>
    </row>
    <row r="62" spans="2:18" x14ac:dyDescent="0.2">
      <c r="B62" s="7" t="s">
        <v>5</v>
      </c>
      <c r="C62" s="7" t="s">
        <v>54</v>
      </c>
      <c r="D62" s="5">
        <v>1</v>
      </c>
      <c r="E62" s="5">
        <v>3</v>
      </c>
      <c r="F62" s="5">
        <v>10</v>
      </c>
      <c r="G62" s="5">
        <v>1</v>
      </c>
      <c r="H62" s="1">
        <v>-0.19746357</v>
      </c>
      <c r="I62" s="1">
        <v>1.25905</v>
      </c>
      <c r="J62" s="1">
        <v>-221.01240025000001</v>
      </c>
      <c r="K62" s="1">
        <f t="shared" si="19"/>
        <v>-221.20986382000001</v>
      </c>
      <c r="L62" s="1">
        <f t="shared" si="17"/>
        <v>1.6393970899999708</v>
      </c>
      <c r="M62" s="1">
        <f t="shared" si="18"/>
        <v>1.2142228000000124</v>
      </c>
      <c r="N62" s="8">
        <f t="shared" si="20"/>
        <v>0.98554199499999129</v>
      </c>
      <c r="O62" s="1">
        <f>SUM(N61:N63)</f>
        <v>0.71789688499998761</v>
      </c>
      <c r="Q62" s="11"/>
    </row>
    <row r="63" spans="2:18" x14ac:dyDescent="0.2">
      <c r="B63" s="7" t="s">
        <v>6</v>
      </c>
      <c r="C63" s="7" t="s">
        <v>65</v>
      </c>
      <c r="D63" s="5">
        <v>1</v>
      </c>
      <c r="E63" s="5">
        <v>3</v>
      </c>
      <c r="F63" s="5">
        <v>10</v>
      </c>
      <c r="G63" s="5">
        <v>1</v>
      </c>
      <c r="H63" s="1">
        <v>-0.47569718999999999</v>
      </c>
      <c r="I63" s="1">
        <v>1.3001</v>
      </c>
      <c r="J63" s="1">
        <v>-221.35777267</v>
      </c>
      <c r="K63" s="1">
        <f t="shared" si="19"/>
        <v>-221.83346986000001</v>
      </c>
      <c r="L63" s="1">
        <f t="shared" si="17"/>
        <v>1.0157910499999723</v>
      </c>
      <c r="M63" s="1">
        <f t="shared" si="18"/>
        <v>0.59061676000001384</v>
      </c>
      <c r="N63" s="1">
        <f t="shared" si="20"/>
        <v>-0.62360603999999853</v>
      </c>
      <c r="O63" s="8">
        <f>M63-M60</f>
        <v>0.71789688499998761</v>
      </c>
      <c r="Q63" s="4"/>
    </row>
    <row r="64" spans="2:18" x14ac:dyDescent="0.2">
      <c r="D64" s="5"/>
      <c r="E64" s="5"/>
      <c r="F64" s="5"/>
      <c r="G64" s="5"/>
      <c r="H64" s="1"/>
      <c r="N64" s="1"/>
      <c r="O64" s="7"/>
      <c r="Q64" s="4"/>
    </row>
    <row r="65" spans="1:15" x14ac:dyDescent="0.2">
      <c r="D65" s="5"/>
      <c r="E65" s="5"/>
      <c r="F65" s="5"/>
      <c r="G65" s="5"/>
      <c r="H65" s="1"/>
      <c r="N65" s="1"/>
      <c r="O65" s="7"/>
    </row>
    <row r="66" spans="1:15" x14ac:dyDescent="0.2">
      <c r="B66" s="7" t="s">
        <v>55</v>
      </c>
      <c r="C66" s="7" t="str">
        <f t="shared" ref="C66:H66" si="21">C56</f>
        <v>System</v>
      </c>
      <c r="D66" s="7" t="str">
        <f t="shared" si="21"/>
        <v>n_Gly</v>
      </c>
      <c r="E66" s="7" t="str">
        <f t="shared" si="21"/>
        <v>n_H2O</v>
      </c>
      <c r="F66" s="7" t="str">
        <f t="shared" si="21"/>
        <v>n_H2</v>
      </c>
      <c r="G66" s="7" t="str">
        <f t="shared" si="21"/>
        <v>n_HCOOH</v>
      </c>
      <c r="H66" s="1" t="str">
        <f t="shared" si="21"/>
        <v>Esol, eV</v>
      </c>
      <c r="I66" s="1" t="s">
        <v>85</v>
      </c>
      <c r="J66" s="1" t="str">
        <f>J56</f>
        <v>E+ZPE, eV</v>
      </c>
      <c r="K66" s="1" t="str">
        <f>K56</f>
        <v>E+ZPE+Sol, eV</v>
      </c>
      <c r="L66" s="1" t="str">
        <f>L56</f>
        <v>dE, eV</v>
      </c>
      <c r="M66" s="1" t="str">
        <f>M56</f>
        <v>Er, eV</v>
      </c>
      <c r="N66" s="1" t="str">
        <f>N56</f>
        <v>Diff, eV</v>
      </c>
      <c r="O66" s="7"/>
    </row>
    <row r="67" spans="1:15" x14ac:dyDescent="0.2">
      <c r="B67" s="7" t="s">
        <v>0</v>
      </c>
      <c r="C67" s="7" t="str">
        <f>C41</f>
        <v>G3OH-GLA</v>
      </c>
      <c r="D67" s="7">
        <f t="shared" ref="D67:G67" si="22">D41</f>
        <v>1</v>
      </c>
      <c r="E67" s="7">
        <f t="shared" si="22"/>
        <v>1</v>
      </c>
      <c r="F67" s="7">
        <f t="shared" si="22"/>
        <v>4</v>
      </c>
      <c r="G67" s="7">
        <f t="shared" si="22"/>
        <v>0</v>
      </c>
      <c r="H67" s="1">
        <v>-0.34617432999999997</v>
      </c>
      <c r="I67" s="1">
        <v>2.68207</v>
      </c>
      <c r="J67" s="1">
        <v>-242.85575739999999</v>
      </c>
      <c r="K67" s="1">
        <f>H67+J67</f>
        <v>-243.20193172999998</v>
      </c>
      <c r="L67" s="1">
        <f t="shared" ref="L67:L75" si="23">K67-$C$6-D67*$C$11-E67*$C$9+0.5*(F67*$C$8)+G67*$C$10</f>
        <v>0.85936000999998896</v>
      </c>
      <c r="M67" s="1">
        <f t="shared" ref="M67:M75" si="24">L67-$L$19</f>
        <v>0.43418572000003053</v>
      </c>
      <c r="N67" s="6" t="s">
        <v>19</v>
      </c>
      <c r="O67" s="7"/>
    </row>
    <row r="68" spans="1:15" x14ac:dyDescent="0.2">
      <c r="B68" s="7" t="s">
        <v>1</v>
      </c>
      <c r="C68" s="7" t="s">
        <v>25</v>
      </c>
      <c r="D68" s="5">
        <v>1</v>
      </c>
      <c r="E68" s="5">
        <v>1</v>
      </c>
      <c r="F68" s="5">
        <v>5</v>
      </c>
      <c r="G68" s="5">
        <v>0</v>
      </c>
      <c r="H68" s="1">
        <v>-0.50289181000000005</v>
      </c>
      <c r="I68" s="1">
        <v>2.3734199999999999</v>
      </c>
      <c r="J68" s="1">
        <v>-239.24106741</v>
      </c>
      <c r="K68" s="1">
        <f t="shared" ref="K68:K75" si="25">H68+J68</f>
        <v>-239.74395921999999</v>
      </c>
      <c r="L68" s="1">
        <f t="shared" si="23"/>
        <v>0.73623872499997844</v>
      </c>
      <c r="M68" s="1">
        <f t="shared" si="24"/>
        <v>0.31106443500002001</v>
      </c>
      <c r="N68" s="1">
        <f t="shared" ref="N68:N75" si="26">M68-M67</f>
        <v>-0.12312128500001052</v>
      </c>
      <c r="O68" s="7"/>
    </row>
    <row r="69" spans="1:15" x14ac:dyDescent="0.2">
      <c r="B69" s="7" t="s">
        <v>2</v>
      </c>
      <c r="C69" s="7" t="s">
        <v>29</v>
      </c>
      <c r="D69" s="5">
        <v>1</v>
      </c>
      <c r="E69" s="5">
        <v>1</v>
      </c>
      <c r="F69" s="5">
        <v>6</v>
      </c>
      <c r="G69" s="5">
        <v>0</v>
      </c>
      <c r="H69" s="1">
        <v>-0.29382701</v>
      </c>
      <c r="I69" s="1">
        <v>2.0354899999999998</v>
      </c>
      <c r="J69" s="1">
        <v>-235.80948223999999</v>
      </c>
      <c r="K69" s="1">
        <f t="shared" si="25"/>
        <v>-236.10330925</v>
      </c>
      <c r="L69" s="1">
        <f t="shared" si="23"/>
        <v>0.79579489999997577</v>
      </c>
      <c r="M69" s="1">
        <f t="shared" si="24"/>
        <v>0.37062061000001734</v>
      </c>
      <c r="N69" s="1">
        <f t="shared" si="26"/>
        <v>5.9556174999997324E-2</v>
      </c>
      <c r="O69" s="7"/>
    </row>
    <row r="70" spans="1:15" x14ac:dyDescent="0.2">
      <c r="B70" s="7" t="s">
        <v>3</v>
      </c>
      <c r="C70" s="7" t="s">
        <v>51</v>
      </c>
      <c r="D70" s="5">
        <v>1</v>
      </c>
      <c r="E70" s="5">
        <v>1</v>
      </c>
      <c r="F70" s="5">
        <v>7</v>
      </c>
      <c r="G70" s="5">
        <v>0</v>
      </c>
      <c r="H70" s="1">
        <v>-0.47599617999999999</v>
      </c>
      <c r="I70" s="1">
        <v>1.75474</v>
      </c>
      <c r="J70" s="1">
        <v>-232.37545115</v>
      </c>
      <c r="K70" s="1">
        <f t="shared" si="25"/>
        <v>-232.85144733000001</v>
      </c>
      <c r="L70" s="1">
        <f t="shared" si="23"/>
        <v>0.46656302499996016</v>
      </c>
      <c r="M70" s="1">
        <f t="shared" si="24"/>
        <v>4.1388735000001731E-2</v>
      </c>
      <c r="N70" s="1">
        <f t="shared" si="26"/>
        <v>-0.32923187500001561</v>
      </c>
      <c r="O70" s="1">
        <f>SUM(N71:N73)</f>
        <v>0.67147689500000851</v>
      </c>
    </row>
    <row r="71" spans="1:15" x14ac:dyDescent="0.2">
      <c r="B71" s="7" t="s">
        <v>4</v>
      </c>
      <c r="C71" s="7" t="s">
        <v>56</v>
      </c>
      <c r="D71" s="5">
        <v>1</v>
      </c>
      <c r="E71" s="5">
        <v>2</v>
      </c>
      <c r="F71" s="5">
        <v>7</v>
      </c>
      <c r="G71" s="5">
        <v>0</v>
      </c>
      <c r="H71" s="1">
        <v>-0.31942760999999997</v>
      </c>
      <c r="I71" s="1">
        <v>2.4388100000000001</v>
      </c>
      <c r="J71" s="1">
        <v>-245.09488218999999</v>
      </c>
      <c r="K71" s="1">
        <f t="shared" si="25"/>
        <v>-245.41430979999998</v>
      </c>
      <c r="L71" s="1">
        <f t="shared" si="23"/>
        <v>0.87683907499999236</v>
      </c>
      <c r="M71" s="1">
        <f t="shared" si="24"/>
        <v>0.45166478500003393</v>
      </c>
      <c r="N71" s="1">
        <f t="shared" si="26"/>
        <v>0.4102760500000322</v>
      </c>
      <c r="O71" s="7"/>
    </row>
    <row r="72" spans="1:15" x14ac:dyDescent="0.2">
      <c r="B72" s="7" t="s">
        <v>5</v>
      </c>
      <c r="C72" s="7" t="s">
        <v>57</v>
      </c>
      <c r="D72" s="5">
        <v>1</v>
      </c>
      <c r="E72" s="5">
        <v>2</v>
      </c>
      <c r="F72" s="5">
        <v>8</v>
      </c>
      <c r="G72" s="5">
        <v>0</v>
      </c>
      <c r="H72" s="1">
        <v>-0.46519255999999998</v>
      </c>
      <c r="I72" s="1">
        <v>2.1257299999999999</v>
      </c>
      <c r="J72" s="1">
        <v>-240.57803024</v>
      </c>
      <c r="K72" s="1">
        <f t="shared" si="25"/>
        <v>-241.0432228</v>
      </c>
      <c r="L72" s="1">
        <f t="shared" si="23"/>
        <v>1.66683227999998</v>
      </c>
      <c r="M72" s="1">
        <f t="shared" si="24"/>
        <v>1.2416579900000215</v>
      </c>
      <c r="N72" s="8">
        <f t="shared" si="26"/>
        <v>0.7899932049999876</v>
      </c>
      <c r="O72" s="7"/>
    </row>
    <row r="73" spans="1:15" x14ac:dyDescent="0.2">
      <c r="B73" s="7" t="s">
        <v>6</v>
      </c>
      <c r="C73" s="7" t="s">
        <v>58</v>
      </c>
      <c r="D73" s="5">
        <v>1</v>
      </c>
      <c r="E73" s="5">
        <v>2</v>
      </c>
      <c r="F73" s="5">
        <v>8</v>
      </c>
      <c r="G73" s="5">
        <v>0</v>
      </c>
      <c r="H73" s="1">
        <v>-0.35319788000000002</v>
      </c>
      <c r="I73" s="1">
        <v>2.19943</v>
      </c>
      <c r="J73" s="1">
        <v>-241.21881728</v>
      </c>
      <c r="K73" s="1">
        <f t="shared" si="25"/>
        <v>-241.57201516000001</v>
      </c>
      <c r="L73" s="1">
        <f t="shared" si="23"/>
        <v>1.1380399199999687</v>
      </c>
      <c r="M73" s="1">
        <f t="shared" si="24"/>
        <v>0.71286563000001024</v>
      </c>
      <c r="N73" s="1">
        <f t="shared" si="26"/>
        <v>-0.52879236000001129</v>
      </c>
      <c r="O73" s="8">
        <f>M73-M70</f>
        <v>0.67147689500000851</v>
      </c>
    </row>
    <row r="74" spans="1:15" x14ac:dyDescent="0.2">
      <c r="B74" s="7" t="s">
        <v>8</v>
      </c>
      <c r="C74" s="7" t="s">
        <v>52</v>
      </c>
      <c r="D74" s="5">
        <v>1</v>
      </c>
      <c r="E74" s="5">
        <v>2</v>
      </c>
      <c r="F74" s="5">
        <v>9</v>
      </c>
      <c r="G74" s="5">
        <v>0</v>
      </c>
      <c r="H74" s="1">
        <v>-0.24255878</v>
      </c>
      <c r="I74" s="1">
        <v>1.87375</v>
      </c>
      <c r="J74" s="1">
        <v>-236.98495740000001</v>
      </c>
      <c r="K74" s="1">
        <f t="shared" si="25"/>
        <v>-237.22751618000001</v>
      </c>
      <c r="L74" s="1">
        <f t="shared" si="23"/>
        <v>1.901445104999965</v>
      </c>
      <c r="M74" s="1">
        <f t="shared" si="24"/>
        <v>1.4762708150000066</v>
      </c>
      <c r="N74" s="2">
        <f t="shared" si="26"/>
        <v>0.76340518499999632</v>
      </c>
      <c r="O74" s="7"/>
    </row>
    <row r="75" spans="1:15" x14ac:dyDescent="0.2">
      <c r="B75" s="7" t="s">
        <v>7</v>
      </c>
      <c r="C75" s="7" t="s">
        <v>59</v>
      </c>
      <c r="D75" s="5">
        <v>1</v>
      </c>
      <c r="E75" s="5">
        <v>2</v>
      </c>
      <c r="F75" s="5">
        <v>10</v>
      </c>
      <c r="G75" s="5">
        <v>0</v>
      </c>
      <c r="H75" s="1">
        <v>-0.20951373000000001</v>
      </c>
      <c r="I75" s="1">
        <v>1.55826</v>
      </c>
      <c r="J75" s="1">
        <v>-233.80906250999999</v>
      </c>
      <c r="K75" s="1">
        <f t="shared" si="25"/>
        <v>-234.01857623999999</v>
      </c>
      <c r="L75" s="1">
        <f t="shared" si="23"/>
        <v>1.5292912499999858</v>
      </c>
      <c r="M75" s="1">
        <f t="shared" si="24"/>
        <v>1.1041169600000273</v>
      </c>
      <c r="N75" s="1">
        <f t="shared" si="26"/>
        <v>-0.37215385499997922</v>
      </c>
      <c r="O75" s="7"/>
    </row>
    <row r="76" spans="1:15" x14ac:dyDescent="0.2">
      <c r="D76" s="5"/>
      <c r="E76" s="5"/>
      <c r="F76" s="5"/>
      <c r="G76" s="5"/>
      <c r="H76" s="1"/>
      <c r="N76" s="1"/>
      <c r="O76" s="7"/>
    </row>
    <row r="77" spans="1:15" x14ac:dyDescent="0.2">
      <c r="D77" s="5"/>
      <c r="E77" s="5"/>
      <c r="F77" s="5"/>
      <c r="G77" s="5"/>
      <c r="H77" s="1"/>
      <c r="N77" s="1"/>
      <c r="O77" s="7"/>
    </row>
    <row r="78" spans="1:15" x14ac:dyDescent="0.2">
      <c r="B78" s="7" t="s">
        <v>66</v>
      </c>
      <c r="C78" s="7" t="str">
        <f t="shared" ref="C78:H78" si="27">C66</f>
        <v>System</v>
      </c>
      <c r="D78" s="7" t="str">
        <f t="shared" si="27"/>
        <v>n_Gly</v>
      </c>
      <c r="E78" s="7" t="str">
        <f t="shared" si="27"/>
        <v>n_H2O</v>
      </c>
      <c r="F78" s="7" t="str">
        <f t="shared" si="27"/>
        <v>n_H2</v>
      </c>
      <c r="G78" s="7" t="str">
        <f t="shared" si="27"/>
        <v>n_HCOOH</v>
      </c>
      <c r="H78" s="1" t="str">
        <f t="shared" si="27"/>
        <v>Esol, eV</v>
      </c>
      <c r="I78" s="1" t="s">
        <v>85</v>
      </c>
      <c r="J78" s="1" t="str">
        <f>J66</f>
        <v>E+ZPE, eV</v>
      </c>
      <c r="K78" s="1" t="str">
        <f>K66</f>
        <v>E+ZPE+Sol, eV</v>
      </c>
      <c r="L78" s="1" t="str">
        <f>L66</f>
        <v>dE, eV</v>
      </c>
      <c r="M78" s="1" t="str">
        <f>M66</f>
        <v>Er, eV</v>
      </c>
      <c r="N78" s="1" t="str">
        <f>N66</f>
        <v>Diff, eV</v>
      </c>
      <c r="O78" s="7"/>
    </row>
    <row r="79" spans="1:15" x14ac:dyDescent="0.2">
      <c r="A79" s="14">
        <v>1</v>
      </c>
      <c r="B79" s="7" t="str">
        <f>B67</f>
        <v>a</v>
      </c>
      <c r="C79" s="7" t="str">
        <f>C21</f>
        <v>G2a-DHA</v>
      </c>
      <c r="D79" s="7">
        <f t="shared" ref="D79:G79" si="28">D21</f>
        <v>1</v>
      </c>
      <c r="E79" s="7">
        <f t="shared" si="28"/>
        <v>0</v>
      </c>
      <c r="F79" s="7">
        <f t="shared" si="28"/>
        <v>2</v>
      </c>
      <c r="G79" s="7">
        <f t="shared" si="28"/>
        <v>0</v>
      </c>
      <c r="H79" s="1">
        <v>-0.25075404000000001</v>
      </c>
      <c r="I79" s="1">
        <v>2.5259499999999999</v>
      </c>
      <c r="J79" s="1">
        <v>-237.48989506999999</v>
      </c>
      <c r="K79" s="1">
        <f>H79+J79</f>
        <v>-237.74064910999999</v>
      </c>
      <c r="L79" s="1">
        <f t="shared" ref="L79:L88" si="29">K79-$C$6-D79*$C$11-E79*$C$9+0.5*(F79*$C$8)+G79*$C$10</f>
        <v>0.50969169999997899</v>
      </c>
      <c r="M79" s="1">
        <f t="shared" ref="M79:M88" si="30">L79-$L$19</f>
        <v>8.4517410000020554E-2</v>
      </c>
      <c r="N79" s="6" t="s">
        <v>19</v>
      </c>
      <c r="O79" s="7"/>
    </row>
    <row r="80" spans="1:15" x14ac:dyDescent="0.2">
      <c r="A80" s="14">
        <v>2</v>
      </c>
      <c r="B80" s="7" t="str">
        <f t="shared" ref="B80:B83" si="31">B68</f>
        <v>b</v>
      </c>
      <c r="C80" s="7" t="s">
        <v>67</v>
      </c>
      <c r="D80" s="5">
        <v>1</v>
      </c>
      <c r="E80" s="5">
        <v>0</v>
      </c>
      <c r="F80" s="5">
        <v>2</v>
      </c>
      <c r="G80" s="5">
        <v>0</v>
      </c>
      <c r="H80" s="1">
        <v>-0.16097586</v>
      </c>
      <c r="I80" s="1">
        <v>2.4873400000000001</v>
      </c>
      <c r="J80" s="1">
        <v>-237.3220129</v>
      </c>
      <c r="K80" s="1">
        <f t="shared" ref="K80:K88" si="32">H80+J80</f>
        <v>-237.48298876000001</v>
      </c>
      <c r="L80" s="1">
        <f t="shared" si="29"/>
        <v>0.76735204999995954</v>
      </c>
      <c r="M80" s="1">
        <f t="shared" si="30"/>
        <v>0.34217776000000111</v>
      </c>
      <c r="N80" s="2">
        <f>M80-M79</f>
        <v>0.25766034999998055</v>
      </c>
      <c r="O80" s="7"/>
    </row>
    <row r="81" spans="1:15" x14ac:dyDescent="0.2">
      <c r="A81" s="14">
        <v>3</v>
      </c>
      <c r="B81" s="7" t="str">
        <f t="shared" si="31"/>
        <v>c</v>
      </c>
      <c r="C81" s="7" t="s">
        <v>68</v>
      </c>
      <c r="D81" s="5">
        <v>1</v>
      </c>
      <c r="E81" s="5">
        <v>0</v>
      </c>
      <c r="F81" s="5">
        <v>2</v>
      </c>
      <c r="G81" s="5">
        <v>0</v>
      </c>
      <c r="H81" s="1">
        <v>-0.16412863</v>
      </c>
      <c r="I81" s="1">
        <v>2.4841000000000002</v>
      </c>
      <c r="J81" s="1">
        <v>-237.72403188999999</v>
      </c>
      <c r="K81" s="1">
        <f t="shared" si="32"/>
        <v>-237.88816051999999</v>
      </c>
      <c r="L81" s="1">
        <f t="shared" si="29"/>
        <v>0.36218028999998619</v>
      </c>
      <c r="M81" s="1">
        <f t="shared" si="30"/>
        <v>-6.2993999999972239E-2</v>
      </c>
      <c r="N81" s="1">
        <f t="shared" ref="N81:N88" si="33">M81-M80</f>
        <v>-0.40517175999997335</v>
      </c>
      <c r="O81" s="7"/>
    </row>
    <row r="82" spans="1:15" x14ac:dyDescent="0.2">
      <c r="A82" s="14">
        <v>4</v>
      </c>
      <c r="B82" s="7" t="str">
        <f t="shared" si="31"/>
        <v>d</v>
      </c>
      <c r="C82" s="7" t="s">
        <v>69</v>
      </c>
      <c r="D82" s="5">
        <v>1</v>
      </c>
      <c r="E82" s="5">
        <v>0</v>
      </c>
      <c r="F82" s="5">
        <v>2</v>
      </c>
      <c r="G82" s="5">
        <v>0</v>
      </c>
      <c r="H82" s="1">
        <v>-0.20178657</v>
      </c>
      <c r="I82" s="1">
        <v>2.4713699999999998</v>
      </c>
      <c r="J82" s="1">
        <v>-238.15853619999999</v>
      </c>
      <c r="K82" s="1">
        <f t="shared" si="32"/>
        <v>-238.36032276999998</v>
      </c>
      <c r="L82" s="1">
        <f t="shared" si="29"/>
        <v>-0.10998196000001048</v>
      </c>
      <c r="M82" s="1">
        <f t="shared" si="30"/>
        <v>-0.53515624999996891</v>
      </c>
      <c r="N82" s="1">
        <f t="shared" si="33"/>
        <v>-0.47216224999999667</v>
      </c>
      <c r="O82" s="7"/>
    </row>
    <row r="83" spans="1:15" x14ac:dyDescent="0.2">
      <c r="A83" s="14">
        <v>5</v>
      </c>
      <c r="B83" s="7" t="str">
        <f t="shared" si="31"/>
        <v>e</v>
      </c>
      <c r="C83" s="7" t="s">
        <v>75</v>
      </c>
      <c r="D83" s="5">
        <v>1</v>
      </c>
      <c r="E83" s="5">
        <v>-1</v>
      </c>
      <c r="F83" s="5">
        <v>2</v>
      </c>
      <c r="G83" s="5">
        <v>0</v>
      </c>
      <c r="H83" s="1">
        <v>-0.10303763000000001</v>
      </c>
      <c r="I83" s="1">
        <v>1.7798400000000001</v>
      </c>
      <c r="J83" s="1">
        <v>-225.52473642999999</v>
      </c>
      <c r="K83" s="1">
        <f t="shared" si="32"/>
        <v>-225.62777405999998</v>
      </c>
      <c r="L83" s="1">
        <f t="shared" si="29"/>
        <v>-0.35057177000000816</v>
      </c>
      <c r="M83" s="1">
        <f t="shared" si="30"/>
        <v>-0.7757460599999666</v>
      </c>
      <c r="N83" s="1">
        <f t="shared" si="33"/>
        <v>-0.24058980999999768</v>
      </c>
      <c r="O83" s="7"/>
    </row>
    <row r="84" spans="1:15" x14ac:dyDescent="0.2">
      <c r="A84" s="14">
        <v>6</v>
      </c>
      <c r="B84" s="7" t="s">
        <v>5</v>
      </c>
      <c r="C84" s="7" t="s">
        <v>70</v>
      </c>
      <c r="D84" s="5">
        <f>D83</f>
        <v>1</v>
      </c>
      <c r="E84" s="5">
        <v>0</v>
      </c>
      <c r="F84" s="5">
        <f t="shared" ref="F84:G84" si="34">F83</f>
        <v>2</v>
      </c>
      <c r="G84" s="5">
        <f t="shared" si="34"/>
        <v>0</v>
      </c>
      <c r="H84" s="1">
        <v>-0.25774817999999999</v>
      </c>
      <c r="I84" s="1">
        <v>2.4384399999999999</v>
      </c>
      <c r="J84" s="1">
        <v>-238.04582579000001</v>
      </c>
      <c r="K84" s="1">
        <f t="shared" si="32"/>
        <v>-238.30357397</v>
      </c>
      <c r="L84" s="1">
        <f t="shared" si="29"/>
        <v>-5.3233160000030644E-2</v>
      </c>
      <c r="M84" s="1">
        <f t="shared" si="30"/>
        <v>-0.47840744999998908</v>
      </c>
      <c r="N84" s="1">
        <f>M84-M83</f>
        <v>0.29733860999997752</v>
      </c>
      <c r="O84" s="7"/>
    </row>
    <row r="85" spans="1:15" x14ac:dyDescent="0.2">
      <c r="A85" s="15">
        <v>7</v>
      </c>
      <c r="B85" s="7" t="s">
        <v>6</v>
      </c>
      <c r="C85" s="7" t="s">
        <v>71</v>
      </c>
      <c r="D85" s="5">
        <f t="shared" ref="D85:G88" si="35">D84</f>
        <v>1</v>
      </c>
      <c r="E85" s="5">
        <f t="shared" si="35"/>
        <v>0</v>
      </c>
      <c r="F85" s="5">
        <f t="shared" si="35"/>
        <v>2</v>
      </c>
      <c r="G85" s="5">
        <f t="shared" si="35"/>
        <v>0</v>
      </c>
      <c r="H85" s="1">
        <v>-0.18602244000000001</v>
      </c>
      <c r="I85" s="1">
        <v>2.4592399999999999</v>
      </c>
      <c r="J85" s="1">
        <v>-237.88711505000001</v>
      </c>
      <c r="K85" s="1">
        <f t="shared" si="32"/>
        <v>-238.07313748999999</v>
      </c>
      <c r="L85" s="1">
        <f t="shared" si="29"/>
        <v>0.17720331999997807</v>
      </c>
      <c r="M85" s="1">
        <f t="shared" si="30"/>
        <v>-0.24797096999998036</v>
      </c>
      <c r="N85" s="1">
        <f t="shared" si="33"/>
        <v>0.23043648000000871</v>
      </c>
      <c r="O85" s="7"/>
    </row>
    <row r="86" spans="1:15" x14ac:dyDescent="0.2">
      <c r="A86" s="15">
        <v>8</v>
      </c>
      <c r="B86" s="7" t="s">
        <v>8</v>
      </c>
      <c r="C86" s="7" t="s">
        <v>72</v>
      </c>
      <c r="D86" s="5">
        <f t="shared" si="35"/>
        <v>1</v>
      </c>
      <c r="E86" s="5">
        <f t="shared" si="35"/>
        <v>0</v>
      </c>
      <c r="F86" s="5">
        <f t="shared" si="35"/>
        <v>2</v>
      </c>
      <c r="G86" s="5">
        <f t="shared" si="35"/>
        <v>0</v>
      </c>
      <c r="H86" s="1">
        <v>-0.32955598000000003</v>
      </c>
      <c r="I86" s="1">
        <v>2.5157400000000001</v>
      </c>
      <c r="J86" s="1">
        <v>-237.70324567</v>
      </c>
      <c r="K86" s="1">
        <f t="shared" si="32"/>
        <v>-238.03280165000001</v>
      </c>
      <c r="L86" s="1">
        <f t="shared" si="29"/>
        <v>0.21753915999996121</v>
      </c>
      <c r="M86" s="1">
        <f t="shared" si="30"/>
        <v>-0.20763512999999723</v>
      </c>
      <c r="N86" s="1">
        <f t="shared" si="33"/>
        <v>4.0335839999983136E-2</v>
      </c>
      <c r="O86" s="7"/>
    </row>
    <row r="87" spans="1:15" x14ac:dyDescent="0.2">
      <c r="A87" s="15">
        <v>9</v>
      </c>
      <c r="B87" s="7" t="s">
        <v>7</v>
      </c>
      <c r="C87" s="7" t="s">
        <v>73</v>
      </c>
      <c r="D87" s="5">
        <f t="shared" si="35"/>
        <v>1</v>
      </c>
      <c r="E87" s="5">
        <f t="shared" si="35"/>
        <v>0</v>
      </c>
      <c r="F87" s="5">
        <f t="shared" si="35"/>
        <v>2</v>
      </c>
      <c r="G87" s="5">
        <f t="shared" si="35"/>
        <v>0</v>
      </c>
      <c r="H87" s="1">
        <v>-0.18043555</v>
      </c>
      <c r="I87" s="1">
        <v>2.5384500000000001</v>
      </c>
      <c r="J87" s="1">
        <v>-237.27503637999999</v>
      </c>
      <c r="K87" s="1">
        <f t="shared" si="32"/>
        <v>-237.45547192999999</v>
      </c>
      <c r="L87" s="1">
        <f t="shared" si="29"/>
        <v>0.79486887999998412</v>
      </c>
      <c r="M87" s="1">
        <f t="shared" si="30"/>
        <v>0.36969459000002569</v>
      </c>
      <c r="N87" s="2">
        <f t="shared" si="33"/>
        <v>0.57732972000002292</v>
      </c>
      <c r="O87" s="7"/>
    </row>
    <row r="88" spans="1:15" x14ac:dyDescent="0.2">
      <c r="A88" s="15">
        <v>10</v>
      </c>
      <c r="B88" s="7" t="s">
        <v>13</v>
      </c>
      <c r="C88" s="7" t="s">
        <v>74</v>
      </c>
      <c r="D88" s="5">
        <f t="shared" si="35"/>
        <v>1</v>
      </c>
      <c r="E88" s="5">
        <f t="shared" si="35"/>
        <v>0</v>
      </c>
      <c r="F88" s="5">
        <f t="shared" si="35"/>
        <v>2</v>
      </c>
      <c r="G88" s="5">
        <f t="shared" si="35"/>
        <v>0</v>
      </c>
      <c r="H88" s="1">
        <f>H87</f>
        <v>-0.18043555</v>
      </c>
      <c r="I88" s="1">
        <v>2.5571600000000001</v>
      </c>
      <c r="J88" s="1">
        <v>-238.31731819000001</v>
      </c>
      <c r="K88" s="1">
        <f t="shared" si="32"/>
        <v>-238.49775374000001</v>
      </c>
      <c r="L88" s="1">
        <f t="shared" si="29"/>
        <v>-0.24741293000003584</v>
      </c>
      <c r="M88" s="1">
        <f t="shared" si="30"/>
        <v>-0.67258721999999427</v>
      </c>
      <c r="N88" s="1">
        <f t="shared" si="33"/>
        <v>-1.04228181000002</v>
      </c>
      <c r="O88" s="7"/>
    </row>
    <row r="89" spans="1:15" x14ac:dyDescent="0.2">
      <c r="B89" s="13"/>
      <c r="C89" s="13"/>
      <c r="D89" s="13"/>
      <c r="E89" s="13"/>
      <c r="F89" s="13"/>
      <c r="G89" s="13"/>
      <c r="N89" s="1"/>
      <c r="O89" s="7"/>
    </row>
    <row r="90" spans="1:15" x14ac:dyDescent="0.2">
      <c r="B90" s="13" t="s">
        <v>79</v>
      </c>
      <c r="C90" s="13" t="str">
        <f>C78</f>
        <v>System</v>
      </c>
      <c r="D90" s="13" t="str">
        <f>D78</f>
        <v>n_Gly</v>
      </c>
      <c r="E90" s="13" t="str">
        <f>E78</f>
        <v>n_H2O</v>
      </c>
      <c r="F90" s="13" t="str">
        <f>F78</f>
        <v>n_H2</v>
      </c>
      <c r="G90" s="13" t="str">
        <f>G78</f>
        <v>n_HCOOH</v>
      </c>
      <c r="H90" s="7" t="str">
        <f t="shared" ref="H90" si="36">H78</f>
        <v>Esol, eV</v>
      </c>
      <c r="I90" s="1" t="s">
        <v>85</v>
      </c>
      <c r="J90" s="7" t="str">
        <f>J78</f>
        <v>E+ZPE, eV</v>
      </c>
      <c r="K90" s="7" t="str">
        <f>K78</f>
        <v>E+ZPE+Sol, eV</v>
      </c>
      <c r="L90" s="7" t="str">
        <f>L78</f>
        <v>dE, eV</v>
      </c>
      <c r="M90" s="7" t="str">
        <f>M78</f>
        <v>Er, eV</v>
      </c>
      <c r="N90" s="7" t="str">
        <f>N78</f>
        <v>Diff, eV</v>
      </c>
      <c r="O90" s="7"/>
    </row>
    <row r="91" spans="1:15" x14ac:dyDescent="0.2">
      <c r="B91" s="13" t="s">
        <v>0</v>
      </c>
      <c r="C91" s="13" t="s">
        <v>80</v>
      </c>
      <c r="D91" s="13">
        <f>D72</f>
        <v>1</v>
      </c>
      <c r="E91" s="13">
        <f>E72</f>
        <v>2</v>
      </c>
      <c r="F91" s="13">
        <f>F72</f>
        <v>8</v>
      </c>
      <c r="G91" s="13">
        <f>G72</f>
        <v>0</v>
      </c>
      <c r="H91" s="1">
        <v>-0.35319787000000002</v>
      </c>
      <c r="I91" s="1">
        <v>2.2001200000000001</v>
      </c>
      <c r="J91" s="1">
        <v>-241.21812729000001</v>
      </c>
      <c r="K91" s="1">
        <f>H91+J91</f>
        <v>-241.57132516000001</v>
      </c>
      <c r="L91" s="1">
        <f t="shared" ref="L91:L97" si="37">K91-$C$6-D91*$C$11-E91*$C$9+0.5*(F91*$C$8)+G91*$C$10</f>
        <v>1.1387299199999603</v>
      </c>
      <c r="M91" s="1">
        <f t="shared" ref="M91:M97" si="38">L91-$L$19</f>
        <v>0.71355563000000188</v>
      </c>
      <c r="N91" s="6" t="s">
        <v>19</v>
      </c>
      <c r="O91" s="7"/>
    </row>
    <row r="92" spans="1:15" x14ac:dyDescent="0.2">
      <c r="B92" s="13" t="s">
        <v>1</v>
      </c>
      <c r="C92" s="13" t="s">
        <v>67</v>
      </c>
      <c r="D92" s="13">
        <v>1</v>
      </c>
      <c r="E92" s="13">
        <v>2</v>
      </c>
      <c r="F92" s="13">
        <v>8</v>
      </c>
      <c r="G92" s="13">
        <v>0</v>
      </c>
      <c r="H92" s="1">
        <v>-0.43829923999999998</v>
      </c>
      <c r="I92" s="1">
        <v>2.1136200000000001</v>
      </c>
      <c r="J92" s="1">
        <v>-241.15468654</v>
      </c>
      <c r="K92" s="1">
        <f t="shared" ref="K92:K97" si="39">H92+J92</f>
        <v>-241.59298577999999</v>
      </c>
      <c r="L92" s="1">
        <f t="shared" si="37"/>
        <v>1.1170692999999829</v>
      </c>
      <c r="M92" s="1">
        <f t="shared" si="38"/>
        <v>0.69189501000002451</v>
      </c>
      <c r="N92" s="1">
        <f>M92-M91</f>
        <v>-2.1660619999977371E-2</v>
      </c>
      <c r="O92" s="7"/>
    </row>
    <row r="93" spans="1:15" x14ac:dyDescent="0.2">
      <c r="B93" s="13" t="s">
        <v>2</v>
      </c>
      <c r="C93" s="13" t="s">
        <v>68</v>
      </c>
      <c r="D93" s="13">
        <v>1</v>
      </c>
      <c r="E93" s="13">
        <v>2</v>
      </c>
      <c r="F93" s="13">
        <v>8</v>
      </c>
      <c r="G93" s="13">
        <v>1</v>
      </c>
      <c r="H93" s="1">
        <v>-0.29667198</v>
      </c>
      <c r="I93" s="1">
        <v>1.1777500000000001</v>
      </c>
      <c r="J93" s="1">
        <v>-216.14119973000001</v>
      </c>
      <c r="K93" s="1">
        <f t="shared" si="39"/>
        <v>-216.43787171000002</v>
      </c>
      <c r="L93" s="1">
        <f t="shared" si="37"/>
        <v>0.6004382699999482</v>
      </c>
      <c r="M93" s="1">
        <f t="shared" si="38"/>
        <v>0.17526397999998977</v>
      </c>
      <c r="N93" s="1">
        <f t="shared" ref="N93:N97" si="40">M93-M92</f>
        <v>-0.51663103000003474</v>
      </c>
      <c r="O93" s="7"/>
    </row>
    <row r="94" spans="1:15" x14ac:dyDescent="0.2">
      <c r="B94" s="13" t="s">
        <v>3</v>
      </c>
      <c r="C94" s="13" t="s">
        <v>69</v>
      </c>
      <c r="D94" s="13">
        <v>1</v>
      </c>
      <c r="E94" s="13">
        <v>2</v>
      </c>
      <c r="F94" s="13">
        <v>9</v>
      </c>
      <c r="G94" s="13">
        <v>1</v>
      </c>
      <c r="H94" s="1">
        <v>-0.18239183</v>
      </c>
      <c r="I94" s="1">
        <v>0.89160499999999998</v>
      </c>
      <c r="J94" s="1">
        <v>-212.98160206</v>
      </c>
      <c r="K94" s="1">
        <f t="shared" si="39"/>
        <v>-213.16399389</v>
      </c>
      <c r="L94" s="1">
        <f t="shared" si="37"/>
        <v>0.29322229499997476</v>
      </c>
      <c r="M94" s="1">
        <f t="shared" si="38"/>
        <v>-0.13195199499998367</v>
      </c>
      <c r="N94" s="1">
        <f t="shared" si="40"/>
        <v>-0.30721597499997344</v>
      </c>
      <c r="O94" s="1">
        <f>SUM(N95:N97)</f>
        <v>0.66512019500001429</v>
      </c>
    </row>
    <row r="95" spans="1:15" x14ac:dyDescent="0.2">
      <c r="B95" s="13" t="s">
        <v>4</v>
      </c>
      <c r="C95" s="13" t="s">
        <v>81</v>
      </c>
      <c r="D95" s="13">
        <v>1</v>
      </c>
      <c r="E95" s="13">
        <v>3</v>
      </c>
      <c r="F95" s="13">
        <v>9</v>
      </c>
      <c r="G95" s="13">
        <v>1</v>
      </c>
      <c r="H95" s="1">
        <v>-0.44352629999999998</v>
      </c>
      <c r="I95" s="1">
        <v>1.5383199999999999</v>
      </c>
      <c r="J95" s="1">
        <v>-225.38686283999999</v>
      </c>
      <c r="K95" s="1">
        <f t="shared" si="39"/>
        <v>-225.83038913999999</v>
      </c>
      <c r="L95" s="1">
        <f t="shared" si="37"/>
        <v>0.59996556499998732</v>
      </c>
      <c r="M95" s="1">
        <f t="shared" si="38"/>
        <v>0.17479127500002889</v>
      </c>
      <c r="N95" s="1">
        <f t="shared" si="40"/>
        <v>0.30674327000001256</v>
      </c>
      <c r="O95" s="7"/>
    </row>
    <row r="96" spans="1:15" x14ac:dyDescent="0.2">
      <c r="B96" s="13" t="s">
        <v>5</v>
      </c>
      <c r="C96" s="13" t="s">
        <v>70</v>
      </c>
      <c r="D96" s="13">
        <v>1</v>
      </c>
      <c r="E96" s="13">
        <v>3</v>
      </c>
      <c r="F96" s="13">
        <v>10</v>
      </c>
      <c r="G96" s="13">
        <v>1</v>
      </c>
      <c r="H96" s="1">
        <v>-0.37843025000000002</v>
      </c>
      <c r="I96" s="1">
        <v>1.2231000000000001</v>
      </c>
      <c r="J96" s="1">
        <v>-221.01042558</v>
      </c>
      <c r="K96" s="1">
        <f t="shared" si="39"/>
        <v>-221.38885583000001</v>
      </c>
      <c r="L96" s="1">
        <f t="shared" si="37"/>
        <v>1.460405079999969</v>
      </c>
      <c r="M96" s="1">
        <f t="shared" si="38"/>
        <v>1.0352307900000106</v>
      </c>
      <c r="N96" s="8">
        <f t="shared" si="40"/>
        <v>0.86043951499998172</v>
      </c>
      <c r="O96" s="7"/>
    </row>
    <row r="97" spans="2:15" x14ac:dyDescent="0.2">
      <c r="B97" s="13" t="s">
        <v>6</v>
      </c>
      <c r="C97" s="13" t="s">
        <v>82</v>
      </c>
      <c r="D97" s="13">
        <v>1</v>
      </c>
      <c r="E97" s="13">
        <v>3</v>
      </c>
      <c r="F97" s="13">
        <v>10</v>
      </c>
      <c r="G97" s="13">
        <v>1</v>
      </c>
      <c r="H97" s="1">
        <v>-0.49469542</v>
      </c>
      <c r="I97" s="1">
        <v>1.3012999999999999</v>
      </c>
      <c r="J97" s="1">
        <v>-221.39622299999999</v>
      </c>
      <c r="K97" s="1">
        <f t="shared" si="39"/>
        <v>-221.89091841999999</v>
      </c>
      <c r="L97" s="1">
        <f t="shared" si="37"/>
        <v>0.95834248999998906</v>
      </c>
      <c r="M97" s="1">
        <f t="shared" si="38"/>
        <v>0.53316820000003062</v>
      </c>
      <c r="N97" s="1">
        <f t="shared" si="40"/>
        <v>-0.50206258999997999</v>
      </c>
      <c r="O97" s="8">
        <f>M97-M94</f>
        <v>0.66512019500001429</v>
      </c>
    </row>
    <row r="98" spans="2:15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101" spans="2:15" x14ac:dyDescent="0.2">
      <c r="B101" s="17" t="s">
        <v>83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2:15" x14ac:dyDescent="0.2">
      <c r="B102" s="7" t="str">
        <f t="shared" ref="B102:H102" si="41">B18</f>
        <v>Reac1 (Gly-DHA-HPA)</v>
      </c>
      <c r="C102" s="7" t="str">
        <f t="shared" si="41"/>
        <v>System</v>
      </c>
      <c r="D102" s="7" t="str">
        <f t="shared" si="41"/>
        <v>n_Gly</v>
      </c>
      <c r="E102" s="7" t="str">
        <f t="shared" si="41"/>
        <v>n_H2O</v>
      </c>
      <c r="F102" s="7" t="str">
        <f t="shared" si="41"/>
        <v>n_H2</v>
      </c>
      <c r="G102" s="7" t="str">
        <f t="shared" si="41"/>
        <v>n_HCOOH</v>
      </c>
      <c r="H102" s="7" t="str">
        <f t="shared" si="41"/>
        <v>Esol, eV</v>
      </c>
      <c r="I102" s="1" t="s">
        <v>85</v>
      </c>
      <c r="J102" s="7" t="str">
        <f>J18</f>
        <v>E+ZPE, eV</v>
      </c>
      <c r="K102" s="7" t="str">
        <f>K18</f>
        <v>E+ZPE+Sol, eV</v>
      </c>
      <c r="L102" s="7" t="str">
        <f>L18</f>
        <v>dE, eV</v>
      </c>
      <c r="M102" s="7" t="str">
        <f>M18</f>
        <v>Er, eV</v>
      </c>
      <c r="N102" s="7" t="str">
        <f>N18</f>
        <v>Diff, eV</v>
      </c>
      <c r="O102" s="7"/>
    </row>
    <row r="103" spans="2:15" x14ac:dyDescent="0.2">
      <c r="B103" s="7" t="str">
        <f t="shared" ref="B103:G111" si="42">B19</f>
        <v>a</v>
      </c>
      <c r="C103" s="7" t="str">
        <f t="shared" si="42"/>
        <v>G0b-Gly</v>
      </c>
      <c r="D103" s="7">
        <f t="shared" si="42"/>
        <v>1</v>
      </c>
      <c r="E103" s="7">
        <f t="shared" si="42"/>
        <v>0</v>
      </c>
      <c r="F103" s="7">
        <f t="shared" si="42"/>
        <v>0</v>
      </c>
      <c r="G103" s="7">
        <f t="shared" si="42"/>
        <v>0</v>
      </c>
      <c r="H103" s="1">
        <v>-0.32347543000000001</v>
      </c>
      <c r="I103" s="1">
        <v>3.2193000000000001</v>
      </c>
      <c r="J103" s="1">
        <v>-236.57473268000001</v>
      </c>
      <c r="K103" s="1">
        <f>H103+J103</f>
        <v>-236.89820811000001</v>
      </c>
      <c r="L103" s="1">
        <f t="shared" ref="L103:L111" si="43">K103-$C$7-D103*$C$11-E103*$C$9+0.5*(F103*$C$8)+G103*$C$10</f>
        <v>0.38641644999997027</v>
      </c>
      <c r="M103" s="1">
        <f t="shared" ref="M103:M111" si="44">L103-$L$103</f>
        <v>0</v>
      </c>
      <c r="N103" s="6" t="s">
        <v>19</v>
      </c>
      <c r="O103" s="7"/>
    </row>
    <row r="104" spans="2:15" x14ac:dyDescent="0.2">
      <c r="B104" s="7" t="str">
        <f t="shared" si="42"/>
        <v>b</v>
      </c>
      <c r="C104" s="7" t="str">
        <f t="shared" si="42"/>
        <v>G1a</v>
      </c>
      <c r="D104" s="7">
        <f t="shared" si="42"/>
        <v>1</v>
      </c>
      <c r="E104" s="7">
        <f t="shared" si="42"/>
        <v>0</v>
      </c>
      <c r="F104" s="7">
        <f t="shared" si="42"/>
        <v>1</v>
      </c>
      <c r="G104" s="7">
        <f t="shared" si="42"/>
        <v>0</v>
      </c>
      <c r="H104" s="1">
        <v>-0.25190878</v>
      </c>
      <c r="I104" s="1">
        <v>2.89656</v>
      </c>
      <c r="J104" s="1">
        <v>-233.26719061</v>
      </c>
      <c r="K104" s="1">
        <f t="shared" ref="K104:K111" si="45">H104+J104</f>
        <v>-233.51909939000001</v>
      </c>
      <c r="L104" s="1">
        <f t="shared" si="43"/>
        <v>0.18443137499997553</v>
      </c>
      <c r="M104" s="1">
        <f t="shared" si="44"/>
        <v>-0.20198507499999474</v>
      </c>
      <c r="N104" s="1">
        <f>M104-M103</f>
        <v>-0.20198507499999474</v>
      </c>
      <c r="O104" s="7"/>
    </row>
    <row r="105" spans="2:15" x14ac:dyDescent="0.2">
      <c r="B105" s="7" t="str">
        <f t="shared" si="42"/>
        <v>c</v>
      </c>
      <c r="C105" s="7" t="str">
        <f t="shared" si="42"/>
        <v>G2a-DHA</v>
      </c>
      <c r="D105" s="7">
        <f t="shared" si="42"/>
        <v>1</v>
      </c>
      <c r="E105" s="7">
        <f t="shared" si="42"/>
        <v>0</v>
      </c>
      <c r="F105" s="7">
        <f t="shared" si="42"/>
        <v>2</v>
      </c>
      <c r="G105" s="7">
        <f t="shared" si="42"/>
        <v>0</v>
      </c>
      <c r="H105" s="1">
        <v>-0.26402674999999998</v>
      </c>
      <c r="I105" s="1">
        <v>2.89656</v>
      </c>
      <c r="J105" s="1">
        <v>-229.34305320999999</v>
      </c>
      <c r="K105" s="1">
        <f t="shared" si="45"/>
        <v>-229.60707995999999</v>
      </c>
      <c r="L105" s="1">
        <f t="shared" si="43"/>
        <v>0.5153570099999909</v>
      </c>
      <c r="M105" s="1">
        <f t="shared" si="44"/>
        <v>0.12894056000002063</v>
      </c>
      <c r="N105" s="2">
        <f t="shared" ref="N105:N111" si="46">M105-M104</f>
        <v>0.33092563500001537</v>
      </c>
      <c r="O105" s="7"/>
    </row>
    <row r="106" spans="2:15" x14ac:dyDescent="0.2">
      <c r="B106" s="7" t="str">
        <f t="shared" si="42"/>
        <v>d</v>
      </c>
      <c r="C106" s="7" t="str">
        <f t="shared" si="42"/>
        <v>G3</v>
      </c>
      <c r="D106" s="7">
        <f t="shared" si="42"/>
        <v>1</v>
      </c>
      <c r="E106" s="7">
        <f t="shared" si="42"/>
        <v>0</v>
      </c>
      <c r="F106" s="7">
        <f t="shared" si="42"/>
        <v>3</v>
      </c>
      <c r="G106" s="7">
        <f t="shared" si="42"/>
        <v>0</v>
      </c>
      <c r="H106" s="1">
        <v>-0.24363535</v>
      </c>
      <c r="I106" s="1">
        <v>2.2409599999999998</v>
      </c>
      <c r="J106" s="1">
        <v>-226.01441059999999</v>
      </c>
      <c r="K106" s="1">
        <f t="shared" si="45"/>
        <v>-226.25804595</v>
      </c>
      <c r="L106" s="1">
        <f t="shared" si="43"/>
        <v>0.28329722499998766</v>
      </c>
      <c r="M106" s="1">
        <f t="shared" si="44"/>
        <v>-0.10311922499998261</v>
      </c>
      <c r="N106" s="1">
        <f t="shared" si="46"/>
        <v>-0.23205978500000324</v>
      </c>
      <c r="O106" s="7"/>
    </row>
    <row r="107" spans="2:15" x14ac:dyDescent="0.2">
      <c r="B107" s="7" t="str">
        <f t="shared" si="42"/>
        <v>e</v>
      </c>
      <c r="C107" s="7" t="str">
        <f t="shared" si="42"/>
        <v>G4</v>
      </c>
      <c r="D107" s="7">
        <f t="shared" si="42"/>
        <v>1</v>
      </c>
      <c r="E107" s="7">
        <f t="shared" si="42"/>
        <v>0</v>
      </c>
      <c r="F107" s="7">
        <f t="shared" si="42"/>
        <v>4</v>
      </c>
      <c r="G107" s="7">
        <f t="shared" si="42"/>
        <v>0</v>
      </c>
      <c r="H107" s="1">
        <v>-0.2802946</v>
      </c>
      <c r="I107" s="1">
        <v>1.9090100000000001</v>
      </c>
      <c r="J107" s="1">
        <v>-222.11828750000001</v>
      </c>
      <c r="K107" s="1">
        <f t="shared" si="45"/>
        <v>-222.3985821</v>
      </c>
      <c r="L107" s="1">
        <f t="shared" si="43"/>
        <v>0.56166727999998578</v>
      </c>
      <c r="M107" s="1">
        <f t="shared" si="44"/>
        <v>0.17525083000001551</v>
      </c>
      <c r="N107" s="1">
        <f t="shared" si="46"/>
        <v>0.27837005499999812</v>
      </c>
      <c r="O107" s="7"/>
    </row>
    <row r="108" spans="2:15" x14ac:dyDescent="0.2">
      <c r="B108" s="7" t="str">
        <f t="shared" si="42"/>
        <v>f</v>
      </c>
      <c r="C108" s="7" t="str">
        <f t="shared" si="42"/>
        <v>G5</v>
      </c>
      <c r="D108" s="7">
        <f t="shared" si="42"/>
        <v>1</v>
      </c>
      <c r="E108" s="7">
        <f t="shared" si="42"/>
        <v>0</v>
      </c>
      <c r="F108" s="7">
        <f t="shared" si="42"/>
        <v>5</v>
      </c>
      <c r="G108" s="7">
        <f t="shared" si="42"/>
        <v>0</v>
      </c>
      <c r="H108" s="1">
        <v>-0.18472922</v>
      </c>
      <c r="I108" s="1">
        <v>1.59588</v>
      </c>
      <c r="J108" s="1">
        <v>-218.98457368000001</v>
      </c>
      <c r="K108" s="1">
        <f t="shared" si="45"/>
        <v>-219.16930290000002</v>
      </c>
      <c r="L108" s="1">
        <f t="shared" si="43"/>
        <v>0.20985268499996579</v>
      </c>
      <c r="M108" s="1">
        <f t="shared" si="44"/>
        <v>-0.17656376500000448</v>
      </c>
      <c r="N108" s="1">
        <f t="shared" si="46"/>
        <v>-0.35181459500001999</v>
      </c>
      <c r="O108" s="7"/>
    </row>
    <row r="109" spans="2:15" x14ac:dyDescent="0.2">
      <c r="B109" s="7" t="str">
        <f t="shared" si="42"/>
        <v>g</v>
      </c>
      <c r="C109" s="7" t="str">
        <f t="shared" si="42"/>
        <v>G5-H2O</v>
      </c>
      <c r="D109" s="7">
        <f t="shared" si="42"/>
        <v>1</v>
      </c>
      <c r="E109" s="7">
        <f t="shared" si="42"/>
        <v>1</v>
      </c>
      <c r="F109" s="7">
        <f t="shared" si="42"/>
        <v>5</v>
      </c>
      <c r="G109" s="7">
        <f t="shared" si="42"/>
        <v>0</v>
      </c>
      <c r="H109" s="1">
        <v>-0.33712555</v>
      </c>
      <c r="I109" s="1">
        <v>2.2802699999999998</v>
      </c>
      <c r="J109" s="1">
        <v>-231.55389602</v>
      </c>
      <c r="K109" s="1">
        <f t="shared" si="45"/>
        <v>-231.89102156999999</v>
      </c>
      <c r="L109" s="1">
        <f t="shared" si="43"/>
        <v>0.46127253499999199</v>
      </c>
      <c r="M109" s="1">
        <f t="shared" si="44"/>
        <v>7.4856085000021721E-2</v>
      </c>
      <c r="N109" s="1">
        <f t="shared" si="46"/>
        <v>0.2514198500000262</v>
      </c>
      <c r="O109" s="7"/>
    </row>
    <row r="110" spans="2:15" x14ac:dyDescent="0.2">
      <c r="B110" s="7" t="str">
        <f t="shared" si="42"/>
        <v>h</v>
      </c>
      <c r="C110" s="7" t="str">
        <f t="shared" si="42"/>
        <v>G5-OH</v>
      </c>
      <c r="D110" s="7">
        <f t="shared" si="42"/>
        <v>1</v>
      </c>
      <c r="E110" s="7">
        <f t="shared" si="42"/>
        <v>1</v>
      </c>
      <c r="F110" s="7">
        <f t="shared" si="42"/>
        <v>6</v>
      </c>
      <c r="G110" s="7">
        <f t="shared" si="42"/>
        <v>0</v>
      </c>
      <c r="H110" s="1">
        <v>-0.30374298999999999</v>
      </c>
      <c r="I110" s="1">
        <v>1.96702</v>
      </c>
      <c r="J110" s="1">
        <v>-227.57684442999999</v>
      </c>
      <c r="K110" s="1">
        <f t="shared" si="45"/>
        <v>-227.88058741999998</v>
      </c>
      <c r="L110" s="1">
        <f t="shared" si="43"/>
        <v>0.89061288999999988</v>
      </c>
      <c r="M110" s="1">
        <f t="shared" si="44"/>
        <v>0.50419644000002961</v>
      </c>
      <c r="N110" s="8">
        <f t="shared" si="46"/>
        <v>0.42934035500000789</v>
      </c>
      <c r="O110" s="7"/>
    </row>
    <row r="111" spans="2:15" x14ac:dyDescent="0.2">
      <c r="B111" s="7" t="str">
        <f t="shared" si="42"/>
        <v>i</v>
      </c>
      <c r="C111" s="7" t="str">
        <f t="shared" si="42"/>
        <v>G5OH-HPA</v>
      </c>
      <c r="D111" s="7">
        <f t="shared" si="42"/>
        <v>1</v>
      </c>
      <c r="E111" s="7">
        <f t="shared" si="42"/>
        <v>1</v>
      </c>
      <c r="F111" s="7">
        <f t="shared" si="42"/>
        <v>6</v>
      </c>
      <c r="G111" s="7">
        <f t="shared" si="42"/>
        <v>0</v>
      </c>
      <c r="H111" s="1">
        <v>-0.39859349999999999</v>
      </c>
      <c r="I111" s="1">
        <v>2.0383900000000001</v>
      </c>
      <c r="J111" s="1">
        <v>-227.34927794000001</v>
      </c>
      <c r="K111" s="1">
        <f t="shared" si="45"/>
        <v>-227.74787144000001</v>
      </c>
      <c r="L111" s="1">
        <f t="shared" si="43"/>
        <v>1.0233288699999719</v>
      </c>
      <c r="M111" s="1">
        <f t="shared" si="44"/>
        <v>0.63691242000000159</v>
      </c>
      <c r="N111" s="1">
        <f t="shared" si="46"/>
        <v>0.13271597999997198</v>
      </c>
      <c r="O111" s="8">
        <f>M111-M108</f>
        <v>0.81347618500000607</v>
      </c>
    </row>
    <row r="112" spans="2:15" x14ac:dyDescent="0.2">
      <c r="H112" s="1"/>
      <c r="N112" s="1"/>
      <c r="O112" s="7"/>
    </row>
    <row r="113" spans="2:16" x14ac:dyDescent="0.2">
      <c r="H113" s="1"/>
      <c r="N113" s="1"/>
      <c r="O113" s="7"/>
    </row>
    <row r="114" spans="2:16" x14ac:dyDescent="0.2">
      <c r="B114" s="7" t="str">
        <f t="shared" ref="B114:G121" si="47">B30</f>
        <v>Reac2 (Gly-GD-GLA)</v>
      </c>
      <c r="C114" s="7" t="str">
        <f t="shared" si="47"/>
        <v>System</v>
      </c>
      <c r="D114" s="7" t="str">
        <f t="shared" si="47"/>
        <v>n_Gly</v>
      </c>
      <c r="E114" s="7" t="str">
        <f t="shared" si="47"/>
        <v>n_H2O</v>
      </c>
      <c r="F114" s="7" t="str">
        <f t="shared" si="47"/>
        <v>n_H2</v>
      </c>
      <c r="G114" s="7" t="str">
        <f t="shared" si="47"/>
        <v>n_HCOOH</v>
      </c>
      <c r="H114" s="1" t="s">
        <v>42</v>
      </c>
      <c r="I114" s="1" t="s">
        <v>85</v>
      </c>
      <c r="J114" s="1" t="str">
        <f>J102</f>
        <v>E+ZPE, eV</v>
      </c>
      <c r="K114" s="1" t="str">
        <f t="shared" ref="K114:N114" si="48">K102</f>
        <v>E+ZPE+Sol, eV</v>
      </c>
      <c r="L114" s="1" t="str">
        <f t="shared" si="48"/>
        <v>dE, eV</v>
      </c>
      <c r="M114" s="1" t="str">
        <f t="shared" si="48"/>
        <v>Er, eV</v>
      </c>
      <c r="N114" s="1" t="str">
        <f t="shared" si="48"/>
        <v>Diff, eV</v>
      </c>
      <c r="O114" s="7"/>
    </row>
    <row r="115" spans="2:16" x14ac:dyDescent="0.2">
      <c r="B115" s="7" t="str">
        <f t="shared" si="47"/>
        <v>a</v>
      </c>
      <c r="C115" s="7" t="str">
        <f t="shared" si="47"/>
        <v>G0b-Gly</v>
      </c>
      <c r="D115" s="7">
        <f t="shared" si="47"/>
        <v>1</v>
      </c>
      <c r="E115" s="7">
        <f t="shared" si="47"/>
        <v>0</v>
      </c>
      <c r="F115" s="7">
        <f t="shared" si="47"/>
        <v>0</v>
      </c>
      <c r="G115" s="7">
        <f t="shared" si="47"/>
        <v>0</v>
      </c>
      <c r="H115" s="1">
        <v>-0.26921624</v>
      </c>
      <c r="I115" s="1">
        <v>3.1890999999999998</v>
      </c>
      <c r="J115" s="1">
        <v>-236.49770291999999</v>
      </c>
      <c r="K115" s="1">
        <f>H115+J115</f>
        <v>-236.76691915999999</v>
      </c>
      <c r="L115" s="1">
        <f t="shared" ref="L115:L121" si="49">K115-$C$7-D115*$C$11-E115*$C$9+0.5*(F115*$C$8)+G115*$C$10</f>
        <v>0.51770539999999698</v>
      </c>
      <c r="M115" s="1">
        <f t="shared" ref="M115:M121" si="50">L115-$L$103</f>
        <v>0.13128895000002672</v>
      </c>
      <c r="N115" s="6" t="s">
        <v>19</v>
      </c>
      <c r="O115" s="7"/>
    </row>
    <row r="116" spans="2:16" x14ac:dyDescent="0.2">
      <c r="B116" s="7" t="str">
        <f t="shared" si="47"/>
        <v>b</v>
      </c>
      <c r="C116" s="7" t="str">
        <f t="shared" si="47"/>
        <v>G1b</v>
      </c>
      <c r="D116" s="7">
        <f t="shared" si="47"/>
        <v>1</v>
      </c>
      <c r="E116" s="7">
        <f t="shared" si="47"/>
        <v>0</v>
      </c>
      <c r="F116" s="7">
        <f t="shared" si="47"/>
        <v>1</v>
      </c>
      <c r="G116" s="7">
        <f t="shared" si="47"/>
        <v>0</v>
      </c>
      <c r="H116" s="1">
        <v>-0.25670599</v>
      </c>
      <c r="I116" s="1">
        <v>2.8514900000000001</v>
      </c>
      <c r="J116" s="1">
        <v>-233.12312986000001</v>
      </c>
      <c r="K116" s="1">
        <f t="shared" ref="K116:K121" si="51">H116+J116</f>
        <v>-233.37983585000001</v>
      </c>
      <c r="L116" s="1">
        <f t="shared" si="49"/>
        <v>0.32369491499997727</v>
      </c>
      <c r="M116" s="1">
        <f t="shared" si="50"/>
        <v>-6.2721534999993001E-2</v>
      </c>
      <c r="N116" s="1">
        <f>M116-M115</f>
        <v>-0.19401048500001972</v>
      </c>
      <c r="O116" s="7"/>
      <c r="P116" s="16">
        <f>M116-$M$115</f>
        <v>-0.19401048500001972</v>
      </c>
    </row>
    <row r="117" spans="2:16" x14ac:dyDescent="0.2">
      <c r="B117" s="7" t="str">
        <f t="shared" si="47"/>
        <v>c</v>
      </c>
      <c r="C117" s="7" t="str">
        <f t="shared" si="47"/>
        <v>G2c-GD</v>
      </c>
      <c r="D117" s="7">
        <f t="shared" si="47"/>
        <v>1</v>
      </c>
      <c r="E117" s="7">
        <f t="shared" si="47"/>
        <v>0</v>
      </c>
      <c r="F117" s="7">
        <f t="shared" si="47"/>
        <v>2</v>
      </c>
      <c r="G117" s="7">
        <f t="shared" si="47"/>
        <v>0</v>
      </c>
      <c r="H117" s="1">
        <v>-0.27985870000000002</v>
      </c>
      <c r="I117" s="1">
        <v>2.5322100000000001</v>
      </c>
      <c r="J117" s="1">
        <v>-229.13272196</v>
      </c>
      <c r="K117" s="1">
        <f t="shared" si="51"/>
        <v>-229.41258066</v>
      </c>
      <c r="L117" s="1">
        <f t="shared" si="49"/>
        <v>0.70985630999998062</v>
      </c>
      <c r="M117" s="1">
        <f t="shared" si="50"/>
        <v>0.32343986000001035</v>
      </c>
      <c r="N117" s="2">
        <f t="shared" ref="N117:N121" si="52">M117-M116</f>
        <v>0.38616139500000335</v>
      </c>
      <c r="O117" s="7"/>
      <c r="P117" s="16">
        <f t="shared" ref="P117:P121" si="53">M117-$M$115</f>
        <v>0.19215090999998363</v>
      </c>
    </row>
    <row r="118" spans="2:16" x14ac:dyDescent="0.2">
      <c r="B118" s="7" t="str">
        <f t="shared" si="47"/>
        <v>d</v>
      </c>
      <c r="C118" s="7" t="str">
        <f t="shared" si="47"/>
        <v>G3b</v>
      </c>
      <c r="D118" s="7">
        <f t="shared" si="47"/>
        <v>1</v>
      </c>
      <c r="E118" s="7">
        <f t="shared" si="47"/>
        <v>0</v>
      </c>
      <c r="F118" s="7">
        <f t="shared" si="47"/>
        <v>3</v>
      </c>
      <c r="G118" s="7">
        <f t="shared" si="47"/>
        <v>0</v>
      </c>
      <c r="H118" s="1">
        <v>-0.17309746000000001</v>
      </c>
      <c r="I118" s="1">
        <v>2.2445900000000001</v>
      </c>
      <c r="J118" s="1">
        <v>-226.43491607999999</v>
      </c>
      <c r="K118" s="1">
        <f t="shared" si="51"/>
        <v>-226.60801354</v>
      </c>
      <c r="L118" s="1">
        <f t="shared" si="49"/>
        <v>-6.6670365000017995E-2</v>
      </c>
      <c r="M118" s="1">
        <f t="shared" si="50"/>
        <v>-0.45308681499998826</v>
      </c>
      <c r="N118" s="1">
        <f t="shared" si="52"/>
        <v>-0.77652667499999861</v>
      </c>
      <c r="O118" s="7"/>
      <c r="P118" s="16">
        <f t="shared" si="53"/>
        <v>-0.58437576500001498</v>
      </c>
    </row>
    <row r="119" spans="2:16" x14ac:dyDescent="0.2">
      <c r="B119" s="7" t="str">
        <f t="shared" si="47"/>
        <v>e</v>
      </c>
      <c r="C119" s="7" t="str">
        <f t="shared" si="47"/>
        <v>G3-H2O</v>
      </c>
      <c r="D119" s="7">
        <f t="shared" si="47"/>
        <v>1</v>
      </c>
      <c r="E119" s="7">
        <f t="shared" si="47"/>
        <v>1</v>
      </c>
      <c r="F119" s="7">
        <f t="shared" si="47"/>
        <v>3</v>
      </c>
      <c r="G119" s="7">
        <f t="shared" si="47"/>
        <v>0</v>
      </c>
      <c r="H119" s="1">
        <v>-0.38944173999999998</v>
      </c>
      <c r="I119" s="1">
        <v>2.8894199999999999</v>
      </c>
      <c r="J119" s="1">
        <v>-238.97231676999999</v>
      </c>
      <c r="K119" s="1">
        <f t="shared" si="51"/>
        <v>-239.36175850999999</v>
      </c>
      <c r="L119" s="1">
        <f t="shared" si="49"/>
        <v>0.15272318499999749</v>
      </c>
      <c r="M119" s="1">
        <f t="shared" si="50"/>
        <v>-0.23369326499997278</v>
      </c>
      <c r="N119" s="1">
        <f t="shared" si="52"/>
        <v>0.21939355000001548</v>
      </c>
      <c r="O119" s="7"/>
      <c r="P119" s="16">
        <f t="shared" si="53"/>
        <v>-0.3649822149999995</v>
      </c>
    </row>
    <row r="120" spans="2:16" x14ac:dyDescent="0.2">
      <c r="B120" s="7" t="str">
        <f t="shared" si="47"/>
        <v>f</v>
      </c>
      <c r="C120" s="7" t="str">
        <f t="shared" si="47"/>
        <v>G3-OH</v>
      </c>
      <c r="D120" s="7">
        <f t="shared" si="47"/>
        <v>1</v>
      </c>
      <c r="E120" s="7">
        <f t="shared" si="47"/>
        <v>1</v>
      </c>
      <c r="F120" s="7">
        <f t="shared" si="47"/>
        <v>4</v>
      </c>
      <c r="G120" s="7">
        <f t="shared" si="47"/>
        <v>0</v>
      </c>
      <c r="H120" s="1">
        <v>-0.47506178999999998</v>
      </c>
      <c r="I120" s="1">
        <v>2.6225399999999999</v>
      </c>
      <c r="J120" s="1">
        <v>-234.89231649000001</v>
      </c>
      <c r="K120" s="1">
        <f t="shared" si="51"/>
        <v>-235.36737828000003</v>
      </c>
      <c r="L120" s="1">
        <f t="shared" si="49"/>
        <v>0.56600961999996002</v>
      </c>
      <c r="M120" s="1">
        <f t="shared" si="50"/>
        <v>0.17959316999998975</v>
      </c>
      <c r="N120" s="8">
        <f t="shared" si="52"/>
        <v>0.41328643499996254</v>
      </c>
      <c r="O120" s="7"/>
      <c r="P120" s="16">
        <f t="shared" si="53"/>
        <v>4.8304219999963038E-2</v>
      </c>
    </row>
    <row r="121" spans="2:16" x14ac:dyDescent="0.2">
      <c r="B121" s="7" t="str">
        <f t="shared" si="47"/>
        <v>g</v>
      </c>
      <c r="C121" s="7" t="str">
        <f t="shared" si="47"/>
        <v>G3OH-GLA</v>
      </c>
      <c r="D121" s="7">
        <f t="shared" si="47"/>
        <v>1</v>
      </c>
      <c r="E121" s="7">
        <f t="shared" si="47"/>
        <v>1</v>
      </c>
      <c r="F121" s="7">
        <f t="shared" si="47"/>
        <v>4</v>
      </c>
      <c r="G121" s="7">
        <f t="shared" si="47"/>
        <v>0</v>
      </c>
      <c r="H121" s="1">
        <v>-0.35389401999999998</v>
      </c>
      <c r="I121" s="1">
        <v>2.6795</v>
      </c>
      <c r="J121" s="1">
        <v>-234.73693817</v>
      </c>
      <c r="K121" s="1">
        <f t="shared" si="51"/>
        <v>-235.09083219000001</v>
      </c>
      <c r="L121" s="1">
        <f t="shared" si="49"/>
        <v>0.84255570999997076</v>
      </c>
      <c r="M121" s="1">
        <f t="shared" si="50"/>
        <v>0.45613926000000049</v>
      </c>
      <c r="N121" s="1">
        <f t="shared" si="52"/>
        <v>0.27654609000001074</v>
      </c>
      <c r="O121" s="8">
        <f>M121-M118</f>
        <v>0.90922607499998875</v>
      </c>
      <c r="P121" s="16">
        <f t="shared" si="53"/>
        <v>0.32485030999997377</v>
      </c>
    </row>
    <row r="122" spans="2:16" x14ac:dyDescent="0.2">
      <c r="H122" s="1"/>
      <c r="N122" s="1"/>
      <c r="O122" s="7"/>
    </row>
    <row r="123" spans="2:16" x14ac:dyDescent="0.2">
      <c r="H123" s="1"/>
      <c r="N123" s="1"/>
      <c r="O123" s="7"/>
    </row>
    <row r="124" spans="2:16" x14ac:dyDescent="0.2">
      <c r="B124" s="7" t="str">
        <f t="shared" ref="B124:G137" si="54">B40</f>
        <v>Reac3 (GLA-GA-FA)</v>
      </c>
      <c r="C124" s="7" t="str">
        <f t="shared" si="54"/>
        <v>System</v>
      </c>
      <c r="D124" s="7" t="str">
        <f t="shared" si="54"/>
        <v>n_Gly</v>
      </c>
      <c r="E124" s="7" t="str">
        <f t="shared" si="54"/>
        <v>n_H2O</v>
      </c>
      <c r="F124" s="7" t="str">
        <f t="shared" si="54"/>
        <v>n_H2</v>
      </c>
      <c r="G124" s="7" t="str">
        <f t="shared" si="54"/>
        <v>n_HCOOH</v>
      </c>
      <c r="H124" s="1" t="str">
        <f>H114</f>
        <v>Esol, eV</v>
      </c>
      <c r="I124" s="1" t="s">
        <v>85</v>
      </c>
      <c r="J124" s="1" t="str">
        <f>J114</f>
        <v>E+ZPE, eV</v>
      </c>
      <c r="K124" s="1" t="str">
        <f t="shared" ref="K124:N124" si="55">K114</f>
        <v>E+ZPE+Sol, eV</v>
      </c>
      <c r="L124" s="1" t="str">
        <f t="shared" si="55"/>
        <v>dE, eV</v>
      </c>
      <c r="M124" s="1" t="str">
        <f t="shared" si="55"/>
        <v>Er, eV</v>
      </c>
      <c r="N124" s="1" t="str">
        <f t="shared" si="55"/>
        <v>Diff, eV</v>
      </c>
      <c r="O124" s="7"/>
    </row>
    <row r="125" spans="2:16" x14ac:dyDescent="0.2">
      <c r="B125" s="7" t="str">
        <f t="shared" si="54"/>
        <v>a</v>
      </c>
      <c r="C125" s="7" t="str">
        <f t="shared" si="54"/>
        <v>G3OH-GLA</v>
      </c>
      <c r="D125" s="7">
        <f t="shared" si="54"/>
        <v>1</v>
      </c>
      <c r="E125" s="7">
        <f t="shared" si="54"/>
        <v>1</v>
      </c>
      <c r="F125" s="7">
        <f t="shared" si="54"/>
        <v>4</v>
      </c>
      <c r="G125" s="7">
        <f t="shared" si="54"/>
        <v>0</v>
      </c>
      <c r="H125" s="1">
        <v>-0.35399806</v>
      </c>
      <c r="I125" s="1">
        <v>2.67571</v>
      </c>
      <c r="J125" s="1">
        <v>-234.74146207000001</v>
      </c>
      <c r="K125" s="1">
        <f>H125+J125</f>
        <v>-235.09546013000002</v>
      </c>
      <c r="L125" s="1">
        <f t="shared" ref="L125:L137" si="56">K125-$C$7-D125*$C$11-E125*$C$9+0.5*(F125*$C$8)+G125*$C$10</f>
        <v>0.83792776999996477</v>
      </c>
      <c r="M125" s="1">
        <f t="shared" ref="M125:M137" si="57">L125-$L$103</f>
        <v>0.4515113199999945</v>
      </c>
      <c r="N125" s="6" t="s">
        <v>19</v>
      </c>
      <c r="O125" s="7"/>
    </row>
    <row r="126" spans="2:16" x14ac:dyDescent="0.2">
      <c r="B126" s="7" t="str">
        <f t="shared" si="54"/>
        <v>b</v>
      </c>
      <c r="C126" s="7" t="str">
        <f t="shared" si="54"/>
        <v>G4</v>
      </c>
      <c r="D126" s="7">
        <f t="shared" si="54"/>
        <v>1</v>
      </c>
      <c r="E126" s="7">
        <f t="shared" si="54"/>
        <v>1</v>
      </c>
      <c r="F126" s="7">
        <f t="shared" si="54"/>
        <v>5</v>
      </c>
      <c r="G126" s="7">
        <f t="shared" si="54"/>
        <v>0</v>
      </c>
      <c r="H126" s="1">
        <v>-0.50461794999999998</v>
      </c>
      <c r="I126" s="1">
        <v>2.3883000000000001</v>
      </c>
      <c r="J126" s="1">
        <v>-231.20125379000001</v>
      </c>
      <c r="K126" s="1">
        <f t="shared" ref="K126:K137" si="58">H126+J126</f>
        <v>-231.70587174000002</v>
      </c>
      <c r="L126" s="1">
        <f t="shared" si="56"/>
        <v>0.64642236499996386</v>
      </c>
      <c r="M126" s="1">
        <f t="shared" si="57"/>
        <v>0.26000591499999359</v>
      </c>
      <c r="N126" s="1">
        <f>M126-M125</f>
        <v>-0.19150540500000091</v>
      </c>
      <c r="O126" s="7"/>
    </row>
    <row r="127" spans="2:16" x14ac:dyDescent="0.2">
      <c r="B127" s="7" t="str">
        <f t="shared" si="54"/>
        <v>c</v>
      </c>
      <c r="C127" s="7" t="str">
        <f t="shared" si="54"/>
        <v>G4-H2O</v>
      </c>
      <c r="D127" s="7">
        <f t="shared" si="54"/>
        <v>1</v>
      </c>
      <c r="E127" s="7">
        <f t="shared" si="54"/>
        <v>2</v>
      </c>
      <c r="F127" s="7">
        <f t="shared" si="54"/>
        <v>5</v>
      </c>
      <c r="G127" s="7">
        <f t="shared" si="54"/>
        <v>0</v>
      </c>
      <c r="H127" s="1">
        <v>-0.62649686999999998</v>
      </c>
      <c r="I127" s="1">
        <v>3.0561600000000002</v>
      </c>
      <c r="J127" s="1">
        <v>-243.73370987000001</v>
      </c>
      <c r="K127" s="1">
        <f t="shared" si="58"/>
        <v>-244.36020674000002</v>
      </c>
      <c r="L127" s="1">
        <f t="shared" si="56"/>
        <v>0.96522588499996331</v>
      </c>
      <c r="M127" s="1">
        <f t="shared" si="57"/>
        <v>0.57880943499999304</v>
      </c>
      <c r="N127" s="1">
        <f t="shared" ref="N127:N137" si="59">M127-M126</f>
        <v>0.31880351999999945</v>
      </c>
      <c r="O127" s="7"/>
    </row>
    <row r="128" spans="2:16" x14ac:dyDescent="0.2">
      <c r="B128" s="7" t="str">
        <f t="shared" si="54"/>
        <v>d</v>
      </c>
      <c r="C128" s="7" t="str">
        <f t="shared" si="54"/>
        <v>G4-OH</v>
      </c>
      <c r="D128" s="7">
        <f t="shared" si="54"/>
        <v>1</v>
      </c>
      <c r="E128" s="7">
        <f t="shared" si="54"/>
        <v>2</v>
      </c>
      <c r="F128" s="7">
        <f t="shared" si="54"/>
        <v>6</v>
      </c>
      <c r="G128" s="7">
        <f t="shared" si="54"/>
        <v>0</v>
      </c>
      <c r="H128" s="1">
        <v>-0.44028694000000002</v>
      </c>
      <c r="I128" s="1">
        <v>2.7336100000000001</v>
      </c>
      <c r="J128" s="1">
        <v>-239.93757500999999</v>
      </c>
      <c r="K128" s="1">
        <f t="shared" si="58"/>
        <v>-240.37786194999998</v>
      </c>
      <c r="L128" s="1">
        <f t="shared" si="56"/>
        <v>1.366476880000004</v>
      </c>
      <c r="M128" s="1">
        <f t="shared" si="57"/>
        <v>0.98006043000003373</v>
      </c>
      <c r="N128" s="8">
        <f t="shared" si="59"/>
        <v>0.40125099500004069</v>
      </c>
      <c r="O128" s="7"/>
    </row>
    <row r="129" spans="2:15" x14ac:dyDescent="0.2">
      <c r="B129" s="7" t="str">
        <f t="shared" si="54"/>
        <v>e</v>
      </c>
      <c r="C129" s="7" t="str">
        <f t="shared" si="54"/>
        <v>G4OH</v>
      </c>
      <c r="D129" s="7">
        <f t="shared" si="54"/>
        <v>1</v>
      </c>
      <c r="E129" s="7">
        <f t="shared" si="54"/>
        <v>2</v>
      </c>
      <c r="F129" s="7">
        <f t="shared" si="54"/>
        <v>6</v>
      </c>
      <c r="G129" s="7">
        <f t="shared" si="54"/>
        <v>0</v>
      </c>
      <c r="H129" s="1">
        <v>-0.53085831000000006</v>
      </c>
      <c r="I129" s="1">
        <v>2.8189600000000001</v>
      </c>
      <c r="J129" s="1">
        <v>-239.71294227999999</v>
      </c>
      <c r="K129" s="1">
        <f t="shared" si="58"/>
        <v>-240.24380059000001</v>
      </c>
      <c r="L129" s="1">
        <f t="shared" si="56"/>
        <v>1.5005382399999796</v>
      </c>
      <c r="M129" s="1">
        <f t="shared" si="57"/>
        <v>1.1141217900000093</v>
      </c>
      <c r="N129" s="1">
        <f t="shared" si="59"/>
        <v>0.13406135999997559</v>
      </c>
      <c r="O129" s="8">
        <f>M129-M126</f>
        <v>0.85411587500001573</v>
      </c>
    </row>
    <row r="130" spans="2:15" x14ac:dyDescent="0.2">
      <c r="B130" s="7" t="str">
        <f t="shared" si="54"/>
        <v>f</v>
      </c>
      <c r="C130" s="7" t="str">
        <f t="shared" si="54"/>
        <v>G4OH-FA-GA</v>
      </c>
      <c r="D130" s="7">
        <f t="shared" si="54"/>
        <v>1</v>
      </c>
      <c r="E130" s="7">
        <f t="shared" si="54"/>
        <v>2</v>
      </c>
      <c r="F130" s="7">
        <f t="shared" si="54"/>
        <v>6</v>
      </c>
      <c r="G130" s="7">
        <f t="shared" si="54"/>
        <v>0</v>
      </c>
      <c r="H130" s="1">
        <v>-0.26595568000000003</v>
      </c>
      <c r="I130" s="1">
        <v>2.7551600000000001</v>
      </c>
      <c r="J130" s="1">
        <v>-240.55517846000001</v>
      </c>
      <c r="K130" s="1">
        <f t="shared" si="58"/>
        <v>-240.82113414</v>
      </c>
      <c r="L130" s="1">
        <f t="shared" si="56"/>
        <v>0.92320468999998795</v>
      </c>
      <c r="M130" s="1">
        <f t="shared" si="57"/>
        <v>0.53678824000001768</v>
      </c>
      <c r="N130" s="1">
        <f t="shared" si="59"/>
        <v>-0.57733354999999165</v>
      </c>
      <c r="O130" s="7"/>
    </row>
    <row r="131" spans="2:15" x14ac:dyDescent="0.2">
      <c r="B131" s="7" t="str">
        <f t="shared" si="54"/>
        <v>g</v>
      </c>
      <c r="C131" s="7" t="str">
        <f t="shared" si="54"/>
        <v>G4OH-GA</v>
      </c>
      <c r="D131" s="7">
        <f t="shared" si="54"/>
        <v>1</v>
      </c>
      <c r="E131" s="7">
        <f t="shared" si="54"/>
        <v>2</v>
      </c>
      <c r="F131" s="7">
        <f t="shared" si="54"/>
        <v>6</v>
      </c>
      <c r="G131" s="7">
        <f t="shared" si="54"/>
        <v>1</v>
      </c>
      <c r="H131" s="1">
        <v>-0.24381375999999999</v>
      </c>
      <c r="I131" s="1">
        <v>1.80759</v>
      </c>
      <c r="J131" s="1">
        <v>-215.33306110000001</v>
      </c>
      <c r="K131" s="1">
        <f t="shared" si="58"/>
        <v>-215.57687486</v>
      </c>
      <c r="L131" s="1">
        <f t="shared" si="56"/>
        <v>0.49571886999997972</v>
      </c>
      <c r="M131" s="1">
        <f t="shared" si="57"/>
        <v>0.10930242000000945</v>
      </c>
      <c r="N131" s="1">
        <f t="shared" si="59"/>
        <v>-0.42748582000000823</v>
      </c>
      <c r="O131" s="7"/>
    </row>
    <row r="132" spans="2:15" x14ac:dyDescent="0.2">
      <c r="B132" s="7" t="str">
        <f t="shared" si="54"/>
        <v>h</v>
      </c>
      <c r="C132" s="7" t="str">
        <f t="shared" si="54"/>
        <v>G5</v>
      </c>
      <c r="D132" s="7">
        <f t="shared" si="54"/>
        <v>1</v>
      </c>
      <c r="E132" s="7">
        <f t="shared" si="54"/>
        <v>2</v>
      </c>
      <c r="F132" s="7">
        <f t="shared" si="54"/>
        <v>7</v>
      </c>
      <c r="G132" s="7">
        <f t="shared" si="54"/>
        <v>1</v>
      </c>
      <c r="H132" s="1">
        <v>-0.21742755</v>
      </c>
      <c r="I132" s="1">
        <v>1.504</v>
      </c>
      <c r="J132" s="1">
        <v>-212.03457143</v>
      </c>
      <c r="K132" s="1">
        <f t="shared" si="58"/>
        <v>-212.25199898</v>
      </c>
      <c r="L132" s="1">
        <f t="shared" si="56"/>
        <v>0.2395009549999898</v>
      </c>
      <c r="M132" s="1">
        <f t="shared" si="57"/>
        <v>-0.14691549499998047</v>
      </c>
      <c r="N132" s="1">
        <f t="shared" si="59"/>
        <v>-0.25621791499998992</v>
      </c>
      <c r="O132" s="7"/>
    </row>
    <row r="133" spans="2:15" x14ac:dyDescent="0.2">
      <c r="B133" s="7" t="str">
        <f t="shared" si="54"/>
        <v>i</v>
      </c>
      <c r="C133" s="7" t="str">
        <f t="shared" si="54"/>
        <v>G5-H2O</v>
      </c>
      <c r="D133" s="7">
        <f t="shared" si="54"/>
        <v>1</v>
      </c>
      <c r="E133" s="7">
        <f t="shared" si="54"/>
        <v>3</v>
      </c>
      <c r="F133" s="7">
        <f t="shared" si="54"/>
        <v>7</v>
      </c>
      <c r="G133" s="7">
        <f t="shared" si="54"/>
        <v>1</v>
      </c>
      <c r="H133" s="1">
        <v>-0.55846441999999996</v>
      </c>
      <c r="I133" s="1">
        <v>2.1775899999999999</v>
      </c>
      <c r="J133" s="1">
        <v>-224.47191692999999</v>
      </c>
      <c r="K133" s="1">
        <f t="shared" si="58"/>
        <v>-225.03038135</v>
      </c>
      <c r="L133" s="1">
        <f t="shared" si="56"/>
        <v>0.43425710499999326</v>
      </c>
      <c r="M133" s="1">
        <f t="shared" si="57"/>
        <v>4.7840655000022991E-2</v>
      </c>
      <c r="N133" s="1">
        <f t="shared" si="59"/>
        <v>0.19475615000000346</v>
      </c>
      <c r="O133" s="7"/>
    </row>
    <row r="134" spans="2:15" x14ac:dyDescent="0.2">
      <c r="B134" s="7" t="str">
        <f t="shared" si="54"/>
        <v>j</v>
      </c>
      <c r="C134" s="7" t="str">
        <f t="shared" si="54"/>
        <v>G5-OH</v>
      </c>
      <c r="D134" s="7">
        <f t="shared" si="54"/>
        <v>1</v>
      </c>
      <c r="E134" s="7">
        <f t="shared" si="54"/>
        <v>3</v>
      </c>
      <c r="F134" s="7">
        <f t="shared" si="54"/>
        <v>8</v>
      </c>
      <c r="G134" s="7">
        <f t="shared" si="54"/>
        <v>1</v>
      </c>
      <c r="H134" s="1">
        <v>-0.39539676000000001</v>
      </c>
      <c r="I134" s="1">
        <v>1.85846</v>
      </c>
      <c r="J134" s="1">
        <v>-220.74901901000001</v>
      </c>
      <c r="K134" s="1">
        <f t="shared" si="58"/>
        <v>-221.14441577000002</v>
      </c>
      <c r="L134" s="1">
        <f t="shared" si="56"/>
        <v>0.73912888999996795</v>
      </c>
      <c r="M134" s="1">
        <f t="shared" si="57"/>
        <v>0.35271243999999768</v>
      </c>
      <c r="N134" s="1">
        <f t="shared" si="59"/>
        <v>0.30487178499997469</v>
      </c>
      <c r="O134" s="7"/>
    </row>
    <row r="135" spans="2:15" x14ac:dyDescent="0.2">
      <c r="B135" s="7" t="str">
        <f t="shared" si="54"/>
        <v>k</v>
      </c>
      <c r="C135" s="7" t="str">
        <f t="shared" si="54"/>
        <v>G5OH</v>
      </c>
      <c r="D135" s="7">
        <f t="shared" si="54"/>
        <v>1</v>
      </c>
      <c r="E135" s="7">
        <f t="shared" si="54"/>
        <v>3</v>
      </c>
      <c r="F135" s="7">
        <f t="shared" si="54"/>
        <v>8</v>
      </c>
      <c r="G135" s="7">
        <f t="shared" si="54"/>
        <v>1</v>
      </c>
      <c r="H135" s="1">
        <v>-0.48301283</v>
      </c>
      <c r="I135" s="1">
        <v>1.929</v>
      </c>
      <c r="J135" s="1">
        <v>-220.23190012000001</v>
      </c>
      <c r="K135" s="1">
        <f t="shared" si="58"/>
        <v>-220.71491295000001</v>
      </c>
      <c r="L135" s="1">
        <f t="shared" si="56"/>
        <v>1.1686317099999783</v>
      </c>
      <c r="M135" s="1">
        <f t="shared" si="57"/>
        <v>0.78221526000000807</v>
      </c>
      <c r="N135" s="8">
        <f t="shared" si="59"/>
        <v>0.42950282000001039</v>
      </c>
      <c r="O135" s="7"/>
    </row>
    <row r="136" spans="2:15" x14ac:dyDescent="0.2">
      <c r="B136" s="7" t="str">
        <f t="shared" si="54"/>
        <v>l</v>
      </c>
      <c r="C136" s="7" t="str">
        <f t="shared" si="54"/>
        <v>G5OH-FA-FA</v>
      </c>
      <c r="D136" s="7">
        <f t="shared" si="54"/>
        <v>1</v>
      </c>
      <c r="E136" s="7">
        <f t="shared" si="54"/>
        <v>3</v>
      </c>
      <c r="F136" s="7">
        <f t="shared" si="54"/>
        <v>8</v>
      </c>
      <c r="G136" s="7">
        <f t="shared" si="54"/>
        <v>1</v>
      </c>
      <c r="H136" s="1">
        <v>-0.41027586999999999</v>
      </c>
      <c r="I136" s="1">
        <v>1.8576999999999999</v>
      </c>
      <c r="J136" s="1">
        <v>-220.80703739</v>
      </c>
      <c r="K136" s="1">
        <f t="shared" si="58"/>
        <v>-221.21731326</v>
      </c>
      <c r="L136" s="1">
        <f t="shared" si="56"/>
        <v>0.66623139999999381</v>
      </c>
      <c r="M136" s="1">
        <f t="shared" si="57"/>
        <v>0.27981495000002354</v>
      </c>
      <c r="N136" s="1">
        <f t="shared" si="59"/>
        <v>-0.50240030999998453</v>
      </c>
      <c r="O136" s="8">
        <f>M135-M132</f>
        <v>0.92913075499998854</v>
      </c>
    </row>
    <row r="137" spans="2:15" x14ac:dyDescent="0.2">
      <c r="B137" s="7" t="str">
        <f t="shared" si="54"/>
        <v>m</v>
      </c>
      <c r="C137" s="7" t="str">
        <f t="shared" si="54"/>
        <v>G5OH-FA</v>
      </c>
      <c r="D137" s="7">
        <f t="shared" si="54"/>
        <v>1</v>
      </c>
      <c r="E137" s="7">
        <f t="shared" si="54"/>
        <v>3</v>
      </c>
      <c r="F137" s="7">
        <f t="shared" si="54"/>
        <v>8</v>
      </c>
      <c r="G137" s="7">
        <f t="shared" si="54"/>
        <v>2</v>
      </c>
      <c r="H137" s="1">
        <v>-0.39386056000000003</v>
      </c>
      <c r="I137" s="1">
        <v>0.91420500000000005</v>
      </c>
      <c r="J137" s="1">
        <v>-195.66161624</v>
      </c>
      <c r="K137" s="1">
        <f t="shared" si="58"/>
        <v>-196.05547680000001</v>
      </c>
      <c r="L137" s="1">
        <f t="shared" si="56"/>
        <v>0.15632275999998768</v>
      </c>
      <c r="M137" s="1">
        <f t="shared" si="57"/>
        <v>-0.23009368999998259</v>
      </c>
      <c r="N137" s="1">
        <f t="shared" si="59"/>
        <v>-0.50990864000000613</v>
      </c>
      <c r="O137" s="7"/>
    </row>
    <row r="138" spans="2:15" x14ac:dyDescent="0.2">
      <c r="H138" s="1"/>
      <c r="N138" s="1"/>
      <c r="O138" s="7"/>
    </row>
    <row r="139" spans="2:15" x14ac:dyDescent="0.2">
      <c r="H139" s="1"/>
      <c r="N139" s="1"/>
      <c r="O139" s="7"/>
    </row>
    <row r="140" spans="2:15" x14ac:dyDescent="0.2">
      <c r="B140" s="7" t="str">
        <f t="shared" ref="B140:G147" si="60">B56</f>
        <v>Reac3 (GA-OA)</v>
      </c>
      <c r="C140" s="7" t="str">
        <f t="shared" si="60"/>
        <v>System</v>
      </c>
      <c r="D140" s="7" t="str">
        <f t="shared" si="60"/>
        <v>n_Gly</v>
      </c>
      <c r="E140" s="7" t="str">
        <f t="shared" si="60"/>
        <v>n_H2O</v>
      </c>
      <c r="F140" s="7" t="str">
        <f t="shared" si="60"/>
        <v>n_H2</v>
      </c>
      <c r="G140" s="7" t="str">
        <f t="shared" si="60"/>
        <v>n_HCOOH</v>
      </c>
      <c r="H140" s="1" t="str">
        <f>H124</f>
        <v>Esol, eV</v>
      </c>
      <c r="I140" s="1" t="s">
        <v>85</v>
      </c>
      <c r="J140" s="1" t="str">
        <f>J124</f>
        <v>E+ZPE, eV</v>
      </c>
      <c r="K140" s="1" t="str">
        <f t="shared" ref="K140:N140" si="61">K124</f>
        <v>E+ZPE+Sol, eV</v>
      </c>
      <c r="L140" s="1" t="str">
        <f t="shared" si="61"/>
        <v>dE, eV</v>
      </c>
      <c r="M140" s="1" t="str">
        <f t="shared" si="61"/>
        <v>Er, eV</v>
      </c>
      <c r="N140" s="1" t="str">
        <f t="shared" si="61"/>
        <v>Diff, eV</v>
      </c>
      <c r="O140" s="7"/>
    </row>
    <row r="141" spans="2:15" x14ac:dyDescent="0.2">
      <c r="B141" s="7" t="str">
        <f t="shared" si="60"/>
        <v>a</v>
      </c>
      <c r="C141" s="7" t="str">
        <f t="shared" si="60"/>
        <v>G4OH-GA</v>
      </c>
      <c r="D141" s="7">
        <f t="shared" si="60"/>
        <v>1</v>
      </c>
      <c r="E141" s="7">
        <f t="shared" si="60"/>
        <v>2</v>
      </c>
      <c r="F141" s="7">
        <f t="shared" si="60"/>
        <v>6</v>
      </c>
      <c r="G141" s="7">
        <f t="shared" si="60"/>
        <v>1</v>
      </c>
      <c r="H141" s="1">
        <v>-0.24673245999999999</v>
      </c>
      <c r="I141" s="1">
        <v>1.8086899999999999</v>
      </c>
      <c r="J141" s="1">
        <v>-215.33098075000001</v>
      </c>
      <c r="K141" s="1">
        <f>H141+J141</f>
        <v>-215.57771321000001</v>
      </c>
      <c r="L141" s="1">
        <f t="shared" ref="L141:L147" si="62">K141-$C$7-D141*$C$11-E141*$C$9+0.5*(F141*$C$8)+G141*$C$10</f>
        <v>0.4948805199999704</v>
      </c>
      <c r="M141" s="1">
        <f t="shared" ref="M141:M147" si="63">L141-$L$103</f>
        <v>0.10846407000000013</v>
      </c>
      <c r="N141" s="6" t="s">
        <v>19</v>
      </c>
      <c r="O141" s="7"/>
    </row>
    <row r="142" spans="2:15" x14ac:dyDescent="0.2">
      <c r="B142" s="7" t="str">
        <f t="shared" si="60"/>
        <v>b</v>
      </c>
      <c r="C142" s="7" t="str">
        <f t="shared" si="60"/>
        <v>G5</v>
      </c>
      <c r="D142" s="7">
        <f t="shared" si="60"/>
        <v>1</v>
      </c>
      <c r="E142" s="7">
        <f t="shared" si="60"/>
        <v>2</v>
      </c>
      <c r="F142" s="7">
        <f t="shared" si="60"/>
        <v>7</v>
      </c>
      <c r="G142" s="7">
        <f t="shared" si="60"/>
        <v>1</v>
      </c>
      <c r="H142" s="1">
        <v>-0.21540579000000001</v>
      </c>
      <c r="I142" s="1">
        <v>1.50206</v>
      </c>
      <c r="J142" s="1">
        <v>-212.0373865</v>
      </c>
      <c r="K142" s="1">
        <f t="shared" ref="K142:K147" si="64">H142+J142</f>
        <v>-212.25279229</v>
      </c>
      <c r="L142" s="1">
        <f t="shared" si="62"/>
        <v>0.23870764499998387</v>
      </c>
      <c r="M142" s="1">
        <f t="shared" si="63"/>
        <v>-0.1477088049999864</v>
      </c>
      <c r="N142" s="1">
        <f>M142-M141</f>
        <v>-0.25617287499998653</v>
      </c>
      <c r="O142" s="7"/>
    </row>
    <row r="143" spans="2:15" x14ac:dyDescent="0.2">
      <c r="B143" s="7" t="str">
        <f t="shared" si="60"/>
        <v>c</v>
      </c>
      <c r="C143" s="7" t="str">
        <f t="shared" si="60"/>
        <v>G6</v>
      </c>
      <c r="D143" s="7">
        <f t="shared" si="60"/>
        <v>1</v>
      </c>
      <c r="E143" s="7">
        <f t="shared" si="60"/>
        <v>2</v>
      </c>
      <c r="F143" s="7">
        <f t="shared" si="60"/>
        <v>8</v>
      </c>
      <c r="G143" s="7">
        <f t="shared" si="60"/>
        <v>1</v>
      </c>
      <c r="H143" s="1">
        <v>-0.17899196000000001</v>
      </c>
      <c r="I143" s="1">
        <v>1.18302</v>
      </c>
      <c r="J143" s="1">
        <v>-208.22426956999999</v>
      </c>
      <c r="K143" s="1">
        <f t="shared" si="64"/>
        <v>-208.40326152999998</v>
      </c>
      <c r="L143" s="1">
        <f t="shared" si="62"/>
        <v>0.50714461000000455</v>
      </c>
      <c r="M143" s="1">
        <f t="shared" si="63"/>
        <v>0.12072816000003428</v>
      </c>
      <c r="N143" s="1">
        <f t="shared" ref="N143:N147" si="65">M143-M142</f>
        <v>0.26843696500002068</v>
      </c>
      <c r="O143" s="7"/>
    </row>
    <row r="144" spans="2:15" x14ac:dyDescent="0.2">
      <c r="B144" s="7" t="str">
        <f t="shared" si="60"/>
        <v>d</v>
      </c>
      <c r="C144" s="7" t="str">
        <f t="shared" si="60"/>
        <v>G7</v>
      </c>
      <c r="D144" s="7">
        <f t="shared" si="60"/>
        <v>1</v>
      </c>
      <c r="E144" s="7">
        <f t="shared" si="60"/>
        <v>2</v>
      </c>
      <c r="F144" s="7">
        <f t="shared" si="60"/>
        <v>9</v>
      </c>
      <c r="G144" s="7">
        <f t="shared" si="60"/>
        <v>1</v>
      </c>
      <c r="H144" s="1">
        <v>-0.18159750999999999</v>
      </c>
      <c r="I144" s="1">
        <v>0.88592499999999996</v>
      </c>
      <c r="J144" s="1">
        <v>-205.01248819</v>
      </c>
      <c r="K144" s="1">
        <f t="shared" si="64"/>
        <v>-205.19408569999999</v>
      </c>
      <c r="L144" s="1">
        <f t="shared" si="62"/>
        <v>0.13522664499999948</v>
      </c>
      <c r="M144" s="1">
        <f t="shared" si="63"/>
        <v>-0.25118980499997079</v>
      </c>
      <c r="N144" s="1">
        <f t="shared" si="65"/>
        <v>-0.37191796500000507</v>
      </c>
      <c r="O144" s="7"/>
    </row>
    <row r="145" spans="2:15" x14ac:dyDescent="0.2">
      <c r="B145" s="7" t="str">
        <f t="shared" si="60"/>
        <v>e</v>
      </c>
      <c r="C145" s="7" t="str">
        <f t="shared" si="60"/>
        <v>G7-H2O</v>
      </c>
      <c r="D145" s="7">
        <f t="shared" si="60"/>
        <v>1</v>
      </c>
      <c r="E145" s="7">
        <f t="shared" si="60"/>
        <v>3</v>
      </c>
      <c r="F145" s="7">
        <f t="shared" si="60"/>
        <v>9</v>
      </c>
      <c r="G145" s="7">
        <f t="shared" si="60"/>
        <v>1</v>
      </c>
      <c r="H145" s="1">
        <v>-0.25292945999999999</v>
      </c>
      <c r="I145" s="1">
        <v>1.5488999999999999</v>
      </c>
      <c r="J145" s="1">
        <v>-217.53403775999999</v>
      </c>
      <c r="K145" s="1">
        <f t="shared" si="64"/>
        <v>-217.78696721999998</v>
      </c>
      <c r="L145" s="1">
        <f t="shared" si="62"/>
        <v>0.51548364500001398</v>
      </c>
      <c r="M145" s="1">
        <f t="shared" si="63"/>
        <v>0.12906719500004371</v>
      </c>
      <c r="N145" s="8">
        <f t="shared" si="65"/>
        <v>0.3802570000000145</v>
      </c>
      <c r="O145" s="7"/>
    </row>
    <row r="146" spans="2:15" x14ac:dyDescent="0.2">
      <c r="B146" s="7" t="str">
        <f t="shared" si="60"/>
        <v>f</v>
      </c>
      <c r="C146" s="7" t="str">
        <f t="shared" si="60"/>
        <v>G7-OH</v>
      </c>
      <c r="D146" s="7">
        <f t="shared" si="60"/>
        <v>1</v>
      </c>
      <c r="E146" s="7">
        <f t="shared" si="60"/>
        <v>3</v>
      </c>
      <c r="F146" s="7">
        <f t="shared" si="60"/>
        <v>10</v>
      </c>
      <c r="G146" s="7">
        <f t="shared" si="60"/>
        <v>1</v>
      </c>
      <c r="H146" s="1">
        <v>-0.18569479999999999</v>
      </c>
      <c r="I146" s="1">
        <v>1.27658</v>
      </c>
      <c r="J146" s="1">
        <v>-213.66553877000001</v>
      </c>
      <c r="K146" s="1">
        <f t="shared" si="64"/>
        <v>-213.85123357000001</v>
      </c>
      <c r="L146" s="1">
        <f t="shared" si="62"/>
        <v>0.87012349999998762</v>
      </c>
      <c r="M146" s="1">
        <f t="shared" si="63"/>
        <v>0.48370705000001735</v>
      </c>
      <c r="N146" s="1">
        <f t="shared" si="65"/>
        <v>0.35463985499997364</v>
      </c>
      <c r="O146" s="7"/>
    </row>
    <row r="147" spans="2:15" x14ac:dyDescent="0.2">
      <c r="B147" s="7" t="str">
        <f t="shared" si="60"/>
        <v>g</v>
      </c>
      <c r="C147" s="7" t="str">
        <f t="shared" si="60"/>
        <v>G7OH-OA</v>
      </c>
      <c r="D147" s="7">
        <f t="shared" si="60"/>
        <v>1</v>
      </c>
      <c r="E147" s="7">
        <f t="shared" si="60"/>
        <v>3</v>
      </c>
      <c r="F147" s="7">
        <f t="shared" si="60"/>
        <v>10</v>
      </c>
      <c r="G147" s="7">
        <f t="shared" si="60"/>
        <v>1</v>
      </c>
      <c r="H147" s="1">
        <v>-0.46987717000000001</v>
      </c>
      <c r="I147" s="1">
        <v>1.2945500000000001</v>
      </c>
      <c r="J147" s="1">
        <v>-213.23638707999999</v>
      </c>
      <c r="K147" s="1">
        <f t="shared" si="64"/>
        <v>-213.70626424999998</v>
      </c>
      <c r="L147" s="1">
        <f t="shared" si="62"/>
        <v>1.0150928200000173</v>
      </c>
      <c r="M147" s="1">
        <f t="shared" si="63"/>
        <v>0.62867637000004706</v>
      </c>
      <c r="N147" s="1">
        <f t="shared" si="65"/>
        <v>0.14496932000002971</v>
      </c>
      <c r="O147" s="12">
        <f>M147-M144</f>
        <v>0.87986617500001785</v>
      </c>
    </row>
    <row r="148" spans="2:15" x14ac:dyDescent="0.2">
      <c r="H148" s="1"/>
      <c r="N148" s="1"/>
      <c r="O148" s="7"/>
    </row>
    <row r="149" spans="2:15" x14ac:dyDescent="0.2">
      <c r="H149" s="1"/>
      <c r="N149" s="1"/>
      <c r="O149" s="7"/>
    </row>
    <row r="150" spans="2:15" x14ac:dyDescent="0.2">
      <c r="B150" s="7" t="str">
        <f t="shared" ref="B150:G159" si="66">B66</f>
        <v>Reac4 (GLA-TTA-MLA)</v>
      </c>
      <c r="C150" s="7" t="str">
        <f t="shared" si="66"/>
        <v>System</v>
      </c>
      <c r="D150" s="7" t="str">
        <f t="shared" si="66"/>
        <v>n_Gly</v>
      </c>
      <c r="E150" s="7" t="str">
        <f t="shared" si="66"/>
        <v>n_H2O</v>
      </c>
      <c r="F150" s="7" t="str">
        <f t="shared" si="66"/>
        <v>n_H2</v>
      </c>
      <c r="G150" s="7" t="str">
        <f t="shared" si="66"/>
        <v>n_HCOOH</v>
      </c>
      <c r="H150" s="1" t="str">
        <f>H140</f>
        <v>Esol, eV</v>
      </c>
      <c r="I150" s="1" t="s">
        <v>85</v>
      </c>
      <c r="J150" s="1" t="str">
        <f>J140</f>
        <v>E+ZPE, eV</v>
      </c>
      <c r="K150" s="1" t="str">
        <f t="shared" ref="K150:N150" si="67">K140</f>
        <v>E+ZPE+Sol, eV</v>
      </c>
      <c r="L150" s="1" t="str">
        <f t="shared" si="67"/>
        <v>dE, eV</v>
      </c>
      <c r="M150" s="1" t="str">
        <f t="shared" si="67"/>
        <v>Er, eV</v>
      </c>
      <c r="N150" s="1" t="str">
        <f t="shared" si="67"/>
        <v>Diff, eV</v>
      </c>
      <c r="O150" s="7"/>
    </row>
    <row r="151" spans="2:15" x14ac:dyDescent="0.2">
      <c r="B151" s="7" t="str">
        <f t="shared" si="66"/>
        <v>a</v>
      </c>
      <c r="C151" s="7" t="str">
        <f t="shared" si="66"/>
        <v>G3OH-GLA</v>
      </c>
      <c r="D151" s="7">
        <f t="shared" si="66"/>
        <v>1</v>
      </c>
      <c r="E151" s="7">
        <f t="shared" si="66"/>
        <v>1</v>
      </c>
      <c r="F151" s="7">
        <f t="shared" si="66"/>
        <v>4</v>
      </c>
      <c r="G151" s="7">
        <f t="shared" si="66"/>
        <v>0</v>
      </c>
      <c r="H151" s="1">
        <v>-0.35578739999999998</v>
      </c>
      <c r="I151" s="1">
        <v>2.6833999999999998</v>
      </c>
      <c r="J151" s="1">
        <v>-234.73228019000001</v>
      </c>
      <c r="K151" s="1">
        <f>H151+J151</f>
        <v>-235.08806759000001</v>
      </c>
      <c r="L151" s="1">
        <f t="shared" ref="L151:L159" si="68">K151-$C$7-D151*$C$11-E151*$C$9+0.5*(F151*$C$8)+G151*$C$10</f>
        <v>0.84532030999997687</v>
      </c>
      <c r="M151" s="1">
        <f t="shared" ref="M151:M159" si="69">L151-$L$103</f>
        <v>0.4589038600000066</v>
      </c>
      <c r="N151" s="6" t="s">
        <v>19</v>
      </c>
      <c r="O151" s="7"/>
    </row>
    <row r="152" spans="2:15" x14ac:dyDescent="0.2">
      <c r="B152" s="7" t="str">
        <f t="shared" si="66"/>
        <v>b</v>
      </c>
      <c r="C152" s="7" t="str">
        <f t="shared" si="66"/>
        <v>G4</v>
      </c>
      <c r="D152" s="7">
        <f t="shared" si="66"/>
        <v>1</v>
      </c>
      <c r="E152" s="7">
        <f t="shared" si="66"/>
        <v>1</v>
      </c>
      <c r="F152" s="7">
        <f t="shared" si="66"/>
        <v>5</v>
      </c>
      <c r="G152" s="7">
        <f t="shared" si="66"/>
        <v>0</v>
      </c>
      <c r="H152" s="1">
        <v>-0.50109095999999997</v>
      </c>
      <c r="I152" s="1">
        <v>2.3744999999999998</v>
      </c>
      <c r="J152" s="1">
        <v>-231.20541449999999</v>
      </c>
      <c r="K152" s="1">
        <f t="shared" ref="K152:K159" si="70">H152+J152</f>
        <v>-231.70650545999999</v>
      </c>
      <c r="L152" s="1">
        <f t="shared" si="68"/>
        <v>0.64578864499999611</v>
      </c>
      <c r="M152" s="1">
        <f t="shared" si="69"/>
        <v>0.25937219500002584</v>
      </c>
      <c r="N152" s="1">
        <f>M152-M151</f>
        <v>-0.19953166499998076</v>
      </c>
      <c r="O152" s="7"/>
    </row>
    <row r="153" spans="2:15" x14ac:dyDescent="0.2">
      <c r="B153" s="7" t="str">
        <f t="shared" si="66"/>
        <v>c</v>
      </c>
      <c r="C153" s="7" t="str">
        <f t="shared" si="66"/>
        <v>G5</v>
      </c>
      <c r="D153" s="7">
        <f t="shared" si="66"/>
        <v>1</v>
      </c>
      <c r="E153" s="7">
        <f t="shared" si="66"/>
        <v>1</v>
      </c>
      <c r="F153" s="7">
        <f t="shared" si="66"/>
        <v>6</v>
      </c>
      <c r="G153" s="7">
        <f t="shared" si="66"/>
        <v>0</v>
      </c>
      <c r="H153" s="1">
        <v>-0.28695352000000002</v>
      </c>
      <c r="I153" s="1">
        <v>2.0470799999999998</v>
      </c>
      <c r="J153" s="1">
        <v>-227.87412368</v>
      </c>
      <c r="K153" s="1">
        <f t="shared" si="70"/>
        <v>-228.16107719999999</v>
      </c>
      <c r="L153" s="1">
        <f t="shared" si="68"/>
        <v>0.61012310999998931</v>
      </c>
      <c r="M153" s="1">
        <f t="shared" si="69"/>
        <v>0.22370666000001904</v>
      </c>
      <c r="N153" s="1">
        <f t="shared" ref="N153:N159" si="71">M153-M152</f>
        <v>-3.5665535000006798E-2</v>
      </c>
      <c r="O153" s="7"/>
    </row>
    <row r="154" spans="2:15" x14ac:dyDescent="0.2">
      <c r="B154" s="7" t="str">
        <f t="shared" si="66"/>
        <v>d</v>
      </c>
      <c r="C154" s="7" t="str">
        <f t="shared" si="66"/>
        <v>G6</v>
      </c>
      <c r="D154" s="7">
        <f t="shared" si="66"/>
        <v>1</v>
      </c>
      <c r="E154" s="7">
        <f t="shared" si="66"/>
        <v>1</v>
      </c>
      <c r="F154" s="7">
        <f t="shared" si="66"/>
        <v>7</v>
      </c>
      <c r="G154" s="7">
        <f t="shared" si="66"/>
        <v>0</v>
      </c>
      <c r="H154" s="1">
        <v>-0.43190830000000002</v>
      </c>
      <c r="I154" s="1">
        <v>1.7381500000000001</v>
      </c>
      <c r="J154" s="1">
        <v>-224.36845882</v>
      </c>
      <c r="K154" s="1">
        <f t="shared" si="70"/>
        <v>-224.80036712</v>
      </c>
      <c r="L154" s="1">
        <f t="shared" si="68"/>
        <v>0.38973939499998167</v>
      </c>
      <c r="M154" s="1">
        <f t="shared" si="69"/>
        <v>3.3229450000114014E-3</v>
      </c>
      <c r="N154" s="1">
        <f t="shared" si="71"/>
        <v>-0.22038371500000764</v>
      </c>
      <c r="O154" s="1">
        <f>SUM(N155:N157)</f>
        <v>0.77376400500000031</v>
      </c>
    </row>
    <row r="155" spans="2:15" x14ac:dyDescent="0.2">
      <c r="B155" s="7" t="str">
        <f t="shared" si="66"/>
        <v>e</v>
      </c>
      <c r="C155" s="7" t="str">
        <f t="shared" si="66"/>
        <v>G6-H2O</v>
      </c>
      <c r="D155" s="7">
        <f t="shared" si="66"/>
        <v>1</v>
      </c>
      <c r="E155" s="7">
        <f t="shared" si="66"/>
        <v>2</v>
      </c>
      <c r="F155" s="7">
        <f t="shared" si="66"/>
        <v>7</v>
      </c>
      <c r="G155" s="7">
        <f t="shared" si="66"/>
        <v>0</v>
      </c>
      <c r="H155" s="1">
        <v>-0.32678481999999998</v>
      </c>
      <c r="I155" s="1">
        <v>2.4346899999999998</v>
      </c>
      <c r="J155" s="1">
        <v>-237.15605805999999</v>
      </c>
      <c r="K155" s="1">
        <f t="shared" si="70"/>
        <v>-237.48284287999999</v>
      </c>
      <c r="L155" s="1">
        <f t="shared" si="68"/>
        <v>0.6804021549999959</v>
      </c>
      <c r="M155" s="1">
        <f t="shared" si="69"/>
        <v>0.29398570500002563</v>
      </c>
      <c r="N155" s="1">
        <f t="shared" si="71"/>
        <v>0.29066276000001423</v>
      </c>
      <c r="O155" s="7"/>
    </row>
    <row r="156" spans="2:15" x14ac:dyDescent="0.2">
      <c r="B156" s="7" t="str">
        <f t="shared" si="66"/>
        <v>f</v>
      </c>
      <c r="C156" s="7" t="str">
        <f t="shared" si="66"/>
        <v>G6-OH</v>
      </c>
      <c r="D156" s="7">
        <f t="shared" si="66"/>
        <v>1</v>
      </c>
      <c r="E156" s="7">
        <f t="shared" si="66"/>
        <v>2</v>
      </c>
      <c r="F156" s="7">
        <f t="shared" si="66"/>
        <v>8</v>
      </c>
      <c r="G156" s="7">
        <f t="shared" si="66"/>
        <v>0</v>
      </c>
      <c r="H156" s="1">
        <v>-0.40629183000000002</v>
      </c>
      <c r="I156" s="1">
        <v>2.11876</v>
      </c>
      <c r="J156" s="1">
        <v>-233.01404693000001</v>
      </c>
      <c r="K156" s="1">
        <f t="shared" si="70"/>
        <v>-233.42033875999999</v>
      </c>
      <c r="L156" s="1">
        <f t="shared" si="68"/>
        <v>1.1618124799999947</v>
      </c>
      <c r="M156" s="1">
        <f t="shared" si="69"/>
        <v>0.77539603000002444</v>
      </c>
      <c r="N156" s="8">
        <f t="shared" si="71"/>
        <v>0.48141032499999881</v>
      </c>
      <c r="O156" s="1">
        <f>SUM(N155:N157)</f>
        <v>0.77376400500000031</v>
      </c>
    </row>
    <row r="157" spans="2:15" x14ac:dyDescent="0.2">
      <c r="B157" s="7" t="str">
        <f t="shared" si="66"/>
        <v>g</v>
      </c>
      <c r="C157" s="7" t="str">
        <f t="shared" si="66"/>
        <v>G6OH-TTA</v>
      </c>
      <c r="D157" s="7">
        <f t="shared" si="66"/>
        <v>1</v>
      </c>
      <c r="E157" s="7">
        <f t="shared" si="66"/>
        <v>2</v>
      </c>
      <c r="F157" s="7">
        <f t="shared" si="66"/>
        <v>8</v>
      </c>
      <c r="G157" s="7">
        <f t="shared" si="66"/>
        <v>0</v>
      </c>
      <c r="H157" s="1">
        <v>-0.35414592</v>
      </c>
      <c r="I157" s="1">
        <v>2.2025700000000001</v>
      </c>
      <c r="J157" s="1">
        <v>-233.06450192</v>
      </c>
      <c r="K157" s="1">
        <f t="shared" si="70"/>
        <v>-233.41864784000001</v>
      </c>
      <c r="L157" s="1">
        <f t="shared" si="68"/>
        <v>1.163503399999982</v>
      </c>
      <c r="M157" s="1">
        <f t="shared" si="69"/>
        <v>0.77708695000001171</v>
      </c>
      <c r="N157" s="1">
        <f>M157-M156</f>
        <v>1.6909199999872726E-3</v>
      </c>
      <c r="O157" s="12">
        <f>M157-M154</f>
        <v>0.77376400500000031</v>
      </c>
    </row>
    <row r="158" spans="2:15" x14ac:dyDescent="0.2">
      <c r="B158" s="7" t="str">
        <f t="shared" si="66"/>
        <v>h</v>
      </c>
      <c r="C158" s="7" t="str">
        <f t="shared" si="66"/>
        <v>G7</v>
      </c>
      <c r="D158" s="7">
        <f t="shared" si="66"/>
        <v>1</v>
      </c>
      <c r="E158" s="7">
        <f t="shared" si="66"/>
        <v>2</v>
      </c>
      <c r="F158" s="7">
        <f t="shared" si="66"/>
        <v>9</v>
      </c>
      <c r="G158" s="7">
        <f t="shared" si="66"/>
        <v>0</v>
      </c>
      <c r="H158" s="1">
        <v>-0.24185749000000001</v>
      </c>
      <c r="I158" s="1">
        <v>1.86616</v>
      </c>
      <c r="J158" s="1">
        <v>-229.05530877999999</v>
      </c>
      <c r="K158" s="1">
        <f t="shared" si="70"/>
        <v>-229.29716626999999</v>
      </c>
      <c r="L158" s="1">
        <f t="shared" si="68"/>
        <v>1.7038911749999954</v>
      </c>
      <c r="M158" s="1">
        <f t="shared" si="69"/>
        <v>1.3174747250000252</v>
      </c>
      <c r="N158" s="2">
        <f t="shared" si="71"/>
        <v>0.54038777500001345</v>
      </c>
      <c r="O158" s="7"/>
    </row>
    <row r="159" spans="2:15" x14ac:dyDescent="0.2">
      <c r="B159" s="7" t="str">
        <f t="shared" si="66"/>
        <v>i</v>
      </c>
      <c r="C159" s="7" t="str">
        <f t="shared" si="66"/>
        <v>G8-MLA</v>
      </c>
      <c r="D159" s="7">
        <f t="shared" si="66"/>
        <v>1</v>
      </c>
      <c r="E159" s="7">
        <f t="shared" si="66"/>
        <v>2</v>
      </c>
      <c r="F159" s="7">
        <f t="shared" si="66"/>
        <v>10</v>
      </c>
      <c r="G159" s="7">
        <f t="shared" si="66"/>
        <v>0</v>
      </c>
      <c r="H159" s="1">
        <v>-0.1993799</v>
      </c>
      <c r="I159" s="1">
        <v>1.5549500000000001</v>
      </c>
      <c r="J159" s="1">
        <v>-225.88196098</v>
      </c>
      <c r="K159" s="1">
        <f t="shared" si="70"/>
        <v>-226.08134088</v>
      </c>
      <c r="L159" s="1">
        <f t="shared" si="68"/>
        <v>1.3386227699999864</v>
      </c>
      <c r="M159" s="1">
        <f t="shared" si="69"/>
        <v>0.95220632000001615</v>
      </c>
      <c r="N159" s="1">
        <f t="shared" si="71"/>
        <v>-0.36526840500000901</v>
      </c>
      <c r="O159" s="7"/>
    </row>
    <row r="160" spans="2:15" x14ac:dyDescent="0.2">
      <c r="H160" s="1"/>
      <c r="N160" s="1"/>
      <c r="O160" s="7"/>
    </row>
    <row r="161" spans="1:15" x14ac:dyDescent="0.2">
      <c r="H161" s="1"/>
      <c r="N161" s="1"/>
      <c r="O161" s="7"/>
    </row>
    <row r="162" spans="1:15" x14ac:dyDescent="0.2">
      <c r="B162" s="7" t="str">
        <f t="shared" ref="B162:G172" si="72">B78</f>
        <v>React5 (DHA-PV-LA)</v>
      </c>
      <c r="C162" s="7" t="str">
        <f t="shared" si="72"/>
        <v>System</v>
      </c>
      <c r="D162" s="7" t="str">
        <f t="shared" si="72"/>
        <v>n_Gly</v>
      </c>
      <c r="E162" s="7" t="str">
        <f t="shared" si="72"/>
        <v>n_H2O</v>
      </c>
      <c r="F162" s="7" t="str">
        <f t="shared" si="72"/>
        <v>n_H2</v>
      </c>
      <c r="G162" s="7" t="str">
        <f t="shared" si="72"/>
        <v>n_HCOOH</v>
      </c>
      <c r="H162" s="1" t="str">
        <f>H150</f>
        <v>Esol, eV</v>
      </c>
      <c r="I162" s="1" t="s">
        <v>85</v>
      </c>
      <c r="J162" s="1" t="str">
        <f>J150</f>
        <v>E+ZPE, eV</v>
      </c>
      <c r="K162" s="1" t="str">
        <f t="shared" ref="K162:N162" si="73">K150</f>
        <v>E+ZPE+Sol, eV</v>
      </c>
      <c r="L162" s="1" t="str">
        <f t="shared" si="73"/>
        <v>dE, eV</v>
      </c>
      <c r="M162" s="1" t="str">
        <f t="shared" si="73"/>
        <v>Er, eV</v>
      </c>
      <c r="N162" s="1" t="str">
        <f t="shared" si="73"/>
        <v>Diff, eV</v>
      </c>
      <c r="O162" s="7"/>
    </row>
    <row r="163" spans="1:15" x14ac:dyDescent="0.2">
      <c r="A163" s="14">
        <v>1</v>
      </c>
      <c r="B163" s="7" t="str">
        <f t="shared" si="72"/>
        <v>a</v>
      </c>
      <c r="C163" s="7" t="str">
        <f t="shared" si="72"/>
        <v>G2a-DHA</v>
      </c>
      <c r="D163" s="7">
        <f t="shared" si="72"/>
        <v>1</v>
      </c>
      <c r="E163" s="7">
        <f t="shared" si="72"/>
        <v>0</v>
      </c>
      <c r="F163" s="7">
        <f t="shared" si="72"/>
        <v>2</v>
      </c>
      <c r="G163" s="7">
        <f t="shared" si="72"/>
        <v>0</v>
      </c>
      <c r="H163" s="1">
        <v>-0.26402674999999998</v>
      </c>
      <c r="I163" s="1">
        <v>2.5198399999999999</v>
      </c>
      <c r="J163" s="1">
        <v>-229.34381321000001</v>
      </c>
      <c r="K163" s="1">
        <f>H163+J163</f>
        <v>-229.60783996000001</v>
      </c>
      <c r="L163" s="1">
        <f t="shared" ref="L163:L172" si="74">K163-$C$7-D163*$C$11-E163*$C$9+0.5*(F163*$C$8)+G163*$C$10</f>
        <v>0.51459700999997704</v>
      </c>
      <c r="M163" s="1">
        <f t="shared" ref="M163:M172" si="75">L163-$L$103</f>
        <v>0.12818056000000677</v>
      </c>
      <c r="N163" s="6" t="s">
        <v>19</v>
      </c>
      <c r="O163" s="7"/>
    </row>
    <row r="164" spans="1:15" x14ac:dyDescent="0.2">
      <c r="A164" s="14">
        <v>2</v>
      </c>
      <c r="B164" s="7" t="str">
        <f t="shared" si="72"/>
        <v>b</v>
      </c>
      <c r="C164" s="7" t="str">
        <f t="shared" si="72"/>
        <v>r1</v>
      </c>
      <c r="D164" s="7">
        <f t="shared" si="72"/>
        <v>1</v>
      </c>
      <c r="E164" s="7">
        <f t="shared" si="72"/>
        <v>0</v>
      </c>
      <c r="F164" s="7">
        <f t="shared" si="72"/>
        <v>2</v>
      </c>
      <c r="G164" s="7">
        <f t="shared" si="72"/>
        <v>0</v>
      </c>
      <c r="H164" s="1">
        <v>-0.22349330000000001</v>
      </c>
      <c r="I164" s="1">
        <v>2.4777300000000002</v>
      </c>
      <c r="J164" s="1">
        <v>-229.92542813</v>
      </c>
      <c r="K164" s="1">
        <f t="shared" ref="K164:K172" si="76">H164+J164</f>
        <v>-230.14892143</v>
      </c>
      <c r="L164" s="1">
        <f t="shared" si="74"/>
        <v>-2.6484460000017584E-2</v>
      </c>
      <c r="M164" s="1">
        <f t="shared" si="75"/>
        <v>-0.41290090999998785</v>
      </c>
      <c r="N164" s="1">
        <f>M164-M163</f>
        <v>-0.54108146999999462</v>
      </c>
      <c r="O164" s="7"/>
    </row>
    <row r="165" spans="1:15" x14ac:dyDescent="0.2">
      <c r="A165" s="14">
        <v>3</v>
      </c>
      <c r="B165" s="7" t="str">
        <f t="shared" si="72"/>
        <v>c</v>
      </c>
      <c r="C165" s="7" t="str">
        <f t="shared" si="72"/>
        <v>r2</v>
      </c>
      <c r="D165" s="7">
        <f t="shared" si="72"/>
        <v>1</v>
      </c>
      <c r="E165" s="7">
        <f t="shared" si="72"/>
        <v>0</v>
      </c>
      <c r="F165" s="7">
        <f t="shared" si="72"/>
        <v>2</v>
      </c>
      <c r="G165" s="7">
        <f t="shared" si="72"/>
        <v>0</v>
      </c>
      <c r="H165" s="1">
        <v>-0.27475529999999998</v>
      </c>
      <c r="I165" s="1">
        <v>2.4785900000000001</v>
      </c>
      <c r="J165" s="1">
        <v>-230.13389502999999</v>
      </c>
      <c r="K165" s="1">
        <f t="shared" si="76"/>
        <v>-230.40865033</v>
      </c>
      <c r="L165" s="1">
        <f t="shared" si="74"/>
        <v>-0.28621336000001651</v>
      </c>
      <c r="M165" s="1">
        <f t="shared" si="75"/>
        <v>-0.67262980999998678</v>
      </c>
      <c r="N165" s="1">
        <f t="shared" ref="N165:N172" si="77">M165-M164</f>
        <v>-0.25972889999999893</v>
      </c>
      <c r="O165" s="7"/>
    </row>
    <row r="166" spans="1:15" x14ac:dyDescent="0.2">
      <c r="A166" s="14">
        <v>4</v>
      </c>
      <c r="B166" s="7" t="str">
        <f t="shared" si="72"/>
        <v>d</v>
      </c>
      <c r="C166" s="7" t="str">
        <f t="shared" si="72"/>
        <v>r3</v>
      </c>
      <c r="D166" s="7">
        <f t="shared" si="72"/>
        <v>1</v>
      </c>
      <c r="E166" s="7">
        <f t="shared" si="72"/>
        <v>0</v>
      </c>
      <c r="F166" s="7">
        <f t="shared" si="72"/>
        <v>2</v>
      </c>
      <c r="G166" s="7">
        <f t="shared" si="72"/>
        <v>0</v>
      </c>
      <c r="H166" s="1">
        <v>-0.17317990999999999</v>
      </c>
      <c r="I166" s="1">
        <v>2.48251</v>
      </c>
      <c r="J166" s="1">
        <v>-230.50770416</v>
      </c>
      <c r="K166" s="1">
        <f t="shared" si="76"/>
        <v>-230.68088406999999</v>
      </c>
      <c r="L166" s="1">
        <f t="shared" si="74"/>
        <v>-0.55844710000000664</v>
      </c>
      <c r="M166" s="1">
        <f t="shared" si="75"/>
        <v>-0.9448635499999769</v>
      </c>
      <c r="N166" s="1">
        <f t="shared" si="77"/>
        <v>-0.27223373999999012</v>
      </c>
      <c r="O166" s="7"/>
    </row>
    <row r="167" spans="1:15" x14ac:dyDescent="0.2">
      <c r="A167" s="14">
        <v>5</v>
      </c>
      <c r="B167" s="7" t="str">
        <f t="shared" si="72"/>
        <v>e</v>
      </c>
      <c r="C167" s="7" t="str">
        <f t="shared" si="72"/>
        <v>r4-PV</v>
      </c>
      <c r="D167" s="7">
        <f t="shared" si="72"/>
        <v>1</v>
      </c>
      <c r="E167" s="7">
        <f t="shared" si="72"/>
        <v>-1</v>
      </c>
      <c r="F167" s="7">
        <f t="shared" si="72"/>
        <v>2</v>
      </c>
      <c r="G167" s="7">
        <f t="shared" si="72"/>
        <v>0</v>
      </c>
      <c r="H167" s="1">
        <v>-7.7746609999999994E-2</v>
      </c>
      <c r="I167" s="1">
        <v>1.7830999999999999</v>
      </c>
      <c r="J167" s="1">
        <v>-217.28841331000001</v>
      </c>
      <c r="K167" s="1">
        <f t="shared" si="76"/>
        <v>-217.36615992</v>
      </c>
      <c r="L167" s="1">
        <f t="shared" si="74"/>
        <v>-0.21686147000001821</v>
      </c>
      <c r="M167" s="1">
        <f t="shared" si="75"/>
        <v>-0.60327791999998848</v>
      </c>
      <c r="N167" s="2">
        <f t="shared" si="77"/>
        <v>0.34158562999998843</v>
      </c>
      <c r="O167" s="7"/>
    </row>
    <row r="168" spans="1:15" x14ac:dyDescent="0.2">
      <c r="A168" s="14">
        <v>6</v>
      </c>
      <c r="B168" s="7" t="str">
        <f t="shared" si="72"/>
        <v>f</v>
      </c>
      <c r="C168" s="7" t="str">
        <f t="shared" si="72"/>
        <v>r5</v>
      </c>
      <c r="D168" s="7">
        <f t="shared" si="72"/>
        <v>1</v>
      </c>
      <c r="E168" s="7">
        <f t="shared" si="72"/>
        <v>0</v>
      </c>
      <c r="F168" s="7">
        <f t="shared" si="72"/>
        <v>2</v>
      </c>
      <c r="G168" s="7">
        <f t="shared" si="72"/>
        <v>0</v>
      </c>
      <c r="H168" s="1">
        <v>-0.23105492</v>
      </c>
      <c r="I168" s="1">
        <v>2.4634100000000001</v>
      </c>
      <c r="J168" s="1">
        <v>-229.85179864</v>
      </c>
      <c r="K168" s="1">
        <f t="shared" si="76"/>
        <v>-230.08285355999999</v>
      </c>
      <c r="L168" s="1">
        <f t="shared" si="74"/>
        <v>3.9583409999994323E-2</v>
      </c>
      <c r="M168" s="1">
        <f t="shared" si="75"/>
        <v>-0.34683303999997595</v>
      </c>
      <c r="N168" s="1">
        <f t="shared" si="77"/>
        <v>0.25644488000001253</v>
      </c>
      <c r="O168" s="7"/>
    </row>
    <row r="169" spans="1:15" x14ac:dyDescent="0.2">
      <c r="A169" s="15">
        <v>7</v>
      </c>
      <c r="B169" s="7" t="str">
        <f t="shared" si="72"/>
        <v>g</v>
      </c>
      <c r="C169" s="7" t="str">
        <f t="shared" si="72"/>
        <v>r6</v>
      </c>
      <c r="D169" s="7">
        <f t="shared" si="72"/>
        <v>1</v>
      </c>
      <c r="E169" s="7">
        <f t="shared" si="72"/>
        <v>0</v>
      </c>
      <c r="F169" s="7">
        <f t="shared" si="72"/>
        <v>2</v>
      </c>
      <c r="G169" s="7">
        <f t="shared" si="72"/>
        <v>0</v>
      </c>
      <c r="H169" s="1">
        <v>-0.18812092</v>
      </c>
      <c r="I169" s="1">
        <v>2.47776</v>
      </c>
      <c r="J169" s="1">
        <v>-230.23724622</v>
      </c>
      <c r="K169" s="1">
        <f t="shared" si="76"/>
        <v>-230.42536713999999</v>
      </c>
      <c r="L169" s="1">
        <f t="shared" si="74"/>
        <v>-0.30293017000000777</v>
      </c>
      <c r="M169" s="1">
        <f t="shared" si="75"/>
        <v>-0.68934661999997804</v>
      </c>
      <c r="N169" s="1">
        <f t="shared" si="77"/>
        <v>-0.34251358000000209</v>
      </c>
      <c r="O169" s="7"/>
    </row>
    <row r="170" spans="1:15" x14ac:dyDescent="0.2">
      <c r="A170" s="15">
        <v>8</v>
      </c>
      <c r="B170" s="7" t="str">
        <f t="shared" si="72"/>
        <v>h</v>
      </c>
      <c r="C170" s="7" t="str">
        <f t="shared" si="72"/>
        <v>r7</v>
      </c>
      <c r="D170" s="7">
        <f t="shared" si="72"/>
        <v>1</v>
      </c>
      <c r="E170" s="7">
        <f t="shared" si="72"/>
        <v>0</v>
      </c>
      <c r="F170" s="7">
        <f t="shared" si="72"/>
        <v>2</v>
      </c>
      <c r="G170" s="7">
        <f t="shared" si="72"/>
        <v>0</v>
      </c>
      <c r="H170" s="1">
        <v>-0.39652579999999998</v>
      </c>
      <c r="I170" s="1">
        <v>2.5127199999999998</v>
      </c>
      <c r="J170" s="1">
        <v>-229.47000324999999</v>
      </c>
      <c r="K170" s="1">
        <f t="shared" si="76"/>
        <v>-229.86652905</v>
      </c>
      <c r="L170" s="1">
        <f t="shared" si="74"/>
        <v>0.25590791999998697</v>
      </c>
      <c r="M170" s="1">
        <f t="shared" si="75"/>
        <v>-0.1305085299999833</v>
      </c>
      <c r="N170" s="2">
        <f t="shared" si="77"/>
        <v>0.55883808999999474</v>
      </c>
      <c r="O170" s="7"/>
    </row>
    <row r="171" spans="1:15" x14ac:dyDescent="0.2">
      <c r="A171" s="15">
        <v>9</v>
      </c>
      <c r="B171" s="7" t="str">
        <f t="shared" si="72"/>
        <v>i</v>
      </c>
      <c r="C171" s="7" t="str">
        <f t="shared" si="72"/>
        <v>r8</v>
      </c>
      <c r="D171" s="7">
        <f t="shared" si="72"/>
        <v>1</v>
      </c>
      <c r="E171" s="7">
        <f t="shared" si="72"/>
        <v>0</v>
      </c>
      <c r="F171" s="7">
        <f t="shared" si="72"/>
        <v>2</v>
      </c>
      <c r="G171" s="7">
        <f t="shared" si="72"/>
        <v>0</v>
      </c>
      <c r="H171" s="1">
        <v>-0.24715627000000001</v>
      </c>
      <c r="I171" s="1">
        <v>2.5066299999999999</v>
      </c>
      <c r="J171" s="1">
        <v>-229.50103569000001</v>
      </c>
      <c r="K171" s="1">
        <f t="shared" si="76"/>
        <v>-229.74819196000001</v>
      </c>
      <c r="L171" s="1">
        <f t="shared" si="74"/>
        <v>0.3742450099999699</v>
      </c>
      <c r="M171" s="1">
        <f t="shared" si="75"/>
        <v>-1.2171440000000366E-2</v>
      </c>
      <c r="N171" s="1">
        <f t="shared" si="77"/>
        <v>0.11833708999998294</v>
      </c>
      <c r="O171" s="7"/>
    </row>
    <row r="172" spans="1:15" x14ac:dyDescent="0.2">
      <c r="A172" s="15">
        <v>10</v>
      </c>
      <c r="B172" s="7" t="str">
        <f t="shared" si="72"/>
        <v>j</v>
      </c>
      <c r="C172" s="7" t="str">
        <f t="shared" si="72"/>
        <v>r9-LA</v>
      </c>
      <c r="D172" s="7">
        <f t="shared" si="72"/>
        <v>1</v>
      </c>
      <c r="E172" s="7">
        <f t="shared" si="72"/>
        <v>0</v>
      </c>
      <c r="F172" s="7">
        <f t="shared" si="72"/>
        <v>2</v>
      </c>
      <c r="G172" s="7">
        <f t="shared" si="72"/>
        <v>0</v>
      </c>
      <c r="H172" s="1">
        <v>-0.23</v>
      </c>
      <c r="I172" s="1">
        <v>2.5722299999999998</v>
      </c>
      <c r="J172" s="1">
        <v>-230.21756314999999</v>
      </c>
      <c r="K172" s="1">
        <f t="shared" si="76"/>
        <v>-230.44756314999998</v>
      </c>
      <c r="L172" s="1">
        <f t="shared" si="74"/>
        <v>-0.32512617999999538</v>
      </c>
      <c r="M172" s="1">
        <f t="shared" si="75"/>
        <v>-0.71154262999996565</v>
      </c>
      <c r="N172" s="1">
        <f t="shared" si="77"/>
        <v>-0.69937118999996528</v>
      </c>
      <c r="O172" s="7"/>
    </row>
    <row r="173" spans="1:15" x14ac:dyDescent="0.2">
      <c r="H173" s="1"/>
      <c r="N173" s="1"/>
      <c r="O173" s="7"/>
    </row>
    <row r="174" spans="1:15" x14ac:dyDescent="0.2">
      <c r="B174" s="7" t="str">
        <f t="shared" ref="B174:G177" si="78">B90</f>
        <v>React4 (TTA-OA)</v>
      </c>
      <c r="C174" s="7" t="str">
        <f t="shared" si="78"/>
        <v>System</v>
      </c>
      <c r="D174" s="7" t="str">
        <f t="shared" si="78"/>
        <v>n_Gly</v>
      </c>
      <c r="E174" s="7" t="str">
        <f t="shared" si="78"/>
        <v>n_H2O</v>
      </c>
      <c r="F174" s="7" t="str">
        <f t="shared" si="78"/>
        <v>n_H2</v>
      </c>
      <c r="G174" s="7" t="str">
        <f t="shared" si="78"/>
        <v>n_HCOOH</v>
      </c>
      <c r="H174" s="1" t="str">
        <f>H162</f>
        <v>Esol, eV</v>
      </c>
      <c r="I174" s="1" t="s">
        <v>85</v>
      </c>
      <c r="J174" s="1" t="str">
        <f>J162</f>
        <v>E+ZPE, eV</v>
      </c>
      <c r="K174" s="1" t="str">
        <f t="shared" ref="K174:N174" si="79">K162</f>
        <v>E+ZPE+Sol, eV</v>
      </c>
      <c r="L174" s="1" t="str">
        <f t="shared" si="79"/>
        <v>dE, eV</v>
      </c>
      <c r="M174" s="1" t="str">
        <f t="shared" si="79"/>
        <v>Er, eV</v>
      </c>
      <c r="N174" s="1" t="str">
        <f t="shared" si="79"/>
        <v>Diff, eV</v>
      </c>
      <c r="O174" s="7"/>
    </row>
    <row r="175" spans="1:15" x14ac:dyDescent="0.2">
      <c r="B175" s="7" t="str">
        <f t="shared" si="78"/>
        <v>a</v>
      </c>
      <c r="C175" s="7" t="str">
        <f t="shared" si="78"/>
        <v>r0-G6OH-TTA</v>
      </c>
      <c r="D175" s="7">
        <f t="shared" si="78"/>
        <v>1</v>
      </c>
      <c r="E175" s="7">
        <f t="shared" si="78"/>
        <v>2</v>
      </c>
      <c r="F175" s="7">
        <f t="shared" si="78"/>
        <v>8</v>
      </c>
      <c r="G175" s="7">
        <f t="shared" si="78"/>
        <v>0</v>
      </c>
      <c r="H175" s="1">
        <v>-0.36622419</v>
      </c>
      <c r="I175" s="1">
        <v>2.2061600000000001</v>
      </c>
      <c r="J175" s="1">
        <v>-233.06226894</v>
      </c>
      <c r="K175" s="1">
        <f>H175+J175</f>
        <v>-233.42849312999999</v>
      </c>
      <c r="L175" s="1">
        <f t="shared" ref="L175:L181" si="80">K175-$C$7-D175*$C$11-E175*$C$9+0.5*(F175*$C$8)+G175*$C$10</f>
        <v>1.153658109999995</v>
      </c>
      <c r="M175" s="1">
        <f t="shared" ref="M175:M181" si="81">L175-$L$103</f>
        <v>0.76724166000002469</v>
      </c>
      <c r="N175" s="6" t="s">
        <v>19</v>
      </c>
      <c r="O175" s="7"/>
    </row>
    <row r="176" spans="1:15" x14ac:dyDescent="0.2">
      <c r="B176" s="7" t="str">
        <f t="shared" si="78"/>
        <v>b</v>
      </c>
      <c r="C176" s="7" t="str">
        <f t="shared" si="78"/>
        <v>r1</v>
      </c>
      <c r="D176" s="7">
        <f t="shared" si="78"/>
        <v>1</v>
      </c>
      <c r="E176" s="7">
        <f t="shared" si="78"/>
        <v>2</v>
      </c>
      <c r="F176" s="7">
        <f t="shared" si="78"/>
        <v>8</v>
      </c>
      <c r="G176" s="7">
        <f t="shared" si="78"/>
        <v>0</v>
      </c>
      <c r="H176" s="1">
        <v>-0.40105046999999999</v>
      </c>
      <c r="I176" s="1">
        <v>2.12635</v>
      </c>
      <c r="J176" s="1">
        <v>-233.30358706000001</v>
      </c>
      <c r="K176" s="1">
        <f t="shared" ref="K176:K181" si="82">H176+J176</f>
        <v>-233.70463753000001</v>
      </c>
      <c r="L176" s="1">
        <f t="shared" si="80"/>
        <v>0.87751370999997391</v>
      </c>
      <c r="M176" s="1">
        <f t="shared" si="81"/>
        <v>0.49109726000000364</v>
      </c>
      <c r="N176" s="1">
        <f>M176-M175</f>
        <v>-0.27614440000002105</v>
      </c>
      <c r="O176" s="7"/>
    </row>
    <row r="177" spans="2:15" x14ac:dyDescent="0.2">
      <c r="B177" s="7" t="str">
        <f t="shared" si="78"/>
        <v>c</v>
      </c>
      <c r="C177" s="7" t="str">
        <f t="shared" si="78"/>
        <v>r2</v>
      </c>
      <c r="D177" s="7">
        <f t="shared" si="78"/>
        <v>1</v>
      </c>
      <c r="E177" s="7">
        <f t="shared" si="78"/>
        <v>2</v>
      </c>
      <c r="F177" s="7">
        <f t="shared" si="78"/>
        <v>8</v>
      </c>
      <c r="G177" s="7">
        <f t="shared" si="78"/>
        <v>1</v>
      </c>
      <c r="H177" s="1">
        <v>-0.17503794</v>
      </c>
      <c r="I177" s="1">
        <v>1.1875500000000001</v>
      </c>
      <c r="J177" s="1">
        <v>-208.73203065000001</v>
      </c>
      <c r="K177" s="1">
        <f t="shared" si="82"/>
        <v>-208.90706859000002</v>
      </c>
      <c r="L177" s="1">
        <f t="shared" si="80"/>
        <v>3.3375499999621638E-3</v>
      </c>
      <c r="M177" s="1">
        <f t="shared" si="81"/>
        <v>-0.3830789000000081</v>
      </c>
      <c r="N177" s="1">
        <f t="shared" ref="N177:N181" si="83">M177-M176</f>
        <v>-0.87417616000001175</v>
      </c>
      <c r="O177" s="7"/>
    </row>
    <row r="178" spans="2:15" x14ac:dyDescent="0.2">
      <c r="B178" s="7" t="str">
        <f>B94</f>
        <v>d</v>
      </c>
      <c r="C178" s="7" t="str">
        <f t="shared" ref="C178:G178" si="84">C94</f>
        <v>r3</v>
      </c>
      <c r="D178" s="7">
        <f t="shared" si="84"/>
        <v>1</v>
      </c>
      <c r="E178" s="7">
        <f t="shared" si="84"/>
        <v>2</v>
      </c>
      <c r="F178" s="7">
        <f t="shared" si="84"/>
        <v>9</v>
      </c>
      <c r="G178" s="7">
        <f t="shared" si="84"/>
        <v>1</v>
      </c>
      <c r="H178" s="1">
        <v>-0.18080826</v>
      </c>
      <c r="I178" s="1">
        <v>0.88415500000000002</v>
      </c>
      <c r="J178" s="1">
        <v>-205.01387636999999</v>
      </c>
      <c r="K178" s="1">
        <f t="shared" si="82"/>
        <v>-205.19468462999998</v>
      </c>
      <c r="L178" s="1">
        <f t="shared" si="80"/>
        <v>0.13462771500000414</v>
      </c>
      <c r="M178" s="1">
        <f t="shared" si="81"/>
        <v>-0.25178873499996612</v>
      </c>
      <c r="N178" s="1">
        <f t="shared" si="83"/>
        <v>0.13129016500004198</v>
      </c>
      <c r="O178" s="1">
        <f>SUM(N179:N181)</f>
        <v>0.81867575499998679</v>
      </c>
    </row>
    <row r="179" spans="2:15" x14ac:dyDescent="0.2">
      <c r="B179" s="7" t="str">
        <f>B95</f>
        <v>e</v>
      </c>
      <c r="C179" s="7" t="str">
        <f t="shared" ref="C179:G179" si="85">C95</f>
        <v>r4</v>
      </c>
      <c r="D179" s="7">
        <f t="shared" si="85"/>
        <v>1</v>
      </c>
      <c r="E179" s="7">
        <f t="shared" si="85"/>
        <v>3</v>
      </c>
      <c r="F179" s="7">
        <f t="shared" si="85"/>
        <v>9</v>
      </c>
      <c r="G179" s="7">
        <f t="shared" si="85"/>
        <v>1</v>
      </c>
      <c r="H179" s="1">
        <v>-0.46488217999999998</v>
      </c>
      <c r="I179" s="1">
        <v>1.5436799999999999</v>
      </c>
      <c r="J179" s="1">
        <v>-217.45843198</v>
      </c>
      <c r="K179" s="1">
        <f t="shared" si="82"/>
        <v>-217.92331415999999</v>
      </c>
      <c r="L179" s="1">
        <f t="shared" si="80"/>
        <v>0.37913670500000407</v>
      </c>
      <c r="M179" s="1">
        <f t="shared" si="81"/>
        <v>-7.2797449999661978E-3</v>
      </c>
      <c r="N179" s="1">
        <f t="shared" si="83"/>
        <v>0.24450898999999993</v>
      </c>
      <c r="O179" s="7"/>
    </row>
    <row r="180" spans="2:15" x14ac:dyDescent="0.2">
      <c r="B180" s="7" t="str">
        <f>B96</f>
        <v>f</v>
      </c>
      <c r="C180" s="7" t="str">
        <f t="shared" ref="C180:G180" si="86">C96</f>
        <v>r5</v>
      </c>
      <c r="D180" s="7">
        <f t="shared" si="86"/>
        <v>1</v>
      </c>
      <c r="E180" s="7">
        <f t="shared" si="86"/>
        <v>3</v>
      </c>
      <c r="F180" s="7">
        <f t="shared" si="86"/>
        <v>10</v>
      </c>
      <c r="G180" s="7">
        <f t="shared" si="86"/>
        <v>1</v>
      </c>
      <c r="H180" s="1">
        <v>-0.36624118999999999</v>
      </c>
      <c r="I180" s="1">
        <v>1.2414799999999999</v>
      </c>
      <c r="J180" s="1">
        <v>-213.46443654999999</v>
      </c>
      <c r="K180" s="1">
        <f t="shared" si="82"/>
        <v>-213.83067774</v>
      </c>
      <c r="L180" s="1">
        <f t="shared" si="80"/>
        <v>0.890679329999994</v>
      </c>
      <c r="M180" s="1">
        <f t="shared" si="81"/>
        <v>0.50426288000002373</v>
      </c>
      <c r="N180" s="8">
        <f t="shared" si="83"/>
        <v>0.51154262499998993</v>
      </c>
      <c r="O180" s="7"/>
    </row>
    <row r="181" spans="2:15" x14ac:dyDescent="0.2">
      <c r="B181" s="7" t="str">
        <f>B97</f>
        <v>g</v>
      </c>
      <c r="C181" s="7" t="str">
        <f t="shared" ref="C181:G181" si="87">C97</f>
        <v>r6-OA</v>
      </c>
      <c r="D181" s="7">
        <f t="shared" si="87"/>
        <v>1</v>
      </c>
      <c r="E181" s="7">
        <f t="shared" si="87"/>
        <v>3</v>
      </c>
      <c r="F181" s="7">
        <f t="shared" si="87"/>
        <v>10</v>
      </c>
      <c r="G181" s="7">
        <f t="shared" si="87"/>
        <v>1</v>
      </c>
      <c r="H181" s="1">
        <v>-0.50800332000000004</v>
      </c>
      <c r="I181" s="1">
        <v>1.29311</v>
      </c>
      <c r="J181" s="1">
        <v>-213.26005028</v>
      </c>
      <c r="K181" s="1">
        <f t="shared" si="82"/>
        <v>-213.7680536</v>
      </c>
      <c r="L181" s="1">
        <f t="shared" si="80"/>
        <v>0.95330346999999094</v>
      </c>
      <c r="M181" s="1">
        <f t="shared" si="81"/>
        <v>0.56688702000002067</v>
      </c>
      <c r="N181" s="1">
        <f t="shared" si="83"/>
        <v>6.2624139999996942E-2</v>
      </c>
      <c r="O181" s="12">
        <f>M181-M178</f>
        <v>0.81867575499998679</v>
      </c>
    </row>
    <row r="182" spans="2:15" x14ac:dyDescent="0.2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</sheetData>
  <mergeCells count="7">
    <mergeCell ref="A1:P1"/>
    <mergeCell ref="B101:O101"/>
    <mergeCell ref="B182:O182"/>
    <mergeCell ref="B4:G4"/>
    <mergeCell ref="B14:G14"/>
    <mergeCell ref="B98:O98"/>
    <mergeCell ref="B17:O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Pd-PdNi_solv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Germán Salazar Alvarez</cp:lastModifiedBy>
  <dcterms:created xsi:type="dcterms:W3CDTF">2019-10-09T07:34:09Z</dcterms:created>
  <dcterms:modified xsi:type="dcterms:W3CDTF">2023-06-12T15:01:13Z</dcterms:modified>
</cp:coreProperties>
</file>