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defaultThemeVersion="202300"/>
  <mc:AlternateContent xmlns:mc="http://schemas.openxmlformats.org/markup-compatibility/2006">
    <mc:Choice Requires="x15">
      <x15ac:absPath xmlns:x15ac="http://schemas.microsoft.com/office/spreadsheetml/2010/11/ac" url="/Users/nisha/Dropbox (Weizmann Institute)/chalcogen_bonding/manuscript_revision/supporting_information/"/>
    </mc:Choice>
  </mc:AlternateContent>
  <xr:revisionPtr revIDLastSave="0" documentId="13_ncr:1_{17EEBDE1-96A0-8D42-AD3D-FD67756EED14}" xr6:coauthVersionLast="47" xr6:coauthVersionMax="47" xr10:uidLastSave="{00000000-0000-0000-0000-000000000000}"/>
  <bookViews>
    <workbookView xWindow="5900" yWindow="4360" windowWidth="27640" windowHeight="17040" activeTab="4" xr2:uid="{94EF36DC-7D44-E04E-911E-9285B7F1B3E8}"/>
  </bookViews>
  <sheets>
    <sheet name="Table 4" sheetId="5" r:id="rId1"/>
    <sheet name="SAPT results" sheetId="7" r:id="rId2"/>
    <sheet name="Table S1" sheetId="1" r:id="rId3"/>
    <sheet name="Table S4" sheetId="3" r:id="rId4"/>
    <sheet name="sheet" sheetId="8" r:id="rId5"/>
    <sheet name="Table S2" sheetId="9" r:id="rId6"/>
    <sheet name="Table S3" sheetId="10" r:id="rId7"/>
    <sheet name="Table S5" sheetId="11" r:id="rId8"/>
    <sheet name="Table S6" sheetId="12" r:id="rId9"/>
    <sheet name="SOC2" sheetId="13"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 i="5" l="1"/>
  <c r="X36" i="7"/>
  <c r="U36" i="7"/>
  <c r="V36" i="7" s="1"/>
  <c r="H35" i="5" s="1"/>
  <c r="T36" i="7"/>
  <c r="F35" i="5" s="1"/>
  <c r="X35" i="7"/>
  <c r="V35" i="7"/>
  <c r="H34" i="5" s="1"/>
  <c r="U35" i="7"/>
  <c r="T35" i="7"/>
  <c r="F34" i="5" s="1"/>
  <c r="X34" i="7"/>
  <c r="U34" i="7"/>
  <c r="V34" i="7" s="1"/>
  <c r="H33" i="5" s="1"/>
  <c r="T34" i="7"/>
  <c r="F33" i="5" s="1"/>
  <c r="X33" i="7"/>
  <c r="J32" i="5" s="1"/>
  <c r="V33" i="7"/>
  <c r="U33" i="7"/>
  <c r="T33" i="7"/>
  <c r="X32" i="7"/>
  <c r="U32" i="7"/>
  <c r="V32" i="7" s="1"/>
  <c r="H31" i="5" s="1"/>
  <c r="T32" i="7"/>
  <c r="F31" i="5" s="1"/>
  <c r="X31" i="7"/>
  <c r="V31" i="7"/>
  <c r="H30" i="5" s="1"/>
  <c r="U31" i="7"/>
  <c r="T31" i="7"/>
  <c r="F30" i="5" s="1"/>
  <c r="X30" i="7"/>
  <c r="U30" i="7"/>
  <c r="V30" i="7" s="1"/>
  <c r="H29" i="5" s="1"/>
  <c r="T30" i="7"/>
  <c r="F29" i="5" s="1"/>
  <c r="X29" i="7"/>
  <c r="J28" i="5" s="1"/>
  <c r="V29" i="7"/>
  <c r="H28" i="5" s="1"/>
  <c r="U29" i="7"/>
  <c r="T29" i="7"/>
  <c r="X28" i="7"/>
  <c r="U28" i="7"/>
  <c r="V28" i="7" s="1"/>
  <c r="T28" i="7"/>
  <c r="X27" i="7"/>
  <c r="V27" i="7"/>
  <c r="U27" i="7"/>
  <c r="T27" i="7"/>
  <c r="X26" i="7"/>
  <c r="U26" i="7"/>
  <c r="V26" i="7" s="1"/>
  <c r="H26" i="5" s="1"/>
  <c r="T26" i="7"/>
  <c r="F26" i="5" s="1"/>
  <c r="X25" i="7"/>
  <c r="J25" i="5" s="1"/>
  <c r="V25" i="7"/>
  <c r="U25" i="7"/>
  <c r="T25" i="7"/>
  <c r="X24" i="7"/>
  <c r="U24" i="7"/>
  <c r="V24" i="7" s="1"/>
  <c r="H24" i="5" s="1"/>
  <c r="T24" i="7"/>
  <c r="F24" i="5" s="1"/>
  <c r="X23" i="7"/>
  <c r="V23" i="7"/>
  <c r="H23" i="5" s="1"/>
  <c r="U23" i="7"/>
  <c r="T23" i="7"/>
  <c r="F23" i="5" s="1"/>
  <c r="X22" i="7"/>
  <c r="U22" i="7"/>
  <c r="V22" i="7" s="1"/>
  <c r="H22" i="5" s="1"/>
  <c r="T22" i="7"/>
  <c r="F22" i="5" s="1"/>
  <c r="X21" i="7"/>
  <c r="J21" i="5" s="1"/>
  <c r="V21" i="7"/>
  <c r="H21" i="5" s="1"/>
  <c r="U21" i="7"/>
  <c r="T21" i="7"/>
  <c r="X20" i="7"/>
  <c r="U20" i="7"/>
  <c r="V20" i="7" s="1"/>
  <c r="H20" i="5" s="1"/>
  <c r="T20" i="7"/>
  <c r="X19" i="7"/>
  <c r="J19" i="5" s="1"/>
  <c r="V19" i="7"/>
  <c r="H19" i="5" s="1"/>
  <c r="U19" i="7"/>
  <c r="T19" i="7"/>
  <c r="X18" i="7"/>
  <c r="U18" i="7"/>
  <c r="V18" i="7" s="1"/>
  <c r="T18" i="7"/>
  <c r="X17" i="7"/>
  <c r="V17" i="7"/>
  <c r="U17" i="7"/>
  <c r="T17" i="7"/>
  <c r="X16" i="7"/>
  <c r="U16" i="7"/>
  <c r="V16" i="7" s="1"/>
  <c r="H17" i="5" s="1"/>
  <c r="T16" i="7"/>
  <c r="F17" i="5" s="1"/>
  <c r="Q16" i="7"/>
  <c r="P16" i="7"/>
  <c r="X15" i="7"/>
  <c r="V15" i="7"/>
  <c r="U15" i="7"/>
  <c r="T15" i="7"/>
  <c r="Q15" i="7"/>
  <c r="P15" i="7"/>
  <c r="X14" i="7"/>
  <c r="J15" i="5" s="1"/>
  <c r="V14" i="7"/>
  <c r="H15" i="5" s="1"/>
  <c r="U14" i="7"/>
  <c r="T14" i="7"/>
  <c r="F15" i="5" s="1"/>
  <c r="Q14" i="7"/>
  <c r="P14" i="7"/>
  <c r="X13" i="7"/>
  <c r="U13" i="7"/>
  <c r="G14" i="5" s="1"/>
  <c r="T13" i="7"/>
  <c r="F14" i="5" s="1"/>
  <c r="Q13" i="7"/>
  <c r="P13" i="7"/>
  <c r="X12" i="7"/>
  <c r="U12" i="7"/>
  <c r="V12" i="7" s="1"/>
  <c r="H13" i="5" s="1"/>
  <c r="T12" i="7"/>
  <c r="Q12" i="7"/>
  <c r="P12" i="7"/>
  <c r="X11" i="7"/>
  <c r="V11" i="7"/>
  <c r="U11" i="7"/>
  <c r="T11" i="7"/>
  <c r="Q11" i="7"/>
  <c r="P11" i="7"/>
  <c r="X10" i="7"/>
  <c r="J11" i="5" s="1"/>
  <c r="V10" i="7"/>
  <c r="H11" i="5" s="1"/>
  <c r="U10" i="7"/>
  <c r="T10" i="7"/>
  <c r="F11" i="5" s="1"/>
  <c r="Q10" i="7"/>
  <c r="P10" i="7"/>
  <c r="X9" i="7"/>
  <c r="U9" i="7"/>
  <c r="V9" i="7" s="1"/>
  <c r="H10" i="5" s="1"/>
  <c r="T9" i="7"/>
  <c r="F10" i="5" s="1"/>
  <c r="Q9" i="7"/>
  <c r="P9" i="7"/>
  <c r="X8" i="7"/>
  <c r="U8" i="7"/>
  <c r="V8" i="7" s="1"/>
  <c r="T8" i="7"/>
  <c r="Q8" i="7"/>
  <c r="P8" i="7"/>
  <c r="X7" i="7"/>
  <c r="V7" i="7"/>
  <c r="U7" i="7"/>
  <c r="T7" i="7"/>
  <c r="Q7" i="7"/>
  <c r="P7" i="7"/>
  <c r="K35" i="5"/>
  <c r="J35" i="5"/>
  <c r="I35" i="5"/>
  <c r="G35" i="5"/>
  <c r="K34" i="5"/>
  <c r="J34" i="5"/>
  <c r="I34" i="5"/>
  <c r="G34" i="5"/>
  <c r="J33" i="5"/>
  <c r="I33" i="5"/>
  <c r="G33" i="5"/>
  <c r="I32" i="5"/>
  <c r="H32" i="5"/>
  <c r="G32" i="5"/>
  <c r="F32" i="5"/>
  <c r="AF31" i="5"/>
  <c r="L35" i="5" s="1"/>
  <c r="V31" i="5"/>
  <c r="J31" i="5"/>
  <c r="I31" i="5"/>
  <c r="G31" i="5"/>
  <c r="AF30" i="5"/>
  <c r="L34" i="5" s="1"/>
  <c r="V30" i="5"/>
  <c r="K30" i="5"/>
  <c r="J30" i="5"/>
  <c r="I30" i="5"/>
  <c r="G30" i="5"/>
  <c r="AF29" i="5"/>
  <c r="L33" i="5" s="1"/>
  <c r="V29" i="5"/>
  <c r="K33" i="5" s="1"/>
  <c r="K29" i="5"/>
  <c r="J29" i="5"/>
  <c r="I29" i="5"/>
  <c r="G29" i="5"/>
  <c r="AF28" i="5"/>
  <c r="L32" i="5" s="1"/>
  <c r="V28" i="5"/>
  <c r="K32" i="5" s="1"/>
  <c r="K28" i="5"/>
  <c r="I28" i="5"/>
  <c r="G28" i="5"/>
  <c r="F28" i="5"/>
  <c r="AF27" i="5"/>
  <c r="L31" i="5" s="1"/>
  <c r="V27" i="5"/>
  <c r="K31" i="5" s="1"/>
  <c r="AF26" i="5"/>
  <c r="L30" i="5" s="1"/>
  <c r="V26" i="5"/>
  <c r="J26" i="5"/>
  <c r="I26" i="5"/>
  <c r="G26" i="5"/>
  <c r="AF25" i="5"/>
  <c r="L29" i="5" s="1"/>
  <c r="V25" i="5"/>
  <c r="I25" i="5"/>
  <c r="H25" i="5"/>
  <c r="G25" i="5"/>
  <c r="F25" i="5"/>
  <c r="AF24" i="5"/>
  <c r="L28" i="5" s="1"/>
  <c r="V24" i="5"/>
  <c r="J24" i="5"/>
  <c r="I24" i="5"/>
  <c r="G24" i="5"/>
  <c r="AF23" i="5"/>
  <c r="L26" i="5" s="1"/>
  <c r="V23" i="5"/>
  <c r="K26" i="5" s="1"/>
  <c r="J23" i="5"/>
  <c r="I23" i="5"/>
  <c r="G23" i="5"/>
  <c r="AF22" i="5"/>
  <c r="L25" i="5" s="1"/>
  <c r="V22" i="5"/>
  <c r="K25" i="5" s="1"/>
  <c r="K22" i="5"/>
  <c r="J22" i="5"/>
  <c r="I22" i="5"/>
  <c r="G22" i="5"/>
  <c r="AF21" i="5"/>
  <c r="L24" i="5" s="1"/>
  <c r="V21" i="5"/>
  <c r="K24" i="5" s="1"/>
  <c r="I21" i="5"/>
  <c r="G21" i="5"/>
  <c r="F21" i="5"/>
  <c r="AF20" i="5"/>
  <c r="L23" i="5" s="1"/>
  <c r="V20" i="5"/>
  <c r="K23" i="5" s="1"/>
  <c r="K20" i="5"/>
  <c r="J20" i="5"/>
  <c r="I20" i="5"/>
  <c r="G20" i="5"/>
  <c r="F20" i="5"/>
  <c r="AF19" i="5"/>
  <c r="L22" i="5" s="1"/>
  <c r="V19" i="5"/>
  <c r="I19" i="5"/>
  <c r="G19" i="5"/>
  <c r="F19" i="5"/>
  <c r="AF18" i="5"/>
  <c r="L21" i="5" s="1"/>
  <c r="V18" i="5"/>
  <c r="K21" i="5" s="1"/>
  <c r="AF17" i="5"/>
  <c r="L20" i="5" s="1"/>
  <c r="V17" i="5"/>
  <c r="J17" i="5"/>
  <c r="I17" i="5"/>
  <c r="G17" i="5"/>
  <c r="AF16" i="5"/>
  <c r="L19" i="5" s="1"/>
  <c r="V16" i="5"/>
  <c r="K19" i="5" s="1"/>
  <c r="J16" i="5"/>
  <c r="I16" i="5"/>
  <c r="H16" i="5"/>
  <c r="G16" i="5"/>
  <c r="F16" i="5"/>
  <c r="AF15" i="5"/>
  <c r="L17" i="5" s="1"/>
  <c r="V15" i="5"/>
  <c r="K17" i="5" s="1"/>
  <c r="I15" i="5"/>
  <c r="G15" i="5"/>
  <c r="AF14" i="5"/>
  <c r="L16" i="5" s="1"/>
  <c r="V14" i="5"/>
  <c r="K16" i="5" s="1"/>
  <c r="J14" i="5"/>
  <c r="I14" i="5"/>
  <c r="AF13" i="5"/>
  <c r="L15" i="5" s="1"/>
  <c r="V13" i="5"/>
  <c r="K15" i="5" s="1"/>
  <c r="J13" i="5"/>
  <c r="I13" i="5"/>
  <c r="G13" i="5"/>
  <c r="F13" i="5"/>
  <c r="AF12" i="5"/>
  <c r="L14" i="5" s="1"/>
  <c r="V12" i="5"/>
  <c r="K14" i="5" s="1"/>
  <c r="J12" i="5"/>
  <c r="I12" i="5"/>
  <c r="H12" i="5"/>
  <c r="G12" i="5"/>
  <c r="F12" i="5"/>
  <c r="AF11" i="5"/>
  <c r="L13" i="5" s="1"/>
  <c r="V11" i="5"/>
  <c r="K13" i="5" s="1"/>
  <c r="I11" i="5"/>
  <c r="G11" i="5"/>
  <c r="AF10" i="5"/>
  <c r="L12" i="5" s="1"/>
  <c r="V10" i="5"/>
  <c r="K12" i="5" s="1"/>
  <c r="J10" i="5"/>
  <c r="I10" i="5"/>
  <c r="AF9" i="5"/>
  <c r="L11" i="5" s="1"/>
  <c r="V9" i="5"/>
  <c r="K11" i="5" s="1"/>
  <c r="AF8" i="5"/>
  <c r="L10" i="5" s="1"/>
  <c r="V8" i="5"/>
  <c r="AD1" i="5"/>
  <c r="AA1" i="5"/>
  <c r="Z1" i="5"/>
  <c r="Y1" i="5"/>
  <c r="G10" i="5" l="1"/>
  <c r="V13" i="7"/>
  <c r="H14" i="5" s="1"/>
</calcChain>
</file>

<file path=xl/sharedStrings.xml><?xml version="1.0" encoding="utf-8"?>
<sst xmlns="http://schemas.openxmlformats.org/spreadsheetml/2006/main" count="1082" uniqueCount="193">
  <si>
    <t>subvalenceD_aWCVTZ</t>
  </si>
  <si>
    <t>Raw</t>
  </si>
  <si>
    <t>Half-CP</t>
  </si>
  <si>
    <t>HF</t>
  </si>
  <si>
    <t>PNO-LMP2</t>
  </si>
  <si>
    <t>PNO-LCCSD</t>
  </si>
  <si>
    <t>PNO-LCCSD(T)</t>
  </si>
  <si>
    <t>(T)</t>
  </si>
  <si>
    <t>CCSD(T)-MP2</t>
  </si>
  <si>
    <t>CCSD-MP2</t>
  </si>
  <si>
    <t>subvalenceD_aWCVQZ</t>
  </si>
  <si>
    <t>subvalenceD_aWCVTQZ</t>
  </si>
  <si>
    <t>subvalenceD_aWCV5Z</t>
  </si>
  <si>
    <t>subvalenceD_aWCVQ5Z</t>
  </si>
  <si>
    <t xml:space="preserve">REF </t>
  </si>
  <si>
    <t xml:space="preserve">Normal </t>
  </si>
  <si>
    <t>Tight</t>
  </si>
  <si>
    <t>vTight</t>
  </si>
  <si>
    <t>S</t>
  </si>
  <si>
    <t>Se</t>
  </si>
  <si>
    <t>Te</t>
  </si>
  <si>
    <t>All</t>
  </si>
  <si>
    <t>CP</t>
  </si>
  <si>
    <t>Table 1</t>
  </si>
  <si>
    <t>Molecule</t>
  </si>
  <si>
    <t>CHAL-CHAL-1_0.90</t>
  </si>
  <si>
    <t>CHAL-CHAL-1_0.95</t>
  </si>
  <si>
    <t>CHAL-CHAL-1_1.0</t>
  </si>
  <si>
    <t>CHAL-CHAL-1_1.05</t>
  </si>
  <si>
    <t>CHAL-CHAL-1_1.10</t>
  </si>
  <si>
    <t>CHAL-CHAL-1_1.25</t>
  </si>
  <si>
    <t>CHAL-CHAL-1_1.50</t>
  </si>
  <si>
    <t>CHAL-CHAL-1_2.0</t>
  </si>
  <si>
    <t>CHAL-CHAL-30_0.90</t>
  </si>
  <si>
    <t>CHAL-CHAL-30_0.95</t>
  </si>
  <si>
    <t>CHAL-CHAL-30_1.0</t>
  </si>
  <si>
    <t>CHAL-CHAL-30_1.05</t>
  </si>
  <si>
    <t>CHAL-CHAL-30_1.10</t>
  </si>
  <si>
    <t>CHAL-CHAL-30_1.25</t>
  </si>
  <si>
    <t>CHAL-CHAL-30_1.50</t>
  </si>
  <si>
    <t>CHAL-CHAL-30_2.0</t>
  </si>
  <si>
    <t>CHAL-CHAL-45_0.90</t>
  </si>
  <si>
    <t>CHAL-CHAL-45_0.95</t>
  </si>
  <si>
    <t>CHAL-CHAL-45_1.0</t>
  </si>
  <si>
    <t>CHAL-CHAL-45_1.05</t>
  </si>
  <si>
    <t>CHAL-CHAL-45_1.10</t>
  </si>
  <si>
    <t>CHAL-CHAL-45_1.25</t>
  </si>
  <si>
    <t>CHAL-CHAL-45_1.50</t>
  </si>
  <si>
    <t>CHAL-CHAL-45_2.0</t>
  </si>
  <si>
    <t>DF-MP2</t>
  </si>
  <si>
    <t>DF-CCSD</t>
  </si>
  <si>
    <t>Diff_PNO-LMP2</t>
  </si>
  <si>
    <t>Diff_PNO-LCCSD</t>
  </si>
  <si>
    <t>Diff_PNO-LCCSD(T)</t>
  </si>
  <si>
    <t>Diff_(T)</t>
  </si>
  <si>
    <t>Diff_CCSD-MP2</t>
  </si>
  <si>
    <t>tight</t>
  </si>
  <si>
    <t>Default</t>
  </si>
  <si>
    <t>Diff_DF-MP2</t>
  </si>
  <si>
    <t>Diff_DF-CCSD</t>
  </si>
  <si>
    <t>Canonical</t>
  </si>
  <si>
    <t>REF</t>
  </si>
  <si>
    <t>Table S1: RMS Deviations (kcal/mol) for different components of total interaction energies computed across different basis sets utilizing localized and canonical approaches. The statistics pertain to `valence + subvalence(n$-$1)d` electron correlation.</t>
  </si>
  <si>
    <t>0.90re</t>
  </si>
  <si>
    <t>0.95re</t>
  </si>
  <si>
    <t>1.0re</t>
  </si>
  <si>
    <t>1.05re</t>
  </si>
  <si>
    <t>1.10re</t>
  </si>
  <si>
    <t>1.25re</t>
  </si>
  <si>
    <t>1.50re</t>
  </si>
  <si>
    <t>2.0re</t>
  </si>
  <si>
    <t>PNO-LMP2    </t>
  </si>
  <si>
    <t>PNO-LCCSD   </t>
  </si>
  <si>
    <t>(T)         </t>
  </si>
  <si>
    <t>CCSD-MP2    </t>
  </si>
  <si>
    <t>CCSD(T)-MP2 </t>
  </si>
  <si>
    <t>RMSD</t>
  </si>
  <si>
    <t>MAD</t>
  </si>
  <si>
    <t>SeO3…SeHF</t>
  </si>
  <si>
    <t>DF-CCSD/{T,Q}Z</t>
  </si>
  <si>
    <t>BE (kcal/mol)</t>
  </si>
  <si>
    <t>cPNO-LCCSD(T)</t>
  </si>
  <si>
    <t>Tot</t>
  </si>
  <si>
    <t>NDF2</t>
  </si>
  <si>
    <t>CSPI</t>
  </si>
  <si>
    <t>DEBC</t>
  </si>
  <si>
    <t>Hobza ratio</t>
  </si>
  <si>
    <t>%HF</t>
  </si>
  <si>
    <t>HAL-CHAL-1_0.90</t>
  </si>
  <si>
    <t>TeO3…TeHF</t>
  </si>
  <si>
    <t>0.90r$_\text{e}$</t>
  </si>
  <si>
    <t>0.95r$_\text{e}$</t>
  </si>
  <si>
    <t>1.0r$_\text{e}$</t>
  </si>
  <si>
    <t>1.05r$_\text{e}$</t>
  </si>
  <si>
    <t>1.10r$_\text{e}$</t>
  </si>
  <si>
    <t>1.25r$_\text{e}$</t>
  </si>
  <si>
    <t>1.50r$_\text{e}$</t>
  </si>
  <si>
    <t>2.0r$_\text{e}$</t>
  </si>
  <si>
    <t>SO3…SHF</t>
  </si>
  <si>
    <t>CHAL-CHAL_1=TeO3…TeHF</t>
  </si>
  <si>
    <t>CHAL-CHAL_30=SeO3…SeHF</t>
  </si>
  <si>
    <t>CHAL-CHAL-_45=SO3…SHF</t>
  </si>
  <si>
    <t>IE_HF</t>
  </si>
  <si>
    <t>IE_SS</t>
  </si>
  <si>
    <t>IE_OS</t>
  </si>
  <si>
    <t>TOT (SAPT)</t>
  </si>
  <si>
    <t>ELEC</t>
  </si>
  <si>
    <t>EXCHANGE</t>
  </si>
  <si>
    <t>INDUCTION</t>
  </si>
  <si>
    <t>SAPT0-disp</t>
  </si>
  <si>
    <t>Disp20</t>
  </si>
  <si>
    <t>Exch-Disp20</t>
  </si>
  <si>
    <t>CHAL-CHAL-1_0.80 </t>
  </si>
  <si>
    <t>0.80re</t>
  </si>
  <si>
    <t>CHAL-CHAL-1_0.85 </t>
  </si>
  <si>
    <t>0.85re</t>
  </si>
  <si>
    <t>CHAL-CHAL-1_0.90 </t>
  </si>
  <si>
    <t>CHAL-CHAL-1_0.95 </t>
  </si>
  <si>
    <t>CHAL-CHAL-1_1.0 </t>
  </si>
  <si>
    <t>CHAL-CHAL-1_1.05 </t>
  </si>
  <si>
    <t>CHAL-CHAL-1_1.10 </t>
  </si>
  <si>
    <t>CHAL-CHAL-1_1.25 </t>
  </si>
  <si>
    <t>CHAL-CHAL-1_1.50 </t>
  </si>
  <si>
    <t>CHAL-CHAL-1_2.0 </t>
  </si>
  <si>
    <t>CHAL-CHAL-30_0.80 </t>
  </si>
  <si>
    <t>CHAL-CHAL-30_0.85 </t>
  </si>
  <si>
    <t>CHAL-CHAL-30_0.90 </t>
  </si>
  <si>
    <t>CHAL-CHAL-30_0.95 </t>
  </si>
  <si>
    <t>CHAL-CHAL-30_1.0 </t>
  </si>
  <si>
    <t>CHAL-CHAL-30_1.05 </t>
  </si>
  <si>
    <t>CHAL-CHAL-30_1.10 </t>
  </si>
  <si>
    <t>CHAL-CHAL-30_1.25 </t>
  </si>
  <si>
    <t>CHAL-CHAL-30_1.50 </t>
  </si>
  <si>
    <t>CHAL-CHAL-30_2.0 </t>
  </si>
  <si>
    <t>CHAL-CHAL-45_0.80 </t>
  </si>
  <si>
    <t>CHAL-CHAL-45_0.85 </t>
  </si>
  <si>
    <t>CHAL-CHAL-45_0.90 </t>
  </si>
  <si>
    <t>CHAL-CHAL-45_0.95 </t>
  </si>
  <si>
    <t>CHAL-CHAL-45_1.0 </t>
  </si>
  <si>
    <t>CHAL-CHAL-45_1.05 </t>
  </si>
  <si>
    <t>CHAL-CHAL-45_1.10 </t>
  </si>
  <si>
    <t>CHAL-CHAL-45_1.25 </t>
  </si>
  <si>
    <t>CHAL-CHAL-45_1.50 </t>
  </si>
  <si>
    <t>CHAL-CHAL-45_2.0 </t>
  </si>
  <si>
    <t>valence_aWCVTZ</t>
  </si>
  <si>
    <t>valence_aWCVQZ</t>
  </si>
  <si>
    <t>valence_aWCVTQZ</t>
  </si>
  <si>
    <t>valence_aWCV5Z</t>
  </si>
  <si>
    <t>valence_aWCVQ5Z</t>
  </si>
  <si>
    <t>Normal</t>
  </si>
  <si>
    <t>Table S2: RMS Deviations (kcal/mol) for different components of total interaction energies computed across different basis sets utilizing localized and canonical approaches. The statistics pertain to `valence` electron correlation.</t>
  </si>
  <si>
    <t>subvalenceSPD_aWCVTZ</t>
  </si>
  <si>
    <t>subvalenceSPD_aWCVQZ</t>
  </si>
  <si>
    <t>subvalenceSPD_aWCVTQZ</t>
  </si>
  <si>
    <t>subvalenceSPD_aWCV5Z</t>
  </si>
  <si>
    <t>subvalenceSPD_aWCVQ5Z</t>
  </si>
  <si>
    <t>Table S4: RMS Deviations (kcal/mol) for different components of total interaction energies computed across different basis sets utilizing localized and canonical approaches. The statistics pertain to `subvalence(n$-$1)d` electron correlation.</t>
  </si>
  <si>
    <t>Table S5: RMS Deviations (kcal/mol) for different components of total interaction energies computed across different basis sets utilizing localized and canonical approaches. The statistics pertain to `subvalence(n$-$1)sp` electron correlation.</t>
  </si>
  <si>
    <t>Table S3: RMS Deviations (kcal/mol) for different components of total interaction energies computed across different basis sets utilizing localized and canonical approaches. The statistics pertain to `valence + subvalence(n$-$1)spd` electron correlation.</t>
  </si>
  <si>
    <t>all</t>
  </si>
  <si>
    <t>localized</t>
  </si>
  <si>
    <t>Table S6: The (n$-$1)sp component of total interaction energies (in kcal/mol), computed at the PNO-LCCSD(T)(tight, haWCV{Q,5}Z) half-CP level. It includes breakdowns of the (n$-$1)sp contributions into MP2, CCSD, (T), CCSD-MP2, and CCSD(T)-MP2. Heatmapping is employed to illustrate the contribution's impact on dimer stability, ranging from blue (stabilizing) to red (destabilizing). Additionally, the lower panel of the table presents RMSD and MAD values (in kcal/mol). Here, the heat mapping indicates deviations, ranging from red (for larger deviations) transitioning to yellow and green (for smaller deviations).</t>
  </si>
  <si>
    <t>CHAL-CHAL-45_0.85</t>
  </si>
  <si>
    <t>CHAL-CHAL-30_4.0</t>
  </si>
  <si>
    <t>CHAL-CHAL-1_4.0</t>
  </si>
  <si>
    <t>HAL-CHAL-30_0.90</t>
  </si>
  <si>
    <t>HAL-CHAL-45_0.80</t>
  </si>
  <si>
    <t>STEOM-CCSD/aug-cc-pVTZ-DK</t>
  </si>
  <si>
    <t>CAM-B3LYP/aug-cc-pVQZ-DK</t>
  </si>
  <si>
    <t>CHAL-CHAL-1_10.0</t>
  </si>
  <si>
    <t>SOC2 (kcal/mol)</t>
  </si>
  <si>
    <t>TeHF-NH3_0.90</t>
  </si>
  <si>
    <t>TeHF-NH3_0.95</t>
  </si>
  <si>
    <t>TeHF-NH3_1.0</t>
  </si>
  <si>
    <t>TeHF-NH3_1.05</t>
  </si>
  <si>
    <t>TeHF-NH3_1.10</t>
  </si>
  <si>
    <t>TeHF-NH3_1.25</t>
  </si>
  <si>
    <t>TeHF-NH3_1.50</t>
  </si>
  <si>
    <t>TeHF-NH3_2.0</t>
  </si>
  <si>
    <t>SeHF-NH3_0.90</t>
  </si>
  <si>
    <t>SeHF-NH3_0.95</t>
  </si>
  <si>
    <t>SeHF-NH3_1.0</t>
  </si>
  <si>
    <t>SeHF-NH3_1.05</t>
  </si>
  <si>
    <t>SeHF-NH3_1.10</t>
  </si>
  <si>
    <t>TeHF-NH3_4.0</t>
  </si>
  <si>
    <t>SeHF-NH3_4.0</t>
  </si>
  <si>
    <t>TeHF-NH3_0.80</t>
  </si>
  <si>
    <t>TeHF-NH3_0.85</t>
  </si>
  <si>
    <t>SeHF-NH3_0.80</t>
  </si>
  <si>
    <t>SeHF-NH3_0.85</t>
  </si>
  <si>
    <t>Table S7: Impact of Second-Order Spin-Orbit Coupling (SOC2) on the binding energies of 24 systems calculated at the STEOM-CCSD/aug-cc-pVTZ-DK Level. BE is the negative of the difference between the energy of the complex and the energy when the monomers are at a distance where SOC2 effects are negligible. Thus, positive BE values indicate dimer stabilization.</t>
  </si>
  <si>
    <t>Table S8: Impact of Second-Order Spin-Orbit Coupling (SOC2) on the binding energies of 24 systems calculated at the CAM-B3LYP/aug-cc-pVQZ-DK Level. BE is the negative of the difference between the energy of the complex and the energy when the monomers are at a distance where SOC2 effects are negligible. Thus, positive BE values indicate dimer stabilization.</t>
  </si>
  <si>
    <t>Table S9: Impact of Second-Order Spin-Orbit Coupling (SOC2) on the binding energies calculated at the STEOM-CCSD/aug-cc-pVTZ-DK Level. BE is the negative of the difference between the energy of the complex and the energy when the monomers are at a distance where SOC2 effects are negligible. Thus, positive BE values indicate dimer stabilization.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</si>
</sst>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6" formatCode="0.0000000"/>
    <numFmt numFmtId="167" formatCode="0.0"/>
  </numFmts>
  <fonts count="13" x14ac:knownFonts="1">
    <font>
      <sz val="12"/>
      <color theme="1"/>
      <name val="Aptos Narrow"/>
      <family val="2"/>
      <scheme val="minor"/>
    </font>
    <font>
      <sz val="16"/>
      <color theme="4" tint="-0.499984740745262"/>
      <name val="Aptos Narrow"/>
      <family val="2"/>
      <scheme val="minor"/>
    </font>
    <font>
      <b/>
      <sz val="16"/>
      <color theme="4" tint="-0.499984740745262"/>
      <name val="Aptos Narrow"/>
      <scheme val="minor"/>
    </font>
    <font>
      <sz val="14"/>
      <color theme="1"/>
      <name val="Aptos Narrow"/>
      <family val="2"/>
      <scheme val="minor"/>
    </font>
    <font>
      <sz val="12"/>
      <color theme="5" tint="-0.499984740745262"/>
      <name val="Aptos Narrow"/>
      <family val="2"/>
      <scheme val="minor"/>
    </font>
    <font>
      <sz val="14"/>
      <color theme="7" tint="-0.499984740745262"/>
      <name val="Aptos Narrow"/>
      <family val="2"/>
      <scheme val="minor"/>
    </font>
    <font>
      <sz val="12"/>
      <color rgb="FF0070C0"/>
      <name val="Aptos Narrow"/>
      <family val="2"/>
      <scheme val="minor"/>
    </font>
    <font>
      <sz val="14"/>
      <color theme="8" tint="-0.499984740745262"/>
      <name val="Aptos Narrow"/>
      <family val="2"/>
      <scheme val="minor"/>
    </font>
    <font>
      <sz val="12"/>
      <color theme="7" tint="-0.499984740745262"/>
      <name val="Aptos Narrow"/>
      <family val="2"/>
      <scheme val="minor"/>
    </font>
    <font>
      <sz val="14"/>
      <color theme="5" tint="-0.499984740745262"/>
      <name val="Aptos Narrow"/>
      <family val="2"/>
      <scheme val="minor"/>
    </font>
    <font>
      <b/>
      <sz val="16"/>
      <color theme="3" tint="9.9978637043366805E-2"/>
      <name val="Aptos Narrow"/>
      <scheme val="minor"/>
    </font>
    <font>
      <b/>
      <sz val="16"/>
      <color theme="6" tint="-0.249977111117893"/>
      <name val="Aptos Narrow"/>
      <scheme val="minor"/>
    </font>
    <font>
      <b/>
      <sz val="16"/>
      <color theme="5" tint="-0.249977111117893"/>
      <name val="Aptos Narrow"/>
      <scheme val="minor"/>
    </font>
  </fonts>
  <fills count="2">
    <fill>
      <patternFill patternType="none"/>
    </fill>
    <fill>
      <patternFill patternType="gray125"/>
    </fill>
  </fills>
  <borders count="2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1">
    <xf numFmtId="0" fontId="0" fillId="0" borderId="0"/>
  </cellStyleXfs>
  <cellXfs count="74">
    <xf numFmtId="0" fontId="0" fillId="0" borderId="0" xfId="0"/>
    <xf numFmtId="164" fontId="0" fillId="0" borderId="0" xfId="0" applyNumberFormat="1"/>
    <xf numFmtId="11" fontId="0" fillId="0" borderId="0" xfId="0" applyNumberFormat="1"/>
    <xf numFmtId="0" fontId="0" fillId="0" borderId="0" xfId="0" applyAlignment="1">
      <alignment horizontal="center"/>
    </xf>
    <xf numFmtId="0" fontId="1" fillId="0" borderId="0" xfId="0" applyFont="1"/>
    <xf numFmtId="0" fontId="2" fillId="0" borderId="0" xfId="0" applyFont="1"/>
    <xf numFmtId="2" fontId="0" fillId="0" borderId="0" xfId="0" applyNumberFormat="1"/>
    <xf numFmtId="0" fontId="0" fillId="0" borderId="1" xfId="0" applyBorder="1"/>
    <xf numFmtId="0" fontId="0" fillId="0" borderId="2" xfId="0"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164" fontId="0" fillId="0" borderId="0" xfId="0" applyNumberFormat="1" applyAlignment="1">
      <alignment horizontal="center"/>
    </xf>
    <xf numFmtId="2" fontId="0" fillId="0" borderId="0" xfId="0" applyNumberFormat="1" applyAlignment="1">
      <alignment horizontal="center"/>
    </xf>
    <xf numFmtId="166" fontId="0" fillId="0" borderId="5" xfId="0" applyNumberFormat="1" applyBorder="1" applyAlignment="1">
      <alignment horizontal="center"/>
    </xf>
    <xf numFmtId="164" fontId="0" fillId="0" borderId="0" xfId="0" applyNumberFormat="1" applyAlignment="1">
      <alignment horizontal="right"/>
    </xf>
    <xf numFmtId="0" fontId="0" fillId="0" borderId="6" xfId="0" applyBorder="1" applyAlignment="1">
      <alignment horizontal="center"/>
    </xf>
    <xf numFmtId="0" fontId="0" fillId="0" borderId="5" xfId="0" applyBorder="1"/>
    <xf numFmtId="164" fontId="3" fillId="0" borderId="7" xfId="0" applyNumberFormat="1" applyFont="1" applyBorder="1"/>
    <xf numFmtId="164" fontId="3" fillId="0" borderId="8" xfId="0" applyNumberFormat="1" applyFont="1" applyBorder="1"/>
    <xf numFmtId="164" fontId="3" fillId="0" borderId="8" xfId="0" applyNumberFormat="1" applyFont="1" applyBorder="1" applyAlignment="1">
      <alignment horizontal="center" vertical="center"/>
    </xf>
    <xf numFmtId="164" fontId="3" fillId="0" borderId="9" xfId="0" applyNumberFormat="1" applyFont="1" applyBorder="1" applyAlignment="1">
      <alignment horizontal="center" vertical="center"/>
    </xf>
    <xf numFmtId="0" fontId="4" fillId="0" borderId="0" xfId="0" applyFont="1"/>
    <xf numFmtId="164" fontId="4" fillId="0" borderId="0" xfId="0" applyNumberFormat="1" applyFont="1"/>
    <xf numFmtId="164" fontId="4" fillId="0" borderId="5" xfId="0" applyNumberFormat="1" applyFont="1" applyBorder="1"/>
    <xf numFmtId="0" fontId="5" fillId="0" borderId="10" xfId="0" applyFont="1" applyBorder="1"/>
    <xf numFmtId="0" fontId="5" fillId="0" borderId="11" xfId="0" applyFont="1" applyBorder="1"/>
    <xf numFmtId="164" fontId="5" fillId="0" borderId="11" xfId="0" applyNumberFormat="1" applyFont="1" applyBorder="1" applyAlignment="1">
      <alignment horizontal="center" vertical="center"/>
    </xf>
    <xf numFmtId="2" fontId="5" fillId="0" borderId="11" xfId="0" applyNumberFormat="1" applyFont="1" applyBorder="1" applyAlignment="1">
      <alignment horizontal="center" vertical="center"/>
    </xf>
    <xf numFmtId="2" fontId="5" fillId="0" borderId="12" xfId="0" applyNumberFormat="1" applyFont="1" applyBorder="1" applyAlignment="1">
      <alignment horizontal="center"/>
    </xf>
    <xf numFmtId="0" fontId="5" fillId="0" borderId="13" xfId="0" applyFont="1" applyBorder="1"/>
    <xf numFmtId="0" fontId="5" fillId="0" borderId="0" xfId="0" applyFont="1"/>
    <xf numFmtId="164" fontId="5" fillId="0" borderId="0" xfId="0" applyNumberFormat="1" applyFont="1" applyAlignment="1">
      <alignment horizontal="center" vertical="center"/>
    </xf>
    <xf numFmtId="2" fontId="5" fillId="0" borderId="0" xfId="0" applyNumberFormat="1" applyFont="1" applyAlignment="1">
      <alignment horizontal="center" vertical="center"/>
    </xf>
    <xf numFmtId="2" fontId="5" fillId="0" borderId="14" xfId="0" applyNumberFormat="1" applyFont="1" applyBorder="1" applyAlignment="1">
      <alignment horizontal="center"/>
    </xf>
    <xf numFmtId="0" fontId="6" fillId="0" borderId="0" xfId="0" applyFont="1"/>
    <xf numFmtId="164" fontId="6" fillId="0" borderId="0" xfId="0" applyNumberFormat="1" applyFont="1"/>
    <xf numFmtId="164" fontId="6" fillId="0" borderId="5" xfId="0" applyNumberFormat="1" applyFont="1" applyBorder="1"/>
    <xf numFmtId="0" fontId="7" fillId="0" borderId="10" xfId="0" applyFont="1" applyBorder="1"/>
    <xf numFmtId="164" fontId="7" fillId="0" borderId="11" xfId="0" applyNumberFormat="1" applyFont="1" applyBorder="1" applyAlignment="1">
      <alignment horizontal="center" vertical="center"/>
    </xf>
    <xf numFmtId="2" fontId="7" fillId="0" borderId="11" xfId="0" applyNumberFormat="1" applyFont="1" applyBorder="1" applyAlignment="1">
      <alignment horizontal="center" vertical="center"/>
    </xf>
    <xf numFmtId="2" fontId="7" fillId="0" borderId="12" xfId="0" applyNumberFormat="1" applyFont="1" applyBorder="1" applyAlignment="1">
      <alignment horizontal="center"/>
    </xf>
    <xf numFmtId="0" fontId="7" fillId="0" borderId="13" xfId="0" applyFont="1" applyBorder="1"/>
    <xf numFmtId="164" fontId="7" fillId="0" borderId="0" xfId="0" applyNumberFormat="1" applyFont="1" applyAlignment="1">
      <alignment horizontal="center" vertical="center"/>
    </xf>
    <xf numFmtId="2" fontId="7" fillId="0" borderId="0" xfId="0" applyNumberFormat="1" applyFont="1" applyAlignment="1">
      <alignment horizontal="center" vertical="center"/>
    </xf>
    <xf numFmtId="2" fontId="7" fillId="0" borderId="14" xfId="0" applyNumberFormat="1" applyFont="1" applyBorder="1" applyAlignment="1">
      <alignment horizontal="center"/>
    </xf>
    <xf numFmtId="0" fontId="8" fillId="0" borderId="0" xfId="0" applyFont="1"/>
    <xf numFmtId="164" fontId="8" fillId="0" borderId="0" xfId="0" applyNumberFormat="1" applyFont="1"/>
    <xf numFmtId="164" fontId="8" fillId="0" borderId="5" xfId="0" applyNumberFormat="1" applyFont="1" applyBorder="1"/>
    <xf numFmtId="0" fontId="9" fillId="0" borderId="10" xfId="0" applyFont="1" applyBorder="1"/>
    <xf numFmtId="164" fontId="9" fillId="0" borderId="11"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12" xfId="0" applyNumberFormat="1" applyFont="1" applyBorder="1" applyAlignment="1">
      <alignment horizontal="center"/>
    </xf>
    <xf numFmtId="0" fontId="9" fillId="0" borderId="13" xfId="0" applyFont="1" applyBorder="1"/>
    <xf numFmtId="164" fontId="9" fillId="0" borderId="0" xfId="0" applyNumberFormat="1" applyFont="1" applyAlignment="1">
      <alignment horizontal="center" vertical="center"/>
    </xf>
    <xf numFmtId="2" fontId="9" fillId="0" borderId="0" xfId="0" applyNumberFormat="1" applyFont="1" applyAlignment="1">
      <alignment horizontal="center" vertical="center"/>
    </xf>
    <xf numFmtId="2" fontId="9" fillId="0" borderId="14" xfId="0" applyNumberFormat="1" applyFont="1" applyBorder="1" applyAlignment="1">
      <alignment horizontal="center"/>
    </xf>
    <xf numFmtId="0" fontId="9" fillId="0" borderId="15" xfId="0" applyFont="1" applyBorder="1"/>
    <xf numFmtId="164" fontId="9" fillId="0" borderId="16" xfId="0" applyNumberFormat="1" applyFont="1" applyBorder="1" applyAlignment="1">
      <alignment horizontal="center" vertical="center"/>
    </xf>
    <xf numFmtId="2" fontId="9" fillId="0" borderId="16" xfId="0" applyNumberFormat="1" applyFont="1" applyBorder="1" applyAlignment="1">
      <alignment horizontal="center" vertical="center"/>
    </xf>
    <xf numFmtId="2" fontId="9" fillId="0" borderId="17" xfId="0" applyNumberFormat="1" applyFont="1" applyBorder="1" applyAlignment="1">
      <alignment horizontal="center"/>
    </xf>
    <xf numFmtId="0" fontId="10" fillId="0" borderId="0" xfId="0" applyFont="1"/>
    <xf numFmtId="0" fontId="0" fillId="0" borderId="18" xfId="0" applyBorder="1"/>
    <xf numFmtId="0" fontId="0" fillId="0" borderId="12" xfId="0" applyBorder="1"/>
    <xf numFmtId="0" fontId="0" fillId="0" borderId="19" xfId="0" applyBorder="1"/>
    <xf numFmtId="164" fontId="0" fillId="0" borderId="14" xfId="0" applyNumberFormat="1" applyBorder="1" applyAlignment="1">
      <alignment horizontal="center" vertical="center"/>
    </xf>
    <xf numFmtId="0" fontId="0" fillId="0" borderId="20" xfId="0" applyBorder="1"/>
    <xf numFmtId="0" fontId="0" fillId="0" borderId="17" xfId="0" applyBorder="1" applyAlignment="1">
      <alignment horizontal="center" vertical="center"/>
    </xf>
    <xf numFmtId="0" fontId="11" fillId="0" borderId="0" xfId="0" applyFont="1"/>
    <xf numFmtId="0" fontId="12" fillId="0" borderId="0" xfId="0" applyFont="1"/>
    <xf numFmtId="0" fontId="0" fillId="0" borderId="4" xfId="0" applyBorder="1" applyAlignment="1">
      <alignment horizontal="center"/>
    </xf>
    <xf numFmtId="0" fontId="0" fillId="0" borderId="0" xfId="0" applyAlignment="1">
      <alignment horizontal="center"/>
    </xf>
    <xf numFmtId="164" fontId="0" fillId="0" borderId="0" xfId="0" applyNumberFormat="1" applyAlignment="1">
      <alignment horizontal="center" vertical="center"/>
    </xf>
    <xf numFmtId="167" fontId="0" fillId="0" borderId="0" xfId="0" applyNumberForma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7BFB0-46E4-5C4B-9BFC-9FA6D60E589D}">
  <dimension ref="E1:AW35"/>
  <sheetViews>
    <sheetView topLeftCell="H5" zoomScale="89" workbookViewId="0">
      <selection activeCell="J26" sqref="J26"/>
    </sheetView>
  </sheetViews>
  <sheetFormatPr baseColWidth="10" defaultRowHeight="16" x14ac:dyDescent="0.2"/>
  <cols>
    <col min="5" max="5" width="14" bestFit="1" customWidth="1"/>
    <col min="17" max="17" width="18" bestFit="1" customWidth="1"/>
    <col min="24" max="24" width="18" bestFit="1" customWidth="1"/>
    <col min="48" max="48" width="18" bestFit="1" customWidth="1"/>
    <col min="49" max="49" width="13.5" bestFit="1" customWidth="1"/>
  </cols>
  <sheetData>
    <row r="1" spans="5:49" x14ac:dyDescent="0.2">
      <c r="Y1" s="1">
        <f>SQRT(SUMXMY2(Y8:Y31,R8:R31)/COUNT(Y8:Y31))</f>
        <v>8.1326511361545034E-2</v>
      </c>
      <c r="Z1" s="1">
        <f t="shared" ref="Z1:AA1" si="0">SQRT(SUMXMY2(Z8:Z31,S8:S31)/COUNT(Z8:Z31))</f>
        <v>7.6939031321894988E-2</v>
      </c>
      <c r="AA1" s="1">
        <f t="shared" si="0"/>
        <v>9.788357125966983E-2</v>
      </c>
      <c r="AB1" s="1"/>
      <c r="AC1" s="1"/>
      <c r="AD1" s="1">
        <f>SQRT(SUMXMY2(AD8:AD31,U8:U31)/COUNT(AD8:AD31))</f>
        <v>4.2293601118311167E-2</v>
      </c>
      <c r="AE1" s="1"/>
    </row>
    <row r="5" spans="5:49" x14ac:dyDescent="0.2">
      <c r="R5" s="7" t="s">
        <v>79</v>
      </c>
      <c r="S5" t="s">
        <v>80</v>
      </c>
      <c r="Y5" s="8" t="s">
        <v>81</v>
      </c>
      <c r="Z5" t="s">
        <v>80</v>
      </c>
    </row>
    <row r="7" spans="5:49" x14ac:dyDescent="0.2">
      <c r="E7" s="9"/>
      <c r="F7" s="7"/>
      <c r="G7" s="7"/>
      <c r="H7" s="7"/>
      <c r="I7" s="7"/>
      <c r="J7" s="7"/>
      <c r="K7" s="7" t="s">
        <v>79</v>
      </c>
      <c r="L7" s="8" t="s">
        <v>81</v>
      </c>
      <c r="Q7" t="s">
        <v>24</v>
      </c>
      <c r="R7" t="s">
        <v>3</v>
      </c>
      <c r="S7" t="s">
        <v>49</v>
      </c>
      <c r="T7" t="s">
        <v>50</v>
      </c>
      <c r="U7" t="s">
        <v>9</v>
      </c>
      <c r="V7" t="s">
        <v>82</v>
      </c>
      <c r="X7" t="s">
        <v>24</v>
      </c>
      <c r="Y7" t="s">
        <v>3</v>
      </c>
      <c r="Z7" t="s">
        <v>4</v>
      </c>
      <c r="AA7" t="s">
        <v>5</v>
      </c>
      <c r="AB7" t="s">
        <v>7</v>
      </c>
      <c r="AC7" t="s">
        <v>6</v>
      </c>
      <c r="AD7" t="s">
        <v>9</v>
      </c>
      <c r="AE7" t="s">
        <v>8</v>
      </c>
      <c r="AF7" t="s">
        <v>82</v>
      </c>
    </row>
    <row r="8" spans="5:49" x14ac:dyDescent="0.2">
      <c r="E8" s="10"/>
      <c r="F8" s="3" t="s">
        <v>83</v>
      </c>
      <c r="G8" s="3" t="s">
        <v>84</v>
      </c>
      <c r="H8" s="3" t="s">
        <v>85</v>
      </c>
      <c r="I8" s="3" t="s">
        <v>86</v>
      </c>
      <c r="J8" s="3" t="s">
        <v>87</v>
      </c>
      <c r="K8" s="3" t="s">
        <v>80</v>
      </c>
      <c r="L8" s="11" t="s">
        <v>80</v>
      </c>
      <c r="Q8" t="s">
        <v>88</v>
      </c>
      <c r="R8" s="6">
        <v>18.8010026351091</v>
      </c>
      <c r="S8" s="6">
        <v>4.2385882370752199</v>
      </c>
      <c r="T8" s="6">
        <v>4.4197599930953304</v>
      </c>
      <c r="U8" s="6">
        <v>0.18117175602010899</v>
      </c>
      <c r="V8" s="6">
        <f>R8+T8</f>
        <v>23.220762628204429</v>
      </c>
      <c r="X8" t="s">
        <v>25</v>
      </c>
      <c r="Y8" s="6">
        <v>18.927519962649299</v>
      </c>
      <c r="Z8" s="6">
        <v>4.2639091418226398</v>
      </c>
      <c r="AA8" s="6">
        <v>4.5668555229387398</v>
      </c>
      <c r="AB8" s="6">
        <v>-2.3491831312978202</v>
      </c>
      <c r="AC8" s="6">
        <v>2.21767239164092</v>
      </c>
      <c r="AD8" s="6">
        <v>0.30294638111610001</v>
      </c>
      <c r="AE8" s="6">
        <v>-2.0462400000000001</v>
      </c>
      <c r="AF8" s="6">
        <f>Y8+AC8</f>
        <v>21.14519235429022</v>
      </c>
    </row>
    <row r="9" spans="5:49" x14ac:dyDescent="0.2">
      <c r="E9" s="70" t="s">
        <v>89</v>
      </c>
      <c r="F9" s="71"/>
      <c r="G9" s="71"/>
      <c r="H9" s="71"/>
      <c r="I9" s="71"/>
      <c r="J9" s="71"/>
      <c r="K9" s="71"/>
      <c r="L9" s="11"/>
      <c r="Q9" t="s">
        <v>26</v>
      </c>
      <c r="R9" s="6">
        <v>26.3222433897351</v>
      </c>
      <c r="S9" s="6">
        <v>4.2787499659201398</v>
      </c>
      <c r="T9" s="6">
        <v>4.2005245725638503</v>
      </c>
      <c r="U9" s="6">
        <v>-7.8225393356293901E-2</v>
      </c>
      <c r="V9" s="6">
        <f t="shared" ref="V9:V31" si="1">R9+T9</f>
        <v>30.52276796229895</v>
      </c>
      <c r="X9" t="s">
        <v>26</v>
      </c>
      <c r="Y9" s="6">
        <v>26.427842153270401</v>
      </c>
      <c r="Z9" s="6">
        <v>4.35020621155663</v>
      </c>
      <c r="AA9" s="6">
        <v>4.34766302480066</v>
      </c>
      <c r="AB9" s="6">
        <v>-1.4093753455404601</v>
      </c>
      <c r="AC9" s="6">
        <v>2.9382876792602</v>
      </c>
      <c r="AD9" s="6">
        <v>-2.5431867559779701E-3</v>
      </c>
      <c r="AE9" s="6">
        <v>-1.4119200000000001</v>
      </c>
      <c r="AF9" s="6">
        <f t="shared" ref="AF9:AF31" si="2">Y9+AC9</f>
        <v>29.3661298325306</v>
      </c>
    </row>
    <row r="10" spans="5:49" x14ac:dyDescent="0.2">
      <c r="E10" s="10" t="s">
        <v>90</v>
      </c>
      <c r="F10" s="12">
        <f>'SAPT results'!T9</f>
        <v>-402.04791840463457</v>
      </c>
      <c r="G10" s="12">
        <f>'SAPT results'!U9</f>
        <v>-88.397665663137872</v>
      </c>
      <c r="H10" s="12">
        <f>'SAPT results'!V9</f>
        <v>0.9999360196325483</v>
      </c>
      <c r="I10" s="13">
        <f>'SAPT results'!W9</f>
        <v>0.38093822029000002</v>
      </c>
      <c r="J10" s="13">
        <f>'SAPT results'!X9</f>
        <v>100.50798010195452</v>
      </c>
      <c r="K10" s="1">
        <f>V8</f>
        <v>23.220762628204429</v>
      </c>
      <c r="L10" s="1">
        <f>AF8</f>
        <v>21.14519235429022</v>
      </c>
      <c r="Q10" t="s">
        <v>27</v>
      </c>
      <c r="R10" s="6">
        <v>27.042443428671898</v>
      </c>
      <c r="S10" s="6">
        <v>4.7309581669639602</v>
      </c>
      <c r="T10" s="6">
        <v>4.2357260382463302</v>
      </c>
      <c r="U10" s="6">
        <v>-0.49523212871762201</v>
      </c>
      <c r="V10" s="6">
        <f t="shared" si="1"/>
        <v>31.278169466918229</v>
      </c>
      <c r="X10" t="s">
        <v>27</v>
      </c>
      <c r="Y10" s="6">
        <v>27.135345148533801</v>
      </c>
      <c r="Z10" s="6">
        <v>4.8142783616989497</v>
      </c>
      <c r="AA10" s="6">
        <v>4.3724261485742701</v>
      </c>
      <c r="AB10" s="6">
        <v>-0.57220685836007701</v>
      </c>
      <c r="AC10" s="6">
        <v>3.8002192902142</v>
      </c>
      <c r="AD10" s="6">
        <v>-0.44185221312467199</v>
      </c>
      <c r="AE10" s="6">
        <v>-1.01406</v>
      </c>
      <c r="AF10" s="6">
        <f t="shared" si="2"/>
        <v>30.935564438748003</v>
      </c>
      <c r="AV10" t="s">
        <v>24</v>
      </c>
      <c r="AW10" t="s">
        <v>6</v>
      </c>
    </row>
    <row r="11" spans="5:49" x14ac:dyDescent="0.2">
      <c r="E11" s="10" t="s">
        <v>91</v>
      </c>
      <c r="F11" s="12">
        <f>'SAPT results'!T10</f>
        <v>34.805065029449786</v>
      </c>
      <c r="G11" s="12">
        <f>'SAPT results'!U10</f>
        <v>8.4240291246048518</v>
      </c>
      <c r="H11" s="12">
        <f>'SAPT results'!V10</f>
        <v>0.99302780156914705</v>
      </c>
      <c r="I11" s="13">
        <f>'SAPT results'!W10</f>
        <v>0.38946261569200002</v>
      </c>
      <c r="J11" s="13">
        <f>'SAPT results'!X10</f>
        <v>96.547489571647503</v>
      </c>
      <c r="K11" s="1">
        <f t="shared" ref="K11:K17" si="3">V9</f>
        <v>30.52276796229895</v>
      </c>
      <c r="L11" s="1">
        <f t="shared" ref="L11:L17" si="4">AF9</f>
        <v>29.3661298325306</v>
      </c>
      <c r="Q11" t="s">
        <v>28</v>
      </c>
      <c r="R11" s="6">
        <v>24.336471155188701</v>
      </c>
      <c r="S11" s="6">
        <v>5.07723752847164</v>
      </c>
      <c r="T11" s="6">
        <v>4.1889626088090601</v>
      </c>
      <c r="U11" s="6">
        <v>-0.88827491966257699</v>
      </c>
      <c r="V11" s="6">
        <f t="shared" si="1"/>
        <v>28.525433763997761</v>
      </c>
      <c r="X11" t="s">
        <v>28</v>
      </c>
      <c r="Y11" s="6">
        <v>24.420042565579202</v>
      </c>
      <c r="Z11" s="6">
        <v>5.1452117510230098</v>
      </c>
      <c r="AA11" s="6">
        <v>4.2845513252649301</v>
      </c>
      <c r="AB11" s="6">
        <v>7.9670112673045496E-2</v>
      </c>
      <c r="AC11" s="6">
        <v>4.36422143793797</v>
      </c>
      <c r="AD11" s="6">
        <v>-0.860660425758077</v>
      </c>
      <c r="AE11" s="6">
        <v>-0.78098999999999996</v>
      </c>
      <c r="AF11" s="6">
        <f t="shared" si="2"/>
        <v>28.784264003517173</v>
      </c>
      <c r="AV11" t="s">
        <v>25</v>
      </c>
      <c r="AW11">
        <v>2.2631442429997799</v>
      </c>
    </row>
    <row r="12" spans="5:49" x14ac:dyDescent="0.2">
      <c r="E12" s="10" t="s">
        <v>92</v>
      </c>
      <c r="F12" s="12">
        <f>'SAPT results'!T11</f>
        <v>11.800566691476552</v>
      </c>
      <c r="G12" s="12">
        <f>'SAPT results'!U11</f>
        <v>3.1457692859120621</v>
      </c>
      <c r="H12" s="12">
        <f>'SAPT results'!V11</f>
        <v>0.95300685149998421</v>
      </c>
      <c r="I12" s="13">
        <f>'SAPT results'!W11</f>
        <v>0.40169582634500001</v>
      </c>
      <c r="J12" s="13">
        <f>'SAPT results'!X11</f>
        <v>92.592084562883073</v>
      </c>
      <c r="K12" s="1">
        <f t="shared" si="3"/>
        <v>31.278169466918229</v>
      </c>
      <c r="L12" s="1">
        <f t="shared" si="4"/>
        <v>30.935564438748003</v>
      </c>
      <c r="Q12" t="s">
        <v>29</v>
      </c>
      <c r="R12" s="6">
        <v>20.393060257511099</v>
      </c>
      <c r="S12" s="6">
        <v>5.0411252751789597</v>
      </c>
      <c r="T12" s="6">
        <v>3.89146259293444</v>
      </c>
      <c r="U12" s="6">
        <v>-1.14966268224451</v>
      </c>
      <c r="V12" s="6">
        <f t="shared" si="1"/>
        <v>24.284522850445541</v>
      </c>
      <c r="X12" t="s">
        <v>29</v>
      </c>
      <c r="Y12" s="6">
        <v>20.467971376658401</v>
      </c>
      <c r="Z12" s="6">
        <v>5.0819906678709703</v>
      </c>
      <c r="AA12" s="6">
        <v>3.9487836923813102</v>
      </c>
      <c r="AB12" s="6">
        <v>0.43136658115485399</v>
      </c>
      <c r="AC12" s="6">
        <v>4.3801502735361604</v>
      </c>
      <c r="AD12" s="6">
        <v>-1.1332069754896601</v>
      </c>
      <c r="AE12" s="6">
        <v>-0.70184000000000002</v>
      </c>
      <c r="AF12" s="6">
        <f t="shared" si="2"/>
        <v>24.84812165019456</v>
      </c>
      <c r="AV12" t="s">
        <v>26</v>
      </c>
      <c r="AW12">
        <v>2.97049564780187</v>
      </c>
    </row>
    <row r="13" spans="5:49" x14ac:dyDescent="0.2">
      <c r="E13" s="10" t="s">
        <v>93</v>
      </c>
      <c r="F13" s="12">
        <f>'SAPT results'!T12</f>
        <v>6.2376287161856965</v>
      </c>
      <c r="G13" s="12">
        <f>'SAPT results'!U12</f>
        <v>1.8372457182686901</v>
      </c>
      <c r="H13" s="12">
        <f>'SAPT results'!V12</f>
        <v>0.87832409704153125</v>
      </c>
      <c r="I13" s="13">
        <f>'SAPT results'!W12</f>
        <v>0.41757895571999998</v>
      </c>
      <c r="J13" s="13">
        <f>'SAPT results'!X12</f>
        <v>88.73845011549524</v>
      </c>
      <c r="K13" s="1">
        <f t="shared" si="3"/>
        <v>28.525433763997761</v>
      </c>
      <c r="L13" s="1">
        <f t="shared" si="4"/>
        <v>28.784264003517173</v>
      </c>
      <c r="Q13" t="s">
        <v>30</v>
      </c>
      <c r="R13" s="6">
        <v>10.4432987294017</v>
      </c>
      <c r="S13" s="6">
        <v>3.3979060939836501</v>
      </c>
      <c r="T13" s="6">
        <v>2.2573718916291998</v>
      </c>
      <c r="U13" s="6">
        <v>-1.14053420235444</v>
      </c>
      <c r="V13" s="6">
        <f t="shared" si="1"/>
        <v>12.7006706210309</v>
      </c>
      <c r="X13" t="s">
        <v>30</v>
      </c>
      <c r="Y13" s="6">
        <v>10.4872109335021</v>
      </c>
      <c r="Z13" s="6">
        <v>3.33377925458757</v>
      </c>
      <c r="AA13" s="6">
        <v>2.16069491064827</v>
      </c>
      <c r="AB13" s="6">
        <v>0.307204625637096</v>
      </c>
      <c r="AC13" s="6">
        <v>2.46789953628537</v>
      </c>
      <c r="AD13" s="6">
        <v>-1.1730843439392999</v>
      </c>
      <c r="AE13" s="6">
        <v>-0.86587999999999998</v>
      </c>
      <c r="AF13" s="6">
        <f t="shared" si="2"/>
        <v>12.955110469787471</v>
      </c>
      <c r="AV13" t="s">
        <v>27</v>
      </c>
      <c r="AW13">
        <v>3.8449357523669998</v>
      </c>
    </row>
    <row r="14" spans="5:49" x14ac:dyDescent="0.2">
      <c r="E14" s="10" t="s">
        <v>94</v>
      </c>
      <c r="F14" s="12">
        <f>'SAPT results'!T13</f>
        <v>4.1508221507040481</v>
      </c>
      <c r="G14" s="12">
        <f>'SAPT results'!U13</f>
        <v>1.3550074347491352</v>
      </c>
      <c r="H14" s="12">
        <f>'SAPT results'!V13</f>
        <v>0.80460941111439632</v>
      </c>
      <c r="I14" s="13">
        <f>'SAPT results'!W13</f>
        <v>0.437003544242</v>
      </c>
      <c r="J14" s="13">
        <f>'SAPT results'!X13</f>
        <v>85.405970880666075</v>
      </c>
      <c r="K14" s="1">
        <f t="shared" si="3"/>
        <v>24.284522850445541</v>
      </c>
      <c r="L14" s="1">
        <f t="shared" si="4"/>
        <v>24.84812165019456</v>
      </c>
      <c r="Q14" t="s">
        <v>31</v>
      </c>
      <c r="R14" s="6">
        <v>4.2516531913284004</v>
      </c>
      <c r="S14" s="6">
        <v>1.3075008639789401</v>
      </c>
      <c r="T14" s="6">
        <v>0.88569792628283694</v>
      </c>
      <c r="U14" s="6">
        <v>-0.421802937696106</v>
      </c>
      <c r="V14" s="6">
        <f t="shared" si="1"/>
        <v>5.137351117611237</v>
      </c>
      <c r="X14" t="s">
        <v>31</v>
      </c>
      <c r="Y14" s="6">
        <v>4.2586576875667399</v>
      </c>
      <c r="Z14" s="6">
        <v>1.2669922835638701</v>
      </c>
      <c r="AA14" s="6">
        <v>0.88648669500647503</v>
      </c>
      <c r="AB14" s="6">
        <v>0.13358440077036299</v>
      </c>
      <c r="AC14" s="6">
        <v>1.02007109577683</v>
      </c>
      <c r="AD14" s="6">
        <v>-0.38050558855739502</v>
      </c>
      <c r="AE14" s="6">
        <v>-0.246921</v>
      </c>
      <c r="AF14" s="6">
        <f t="shared" si="2"/>
        <v>5.2787287833435697</v>
      </c>
      <c r="AV14" t="s">
        <v>28</v>
      </c>
      <c r="AW14">
        <v>4.4169186819806399</v>
      </c>
    </row>
    <row r="15" spans="5:49" x14ac:dyDescent="0.2">
      <c r="E15" s="10" t="s">
        <v>95</v>
      </c>
      <c r="F15" s="12">
        <f>'SAPT results'!T14</f>
        <v>2.5807787134316929</v>
      </c>
      <c r="G15" s="12">
        <f>'SAPT results'!U14</f>
        <v>1.0984265112176428</v>
      </c>
      <c r="H15" s="12">
        <f>'SAPT results'!V14</f>
        <v>0.73946057676223842</v>
      </c>
      <c r="I15" s="13">
        <f>'SAPT results'!W14</f>
        <v>0.51297314345199996</v>
      </c>
      <c r="J15" s="13">
        <f>'SAPT results'!X14</f>
        <v>80.046719194685906</v>
      </c>
      <c r="K15" s="1">
        <f t="shared" si="3"/>
        <v>12.7006706210309</v>
      </c>
      <c r="L15" s="1">
        <f t="shared" si="4"/>
        <v>12.955110469787471</v>
      </c>
      <c r="Q15" t="s">
        <v>32</v>
      </c>
      <c r="R15" s="6">
        <v>1.1893265276826599</v>
      </c>
      <c r="S15" s="6">
        <v>0.13557538566545699</v>
      </c>
      <c r="T15" s="6">
        <v>9.2278721331970501E-2</v>
      </c>
      <c r="U15" s="6">
        <v>-4.3296664333487403E-2</v>
      </c>
      <c r="V15" s="6">
        <f t="shared" si="1"/>
        <v>1.2816052490146304</v>
      </c>
      <c r="X15" t="s">
        <v>32</v>
      </c>
      <c r="Y15" s="6">
        <v>1.1888448596077901</v>
      </c>
      <c r="Z15" s="6">
        <v>0.126471119810775</v>
      </c>
      <c r="AA15" s="6">
        <v>0.12141240505763901</v>
      </c>
      <c r="AB15" s="6">
        <v>1.51662432042992E-2</v>
      </c>
      <c r="AC15" s="6">
        <v>0.136578648261939</v>
      </c>
      <c r="AD15" s="6">
        <v>-5.0587147531353099E-3</v>
      </c>
      <c r="AE15" s="6">
        <v>1.01075E-2</v>
      </c>
      <c r="AF15" s="6">
        <f t="shared" si="2"/>
        <v>1.3254235078697292</v>
      </c>
      <c r="AV15" t="s">
        <v>29</v>
      </c>
      <c r="AW15">
        <v>4.4301645968822001</v>
      </c>
    </row>
    <row r="16" spans="5:49" x14ac:dyDescent="0.2">
      <c r="E16" s="10" t="s">
        <v>96</v>
      </c>
      <c r="F16" s="12">
        <f>'SAPT results'!T15</f>
        <v>2.2099938782354998</v>
      </c>
      <c r="G16" s="12">
        <f>'SAPT results'!U15</f>
        <v>1.0369917262859434</v>
      </c>
      <c r="H16" s="12">
        <f>'SAPT results'!V15</f>
        <v>0.71982914066599779</v>
      </c>
      <c r="I16" s="13">
        <f>'SAPT results'!W15</f>
        <v>0.64490821548499999</v>
      </c>
      <c r="J16" s="13">
        <f>'SAPT results'!X15</f>
        <v>80.85736220243713</v>
      </c>
      <c r="K16" s="1">
        <f t="shared" si="3"/>
        <v>5.137351117611237</v>
      </c>
      <c r="L16" s="1">
        <f t="shared" si="4"/>
        <v>5.2787287833435697</v>
      </c>
      <c r="Q16" t="s">
        <v>33</v>
      </c>
      <c r="R16" s="6">
        <v>1.4957893976643399</v>
      </c>
      <c r="S16" s="6">
        <v>8.7200643439127496</v>
      </c>
      <c r="T16" s="6">
        <v>7.3484858272793998</v>
      </c>
      <c r="U16" s="6">
        <v>-1.3715785166333501</v>
      </c>
      <c r="V16" s="6">
        <f t="shared" si="1"/>
        <v>8.8442752249437397</v>
      </c>
      <c r="X16" t="s">
        <v>33</v>
      </c>
      <c r="Y16" s="6">
        <v>1.5348940900899699</v>
      </c>
      <c r="Z16" s="6">
        <v>8.8342424874629604</v>
      </c>
      <c r="AA16" s="6">
        <v>7.4821974054973897</v>
      </c>
      <c r="AB16" s="6">
        <v>0.49558138566785898</v>
      </c>
      <c r="AC16" s="6">
        <v>7.9777787911652496</v>
      </c>
      <c r="AD16" s="6">
        <v>-1.3520450819655601</v>
      </c>
      <c r="AE16" s="6">
        <v>-0.856464</v>
      </c>
      <c r="AF16" s="6">
        <f t="shared" si="2"/>
        <v>9.5126728812552201</v>
      </c>
      <c r="AV16" t="s">
        <v>30</v>
      </c>
      <c r="AW16">
        <v>2.4883861299582199</v>
      </c>
    </row>
    <row r="17" spans="5:49" x14ac:dyDescent="0.2">
      <c r="E17" s="10" t="s">
        <v>97</v>
      </c>
      <c r="F17" s="12">
        <f>'SAPT results'!T16</f>
        <v>4.4423679609540674</v>
      </c>
      <c r="G17" s="12">
        <f>'SAPT results'!U16</f>
        <v>1.9099172504718334</v>
      </c>
      <c r="H17" s="12">
        <f>'SAPT results'!V16</f>
        <v>0.88591404628130621</v>
      </c>
      <c r="I17" s="13">
        <f>'SAPT results'!W16</f>
        <v>0.57192498872700004</v>
      </c>
      <c r="J17" s="13">
        <f>'SAPT results'!X16</f>
        <v>93.157313327176027</v>
      </c>
      <c r="K17" s="1">
        <f t="shared" si="3"/>
        <v>1.2816052490146304</v>
      </c>
      <c r="L17" s="1">
        <f t="shared" si="4"/>
        <v>1.3254235078697292</v>
      </c>
      <c r="Q17" t="s">
        <v>34</v>
      </c>
      <c r="R17" s="6">
        <v>5.5021031873547699</v>
      </c>
      <c r="S17" s="6">
        <v>8.0001900134304993</v>
      </c>
      <c r="T17" s="6">
        <v>6.5731806705537101</v>
      </c>
      <c r="U17" s="6">
        <v>-1.42700934287679</v>
      </c>
      <c r="V17" s="6">
        <f t="shared" si="1"/>
        <v>12.075283857908481</v>
      </c>
      <c r="X17" t="s">
        <v>34</v>
      </c>
      <c r="Y17" s="6">
        <v>5.5329071191584704</v>
      </c>
      <c r="Z17" s="6">
        <v>8.1083885659381902</v>
      </c>
      <c r="AA17" s="6">
        <v>6.6821874198744897</v>
      </c>
      <c r="AB17" s="6">
        <v>0.80251631063350004</v>
      </c>
      <c r="AC17" s="6">
        <v>7.4847037305079898</v>
      </c>
      <c r="AD17" s="6">
        <v>-1.4262011460637001</v>
      </c>
      <c r="AE17" s="6">
        <v>-0.62368500000000004</v>
      </c>
      <c r="AF17" s="6">
        <f t="shared" si="2"/>
        <v>13.017610849666461</v>
      </c>
      <c r="AV17" t="s">
        <v>31</v>
      </c>
      <c r="AW17">
        <v>1.0380071273787701</v>
      </c>
    </row>
    <row r="18" spans="5:49" x14ac:dyDescent="0.2">
      <c r="E18" s="70" t="s">
        <v>78</v>
      </c>
      <c r="F18" s="71"/>
      <c r="G18" s="71"/>
      <c r="H18" s="71"/>
      <c r="I18" s="71"/>
      <c r="J18" s="71"/>
      <c r="K18" s="71"/>
      <c r="L18" s="14"/>
      <c r="Q18" t="s">
        <v>35</v>
      </c>
      <c r="R18" s="6">
        <v>6.8598351360879803</v>
      </c>
      <c r="S18" s="6">
        <v>7.2354980901360797</v>
      </c>
      <c r="T18" s="6">
        <v>5.7577459047345796</v>
      </c>
      <c r="U18" s="6">
        <v>-1.4777521854015001</v>
      </c>
      <c r="V18" s="6">
        <f t="shared" si="1"/>
        <v>12.617581040822561</v>
      </c>
      <c r="X18" t="s">
        <v>35</v>
      </c>
      <c r="Y18" s="6">
        <v>6.8868089397122603</v>
      </c>
      <c r="Z18" s="6">
        <v>7.3240059958165098</v>
      </c>
      <c r="AA18" s="6">
        <v>5.8393203423120603</v>
      </c>
      <c r="AB18" s="6">
        <v>0.90751753893875198</v>
      </c>
      <c r="AC18" s="6">
        <v>6.7468378812508103</v>
      </c>
      <c r="AD18" s="6">
        <v>-1.4846856535044499</v>
      </c>
      <c r="AE18" s="6">
        <v>-0.57716800000000001</v>
      </c>
      <c r="AF18" s="6">
        <f t="shared" si="2"/>
        <v>13.633646820963071</v>
      </c>
      <c r="AV18" t="s">
        <v>32</v>
      </c>
      <c r="AW18">
        <v>0.14237711965427</v>
      </c>
    </row>
    <row r="19" spans="5:49" x14ac:dyDescent="0.2">
      <c r="E19" s="10" t="s">
        <v>90</v>
      </c>
      <c r="F19" s="12">
        <f>'SAPT results'!T19</f>
        <v>4.3083017247139095</v>
      </c>
      <c r="G19" s="12">
        <f>'SAPT results'!U19</f>
        <v>1.0947670818196253</v>
      </c>
      <c r="H19" s="12">
        <f>'SAPT results'!V19</f>
        <v>0.73834105430064101</v>
      </c>
      <c r="I19" s="13">
        <f>'SAPT results'!W19</f>
        <v>0.27100502655300002</v>
      </c>
      <c r="J19" s="13">
        <f>'SAPT results'!X19</f>
        <v>21.508783817296624</v>
      </c>
      <c r="K19" s="15">
        <f>V16</f>
        <v>8.8442752249437397</v>
      </c>
      <c r="L19" s="1">
        <f>AF16</f>
        <v>9.5126728812552201</v>
      </c>
      <c r="Q19" t="s">
        <v>36</v>
      </c>
      <c r="R19" s="6">
        <v>6.95312873110709</v>
      </c>
      <c r="S19" s="6">
        <v>6.4069643997836598</v>
      </c>
      <c r="T19" s="6">
        <v>4.93347790925755</v>
      </c>
      <c r="U19" s="6">
        <v>-1.4734864905261</v>
      </c>
      <c r="V19" s="6">
        <f t="shared" si="1"/>
        <v>11.88660664036464</v>
      </c>
      <c r="X19" t="s">
        <v>36</v>
      </c>
      <c r="Y19" s="6">
        <v>6.9780708895396204</v>
      </c>
      <c r="Z19" s="6">
        <v>6.4654787947319399</v>
      </c>
      <c r="AA19" s="6">
        <v>4.9860293629826904</v>
      </c>
      <c r="AB19" s="6">
        <v>0.88152578074332499</v>
      </c>
      <c r="AC19" s="6">
        <v>5.8675551437260198</v>
      </c>
      <c r="AD19" s="6">
        <v>-1.4794494317492499</v>
      </c>
      <c r="AE19" s="6">
        <v>-0.59792400000000001</v>
      </c>
      <c r="AF19" s="6">
        <f t="shared" si="2"/>
        <v>12.84562603326564</v>
      </c>
      <c r="AV19" t="s">
        <v>33</v>
      </c>
      <c r="AW19">
        <v>8.0285596722647803</v>
      </c>
    </row>
    <row r="20" spans="5:49" x14ac:dyDescent="0.2">
      <c r="E20" s="10" t="s">
        <v>91</v>
      </c>
      <c r="F20" s="12">
        <f>'SAPT results'!T20</f>
        <v>3.3226972519390578</v>
      </c>
      <c r="G20" s="12">
        <f>'SAPT results'!U20</f>
        <v>0.94615535752141045</v>
      </c>
      <c r="H20" s="12">
        <f>'SAPT results'!V20</f>
        <v>0.68728012933475224</v>
      </c>
      <c r="I20" s="13">
        <f>'SAPT results'!W20</f>
        <v>0.29935646543700001</v>
      </c>
      <c r="J20" s="13">
        <f>'SAPT results'!X20</f>
        <v>50.904394330189369</v>
      </c>
      <c r="K20" s="15">
        <f t="shared" ref="K20:K26" si="5">V17</f>
        <v>12.075283857908481</v>
      </c>
      <c r="L20" s="1">
        <f t="shared" ref="L20:L26" si="6">AF17</f>
        <v>13.017610849666461</v>
      </c>
      <c r="Q20" t="s">
        <v>37</v>
      </c>
      <c r="R20" s="6">
        <v>6.5082720890651196</v>
      </c>
      <c r="S20" s="6">
        <v>5.5620820570477099</v>
      </c>
      <c r="T20" s="6">
        <v>4.1620502641288404</v>
      </c>
      <c r="U20" s="6">
        <v>-1.4000317929188599</v>
      </c>
      <c r="V20" s="6">
        <f t="shared" si="1"/>
        <v>10.67032235319396</v>
      </c>
      <c r="X20" t="s">
        <v>37</v>
      </c>
      <c r="Y20" s="6">
        <v>6.5311611195984902</v>
      </c>
      <c r="Z20" s="6">
        <v>5.5693983541961201</v>
      </c>
      <c r="AA20" s="6">
        <v>4.08957630836061</v>
      </c>
      <c r="AB20" s="6">
        <v>0.73571178862394804</v>
      </c>
      <c r="AC20" s="6">
        <v>4.8252880969845604</v>
      </c>
      <c r="AD20" s="6">
        <v>-1.4798220458355</v>
      </c>
      <c r="AE20" s="6">
        <v>-0.74411000000000005</v>
      </c>
      <c r="AF20" s="6">
        <f t="shared" si="2"/>
        <v>11.356449216583052</v>
      </c>
      <c r="AV20" t="s">
        <v>34</v>
      </c>
      <c r="AW20">
        <v>7.5036575938972501</v>
      </c>
    </row>
    <row r="21" spans="5:49" x14ac:dyDescent="0.2">
      <c r="E21" s="10" t="s">
        <v>92</v>
      </c>
      <c r="F21" s="12">
        <f>'SAPT results'!T21</f>
        <v>2.6169942341865213</v>
      </c>
      <c r="G21" s="12">
        <f>'SAPT results'!U21</f>
        <v>0.83287195991613183</v>
      </c>
      <c r="H21" s="12">
        <f>'SAPT results'!V21</f>
        <v>0.63997515259433713</v>
      </c>
      <c r="I21" s="13">
        <f>'SAPT results'!W21</f>
        <v>0.33105703524500002</v>
      </c>
      <c r="J21" s="13">
        <f>'SAPT results'!X21</f>
        <v>57.724599785701002</v>
      </c>
      <c r="K21" s="15">
        <f t="shared" si="5"/>
        <v>12.617581040822561</v>
      </c>
      <c r="L21" s="1">
        <f t="shared" si="6"/>
        <v>13.633646820963071</v>
      </c>
      <c r="Q21" t="s">
        <v>38</v>
      </c>
      <c r="R21" s="6">
        <v>4.60824169963779</v>
      </c>
      <c r="S21" s="6">
        <v>3.3713556629383099</v>
      </c>
      <c r="T21" s="6">
        <v>2.42493283631079</v>
      </c>
      <c r="U21" s="6">
        <v>-0.94642282662751498</v>
      </c>
      <c r="V21" s="6">
        <f t="shared" si="1"/>
        <v>7.0331745359485804</v>
      </c>
      <c r="X21" t="s">
        <v>38</v>
      </c>
      <c r="Y21" s="6">
        <v>4.6216024316382702</v>
      </c>
      <c r="Z21" s="6">
        <v>3.34055397726743</v>
      </c>
      <c r="AA21" s="6">
        <v>2.3872788309441502</v>
      </c>
      <c r="AB21" s="6">
        <v>0.48339592123869202</v>
      </c>
      <c r="AC21" s="6">
        <v>2.8706747521828402</v>
      </c>
      <c r="AD21" s="6">
        <v>-0.95327514632328503</v>
      </c>
      <c r="AE21" s="6">
        <v>-0.46987899999999999</v>
      </c>
      <c r="AF21" s="6">
        <f t="shared" si="2"/>
        <v>7.4922771838211109</v>
      </c>
      <c r="AV21" t="s">
        <v>35</v>
      </c>
      <c r="AW21">
        <v>6.7537119065914801</v>
      </c>
    </row>
    <row r="22" spans="5:49" x14ac:dyDescent="0.2">
      <c r="E22" s="10" t="s">
        <v>93</v>
      </c>
      <c r="F22" s="12">
        <f>'SAPT results'!T22</f>
        <v>2.13219855800003</v>
      </c>
      <c r="G22" s="12">
        <f>'SAPT results'!U22</f>
        <v>0.75357725272184439</v>
      </c>
      <c r="H22" s="12">
        <f>'SAPT results'!V22</f>
        <v>0.60182684201221404</v>
      </c>
      <c r="I22" s="13">
        <f>'SAPT results'!W22</f>
        <v>0.36623691031900002</v>
      </c>
      <c r="J22" s="13">
        <f>'SAPT results'!X22</f>
        <v>60.149639130027069</v>
      </c>
      <c r="K22" s="15">
        <f t="shared" si="5"/>
        <v>11.88660664036464</v>
      </c>
      <c r="L22" s="1">
        <f t="shared" si="6"/>
        <v>12.84562603326564</v>
      </c>
      <c r="Q22" t="s">
        <v>39</v>
      </c>
      <c r="R22" s="6">
        <v>2.3579455531100399</v>
      </c>
      <c r="S22" s="6">
        <v>1.32134866805711</v>
      </c>
      <c r="T22" s="6">
        <v>0.96348032901895297</v>
      </c>
      <c r="U22" s="6">
        <v>-0.35786833903815901</v>
      </c>
      <c r="V22" s="6">
        <f t="shared" si="1"/>
        <v>3.321425882128993</v>
      </c>
      <c r="X22" t="s">
        <v>39</v>
      </c>
      <c r="Y22" s="6">
        <v>2.3588758051316798</v>
      </c>
      <c r="Z22" s="6">
        <v>1.3078620261642899</v>
      </c>
      <c r="AA22" s="6">
        <v>0.98920619405094101</v>
      </c>
      <c r="AB22" s="6">
        <v>0.228594147007364</v>
      </c>
      <c r="AC22" s="6">
        <v>1.2178003410583</v>
      </c>
      <c r="AD22" s="6">
        <v>-0.31865583211334803</v>
      </c>
      <c r="AE22" s="6">
        <v>-9.0061699999999995E-2</v>
      </c>
      <c r="AF22" s="6">
        <f t="shared" si="2"/>
        <v>3.5766761461899801</v>
      </c>
      <c r="AV22" t="s">
        <v>36</v>
      </c>
      <c r="AW22">
        <v>5.8781507986238397</v>
      </c>
    </row>
    <row r="23" spans="5:49" x14ac:dyDescent="0.2">
      <c r="E23" s="10" t="s">
        <v>94</v>
      </c>
      <c r="F23" s="12">
        <f>'SAPT results'!T23</f>
        <v>1.7976443364967816</v>
      </c>
      <c r="G23" s="12">
        <f>'SAPT results'!U23</f>
        <v>0.69776062788535853</v>
      </c>
      <c r="H23" s="12">
        <f>'SAPT results'!V23</f>
        <v>0.57222914825804394</v>
      </c>
      <c r="I23" s="13">
        <f>'SAPT results'!W23</f>
        <v>0.40486691687499998</v>
      </c>
      <c r="J23" s="13">
        <f>'SAPT results'!X23</f>
        <v>61.315684988160612</v>
      </c>
      <c r="K23" s="15">
        <f t="shared" si="5"/>
        <v>10.67032235319396</v>
      </c>
      <c r="L23" s="1">
        <f t="shared" si="6"/>
        <v>11.356449216583052</v>
      </c>
      <c r="Q23" t="s">
        <v>40</v>
      </c>
      <c r="R23" s="6">
        <v>0.57273975547917</v>
      </c>
      <c r="S23" s="6">
        <v>0.21701234782161399</v>
      </c>
      <c r="T23" s="6">
        <v>0.15385804125366301</v>
      </c>
      <c r="U23" s="6">
        <v>-6.3154306567950999E-2</v>
      </c>
      <c r="V23" s="6">
        <f t="shared" si="1"/>
        <v>0.72659779673283298</v>
      </c>
      <c r="X23" t="s">
        <v>40</v>
      </c>
      <c r="Y23" s="6">
        <v>0.57265643640769404</v>
      </c>
      <c r="Z23" s="6">
        <v>0.20696790739157001</v>
      </c>
      <c r="AA23" s="6">
        <v>0.16697001581965101</v>
      </c>
      <c r="AB23" s="6">
        <v>3.6264284098059901E-2</v>
      </c>
      <c r="AC23" s="6">
        <v>0.203234299917711</v>
      </c>
      <c r="AD23" s="6">
        <v>-3.9997891571918798E-2</v>
      </c>
      <c r="AE23" s="6">
        <v>-3.7336100000000001E-3</v>
      </c>
      <c r="AF23" s="6">
        <f t="shared" si="2"/>
        <v>0.77589073632540506</v>
      </c>
      <c r="AV23" t="s">
        <v>37</v>
      </c>
      <c r="AW23">
        <v>4.8426155187376496</v>
      </c>
    </row>
    <row r="24" spans="5:49" x14ac:dyDescent="0.2">
      <c r="E24" s="10" t="s">
        <v>95</v>
      </c>
      <c r="F24" s="12">
        <f>'SAPT results'!T24</f>
        <v>1.2632022693212317</v>
      </c>
      <c r="G24" s="12">
        <f>'SAPT results'!U24</f>
        <v>0.58797454317238673</v>
      </c>
      <c r="H24" s="12">
        <f>'SAPT results'!V24</f>
        <v>0.50685312425122353</v>
      </c>
      <c r="I24" s="13">
        <f>'SAPT results'!W24</f>
        <v>0.538119563952</v>
      </c>
      <c r="J24" s="13">
        <f>'SAPT results'!X24</f>
        <v>63.896000236819091</v>
      </c>
      <c r="K24" s="15">
        <f t="shared" si="5"/>
        <v>7.0331745359485804</v>
      </c>
      <c r="L24" s="1">
        <f t="shared" si="6"/>
        <v>7.4922771838211109</v>
      </c>
      <c r="Q24" t="s">
        <v>41</v>
      </c>
      <c r="R24" s="6">
        <v>1.7317051484031499E-2</v>
      </c>
      <c r="S24" s="6">
        <v>10.9373257061039</v>
      </c>
      <c r="T24" s="6">
        <v>7.8798123454402402</v>
      </c>
      <c r="U24" s="6">
        <v>-3.0575133606636502</v>
      </c>
      <c r="V24" s="6">
        <f t="shared" si="1"/>
        <v>7.8971293969242717</v>
      </c>
      <c r="X24" t="s">
        <v>41</v>
      </c>
      <c r="Y24" s="6">
        <v>-0.14991978361526501</v>
      </c>
      <c r="Z24" s="6">
        <v>11.1091807937651</v>
      </c>
      <c r="AA24" s="6">
        <v>8.0978242788785693</v>
      </c>
      <c r="AB24" s="6">
        <v>1.3805737700253899</v>
      </c>
      <c r="AC24" s="6">
        <v>9.4783980489039692</v>
      </c>
      <c r="AD24" s="6">
        <v>-3.0113565148865802</v>
      </c>
      <c r="AE24" s="6">
        <v>-1.6307799999999999</v>
      </c>
      <c r="AF24" s="6">
        <f t="shared" si="2"/>
        <v>9.3284782652887035</v>
      </c>
      <c r="AV24" t="s">
        <v>38</v>
      </c>
      <c r="AW24">
        <v>2.8681289357544899</v>
      </c>
    </row>
    <row r="25" spans="5:49" x14ac:dyDescent="0.2">
      <c r="E25" s="10" t="s">
        <v>96</v>
      </c>
      <c r="F25" s="12">
        <f>'SAPT results'!T25</f>
        <v>0.99307357311437539</v>
      </c>
      <c r="G25" s="12">
        <f>'SAPT results'!U25</f>
        <v>0.47645136664942317</v>
      </c>
      <c r="H25" s="12">
        <f>'SAPT results'!V25</f>
        <v>0.43012555960489302</v>
      </c>
      <c r="I25" s="13">
        <f>'SAPT results'!W25</f>
        <v>0.74313848245500003</v>
      </c>
      <c r="J25" s="13">
        <f>'SAPT results'!X25</f>
        <v>69.849266878038961</v>
      </c>
      <c r="K25" s="15">
        <f t="shared" si="5"/>
        <v>3.321425882128993</v>
      </c>
      <c r="L25" s="1">
        <f t="shared" si="6"/>
        <v>3.5766761461899801</v>
      </c>
      <c r="Q25" t="s">
        <v>42</v>
      </c>
      <c r="R25" s="6">
        <v>2.496943693375</v>
      </c>
      <c r="S25" s="6">
        <v>9.8366629099778091</v>
      </c>
      <c r="T25" s="6">
        <v>6.9343881045432596</v>
      </c>
      <c r="U25" s="6">
        <v>-2.90227480543455</v>
      </c>
      <c r="V25" s="6">
        <f t="shared" si="1"/>
        <v>9.4313317979182596</v>
      </c>
      <c r="X25" t="s">
        <v>42</v>
      </c>
      <c r="Y25" s="6">
        <v>2.32172947610831</v>
      </c>
      <c r="Z25" s="6">
        <v>9.9904671006277308</v>
      </c>
      <c r="AA25" s="6">
        <v>7.1051196254426499</v>
      </c>
      <c r="AB25" s="6">
        <v>1.3291090662715299</v>
      </c>
      <c r="AC25" s="6">
        <v>8.4342286917141802</v>
      </c>
      <c r="AD25" s="6">
        <v>-2.8853474751850801</v>
      </c>
      <c r="AE25" s="6">
        <v>-1.5562400000000001</v>
      </c>
      <c r="AF25" s="6">
        <f t="shared" si="2"/>
        <v>10.75595816782249</v>
      </c>
      <c r="AV25" t="s">
        <v>39</v>
      </c>
      <c r="AW25">
        <v>1.2208277718217</v>
      </c>
    </row>
    <row r="26" spans="5:49" x14ac:dyDescent="0.2">
      <c r="E26" s="10" t="s">
        <v>97</v>
      </c>
      <c r="F26" s="12">
        <f>'SAPT results'!T26</f>
        <v>1.0264629490024406</v>
      </c>
      <c r="G26" s="12">
        <f>'SAPT results'!U26</f>
        <v>0.46244554561150619</v>
      </c>
      <c r="H26" s="12">
        <f>'SAPT results'!V26</f>
        <v>0.419736790025377</v>
      </c>
      <c r="I26" s="13">
        <f>'SAPT results'!W26</f>
        <v>0.71725527718600002</v>
      </c>
      <c r="J26" s="13">
        <f>'SAPT results'!X26</f>
        <v>78.854920105785439</v>
      </c>
      <c r="K26" s="15">
        <f t="shared" si="5"/>
        <v>0.72659779673283298</v>
      </c>
      <c r="L26" s="1">
        <f t="shared" si="6"/>
        <v>0.77589073632540506</v>
      </c>
      <c r="Q26" t="s">
        <v>43</v>
      </c>
      <c r="R26" s="6">
        <v>3.73388239141845</v>
      </c>
      <c r="S26" s="6">
        <v>8.7144307515357404</v>
      </c>
      <c r="T26" s="6">
        <v>6.0276688034715997</v>
      </c>
      <c r="U26" s="6">
        <v>-2.6867619480641398</v>
      </c>
      <c r="V26" s="6">
        <f t="shared" si="1"/>
        <v>9.7615511948900497</v>
      </c>
      <c r="X26" t="s">
        <v>43</v>
      </c>
      <c r="Y26" s="6">
        <v>3.5771710599307598</v>
      </c>
      <c r="Z26" s="6">
        <v>8.8369832036981304</v>
      </c>
      <c r="AA26" s="6">
        <v>6.15410900199561</v>
      </c>
      <c r="AB26" s="6">
        <v>1.23344517423404</v>
      </c>
      <c r="AC26" s="6">
        <v>7.3875541762296502</v>
      </c>
      <c r="AD26" s="6">
        <v>-2.6828742017025098</v>
      </c>
      <c r="AE26" s="6">
        <v>-1.44943</v>
      </c>
      <c r="AF26" s="6">
        <f t="shared" si="2"/>
        <v>10.96472523616041</v>
      </c>
      <c r="AV26" t="s">
        <v>40</v>
      </c>
      <c r="AW26">
        <v>0.20479912075789899</v>
      </c>
    </row>
    <row r="27" spans="5:49" x14ac:dyDescent="0.2">
      <c r="E27" s="70" t="s">
        <v>98</v>
      </c>
      <c r="F27" s="71"/>
      <c r="G27" s="71"/>
      <c r="H27" s="71"/>
      <c r="I27" s="71"/>
      <c r="J27" s="71"/>
      <c r="K27" s="71"/>
      <c r="L27" s="14"/>
      <c r="Q27" t="s">
        <v>44</v>
      </c>
      <c r="R27" s="6">
        <v>4.2814019263883303</v>
      </c>
      <c r="S27" s="6">
        <v>7.5802275317461403</v>
      </c>
      <c r="T27" s="6">
        <v>5.1741564995209997</v>
      </c>
      <c r="U27" s="6">
        <v>-2.40607103222513</v>
      </c>
      <c r="V27" s="6">
        <f t="shared" si="1"/>
        <v>9.4555584259093308</v>
      </c>
      <c r="X27" t="s">
        <v>44</v>
      </c>
      <c r="Y27" s="6">
        <v>4.16669745624373</v>
      </c>
      <c r="Z27" s="6">
        <v>7.6672854357229197</v>
      </c>
      <c r="AA27" s="6">
        <v>5.2485471671998196</v>
      </c>
      <c r="AB27" s="6">
        <v>1.1126845252983499</v>
      </c>
      <c r="AC27" s="6">
        <v>6.36123169249817</v>
      </c>
      <c r="AD27" s="6">
        <v>-2.4187382685231</v>
      </c>
      <c r="AE27" s="6">
        <v>-1.3060499999999999</v>
      </c>
      <c r="AF27" s="6">
        <f t="shared" si="2"/>
        <v>10.527929148741901</v>
      </c>
      <c r="AV27" t="s">
        <v>41</v>
      </c>
      <c r="AW27">
        <v>9.5195015899150803</v>
      </c>
    </row>
    <row r="28" spans="5:49" x14ac:dyDescent="0.2">
      <c r="E28" s="10" t="s">
        <v>90</v>
      </c>
      <c r="F28" s="12">
        <f>'SAPT results'!T29</f>
        <v>1.647099592597244</v>
      </c>
      <c r="G28" s="12">
        <f>'SAPT results'!U29</f>
        <v>0.43715732176188826</v>
      </c>
      <c r="H28" s="12">
        <f>'SAPT results'!V29</f>
        <v>0.40055527451843037</v>
      </c>
      <c r="I28" s="13">
        <f>'SAPT results'!W29</f>
        <v>0.28629018752399998</v>
      </c>
      <c r="J28" s="13">
        <f>'SAPT results'!X29</f>
        <v>-5.5557668860042773</v>
      </c>
      <c r="K28" s="1">
        <f>V24</f>
        <v>7.8971293969242717</v>
      </c>
      <c r="L28" s="1">
        <f>AF24</f>
        <v>9.3284782652887035</v>
      </c>
      <c r="Q28" t="s">
        <v>45</v>
      </c>
      <c r="R28" s="6">
        <v>4.4300324560775897</v>
      </c>
      <c r="S28" s="6">
        <v>6.4792448238472398</v>
      </c>
      <c r="T28" s="6">
        <v>4.3913993528495601</v>
      </c>
      <c r="U28" s="6">
        <v>-2.0878454709976801</v>
      </c>
      <c r="V28" s="6">
        <f t="shared" si="1"/>
        <v>8.8214318089271497</v>
      </c>
      <c r="X28" t="s">
        <v>45</v>
      </c>
      <c r="Y28" s="6">
        <v>4.3671590547457297</v>
      </c>
      <c r="Z28" s="6">
        <v>6.5349427547063899</v>
      </c>
      <c r="AA28" s="6">
        <v>4.4044227151894901</v>
      </c>
      <c r="AB28" s="6">
        <v>0.97369866934448401</v>
      </c>
      <c r="AC28" s="6">
        <v>5.3781213845339702</v>
      </c>
      <c r="AD28" s="6">
        <v>-2.1305200395169002</v>
      </c>
      <c r="AE28" s="6">
        <v>-1.15682</v>
      </c>
      <c r="AF28" s="6">
        <f t="shared" si="2"/>
        <v>9.7452804392796999</v>
      </c>
      <c r="AV28" t="s">
        <v>42</v>
      </c>
      <c r="AW28">
        <v>8.4700732365761002</v>
      </c>
    </row>
    <row r="29" spans="5:49" x14ac:dyDescent="0.2">
      <c r="E29" s="10" t="s">
        <v>91</v>
      </c>
      <c r="F29" s="12">
        <f>'SAPT results'!T30</f>
        <v>1.2666886716422092</v>
      </c>
      <c r="G29" s="12">
        <f>'SAPT results'!U30</f>
        <v>0.39193359165525338</v>
      </c>
      <c r="H29" s="12">
        <f>'SAPT results'!V30</f>
        <v>0.36490735426375615</v>
      </c>
      <c r="I29" s="13">
        <f>'SAPT results'!W30</f>
        <v>0.312011535851</v>
      </c>
      <c r="J29" s="13">
        <f>'SAPT results'!X30</f>
        <v>20.555596129660113</v>
      </c>
      <c r="K29" s="1">
        <f t="shared" ref="K29:K35" si="7">V25</f>
        <v>9.4313317979182596</v>
      </c>
      <c r="L29" s="1">
        <f t="shared" ref="L29:L35" si="8">AF25</f>
        <v>10.75595816782249</v>
      </c>
      <c r="Q29" t="s">
        <v>46</v>
      </c>
      <c r="R29" s="6">
        <v>3.83067058496054</v>
      </c>
      <c r="S29" s="6">
        <v>3.7448363174248001</v>
      </c>
      <c r="T29" s="6">
        <v>2.5448360410799502</v>
      </c>
      <c r="U29" s="6">
        <v>-1.2000002763448401</v>
      </c>
      <c r="V29" s="6">
        <f t="shared" si="1"/>
        <v>6.3755066260404902</v>
      </c>
      <c r="X29" t="s">
        <v>46</v>
      </c>
      <c r="Y29" s="6">
        <v>3.8473846022457798</v>
      </c>
      <c r="Z29" s="6">
        <v>3.77635606507044</v>
      </c>
      <c r="AA29" s="6">
        <v>2.5519378367739498</v>
      </c>
      <c r="AB29" s="6">
        <v>0.60480445634798197</v>
      </c>
      <c r="AC29" s="6">
        <v>3.1567422931219302</v>
      </c>
      <c r="AD29" s="6">
        <v>-1.2244182282964799</v>
      </c>
      <c r="AE29" s="6">
        <v>-0.619614</v>
      </c>
      <c r="AF29" s="6">
        <f t="shared" si="2"/>
        <v>7.00412689536771</v>
      </c>
      <c r="AV29" t="s">
        <v>43</v>
      </c>
      <c r="AW29">
        <v>7.4207043896664997</v>
      </c>
    </row>
    <row r="30" spans="5:49" x14ac:dyDescent="0.2">
      <c r="E30" s="10" t="s">
        <v>92</v>
      </c>
      <c r="F30" s="12">
        <f>'SAPT results'!T31</f>
        <v>0.98843563573856841</v>
      </c>
      <c r="G30" s="12">
        <f>'SAPT results'!U31</f>
        <v>0.35590239332329393</v>
      </c>
      <c r="H30" s="12">
        <f>'SAPT results'!V31</f>
        <v>0.33529973888724496</v>
      </c>
      <c r="I30" s="13">
        <f>'SAPT results'!W31</f>
        <v>0.34082734116800001</v>
      </c>
      <c r="J30" s="13">
        <f>'SAPT results'!X31</f>
        <v>31.954299415465492</v>
      </c>
      <c r="K30" s="1">
        <f t="shared" si="7"/>
        <v>9.7615511948900497</v>
      </c>
      <c r="L30" s="1">
        <f t="shared" si="8"/>
        <v>10.96472523616041</v>
      </c>
      <c r="Q30" t="s">
        <v>47</v>
      </c>
      <c r="R30" s="6">
        <v>2.2181409828163701</v>
      </c>
      <c r="S30" s="6">
        <v>1.34934214250448</v>
      </c>
      <c r="T30" s="6">
        <v>0.93047220789672502</v>
      </c>
      <c r="U30" s="6">
        <v>-0.41886993460776001</v>
      </c>
      <c r="V30" s="6">
        <f t="shared" si="1"/>
        <v>3.1486131907130952</v>
      </c>
      <c r="X30" t="s">
        <v>47</v>
      </c>
      <c r="Y30" s="6">
        <v>2.16293059049638</v>
      </c>
      <c r="Z30" s="6">
        <v>1.3521960615933799</v>
      </c>
      <c r="AA30" s="6">
        <v>0.94619108356332005</v>
      </c>
      <c r="AB30" s="6">
        <v>0.240311364657118</v>
      </c>
      <c r="AC30" s="6">
        <v>1.1865024482204301</v>
      </c>
      <c r="AD30" s="6">
        <v>-0.40600497803006702</v>
      </c>
      <c r="AE30" s="6">
        <v>-0.16569400000000001</v>
      </c>
      <c r="AF30" s="6">
        <f t="shared" si="2"/>
        <v>3.3494330387168101</v>
      </c>
      <c r="AV30" t="s">
        <v>44</v>
      </c>
      <c r="AW30">
        <v>6.3771302781427899</v>
      </c>
    </row>
    <row r="31" spans="5:49" x14ac:dyDescent="0.2">
      <c r="E31" s="10" t="s">
        <v>93</v>
      </c>
      <c r="F31" s="12">
        <f>'SAPT results'!T32</f>
        <v>0.79140259151837267</v>
      </c>
      <c r="G31" s="12">
        <f>'SAPT results'!U32</f>
        <v>0.32883675813950297</v>
      </c>
      <c r="H31" s="12">
        <f>'SAPT results'!V32</f>
        <v>0.31238077186141117</v>
      </c>
      <c r="I31" s="13">
        <f>'SAPT results'!W32</f>
        <v>0.37260479840999999</v>
      </c>
      <c r="J31" s="13">
        <f>'SAPT results'!X32</f>
        <v>38.80448788708312</v>
      </c>
      <c r="K31" s="1">
        <f t="shared" si="7"/>
        <v>9.4555584259093308</v>
      </c>
      <c r="L31" s="1">
        <f t="shared" si="8"/>
        <v>10.527929148741901</v>
      </c>
      <c r="Q31" t="s">
        <v>48</v>
      </c>
      <c r="R31" s="6">
        <v>0.53277948741715897</v>
      </c>
      <c r="S31" s="6">
        <v>0.20964368775831199</v>
      </c>
      <c r="T31" s="6">
        <v>0.136212573762171</v>
      </c>
      <c r="U31" s="6">
        <v>-7.3431113996140399E-2</v>
      </c>
      <c r="V31" s="6">
        <f t="shared" si="1"/>
        <v>0.66899206117932997</v>
      </c>
      <c r="X31" t="s">
        <v>48</v>
      </c>
      <c r="Y31" s="6">
        <v>0.54614905103100198</v>
      </c>
      <c r="Z31" s="6">
        <v>0.20089161642726699</v>
      </c>
      <c r="AA31" s="6">
        <v>0.13906575680753</v>
      </c>
      <c r="AB31" s="6">
        <v>3.4972353241655901E-2</v>
      </c>
      <c r="AC31" s="6">
        <v>0.17403811004918601</v>
      </c>
      <c r="AD31" s="6">
        <v>-6.1825859619737099E-2</v>
      </c>
      <c r="AE31" s="6">
        <v>-2.6853499999999999E-2</v>
      </c>
      <c r="AF31" s="6">
        <f t="shared" si="2"/>
        <v>0.72018716108018799</v>
      </c>
      <c r="AV31" t="s">
        <v>45</v>
      </c>
      <c r="AW31">
        <v>5.38554733115219</v>
      </c>
    </row>
    <row r="32" spans="5:49" x14ac:dyDescent="0.2">
      <c r="E32" s="10" t="s">
        <v>94</v>
      </c>
      <c r="F32" s="12">
        <f>'SAPT results'!T33</f>
        <v>0.65374050880540491</v>
      </c>
      <c r="G32" s="12">
        <f>'SAPT results'!U33</f>
        <v>0.30853730204020935</v>
      </c>
      <c r="H32" s="12">
        <f>'SAPT results'!V33</f>
        <v>0.29482336481837196</v>
      </c>
      <c r="I32" s="13">
        <f>'SAPT results'!W33</f>
        <v>0.40695278000200003</v>
      </c>
      <c r="J32" s="13">
        <f>'SAPT results'!X33</f>
        <v>43.786968497532797</v>
      </c>
      <c r="K32" s="1">
        <f t="shared" si="7"/>
        <v>8.8214318089271497</v>
      </c>
      <c r="L32" s="1">
        <f t="shared" si="8"/>
        <v>9.7452804392796999</v>
      </c>
      <c r="AV32" t="s">
        <v>46</v>
      </c>
      <c r="AW32">
        <v>3.1596736909295902</v>
      </c>
    </row>
    <row r="33" spans="5:49" x14ac:dyDescent="0.2">
      <c r="E33" s="10" t="s">
        <v>95</v>
      </c>
      <c r="F33" s="12">
        <f>'SAPT results'!T34</f>
        <v>0.44878015057554399</v>
      </c>
      <c r="G33" s="12">
        <f>'SAPT results'!U34</f>
        <v>0.27072676596070588</v>
      </c>
      <c r="H33" s="12">
        <f>'SAPT results'!V34</f>
        <v>0.26131963958875382</v>
      </c>
      <c r="I33" s="13">
        <f>'SAPT results'!W34</f>
        <v>0.51751019573900003</v>
      </c>
      <c r="J33" s="13">
        <f>'SAPT results'!X34</f>
        <v>54.297205423300909</v>
      </c>
      <c r="K33" s="1">
        <f t="shared" si="7"/>
        <v>6.3755066260404902</v>
      </c>
      <c r="L33" s="1">
        <f t="shared" si="8"/>
        <v>7.00412689536771</v>
      </c>
      <c r="AV33" t="s">
        <v>47</v>
      </c>
      <c r="AW33">
        <v>1.1937436825180501</v>
      </c>
    </row>
    <row r="34" spans="5:49" x14ac:dyDescent="0.2">
      <c r="E34" s="10" t="s">
        <v>96</v>
      </c>
      <c r="F34" s="12">
        <f>'SAPT results'!T35</f>
        <v>0.40077628943291699</v>
      </c>
      <c r="G34" s="12">
        <f>'SAPT results'!U35</f>
        <v>0.25449984818074267</v>
      </c>
      <c r="H34" s="12">
        <f>'SAPT results'!V35</f>
        <v>0.24663777237389997</v>
      </c>
      <c r="I34" s="13">
        <f>'SAPT results'!W35</f>
        <v>0.65651735742899997</v>
      </c>
      <c r="J34" s="13">
        <f>'SAPT results'!X35</f>
        <v>65.343072825112159</v>
      </c>
      <c r="K34" s="1">
        <f t="shared" si="7"/>
        <v>3.1486131907130952</v>
      </c>
      <c r="L34" s="1">
        <f t="shared" si="8"/>
        <v>3.3494330387168101</v>
      </c>
      <c r="AV34" t="s">
        <v>48</v>
      </c>
      <c r="AW34">
        <v>0.177464345581933</v>
      </c>
    </row>
    <row r="35" spans="5:49" x14ac:dyDescent="0.2">
      <c r="E35" s="16" t="s">
        <v>97</v>
      </c>
      <c r="F35" s="12">
        <f>'SAPT results'!T36</f>
        <v>0.51645947162597672</v>
      </c>
      <c r="G35" s="12">
        <f>'SAPT results'!U36</f>
        <v>0.31987855980749047</v>
      </c>
      <c r="H35" s="12">
        <f>'SAPT results'!V36</f>
        <v>0.30467080267777757</v>
      </c>
      <c r="I35" s="13">
        <f>'SAPT results'!W36</f>
        <v>0.60284365742199997</v>
      </c>
      <c r="J35" s="13">
        <f>'SAPT results'!X36</f>
        <v>75.981929916540039</v>
      </c>
      <c r="K35" s="1">
        <f t="shared" si="7"/>
        <v>0.66899206117932997</v>
      </c>
      <c r="L35" s="1">
        <f t="shared" si="8"/>
        <v>0.72018716108018799</v>
      </c>
    </row>
  </sheetData>
  <mergeCells count="3">
    <mergeCell ref="E9:K9"/>
    <mergeCell ref="E18:K18"/>
    <mergeCell ref="E27:K27"/>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31772-FBB3-094D-BE6D-BC40C73619C8}">
  <dimension ref="C1:O38"/>
  <sheetViews>
    <sheetView topLeftCell="D1" zoomScale="99" workbookViewId="0">
      <selection activeCell="T7" sqref="T7"/>
    </sheetView>
  </sheetViews>
  <sheetFormatPr baseColWidth="10" defaultRowHeight="16" x14ac:dyDescent="0.2"/>
  <cols>
    <col min="3" max="3" width="29.6640625" bestFit="1" customWidth="1"/>
    <col min="8" max="8" width="17" bestFit="1" customWidth="1"/>
    <col min="14" max="14" width="14" bestFit="1" customWidth="1"/>
  </cols>
  <sheetData>
    <row r="1" spans="3:15" ht="22" x14ac:dyDescent="0.3">
      <c r="H1" s="5" t="s">
        <v>191</v>
      </c>
    </row>
    <row r="2" spans="3:15" ht="22" x14ac:dyDescent="0.3">
      <c r="C2" s="69" t="s">
        <v>190</v>
      </c>
    </row>
    <row r="3" spans="3:15" ht="23" thickBot="1" x14ac:dyDescent="0.35">
      <c r="H3" t="s">
        <v>168</v>
      </c>
      <c r="N3" s="68" t="s">
        <v>192</v>
      </c>
    </row>
    <row r="4" spans="3:15" x14ac:dyDescent="0.2">
      <c r="C4" t="s">
        <v>167</v>
      </c>
      <c r="I4" t="s">
        <v>170</v>
      </c>
      <c r="N4" s="62"/>
      <c r="O4" s="63" t="s">
        <v>170</v>
      </c>
    </row>
    <row r="5" spans="3:15" x14ac:dyDescent="0.2">
      <c r="D5" t="s">
        <v>170</v>
      </c>
      <c r="I5" s="1"/>
      <c r="N5" s="64" t="s">
        <v>186</v>
      </c>
      <c r="O5" s="65">
        <v>-1.29152428</v>
      </c>
    </row>
    <row r="6" spans="3:15" x14ac:dyDescent="0.2">
      <c r="D6" s="1"/>
      <c r="I6" s="1"/>
      <c r="N6" s="64" t="s">
        <v>187</v>
      </c>
      <c r="O6" s="65">
        <v>-1.20687821</v>
      </c>
    </row>
    <row r="7" spans="3:15" x14ac:dyDescent="0.2">
      <c r="D7" s="1"/>
      <c r="H7" t="s">
        <v>25</v>
      </c>
      <c r="I7" s="1">
        <v>-1.49178813</v>
      </c>
      <c r="N7" s="64" t="s">
        <v>171</v>
      </c>
      <c r="O7" s="65">
        <v>-1.0454584099999999</v>
      </c>
    </row>
    <row r="8" spans="3:15" x14ac:dyDescent="0.2">
      <c r="C8" t="s">
        <v>25</v>
      </c>
      <c r="D8" s="1">
        <v>-0.48914183999999999</v>
      </c>
      <c r="H8" t="s">
        <v>26</v>
      </c>
      <c r="I8" s="1">
        <v>-1.51913948</v>
      </c>
      <c r="N8" s="64" t="s">
        <v>172</v>
      </c>
      <c r="O8" s="65">
        <v>-0.77897103000000001</v>
      </c>
    </row>
    <row r="9" spans="3:15" x14ac:dyDescent="0.2">
      <c r="C9" t="s">
        <v>26</v>
      </c>
      <c r="D9" s="1">
        <v>-0.51891092000000005</v>
      </c>
      <c r="H9" t="s">
        <v>27</v>
      </c>
      <c r="I9" s="1">
        <v>-1.5394568799999999</v>
      </c>
      <c r="N9" s="64" t="s">
        <v>173</v>
      </c>
      <c r="O9" s="65">
        <v>-0.75369549999999996</v>
      </c>
    </row>
    <row r="10" spans="3:15" x14ac:dyDescent="0.2">
      <c r="C10" t="s">
        <v>27</v>
      </c>
      <c r="D10" s="1">
        <v>-0.38329445000000001</v>
      </c>
      <c r="H10" t="s">
        <v>28</v>
      </c>
      <c r="I10" s="1">
        <v>-1.55161339</v>
      </c>
      <c r="N10" s="64" t="s">
        <v>174</v>
      </c>
      <c r="O10" s="65">
        <v>-0.68810068999999996</v>
      </c>
    </row>
    <row r="11" spans="3:15" x14ac:dyDescent="0.2">
      <c r="C11" t="s">
        <v>28</v>
      </c>
      <c r="D11" s="1">
        <v>-0.38916172999999998</v>
      </c>
      <c r="H11" t="s">
        <v>29</v>
      </c>
      <c r="I11" s="1">
        <v>-1.55720082</v>
      </c>
      <c r="N11" s="64" t="s">
        <v>175</v>
      </c>
      <c r="O11" s="65">
        <v>-0.61931965</v>
      </c>
    </row>
    <row r="12" spans="3:15" x14ac:dyDescent="0.2">
      <c r="C12" t="s">
        <v>29</v>
      </c>
      <c r="D12" s="1">
        <v>-0.34908720999999998</v>
      </c>
      <c r="H12" t="s">
        <v>30</v>
      </c>
      <c r="I12" s="1">
        <v>-1.2456222100000001</v>
      </c>
      <c r="N12" s="64" t="s">
        <v>176</v>
      </c>
      <c r="O12" s="65">
        <v>-0.48361502000000001</v>
      </c>
    </row>
    <row r="13" spans="3:15" x14ac:dyDescent="0.2">
      <c r="C13" t="s">
        <v>30</v>
      </c>
      <c r="D13" s="1">
        <v>-0.15200495</v>
      </c>
      <c r="H13" t="s">
        <v>31</v>
      </c>
      <c r="I13" s="1">
        <v>-0.27907831</v>
      </c>
      <c r="N13" s="64" t="s">
        <v>177</v>
      </c>
      <c r="O13" s="65">
        <v>-5.6931639999999999E-2</v>
      </c>
    </row>
    <row r="14" spans="3:15" x14ac:dyDescent="0.2">
      <c r="C14" t="s">
        <v>31</v>
      </c>
      <c r="D14" s="1">
        <v>1.5514999999999999E-3</v>
      </c>
      <c r="H14" t="s">
        <v>32</v>
      </c>
      <c r="I14" s="1">
        <v>-6.6779459999999999E-2</v>
      </c>
      <c r="N14" s="64" t="s">
        <v>178</v>
      </c>
      <c r="O14" s="65">
        <v>-1.125229E-2</v>
      </c>
    </row>
    <row r="15" spans="3:15" x14ac:dyDescent="0.2">
      <c r="C15" t="s">
        <v>32</v>
      </c>
      <c r="D15" s="1">
        <v>4.5096740000000003E-2</v>
      </c>
      <c r="H15" t="s">
        <v>164</v>
      </c>
      <c r="I15" s="1">
        <v>-1.52279E-3</v>
      </c>
      <c r="N15" s="64" t="s">
        <v>184</v>
      </c>
      <c r="O15" s="65" t="s">
        <v>61</v>
      </c>
    </row>
    <row r="16" spans="3:15" x14ac:dyDescent="0.2">
      <c r="C16" t="s">
        <v>164</v>
      </c>
      <c r="D16" s="1" t="s">
        <v>61</v>
      </c>
      <c r="H16" t="s">
        <v>169</v>
      </c>
      <c r="I16" s="1" t="s">
        <v>61</v>
      </c>
      <c r="N16" s="64"/>
      <c r="O16" s="65"/>
    </row>
    <row r="17" spans="3:15" x14ac:dyDescent="0.2">
      <c r="D17" s="1"/>
      <c r="I17" s="1"/>
      <c r="N17" s="64" t="s">
        <v>188</v>
      </c>
      <c r="O17" s="65">
        <v>-0.16134556</v>
      </c>
    </row>
    <row r="18" spans="3:15" x14ac:dyDescent="0.2">
      <c r="C18" t="s">
        <v>33</v>
      </c>
      <c r="D18" s="1">
        <v>-5.2349350000000003E-2</v>
      </c>
      <c r="H18" t="s">
        <v>165</v>
      </c>
      <c r="I18" s="1">
        <v>-0.11541535999999999</v>
      </c>
      <c r="N18" s="64" t="s">
        <v>189</v>
      </c>
      <c r="O18" s="65">
        <v>-0.14761087000000001</v>
      </c>
    </row>
    <row r="19" spans="3:15" x14ac:dyDescent="0.2">
      <c r="C19" t="s">
        <v>34</v>
      </c>
      <c r="D19" s="1">
        <v>-4.7946570000000001E-2</v>
      </c>
      <c r="H19" t="s">
        <v>34</v>
      </c>
      <c r="I19" s="1">
        <v>-0.10311761999999999</v>
      </c>
      <c r="N19" s="64" t="s">
        <v>179</v>
      </c>
      <c r="O19" s="65">
        <v>-0.14071003000000001</v>
      </c>
    </row>
    <row r="20" spans="3:15" x14ac:dyDescent="0.2">
      <c r="C20" t="s">
        <v>35</v>
      </c>
      <c r="D20" s="1">
        <v>-3.500648E-2</v>
      </c>
      <c r="H20" t="s">
        <v>35</v>
      </c>
      <c r="I20" s="1">
        <v>-8.9585349999999994E-2</v>
      </c>
      <c r="N20" s="64" t="s">
        <v>180</v>
      </c>
      <c r="O20" s="65">
        <v>-9.4805929999999997E-2</v>
      </c>
    </row>
    <row r="21" spans="3:15" x14ac:dyDescent="0.2">
      <c r="C21" t="s">
        <v>36</v>
      </c>
      <c r="D21" s="1">
        <v>-4.0481389999999999E-2</v>
      </c>
      <c r="H21" t="s">
        <v>36</v>
      </c>
      <c r="I21" s="1">
        <v>-7.6135729999999999E-2</v>
      </c>
      <c r="N21" s="64" t="s">
        <v>181</v>
      </c>
      <c r="O21" s="65">
        <v>-8.5045689999999993E-2</v>
      </c>
    </row>
    <row r="22" spans="3:15" x14ac:dyDescent="0.2">
      <c r="C22" t="s">
        <v>37</v>
      </c>
      <c r="D22" s="1">
        <v>-3.6408049999999997E-2</v>
      </c>
      <c r="H22" t="s">
        <v>37</v>
      </c>
      <c r="I22" s="1">
        <v>-6.4300540000000003E-2</v>
      </c>
      <c r="N22" s="64" t="s">
        <v>182</v>
      </c>
      <c r="O22" s="65">
        <v>-7.6547820000000003E-2</v>
      </c>
    </row>
    <row r="23" spans="3:15" x14ac:dyDescent="0.2">
      <c r="C23" t="s">
        <v>38</v>
      </c>
      <c r="D23" s="1">
        <v>-2.4023309999999999E-2</v>
      </c>
      <c r="H23" t="s">
        <v>38</v>
      </c>
      <c r="I23" s="1">
        <v>-3.7457270000000001E-2</v>
      </c>
      <c r="N23" s="64" t="s">
        <v>183</v>
      </c>
      <c r="O23" s="65">
        <v>-6.7543030000000004E-2</v>
      </c>
    </row>
    <row r="24" spans="3:15" ht="17" thickBot="1" x14ac:dyDescent="0.25">
      <c r="C24" t="s">
        <v>39</v>
      </c>
      <c r="D24" s="1">
        <v>-1.020916E-2</v>
      </c>
      <c r="H24" t="s">
        <v>39</v>
      </c>
      <c r="I24" s="1">
        <v>-1.505593E-2</v>
      </c>
      <c r="N24" s="66" t="s">
        <v>185</v>
      </c>
      <c r="O24" s="67" t="s">
        <v>61</v>
      </c>
    </row>
    <row r="25" spans="3:15" x14ac:dyDescent="0.2">
      <c r="C25" t="s">
        <v>40</v>
      </c>
      <c r="D25" s="1">
        <v>-1.6589739999999999E-2</v>
      </c>
      <c r="H25" t="s">
        <v>40</v>
      </c>
      <c r="I25" s="1">
        <v>-3.32717E-3</v>
      </c>
    </row>
    <row r="26" spans="3:15" x14ac:dyDescent="0.2">
      <c r="C26" t="s">
        <v>163</v>
      </c>
      <c r="D26" s="1" t="s">
        <v>61</v>
      </c>
      <c r="H26" t="s">
        <v>163</v>
      </c>
      <c r="I26" s="1" t="s">
        <v>61</v>
      </c>
    </row>
    <row r="27" spans="3:15" x14ac:dyDescent="0.2">
      <c r="D27" s="1"/>
      <c r="I27" s="1"/>
    </row>
    <row r="28" spans="3:15" x14ac:dyDescent="0.2">
      <c r="D28" s="1"/>
      <c r="I28" s="1"/>
    </row>
    <row r="29" spans="3:15" x14ac:dyDescent="0.2">
      <c r="D29" s="1"/>
      <c r="H29" t="s">
        <v>166</v>
      </c>
      <c r="I29" s="1">
        <v>-8.6158999999999997E-4</v>
      </c>
    </row>
    <row r="30" spans="3:15" x14ac:dyDescent="0.2">
      <c r="D30" s="1"/>
      <c r="H30" t="s">
        <v>162</v>
      </c>
      <c r="I30" s="1">
        <v>-7.4761999999999995E-4</v>
      </c>
    </row>
    <row r="31" spans="3:15" x14ac:dyDescent="0.2">
      <c r="C31" t="s">
        <v>41</v>
      </c>
      <c r="D31" s="1">
        <v>6.5105000000000002E-4</v>
      </c>
      <c r="H31" t="s">
        <v>41</v>
      </c>
      <c r="I31" s="1">
        <v>-6.3422999999999995E-4</v>
      </c>
    </row>
    <row r="32" spans="3:15" x14ac:dyDescent="0.2">
      <c r="C32" t="s">
        <v>42</v>
      </c>
      <c r="D32" s="1">
        <v>9.4713999999999996E-4</v>
      </c>
      <c r="H32" t="s">
        <v>42</v>
      </c>
      <c r="I32" s="1">
        <v>-5.0575999999999996E-4</v>
      </c>
    </row>
    <row r="33" spans="3:9" x14ac:dyDescent="0.2">
      <c r="C33" t="s">
        <v>43</v>
      </c>
      <c r="D33" s="1">
        <v>1.06894E-3</v>
      </c>
      <c r="H33" t="s">
        <v>43</v>
      </c>
      <c r="I33" s="1">
        <v>-4.8459000000000002E-4</v>
      </c>
    </row>
    <row r="34" spans="3:9" x14ac:dyDescent="0.2">
      <c r="C34" t="s">
        <v>44</v>
      </c>
      <c r="D34" s="1">
        <v>1.13013E-3</v>
      </c>
      <c r="H34" t="s">
        <v>44</v>
      </c>
      <c r="I34" s="1">
        <v>-4.0020000000000002E-4</v>
      </c>
    </row>
    <row r="35" spans="3:9" x14ac:dyDescent="0.2">
      <c r="C35" t="s">
        <v>45</v>
      </c>
      <c r="D35" s="1">
        <v>9.3959999999999996E-4</v>
      </c>
      <c r="H35" t="s">
        <v>45</v>
      </c>
      <c r="I35" s="1">
        <v>-6.7714999999999995E-4</v>
      </c>
    </row>
    <row r="36" spans="3:9" x14ac:dyDescent="0.2">
      <c r="C36" t="s">
        <v>46</v>
      </c>
      <c r="D36" s="1">
        <v>5.8783000000000001E-4</v>
      </c>
      <c r="H36" t="s">
        <v>46</v>
      </c>
      <c r="I36" s="1">
        <v>-4.8285E-4</v>
      </c>
    </row>
    <row r="37" spans="3:9" x14ac:dyDescent="0.2">
      <c r="C37" t="s">
        <v>47</v>
      </c>
      <c r="D37" s="1">
        <v>7.0179999999999996E-5</v>
      </c>
      <c r="H37" t="s">
        <v>47</v>
      </c>
      <c r="I37" s="1">
        <v>-2.0387000000000001E-4</v>
      </c>
    </row>
    <row r="38" spans="3:9" x14ac:dyDescent="0.2">
      <c r="C38" t="s">
        <v>48</v>
      </c>
      <c r="D38" s="1" t="s">
        <v>61</v>
      </c>
      <c r="H38" t="s">
        <v>48</v>
      </c>
      <c r="I38" s="1" t="s">
        <v>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34F3F-58C1-7745-82B1-0F2AE01552BF}">
  <dimension ref="A3:X36"/>
  <sheetViews>
    <sheetView topLeftCell="C1" workbookViewId="0">
      <selection activeCell="L12" sqref="L12"/>
    </sheetView>
  </sheetViews>
  <sheetFormatPr baseColWidth="10" defaultRowHeight="16" x14ac:dyDescent="0.2"/>
  <cols>
    <col min="3" max="3" width="17.5" bestFit="1" customWidth="1"/>
    <col min="4" max="5" width="17.5" customWidth="1"/>
    <col min="6" max="7" width="10.83203125" customWidth="1"/>
    <col min="8" max="8" width="10.83203125" style="17" customWidth="1"/>
    <col min="9" max="17" width="10.83203125" customWidth="1"/>
    <col min="18" max="18" width="21" bestFit="1" customWidth="1"/>
    <col min="19" max="19" width="21" customWidth="1"/>
  </cols>
  <sheetData>
    <row r="3" spans="1:24" x14ac:dyDescent="0.2">
      <c r="B3" t="s">
        <v>99</v>
      </c>
      <c r="N3" s="1"/>
    </row>
    <row r="4" spans="1:24" x14ac:dyDescent="0.2">
      <c r="B4" t="s">
        <v>100</v>
      </c>
    </row>
    <row r="5" spans="1:24" ht="17" thickBot="1" x14ac:dyDescent="0.25">
      <c r="B5" t="s">
        <v>101</v>
      </c>
      <c r="F5" s="71"/>
      <c r="G5" s="71"/>
      <c r="H5" s="71"/>
    </row>
    <row r="6" spans="1:24" ht="20" thickBot="1" x14ac:dyDescent="0.3">
      <c r="F6" t="s">
        <v>102</v>
      </c>
      <c r="G6" t="s">
        <v>103</v>
      </c>
      <c r="H6" s="17" t="s">
        <v>104</v>
      </c>
      <c r="I6" t="s">
        <v>105</v>
      </c>
      <c r="J6" t="s">
        <v>106</v>
      </c>
      <c r="K6" t="s">
        <v>107</v>
      </c>
      <c r="L6" t="s">
        <v>108</v>
      </c>
      <c r="M6" s="1" t="s">
        <v>109</v>
      </c>
      <c r="N6" s="1" t="s">
        <v>110</v>
      </c>
      <c r="O6" s="1" t="s">
        <v>111</v>
      </c>
      <c r="P6" s="1"/>
      <c r="Q6" s="1"/>
      <c r="R6" s="18"/>
      <c r="S6" s="19"/>
      <c r="T6" s="20" t="s">
        <v>83</v>
      </c>
      <c r="U6" s="20" t="s">
        <v>84</v>
      </c>
      <c r="V6" s="20" t="s">
        <v>85</v>
      </c>
      <c r="W6" s="20" t="s">
        <v>86</v>
      </c>
      <c r="X6" s="21" t="s">
        <v>87</v>
      </c>
    </row>
    <row r="7" spans="1:24" ht="19" x14ac:dyDescent="0.25">
      <c r="A7" t="s">
        <v>20</v>
      </c>
      <c r="C7" s="22" t="s">
        <v>112</v>
      </c>
      <c r="D7" s="22">
        <v>0.8</v>
      </c>
      <c r="E7" s="23"/>
      <c r="F7" s="23">
        <v>27.427415404183002</v>
      </c>
      <c r="G7" s="23">
        <v>-6.76061284667073</v>
      </c>
      <c r="H7" s="24">
        <v>6.8240477624363898</v>
      </c>
      <c r="I7" s="23">
        <v>-46.127699999999997</v>
      </c>
      <c r="J7" s="23">
        <v>-200.51300000000001</v>
      </c>
      <c r="K7" s="23">
        <v>471.79899999999998</v>
      </c>
      <c r="L7" s="23">
        <v>-242.05099999999999</v>
      </c>
      <c r="M7" s="23">
        <v>-75.362499999999997</v>
      </c>
      <c r="N7" s="23">
        <v>-84.253100000000003</v>
      </c>
      <c r="O7" s="23">
        <v>8.8906700000000001</v>
      </c>
      <c r="P7" s="23">
        <f>J7/I7</f>
        <v>4.3469108583345806</v>
      </c>
      <c r="Q7" s="23">
        <f>M7/I7</f>
        <v>1.6337797028683416</v>
      </c>
      <c r="R7" s="25" t="s">
        <v>112</v>
      </c>
      <c r="S7" s="26" t="s">
        <v>113</v>
      </c>
      <c r="T7" s="27">
        <f>(M7/(G7+H7)  -1)</f>
        <v>-1189.0286919336813</v>
      </c>
      <c r="U7" s="27">
        <f t="shared" ref="U7:U36" si="0">(G7-H7)/(G7+H7)</f>
        <v>-214.15115705822575</v>
      </c>
      <c r="V7" s="27">
        <f>SQRT(U7^2/(1+U7^2))</f>
        <v>0.99998909760151466</v>
      </c>
      <c r="W7" s="28"/>
      <c r="X7" s="29">
        <f t="shared" ref="X7:X36" si="1">F7*100/(F7+G7+H7)</f>
        <v>99.76925080516834</v>
      </c>
    </row>
    <row r="8" spans="1:24" ht="19" x14ac:dyDescent="0.25">
      <c r="C8" s="22" t="s">
        <v>114</v>
      </c>
      <c r="D8" s="22">
        <v>0.85</v>
      </c>
      <c r="E8" s="23"/>
      <c r="F8" s="23">
        <v>-6.7053253577678298</v>
      </c>
      <c r="G8" s="23">
        <v>-5.7141256537484102</v>
      </c>
      <c r="H8" s="24">
        <v>6.3722297794772302</v>
      </c>
      <c r="I8" s="23">
        <v>-58.438800000000001</v>
      </c>
      <c r="J8" s="23">
        <v>-159.40299999999999</v>
      </c>
      <c r="K8" s="23">
        <v>360.10599999999999</v>
      </c>
      <c r="L8" s="23">
        <v>-199.16499999999999</v>
      </c>
      <c r="M8" s="23">
        <v>-59.976399999999998</v>
      </c>
      <c r="N8" s="23">
        <v>-69.070599999999999</v>
      </c>
      <c r="O8" s="23">
        <v>9.09422</v>
      </c>
      <c r="P8" s="23">
        <f t="shared" ref="P8:P16" si="2">J8/I8</f>
        <v>2.7276911914686814</v>
      </c>
      <c r="Q8" s="23">
        <f t="shared" ref="Q8:Q16" si="3">M8/I8</f>
        <v>1.0263112863371595</v>
      </c>
      <c r="R8" s="30" t="s">
        <v>114</v>
      </c>
      <c r="S8" s="31" t="s">
        <v>115</v>
      </c>
      <c r="T8" s="32">
        <f t="shared" ref="T8:T36" si="4">(M8/(G8+H8))-1</f>
        <v>-92.135122323657967</v>
      </c>
      <c r="U8" s="32">
        <f t="shared" si="0"/>
        <v>-18.365415077500934</v>
      </c>
      <c r="V8" s="32">
        <f t="shared" ref="V8:V36" si="5">SQRT(U8^2/(1+U8^2))</f>
        <v>0.99852087760234909</v>
      </c>
      <c r="W8" s="33"/>
      <c r="X8" s="34">
        <f t="shared" si="1"/>
        <v>110.88275259787244</v>
      </c>
    </row>
    <row r="9" spans="1:24" ht="19" x14ac:dyDescent="0.25">
      <c r="C9" s="22" t="s">
        <v>116</v>
      </c>
      <c r="D9" s="22">
        <v>0.9</v>
      </c>
      <c r="E9" s="23"/>
      <c r="F9" s="23">
        <v>-23.437858413081901</v>
      </c>
      <c r="G9" s="23">
        <v>-5.17647260017596</v>
      </c>
      <c r="H9" s="24">
        <v>5.2949305146042001</v>
      </c>
      <c r="I9" s="23">
        <v>-60.055500000000002</v>
      </c>
      <c r="J9" s="23">
        <v>-124.711</v>
      </c>
      <c r="K9" s="23">
        <v>271.97000000000003</v>
      </c>
      <c r="L9" s="23">
        <v>-159.80699999999999</v>
      </c>
      <c r="M9" s="23">
        <v>-47.507300000000001</v>
      </c>
      <c r="N9" s="23">
        <v>-56.281500000000001</v>
      </c>
      <c r="O9" s="23">
        <v>8.7741900000000008</v>
      </c>
      <c r="P9" s="23">
        <f t="shared" si="2"/>
        <v>2.0765958155372948</v>
      </c>
      <c r="Q9" s="23">
        <f t="shared" si="3"/>
        <v>0.79105660597280847</v>
      </c>
      <c r="R9" s="30" t="s">
        <v>116</v>
      </c>
      <c r="S9" s="31" t="s">
        <v>63</v>
      </c>
      <c r="T9" s="32">
        <f t="shared" si="4"/>
        <v>-402.04791840463457</v>
      </c>
      <c r="U9" s="32">
        <f t="shared" si="0"/>
        <v>-88.397665663137872</v>
      </c>
      <c r="V9" s="32">
        <f t="shared" si="5"/>
        <v>0.9999360196325483</v>
      </c>
      <c r="W9" s="33">
        <v>0.38093822029000002</v>
      </c>
      <c r="X9" s="34">
        <f t="shared" si="1"/>
        <v>100.50798010195452</v>
      </c>
    </row>
    <row r="10" spans="1:24" ht="19" x14ac:dyDescent="0.25">
      <c r="C10" s="22" t="s">
        <v>117</v>
      </c>
      <c r="D10" s="22">
        <v>0.95</v>
      </c>
      <c r="E10" s="23"/>
      <c r="F10" s="23">
        <v>-29.327961011024001</v>
      </c>
      <c r="G10" s="23">
        <v>-4.9417697602846999</v>
      </c>
      <c r="H10" s="24">
        <v>3.8930103188728702</v>
      </c>
      <c r="I10" s="23">
        <v>-55.527099999999997</v>
      </c>
      <c r="J10" s="23">
        <v>-96.417199999999994</v>
      </c>
      <c r="K10" s="23">
        <v>203.387</v>
      </c>
      <c r="L10" s="23">
        <v>-124.946</v>
      </c>
      <c r="M10" s="23">
        <v>-37.550899999999999</v>
      </c>
      <c r="N10" s="23">
        <v>-45.604999999999997</v>
      </c>
      <c r="O10" s="23">
        <v>8.0541400000000003</v>
      </c>
      <c r="P10" s="23">
        <f t="shared" si="2"/>
        <v>1.7363989835593792</v>
      </c>
      <c r="Q10" s="23">
        <f t="shared" si="3"/>
        <v>0.67626258169434383</v>
      </c>
      <c r="R10" s="30" t="s">
        <v>117</v>
      </c>
      <c r="S10" s="31" t="s">
        <v>64</v>
      </c>
      <c r="T10" s="32">
        <f t="shared" si="4"/>
        <v>34.805065029449786</v>
      </c>
      <c r="U10" s="32">
        <f t="shared" si="0"/>
        <v>8.4240291246048518</v>
      </c>
      <c r="V10" s="32">
        <f t="shared" si="5"/>
        <v>0.99302780156914705</v>
      </c>
      <c r="W10" s="33">
        <v>0.38946261569200002</v>
      </c>
      <c r="X10" s="34">
        <f t="shared" si="1"/>
        <v>96.547489571647503</v>
      </c>
    </row>
    <row r="11" spans="1:24" ht="19" x14ac:dyDescent="0.25">
      <c r="C11" s="22" t="s">
        <v>118</v>
      </c>
      <c r="D11" s="22">
        <v>1</v>
      </c>
      <c r="E11" s="23"/>
      <c r="F11" s="23">
        <v>-28.9802616737446</v>
      </c>
      <c r="G11" s="23">
        <v>-4.8061751222818998</v>
      </c>
      <c r="H11" s="24">
        <v>2.4875824603052701</v>
      </c>
      <c r="I11" s="23">
        <v>-48.0017</v>
      </c>
      <c r="J11" s="23">
        <v>-73.884900000000002</v>
      </c>
      <c r="K11" s="23">
        <v>150.71</v>
      </c>
      <c r="L11" s="23">
        <v>-95.147599999999997</v>
      </c>
      <c r="M11" s="23">
        <v>-29.679300000000001</v>
      </c>
      <c r="N11" s="23">
        <v>-36.770699999999998</v>
      </c>
      <c r="O11" s="23">
        <v>7.09145</v>
      </c>
      <c r="P11" s="23">
        <f t="shared" si="2"/>
        <v>1.5392142361624692</v>
      </c>
      <c r="Q11" s="23">
        <f t="shared" si="3"/>
        <v>0.6182968519864922</v>
      </c>
      <c r="R11" s="30" t="s">
        <v>118</v>
      </c>
      <c r="S11" s="31" t="s">
        <v>65</v>
      </c>
      <c r="T11" s="32">
        <f t="shared" si="4"/>
        <v>11.800566691476552</v>
      </c>
      <c r="U11" s="32">
        <f t="shared" si="0"/>
        <v>3.1457692859120621</v>
      </c>
      <c r="V11" s="32">
        <f t="shared" si="5"/>
        <v>0.95300685149998421</v>
      </c>
      <c r="W11" s="33">
        <v>0.40169582634500001</v>
      </c>
      <c r="X11" s="34">
        <f t="shared" si="1"/>
        <v>92.592084562883073</v>
      </c>
    </row>
    <row r="12" spans="1:24" ht="19" x14ac:dyDescent="0.25">
      <c r="C12" s="22" t="s">
        <v>119</v>
      </c>
      <c r="D12" s="22">
        <v>1.05</v>
      </c>
      <c r="E12" s="23"/>
      <c r="F12" s="23">
        <v>-25.574972836329302</v>
      </c>
      <c r="G12" s="23">
        <v>-4.6043513927190602</v>
      </c>
      <c r="H12" s="24">
        <v>1.35870272501842</v>
      </c>
      <c r="I12" s="23">
        <v>-39.6205</v>
      </c>
      <c r="J12" s="23">
        <v>-56.254800000000003</v>
      </c>
      <c r="K12" s="23">
        <v>110.73699999999999</v>
      </c>
      <c r="L12" s="23">
        <v>-70.611999999999995</v>
      </c>
      <c r="M12" s="23">
        <v>-23.4908</v>
      </c>
      <c r="N12" s="23">
        <v>-29.5214</v>
      </c>
      <c r="O12" s="23">
        <v>6.0306199999999999</v>
      </c>
      <c r="P12" s="23">
        <f t="shared" si="2"/>
        <v>1.4198407390113705</v>
      </c>
      <c r="Q12" s="23">
        <f t="shared" si="3"/>
        <v>0.59289509218712533</v>
      </c>
      <c r="R12" s="30" t="s">
        <v>119</v>
      </c>
      <c r="S12" s="31" t="s">
        <v>66</v>
      </c>
      <c r="T12" s="32">
        <f t="shared" si="4"/>
        <v>6.2376287161856965</v>
      </c>
      <c r="U12" s="32">
        <f t="shared" si="0"/>
        <v>1.8372457182686901</v>
      </c>
      <c r="V12" s="32">
        <f t="shared" si="5"/>
        <v>0.87832409704153125</v>
      </c>
      <c r="W12" s="33">
        <v>0.41757895571999998</v>
      </c>
      <c r="X12" s="34">
        <f t="shared" si="1"/>
        <v>88.73845011549524</v>
      </c>
    </row>
    <row r="13" spans="1:24" ht="19" x14ac:dyDescent="0.25">
      <c r="C13" s="22" t="s">
        <v>120</v>
      </c>
      <c r="D13" s="22">
        <v>1.1000000000000001</v>
      </c>
      <c r="E13" s="23"/>
      <c r="F13" s="23">
        <v>-21.173671155101701</v>
      </c>
      <c r="G13" s="23">
        <v>-4.2603514324617402</v>
      </c>
      <c r="H13" s="24">
        <v>0.64223000354525805</v>
      </c>
      <c r="I13" s="23">
        <v>-31.721599999999999</v>
      </c>
      <c r="J13" s="23">
        <v>-42.645600000000002</v>
      </c>
      <c r="K13" s="23">
        <v>80.741900000000001</v>
      </c>
      <c r="L13" s="23">
        <v>-51.181699999999999</v>
      </c>
      <c r="M13" s="23">
        <v>-18.636299999999999</v>
      </c>
      <c r="N13" s="23">
        <v>-23.617799999999999</v>
      </c>
      <c r="O13" s="23">
        <v>4.9815800000000001</v>
      </c>
      <c r="P13" s="23">
        <f t="shared" si="2"/>
        <v>1.3443710279431051</v>
      </c>
      <c r="Q13" s="23">
        <f t="shared" si="3"/>
        <v>0.58749558660345003</v>
      </c>
      <c r="R13" s="30" t="s">
        <v>120</v>
      </c>
      <c r="S13" s="31" t="s">
        <v>67</v>
      </c>
      <c r="T13" s="32">
        <f t="shared" si="4"/>
        <v>4.1508221507040481</v>
      </c>
      <c r="U13" s="32">
        <f t="shared" si="0"/>
        <v>1.3550074347491352</v>
      </c>
      <c r="V13" s="32">
        <f t="shared" si="5"/>
        <v>0.80460941111439632</v>
      </c>
      <c r="W13" s="33">
        <v>0.437003544242</v>
      </c>
      <c r="X13" s="34">
        <f t="shared" si="1"/>
        <v>85.405970880666075</v>
      </c>
    </row>
    <row r="14" spans="1:24" ht="19" x14ac:dyDescent="0.25">
      <c r="C14" s="22" t="s">
        <v>121</v>
      </c>
      <c r="D14" s="22">
        <v>1.25</v>
      </c>
      <c r="E14" s="23"/>
      <c r="F14" s="23">
        <v>-10.6039523818185</v>
      </c>
      <c r="G14" s="23">
        <v>-2.7733348910284099</v>
      </c>
      <c r="H14" s="24">
        <v>0.130083029499896</v>
      </c>
      <c r="I14" s="23">
        <v>-15.4559</v>
      </c>
      <c r="J14" s="23">
        <v>-18.4511</v>
      </c>
      <c r="K14" s="23">
        <v>30.055399999999999</v>
      </c>
      <c r="L14" s="23">
        <v>-17.595400000000001</v>
      </c>
      <c r="M14" s="23">
        <v>-9.4649000000000001</v>
      </c>
      <c r="N14" s="23">
        <v>-11.923500000000001</v>
      </c>
      <c r="O14" s="23">
        <v>2.4586399999999999</v>
      </c>
      <c r="P14" s="23">
        <f t="shared" si="2"/>
        <v>1.193790073693541</v>
      </c>
      <c r="Q14" s="23">
        <f t="shared" si="3"/>
        <v>0.6123810324859762</v>
      </c>
      <c r="R14" s="30" t="s">
        <v>121</v>
      </c>
      <c r="S14" s="31" t="s">
        <v>68</v>
      </c>
      <c r="T14" s="32">
        <f t="shared" si="4"/>
        <v>2.5807787134316929</v>
      </c>
      <c r="U14" s="32">
        <f t="shared" si="0"/>
        <v>1.0984265112176428</v>
      </c>
      <c r="V14" s="32">
        <f t="shared" si="5"/>
        <v>0.73946057676223842</v>
      </c>
      <c r="W14" s="33">
        <v>0.51297314345199996</v>
      </c>
      <c r="X14" s="34">
        <f t="shared" si="1"/>
        <v>80.046719194685906</v>
      </c>
    </row>
    <row r="15" spans="1:24" ht="19" x14ac:dyDescent="0.25">
      <c r="C15" s="22" t="s">
        <v>122</v>
      </c>
      <c r="D15" s="22">
        <v>1.5</v>
      </c>
      <c r="E15" s="23"/>
      <c r="F15" s="23">
        <v>-4.2360676895088396</v>
      </c>
      <c r="G15" s="23">
        <v>-1.0214200375331499</v>
      </c>
      <c r="H15" s="24">
        <v>1.8548966087504101E-2</v>
      </c>
      <c r="I15" s="23">
        <v>-5.6933600000000002</v>
      </c>
      <c r="J15" s="23">
        <v>-4.9917400000000001</v>
      </c>
      <c r="K15" s="23">
        <v>5.20939</v>
      </c>
      <c r="L15" s="23">
        <v>-2.6917900000000001</v>
      </c>
      <c r="M15" s="23">
        <v>-3.2192099999999999</v>
      </c>
      <c r="N15" s="23">
        <v>-3.7842500000000001</v>
      </c>
      <c r="O15" s="23">
        <v>0.56503599999999998</v>
      </c>
      <c r="P15" s="23">
        <f t="shared" si="2"/>
        <v>0.8767652142144533</v>
      </c>
      <c r="Q15" s="23">
        <f t="shared" si="3"/>
        <v>0.56543236331445745</v>
      </c>
      <c r="R15" s="30" t="s">
        <v>122</v>
      </c>
      <c r="S15" s="31" t="s">
        <v>69</v>
      </c>
      <c r="T15" s="32">
        <f t="shared" si="4"/>
        <v>2.2099938782354998</v>
      </c>
      <c r="U15" s="32">
        <f t="shared" si="0"/>
        <v>1.0369917262859434</v>
      </c>
      <c r="V15" s="32">
        <f t="shared" si="5"/>
        <v>0.71982914066599779</v>
      </c>
      <c r="W15" s="33">
        <v>0.64490821548499999</v>
      </c>
      <c r="X15" s="34">
        <f t="shared" si="1"/>
        <v>80.85736220243713</v>
      </c>
    </row>
    <row r="16" spans="1:24" ht="20" thickBot="1" x14ac:dyDescent="0.3">
      <c r="C16" s="22" t="s">
        <v>123</v>
      </c>
      <c r="D16" s="22">
        <v>2</v>
      </c>
      <c r="E16" s="23"/>
      <c r="F16" s="23">
        <v>-1.1896210249996899</v>
      </c>
      <c r="G16" s="23">
        <v>-0.127136125991474</v>
      </c>
      <c r="H16" s="24">
        <v>3.9754860444586503E-2</v>
      </c>
      <c r="I16" s="23">
        <v>-1.2877799999999999</v>
      </c>
      <c r="J16" s="23">
        <v>-0.83150900000000005</v>
      </c>
      <c r="K16" s="23">
        <v>0.12203600000000001</v>
      </c>
      <c r="L16" s="23">
        <v>-0.10274800000000001</v>
      </c>
      <c r="M16" s="23">
        <v>-0.47556100000000001</v>
      </c>
      <c r="N16" s="23">
        <v>-0.49240600000000001</v>
      </c>
      <c r="O16" s="23">
        <v>1.6845200000000001E-2</v>
      </c>
      <c r="P16" s="23">
        <f t="shared" si="2"/>
        <v>0.64569181071301007</v>
      </c>
      <c r="Q16" s="23">
        <f t="shared" si="3"/>
        <v>0.36928745593191387</v>
      </c>
      <c r="R16" s="30" t="s">
        <v>123</v>
      </c>
      <c r="S16" s="31" t="s">
        <v>70</v>
      </c>
      <c r="T16" s="32">
        <f t="shared" si="4"/>
        <v>4.4423679609540674</v>
      </c>
      <c r="U16" s="32">
        <f t="shared" si="0"/>
        <v>1.9099172504718334</v>
      </c>
      <c r="V16" s="32">
        <f t="shared" si="5"/>
        <v>0.88591404628130621</v>
      </c>
      <c r="W16" s="33">
        <v>0.57192498872700004</v>
      </c>
      <c r="X16" s="34">
        <f t="shared" si="1"/>
        <v>93.157313327176027</v>
      </c>
    </row>
    <row r="17" spans="1:24" ht="19" x14ac:dyDescent="0.25">
      <c r="A17" t="s">
        <v>19</v>
      </c>
      <c r="C17" s="35" t="s">
        <v>124</v>
      </c>
      <c r="D17" s="22">
        <v>0.8</v>
      </c>
      <c r="E17" s="23"/>
      <c r="F17" s="36">
        <v>26.8180502993544</v>
      </c>
      <c r="G17" s="36">
        <v>-7.40775709006651</v>
      </c>
      <c r="H17" s="37">
        <v>1.03660272043577</v>
      </c>
      <c r="I17" s="36">
        <v>-43.897799999999997</v>
      </c>
      <c r="J17" s="36">
        <v>-215.55099999999999</v>
      </c>
      <c r="K17" s="36">
        <v>397.77499999999998</v>
      </c>
      <c r="L17" s="36">
        <v>-178.03899999999999</v>
      </c>
      <c r="M17" s="36">
        <v>-48.082000000000001</v>
      </c>
      <c r="N17" s="36">
        <v>-60.957099999999997</v>
      </c>
      <c r="O17" s="36">
        <v>12.8751</v>
      </c>
      <c r="P17" s="36"/>
      <c r="Q17" s="36"/>
      <c r="R17" s="38" t="s">
        <v>124</v>
      </c>
      <c r="S17" s="26" t="s">
        <v>113</v>
      </c>
      <c r="T17" s="39">
        <f t="shared" si="4"/>
        <v>6.5468270285823795</v>
      </c>
      <c r="U17" s="39">
        <f t="shared" si="0"/>
        <v>1.325404992657822</v>
      </c>
      <c r="V17" s="39">
        <f t="shared" si="5"/>
        <v>0.7982776598821012</v>
      </c>
      <c r="W17" s="40"/>
      <c r="X17" s="41">
        <f t="shared" si="1"/>
        <v>131.15951874322886</v>
      </c>
    </row>
    <row r="18" spans="1:24" ht="19" x14ac:dyDescent="0.25">
      <c r="C18" s="35" t="s">
        <v>125</v>
      </c>
      <c r="D18" s="22">
        <v>0.85</v>
      </c>
      <c r="E18" s="23"/>
      <c r="F18" s="36">
        <v>7.8594004296811404</v>
      </c>
      <c r="G18" s="36">
        <v>-6.5536696181824299</v>
      </c>
      <c r="H18" s="37">
        <v>0.72413936797354805</v>
      </c>
      <c r="I18" s="36">
        <v>-38.388300000000001</v>
      </c>
      <c r="J18" s="36">
        <v>-154.38800000000001</v>
      </c>
      <c r="K18" s="36">
        <v>287.47500000000002</v>
      </c>
      <c r="L18" s="36">
        <v>-133.54</v>
      </c>
      <c r="M18" s="36">
        <v>-37.934899999999999</v>
      </c>
      <c r="N18" s="36">
        <v>-48.576799999999999</v>
      </c>
      <c r="O18" s="36">
        <v>10.6419</v>
      </c>
      <c r="P18" s="36"/>
      <c r="Q18" s="36"/>
      <c r="R18" s="42" t="s">
        <v>125</v>
      </c>
      <c r="S18" s="31" t="s">
        <v>115</v>
      </c>
      <c r="T18" s="43">
        <f t="shared" si="4"/>
        <v>5.5073682392574819</v>
      </c>
      <c r="U18" s="43">
        <f t="shared" si="0"/>
        <v>1.2484383258659995</v>
      </c>
      <c r="V18" s="43">
        <f t="shared" si="5"/>
        <v>0.7804876637565048</v>
      </c>
      <c r="W18" s="44"/>
      <c r="X18" s="45">
        <f t="shared" si="1"/>
        <v>387.18734376030335</v>
      </c>
    </row>
    <row r="19" spans="1:24" ht="19" x14ac:dyDescent="0.25">
      <c r="C19" s="35" t="s">
        <v>126</v>
      </c>
      <c r="D19" s="22">
        <v>0.9</v>
      </c>
      <c r="E19" s="23"/>
      <c r="F19" s="36">
        <v>-1.54405536581889</v>
      </c>
      <c r="G19" s="36">
        <v>-5.9016549972150196</v>
      </c>
      <c r="H19" s="37">
        <v>0.26699036224421402</v>
      </c>
      <c r="I19" s="36">
        <v>-32.497199999999999</v>
      </c>
      <c r="J19" s="36">
        <v>-110.369</v>
      </c>
      <c r="K19" s="36">
        <v>206.37299999999999</v>
      </c>
      <c r="L19" s="36">
        <v>-98.590999999999994</v>
      </c>
      <c r="M19" s="36">
        <v>-29.910499999999999</v>
      </c>
      <c r="N19" s="36">
        <v>-38.562399999999997</v>
      </c>
      <c r="O19" s="36">
        <v>8.6519399999999997</v>
      </c>
      <c r="P19" s="36"/>
      <c r="Q19" s="36"/>
      <c r="R19" s="42" t="s">
        <v>126</v>
      </c>
      <c r="S19" s="31" t="s">
        <v>63</v>
      </c>
      <c r="T19" s="43">
        <f t="shared" si="4"/>
        <v>4.3083017247139095</v>
      </c>
      <c r="U19" s="43">
        <f t="shared" si="0"/>
        <v>1.0947670818196253</v>
      </c>
      <c r="V19" s="43">
        <f t="shared" si="5"/>
        <v>0.73834105430064101</v>
      </c>
      <c r="W19" s="44">
        <v>0.27100502655300002</v>
      </c>
      <c r="X19" s="45">
        <f t="shared" si="1"/>
        <v>21.508783817296624</v>
      </c>
    </row>
    <row r="20" spans="1:24" ht="19" x14ac:dyDescent="0.25">
      <c r="C20" s="35" t="s">
        <v>127</v>
      </c>
      <c r="D20" s="22">
        <v>0.95</v>
      </c>
      <c r="E20" s="23"/>
      <c r="F20" s="36">
        <v>-5.6632625421697798</v>
      </c>
      <c r="G20" s="36">
        <v>-5.3149790075188204</v>
      </c>
      <c r="H20" s="37">
        <v>-0.14705051338015401</v>
      </c>
      <c r="I20" s="36">
        <v>-26.991199999999999</v>
      </c>
      <c r="J20" s="36">
        <v>-78.871399999999994</v>
      </c>
      <c r="K20" s="36">
        <v>147.19800000000001</v>
      </c>
      <c r="L20" s="36">
        <v>-71.706900000000005</v>
      </c>
      <c r="M20" s="36">
        <v>-23.610700000000001</v>
      </c>
      <c r="N20" s="36">
        <v>-30.523299999999999</v>
      </c>
      <c r="O20" s="36">
        <v>6.9126500000000002</v>
      </c>
      <c r="P20" s="36"/>
      <c r="Q20" s="36"/>
      <c r="R20" s="42" t="s">
        <v>127</v>
      </c>
      <c r="S20" s="31" t="s">
        <v>64</v>
      </c>
      <c r="T20" s="43">
        <f t="shared" si="4"/>
        <v>3.3226972519390578</v>
      </c>
      <c r="U20" s="43">
        <f t="shared" si="0"/>
        <v>0.94615535752141045</v>
      </c>
      <c r="V20" s="43">
        <f t="shared" si="5"/>
        <v>0.68728012933475224</v>
      </c>
      <c r="W20" s="44">
        <v>0.29935646543700001</v>
      </c>
      <c r="X20" s="45">
        <f t="shared" si="1"/>
        <v>50.904394330189369</v>
      </c>
    </row>
    <row r="21" spans="1:24" ht="19" x14ac:dyDescent="0.25">
      <c r="C21" s="35" t="s">
        <v>128</v>
      </c>
      <c r="D21" s="22">
        <v>1</v>
      </c>
      <c r="E21" s="23"/>
      <c r="F21" s="36">
        <v>-7.05210114295254</v>
      </c>
      <c r="G21" s="36">
        <v>-4.7331194086497996</v>
      </c>
      <c r="H21" s="37">
        <v>-0.43158332253975601</v>
      </c>
      <c r="I21" s="36">
        <v>-22.217300000000002</v>
      </c>
      <c r="J21" s="36">
        <v>-56.427399999999999</v>
      </c>
      <c r="K21" s="36">
        <v>104.357</v>
      </c>
      <c r="L21" s="36">
        <v>-51.466299999999997</v>
      </c>
      <c r="M21" s="36">
        <v>-18.680700000000002</v>
      </c>
      <c r="N21" s="36">
        <v>-24.111999999999998</v>
      </c>
      <c r="O21" s="36">
        <v>5.4312800000000001</v>
      </c>
      <c r="P21" s="36"/>
      <c r="Q21" s="36"/>
      <c r="R21" s="42" t="s">
        <v>128</v>
      </c>
      <c r="S21" s="31" t="s">
        <v>65</v>
      </c>
      <c r="T21" s="43">
        <f t="shared" si="4"/>
        <v>2.6169942341865213</v>
      </c>
      <c r="U21" s="43">
        <f t="shared" si="0"/>
        <v>0.83287195991613183</v>
      </c>
      <c r="V21" s="43">
        <f t="shared" si="5"/>
        <v>0.63997515259433713</v>
      </c>
      <c r="W21" s="44">
        <v>0.33105703524500002</v>
      </c>
      <c r="X21" s="45">
        <f t="shared" si="1"/>
        <v>57.724599785701002</v>
      </c>
    </row>
    <row r="22" spans="1:24" ht="19" x14ac:dyDescent="0.25">
      <c r="C22" s="35" t="s">
        <v>129</v>
      </c>
      <c r="D22" s="22">
        <v>1.05</v>
      </c>
      <c r="E22" s="23"/>
      <c r="F22" s="36">
        <v>-7.1429214005153003</v>
      </c>
      <c r="G22" s="36">
        <v>-4.1492539034293499</v>
      </c>
      <c r="H22" s="37">
        <v>-0.58307698987918899</v>
      </c>
      <c r="I22" s="36">
        <v>-18.256799999999998</v>
      </c>
      <c r="J22" s="36">
        <v>-40.4726</v>
      </c>
      <c r="K22" s="36">
        <v>73.573899999999995</v>
      </c>
      <c r="L22" s="36">
        <v>-36.535499999999999</v>
      </c>
      <c r="M22" s="36">
        <v>-14.8226</v>
      </c>
      <c r="N22" s="36">
        <v>-19.024699999999999</v>
      </c>
      <c r="O22" s="36">
        <v>4.2021800000000002</v>
      </c>
      <c r="P22" s="36"/>
      <c r="Q22" s="36"/>
      <c r="R22" s="42" t="s">
        <v>129</v>
      </c>
      <c r="S22" s="31" t="s">
        <v>66</v>
      </c>
      <c r="T22" s="43">
        <f t="shared" si="4"/>
        <v>2.13219855800003</v>
      </c>
      <c r="U22" s="43">
        <f t="shared" si="0"/>
        <v>0.75357725272184439</v>
      </c>
      <c r="V22" s="43">
        <f t="shared" si="5"/>
        <v>0.60182684201221404</v>
      </c>
      <c r="W22" s="44">
        <v>0.36623691031900002</v>
      </c>
      <c r="X22" s="45">
        <f t="shared" si="1"/>
        <v>60.149639130027069</v>
      </c>
    </row>
    <row r="23" spans="1:24" ht="19" x14ac:dyDescent="0.25">
      <c r="C23" s="35" t="s">
        <v>130</v>
      </c>
      <c r="D23" s="22">
        <v>1.1000000000000001</v>
      </c>
      <c r="E23" s="23"/>
      <c r="F23" s="36">
        <v>-6.6832849792813001</v>
      </c>
      <c r="G23" s="36">
        <v>-3.5793137521909402</v>
      </c>
      <c r="H23" s="37">
        <v>-0.63719792018674404</v>
      </c>
      <c r="I23" s="36">
        <v>-15.0387</v>
      </c>
      <c r="J23" s="36">
        <v>-29.136299999999999</v>
      </c>
      <c r="K23" s="36">
        <v>51.616399999999999</v>
      </c>
      <c r="L23" s="36">
        <v>-25.7224</v>
      </c>
      <c r="M23" s="36">
        <v>-11.7963</v>
      </c>
      <c r="N23" s="36">
        <v>-15.002800000000001</v>
      </c>
      <c r="O23" s="36">
        <v>3.20642</v>
      </c>
      <c r="P23" s="36"/>
      <c r="Q23" s="36"/>
      <c r="R23" s="42" t="s">
        <v>130</v>
      </c>
      <c r="S23" s="31" t="s">
        <v>67</v>
      </c>
      <c r="T23" s="43">
        <f t="shared" si="4"/>
        <v>1.7976443364967816</v>
      </c>
      <c r="U23" s="43">
        <f t="shared" si="0"/>
        <v>0.69776062788535853</v>
      </c>
      <c r="V23" s="43">
        <f t="shared" si="5"/>
        <v>0.57222914825804394</v>
      </c>
      <c r="W23" s="44">
        <v>0.40486691687499998</v>
      </c>
      <c r="X23" s="45">
        <f t="shared" si="1"/>
        <v>61.315684988160612</v>
      </c>
    </row>
    <row r="24" spans="1:24" ht="19" x14ac:dyDescent="0.25">
      <c r="C24" s="35" t="s">
        <v>131</v>
      </c>
      <c r="D24" s="22">
        <v>1.25</v>
      </c>
      <c r="E24" s="23"/>
      <c r="F24" s="36">
        <v>-4.7220416102213498</v>
      </c>
      <c r="G24" s="36">
        <v>-2.1184830553801599</v>
      </c>
      <c r="H24" s="37">
        <v>-0.54967439649932204</v>
      </c>
      <c r="I24" s="36">
        <v>-8.6441999999999997</v>
      </c>
      <c r="J24" s="36">
        <v>-11.2216</v>
      </c>
      <c r="K24" s="36">
        <v>17.381699999999999</v>
      </c>
      <c r="L24" s="36">
        <v>-8.7656500000000008</v>
      </c>
      <c r="M24" s="36">
        <v>-6.0385799999999996</v>
      </c>
      <c r="N24" s="36">
        <v>-7.3668300000000002</v>
      </c>
      <c r="O24" s="36">
        <v>1.3282499999999999</v>
      </c>
      <c r="P24" s="36"/>
      <c r="Q24" s="36"/>
      <c r="R24" s="42" t="s">
        <v>131</v>
      </c>
      <c r="S24" s="31" t="s">
        <v>68</v>
      </c>
      <c r="T24" s="43">
        <f t="shared" si="4"/>
        <v>1.2632022693212317</v>
      </c>
      <c r="U24" s="43">
        <f t="shared" si="0"/>
        <v>0.58797454317238673</v>
      </c>
      <c r="V24" s="43">
        <f t="shared" si="5"/>
        <v>0.50685312425122353</v>
      </c>
      <c r="W24" s="44">
        <v>0.538119563952</v>
      </c>
      <c r="X24" s="45">
        <f t="shared" si="1"/>
        <v>63.896000236819091</v>
      </c>
    </row>
    <row r="25" spans="1:24" ht="19" x14ac:dyDescent="0.25">
      <c r="C25" s="35" t="s">
        <v>132</v>
      </c>
      <c r="D25" s="22">
        <v>1.5</v>
      </c>
      <c r="E25" s="23"/>
      <c r="F25" s="36">
        <v>-2.3927761154479001</v>
      </c>
      <c r="G25" s="36">
        <v>-0.76247786379177296</v>
      </c>
      <c r="H25" s="37">
        <v>-0.270374123093644</v>
      </c>
      <c r="I25" s="36">
        <v>-3.63307</v>
      </c>
      <c r="J25" s="36">
        <v>-2.77007</v>
      </c>
      <c r="K25" s="36">
        <v>2.6703000000000001</v>
      </c>
      <c r="L25" s="36">
        <v>-1.47475</v>
      </c>
      <c r="M25" s="36">
        <v>-2.0585499999999999</v>
      </c>
      <c r="N25" s="36">
        <v>-2.3137599999999998</v>
      </c>
      <c r="O25" s="36">
        <v>0.25521300000000002</v>
      </c>
      <c r="P25" s="36"/>
      <c r="Q25" s="36"/>
      <c r="R25" s="42" t="s">
        <v>132</v>
      </c>
      <c r="S25" s="31" t="s">
        <v>69</v>
      </c>
      <c r="T25" s="43">
        <f t="shared" si="4"/>
        <v>0.99307357311437539</v>
      </c>
      <c r="U25" s="43">
        <f t="shared" si="0"/>
        <v>0.47645136664942317</v>
      </c>
      <c r="V25" s="43">
        <f t="shared" si="5"/>
        <v>0.43012555960489302</v>
      </c>
      <c r="W25" s="44">
        <v>0.74313848245500003</v>
      </c>
      <c r="X25" s="45">
        <f t="shared" si="1"/>
        <v>69.849266878038961</v>
      </c>
    </row>
    <row r="26" spans="1:24" ht="20" thickBot="1" x14ac:dyDescent="0.3">
      <c r="C26" s="35" t="s">
        <v>133</v>
      </c>
      <c r="D26" s="22">
        <v>2</v>
      </c>
      <c r="E26" s="23"/>
      <c r="F26" s="36">
        <v>-0.58104400826591496</v>
      </c>
      <c r="G26" s="36">
        <v>-0.113930307571904</v>
      </c>
      <c r="H26" s="37">
        <v>-4.1877623757621503E-2</v>
      </c>
      <c r="I26" s="36">
        <v>-0.74290999999999996</v>
      </c>
      <c r="J26" s="36">
        <v>-0.44020500000000001</v>
      </c>
      <c r="K26" s="36">
        <v>5.5846399999999997E-2</v>
      </c>
      <c r="L26" s="36">
        <v>-4.2812500000000003E-2</v>
      </c>
      <c r="M26" s="36">
        <v>-0.31573899999999999</v>
      </c>
      <c r="N26" s="36">
        <v>-0.32199899999999998</v>
      </c>
      <c r="O26" s="36">
        <v>6.2602700000000001E-3</v>
      </c>
      <c r="P26" s="36"/>
      <c r="Q26" s="36"/>
      <c r="R26" s="42" t="s">
        <v>133</v>
      </c>
      <c r="S26" s="31" t="s">
        <v>70</v>
      </c>
      <c r="T26" s="43">
        <f t="shared" si="4"/>
        <v>1.0264629490024406</v>
      </c>
      <c r="U26" s="43">
        <f t="shared" si="0"/>
        <v>0.46244554561150619</v>
      </c>
      <c r="V26" s="43">
        <f t="shared" si="5"/>
        <v>0.419736790025377</v>
      </c>
      <c r="W26" s="44">
        <v>0.71725527718600002</v>
      </c>
      <c r="X26" s="45">
        <f t="shared" si="1"/>
        <v>78.854920105785439</v>
      </c>
    </row>
    <row r="27" spans="1:24" ht="19" x14ac:dyDescent="0.25">
      <c r="A27" t="s">
        <v>18</v>
      </c>
      <c r="C27" s="46" t="s">
        <v>134</v>
      </c>
      <c r="D27" s="22">
        <v>0.8</v>
      </c>
      <c r="E27" s="23"/>
      <c r="F27" s="47">
        <v>14.712232404287001</v>
      </c>
      <c r="G27" s="47">
        <v>-7.8738746386366998</v>
      </c>
      <c r="H27" s="48">
        <v>-2.4820142497892101</v>
      </c>
      <c r="I27" s="47">
        <v>-31.167300000000001</v>
      </c>
      <c r="J27" s="47">
        <v>-155.816</v>
      </c>
      <c r="K27" s="47">
        <v>301.38900000000001</v>
      </c>
      <c r="L27" s="47">
        <v>-138.78200000000001</v>
      </c>
      <c r="M27" s="47">
        <v>-37.958199999999998</v>
      </c>
      <c r="N27" s="47">
        <v>-48.073300000000003</v>
      </c>
      <c r="O27" s="47">
        <v>10.1152</v>
      </c>
      <c r="P27" s="47"/>
      <c r="Q27" s="47"/>
      <c r="R27" s="49" t="s">
        <v>134</v>
      </c>
      <c r="S27" s="26" t="s">
        <v>113</v>
      </c>
      <c r="T27" s="50">
        <f t="shared" si="4"/>
        <v>2.6653734323495266</v>
      </c>
      <c r="U27" s="50">
        <f t="shared" si="0"/>
        <v>0.52065645421066797</v>
      </c>
      <c r="V27" s="50">
        <f t="shared" si="5"/>
        <v>0.46181100369825995</v>
      </c>
      <c r="W27" s="51"/>
      <c r="X27" s="52">
        <f t="shared" si="1"/>
        <v>337.71974938893055</v>
      </c>
    </row>
    <row r="28" spans="1:24" ht="19" x14ac:dyDescent="0.25">
      <c r="C28" s="46" t="s">
        <v>135</v>
      </c>
      <c r="D28" s="22">
        <v>0.85</v>
      </c>
      <c r="E28" s="23"/>
      <c r="F28" s="47">
        <v>5.3460741711631004</v>
      </c>
      <c r="G28" s="47">
        <v>-7.0478536637081701</v>
      </c>
      <c r="H28" s="48">
        <v>-2.4405471452617999</v>
      </c>
      <c r="I28" s="47">
        <v>-26.583200000000001</v>
      </c>
      <c r="J28" s="47">
        <v>-112.717</v>
      </c>
      <c r="K28" s="47">
        <v>216.43600000000001</v>
      </c>
      <c r="L28" s="47">
        <v>-100.593</v>
      </c>
      <c r="M28" s="47">
        <v>-29.709399999999999</v>
      </c>
      <c r="N28" s="47">
        <v>-38.220399999999998</v>
      </c>
      <c r="O28" s="47">
        <v>8.5109300000000001</v>
      </c>
      <c r="P28" s="47"/>
      <c r="Q28" s="47"/>
      <c r="R28" s="53" t="s">
        <v>135</v>
      </c>
      <c r="S28" s="31" t="s">
        <v>115</v>
      </c>
      <c r="T28" s="54">
        <f t="shared" si="4"/>
        <v>2.1311282689401012</v>
      </c>
      <c r="U28" s="54">
        <f t="shared" si="0"/>
        <v>0.48557250175296124</v>
      </c>
      <c r="V28" s="54">
        <f t="shared" si="5"/>
        <v>0.43680076296829762</v>
      </c>
      <c r="W28" s="55"/>
      <c r="X28" s="56">
        <f t="shared" si="1"/>
        <v>-129.05969612269755</v>
      </c>
    </row>
    <row r="29" spans="1:24" ht="19" x14ac:dyDescent="0.25">
      <c r="C29" s="46" t="s">
        <v>136</v>
      </c>
      <c r="D29" s="22">
        <v>0.9</v>
      </c>
      <c r="E29" s="23"/>
      <c r="F29" s="47">
        <v>0.46281118750762001</v>
      </c>
      <c r="G29" s="47">
        <v>-6.3185309208507201</v>
      </c>
      <c r="H29" s="48">
        <v>-2.4745647620971898</v>
      </c>
      <c r="I29" s="47">
        <v>-22.2453</v>
      </c>
      <c r="J29" s="47">
        <v>-81.302899999999994</v>
      </c>
      <c r="K29" s="47">
        <v>154.34399999999999</v>
      </c>
      <c r="L29" s="47">
        <v>-72.0107</v>
      </c>
      <c r="M29" s="47">
        <v>-23.276199999999999</v>
      </c>
      <c r="N29" s="47">
        <v>-30.247199999999999</v>
      </c>
      <c r="O29" s="47">
        <v>6.9709899999999996</v>
      </c>
      <c r="P29" s="47"/>
      <c r="Q29" s="47"/>
      <c r="R29" s="53" t="s">
        <v>136</v>
      </c>
      <c r="S29" s="31" t="s">
        <v>63</v>
      </c>
      <c r="T29" s="54">
        <f t="shared" si="4"/>
        <v>1.647099592597244</v>
      </c>
      <c r="U29" s="54">
        <f t="shared" si="0"/>
        <v>0.43715732176188826</v>
      </c>
      <c r="V29" s="54">
        <f t="shared" si="5"/>
        <v>0.40055527451843037</v>
      </c>
      <c r="W29" s="55">
        <v>0.28629018752399998</v>
      </c>
      <c r="X29" s="56">
        <f t="shared" si="1"/>
        <v>-5.5557668860042773</v>
      </c>
    </row>
    <row r="30" spans="1:24" ht="19" x14ac:dyDescent="0.25">
      <c r="C30" s="46" t="s">
        <v>137</v>
      </c>
      <c r="D30" s="22">
        <v>0.95</v>
      </c>
      <c r="E30" s="23"/>
      <c r="F30" s="47">
        <v>-2.0872049972020501</v>
      </c>
      <c r="G30" s="47">
        <v>-5.6141868213111596</v>
      </c>
      <c r="H30" s="48">
        <v>-2.4525583955133099</v>
      </c>
      <c r="I30" s="47">
        <v>-18.6126</v>
      </c>
      <c r="J30" s="47">
        <v>-58.602800000000002</v>
      </c>
      <c r="K30" s="47">
        <v>109.36199999999999</v>
      </c>
      <c r="L30" s="47">
        <v>-51.087299999999999</v>
      </c>
      <c r="M30" s="47">
        <v>-18.284800000000001</v>
      </c>
      <c r="N30" s="47">
        <v>-23.8568</v>
      </c>
      <c r="O30" s="47">
        <v>5.5720299999999998</v>
      </c>
      <c r="P30" s="47"/>
      <c r="Q30" s="47"/>
      <c r="R30" s="53" t="s">
        <v>137</v>
      </c>
      <c r="S30" s="31" t="s">
        <v>64</v>
      </c>
      <c r="T30" s="54">
        <f t="shared" si="4"/>
        <v>1.2666886716422092</v>
      </c>
      <c r="U30" s="54">
        <f t="shared" si="0"/>
        <v>0.39193359165525338</v>
      </c>
      <c r="V30" s="54">
        <f t="shared" si="5"/>
        <v>0.36490735426375615</v>
      </c>
      <c r="W30" s="55">
        <v>0.312011535851</v>
      </c>
      <c r="X30" s="56">
        <f t="shared" si="1"/>
        <v>20.555596129660113</v>
      </c>
    </row>
    <row r="31" spans="1:24" ht="19" x14ac:dyDescent="0.25">
      <c r="C31" s="46" t="s">
        <v>138</v>
      </c>
      <c r="D31" s="22">
        <v>1</v>
      </c>
      <c r="E31" s="23"/>
      <c r="F31" s="47">
        <v>-3.4044013785063401</v>
      </c>
      <c r="G31" s="47">
        <v>-4.9148535208214996</v>
      </c>
      <c r="H31" s="48">
        <v>-2.3347148035993701</v>
      </c>
      <c r="I31" s="47">
        <v>-15.696300000000001</v>
      </c>
      <c r="J31" s="47">
        <v>-42.295099999999998</v>
      </c>
      <c r="K31" s="47">
        <v>77.042599999999993</v>
      </c>
      <c r="L31" s="47">
        <v>-36.028399999999998</v>
      </c>
      <c r="M31" s="47">
        <v>-14.4153</v>
      </c>
      <c r="N31" s="47">
        <v>-18.7742</v>
      </c>
      <c r="O31" s="47">
        <v>4.3588899999999997</v>
      </c>
      <c r="P31" s="47"/>
      <c r="Q31" s="47"/>
      <c r="R31" s="53" t="s">
        <v>138</v>
      </c>
      <c r="S31" s="31" t="s">
        <v>65</v>
      </c>
      <c r="T31" s="54">
        <f t="shared" si="4"/>
        <v>0.98843563573856841</v>
      </c>
      <c r="U31" s="54">
        <f t="shared" si="0"/>
        <v>0.35590239332329393</v>
      </c>
      <c r="V31" s="54">
        <f t="shared" si="5"/>
        <v>0.33529973888724496</v>
      </c>
      <c r="W31" s="55">
        <v>0.34082734116800001</v>
      </c>
      <c r="X31" s="56">
        <f t="shared" si="1"/>
        <v>31.954299415465492</v>
      </c>
    </row>
    <row r="32" spans="1:24" ht="19" x14ac:dyDescent="0.25">
      <c r="C32" s="46" t="s">
        <v>139</v>
      </c>
      <c r="D32" s="22">
        <v>1.05</v>
      </c>
      <c r="E32" s="23"/>
      <c r="F32" s="47">
        <v>-4.0386460909136099</v>
      </c>
      <c r="G32" s="47">
        <v>-4.2317017581017504</v>
      </c>
      <c r="H32" s="48">
        <v>-2.1373300017158101</v>
      </c>
      <c r="I32" s="47">
        <v>-13.360300000000001</v>
      </c>
      <c r="J32" s="47">
        <v>-30.620899999999999</v>
      </c>
      <c r="K32" s="47">
        <v>53.991599999999998</v>
      </c>
      <c r="L32" s="47">
        <v>-25.321400000000001</v>
      </c>
      <c r="M32" s="47">
        <v>-11.4095</v>
      </c>
      <c r="N32" s="47">
        <v>-14.756</v>
      </c>
      <c r="O32" s="47">
        <v>3.34653</v>
      </c>
      <c r="P32" s="47"/>
      <c r="Q32" s="47"/>
      <c r="R32" s="53" t="s">
        <v>139</v>
      </c>
      <c r="S32" s="31" t="s">
        <v>66</v>
      </c>
      <c r="T32" s="54">
        <f t="shared" si="4"/>
        <v>0.79140259151837267</v>
      </c>
      <c r="U32" s="54">
        <f t="shared" si="0"/>
        <v>0.32883675813950297</v>
      </c>
      <c r="V32" s="54">
        <f t="shared" si="5"/>
        <v>0.31238077186141117</v>
      </c>
      <c r="W32" s="55">
        <v>0.37260479840999999</v>
      </c>
      <c r="X32" s="56">
        <f t="shared" si="1"/>
        <v>38.80448788708312</v>
      </c>
    </row>
    <row r="33" spans="3:24" ht="19" x14ac:dyDescent="0.25">
      <c r="C33" s="46" t="s">
        <v>140</v>
      </c>
      <c r="D33" s="22">
        <v>1.1000000000000001</v>
      </c>
      <c r="E33" s="23"/>
      <c r="F33" s="47">
        <v>-4.27012327917011</v>
      </c>
      <c r="G33" s="47">
        <v>-3.5866471492423102</v>
      </c>
      <c r="H33" s="48">
        <v>-1.8952709338725999</v>
      </c>
      <c r="I33" s="47">
        <v>-11.4536</v>
      </c>
      <c r="J33" s="47">
        <v>-22.277000000000001</v>
      </c>
      <c r="K33" s="47">
        <v>37.659399999999998</v>
      </c>
      <c r="L33" s="47">
        <v>-17.770399999999999</v>
      </c>
      <c r="M33" s="47">
        <v>-9.0656700000000008</v>
      </c>
      <c r="N33" s="47">
        <v>-11.5937</v>
      </c>
      <c r="O33" s="47">
        <v>2.5280300000000002</v>
      </c>
      <c r="P33" s="47"/>
      <c r="Q33" s="47"/>
      <c r="R33" s="53" t="s">
        <v>140</v>
      </c>
      <c r="S33" s="31" t="s">
        <v>67</v>
      </c>
      <c r="T33" s="54">
        <f t="shared" si="4"/>
        <v>0.65374050880540491</v>
      </c>
      <c r="U33" s="54">
        <f t="shared" si="0"/>
        <v>0.30853730204020935</v>
      </c>
      <c r="V33" s="54">
        <f t="shared" si="5"/>
        <v>0.29482336481837196</v>
      </c>
      <c r="W33" s="55">
        <v>0.40695278000200003</v>
      </c>
      <c r="X33" s="56">
        <f t="shared" si="1"/>
        <v>43.786968497532797</v>
      </c>
    </row>
    <row r="34" spans="3:24" ht="19" x14ac:dyDescent="0.25">
      <c r="C34" s="46" t="s">
        <v>141</v>
      </c>
      <c r="D34" s="22">
        <v>1.25</v>
      </c>
      <c r="E34" s="23"/>
      <c r="F34" s="47">
        <v>-3.8077655619289499</v>
      </c>
      <c r="G34" s="47">
        <v>-2.0363745587117599</v>
      </c>
      <c r="H34" s="48">
        <v>-1.1686803960757901</v>
      </c>
      <c r="I34" s="47">
        <v>-7.3014299999999999</v>
      </c>
      <c r="J34" s="47">
        <v>-8.9726199999999992</v>
      </c>
      <c r="K34" s="47">
        <v>12.491400000000001</v>
      </c>
      <c r="L34" s="47">
        <v>-6.1767599999999998</v>
      </c>
      <c r="M34" s="47">
        <v>-4.6434199999999999</v>
      </c>
      <c r="N34" s="47">
        <v>-5.6531900000000004</v>
      </c>
      <c r="O34" s="47">
        <v>1.0097700000000001</v>
      </c>
      <c r="P34" s="47"/>
      <c r="Q34" s="47"/>
      <c r="R34" s="53" t="s">
        <v>141</v>
      </c>
      <c r="S34" s="31" t="s">
        <v>68</v>
      </c>
      <c r="T34" s="54">
        <f t="shared" si="4"/>
        <v>0.44878015057554399</v>
      </c>
      <c r="U34" s="54">
        <f t="shared" si="0"/>
        <v>0.27072676596070588</v>
      </c>
      <c r="V34" s="54">
        <f t="shared" si="5"/>
        <v>0.26131963958875382</v>
      </c>
      <c r="W34" s="55">
        <v>0.51751019573900003</v>
      </c>
      <c r="X34" s="56">
        <f t="shared" si="1"/>
        <v>54.297205423300909</v>
      </c>
    </row>
    <row r="35" spans="3:24" ht="19" x14ac:dyDescent="0.25">
      <c r="C35" s="46" t="s">
        <v>142</v>
      </c>
      <c r="D35" s="22">
        <v>1.5</v>
      </c>
      <c r="E35" s="23"/>
      <c r="F35" s="47">
        <v>-2.1747508379546598</v>
      </c>
      <c r="G35" s="47">
        <v>-0.72350347981748198</v>
      </c>
      <c r="H35" s="48">
        <v>-0.42994979618999801</v>
      </c>
      <c r="I35" s="47">
        <v>-3.3292999999999999</v>
      </c>
      <c r="J35" s="47">
        <v>-2.4610599999999998</v>
      </c>
      <c r="K35" s="47">
        <v>1.88093</v>
      </c>
      <c r="L35" s="47">
        <v>-1.1334299999999999</v>
      </c>
      <c r="M35" s="47">
        <v>-1.6157300000000001</v>
      </c>
      <c r="N35" s="47">
        <v>-1.80044</v>
      </c>
      <c r="O35" s="47">
        <v>0.18471199999999999</v>
      </c>
      <c r="P35" s="47"/>
      <c r="Q35" s="47"/>
      <c r="R35" s="53" t="s">
        <v>142</v>
      </c>
      <c r="S35" s="31" t="s">
        <v>69</v>
      </c>
      <c r="T35" s="54">
        <f t="shared" si="4"/>
        <v>0.40077628943291699</v>
      </c>
      <c r="U35" s="54">
        <f t="shared" si="0"/>
        <v>0.25449984818074267</v>
      </c>
      <c r="V35" s="54">
        <f t="shared" si="5"/>
        <v>0.24663777237389997</v>
      </c>
      <c r="W35" s="55">
        <v>0.65651735742899997</v>
      </c>
      <c r="X35" s="56">
        <f t="shared" si="1"/>
        <v>65.343072825112159</v>
      </c>
    </row>
    <row r="36" spans="3:24" ht="20" thickBot="1" x14ac:dyDescent="0.3">
      <c r="C36" s="46" t="s">
        <v>143</v>
      </c>
      <c r="D36" s="22">
        <v>2</v>
      </c>
      <c r="E36" s="23"/>
      <c r="F36" s="47">
        <v>-0.539035175361951</v>
      </c>
      <c r="G36" s="47">
        <v>-0.11244725871341101</v>
      </c>
      <c r="H36" s="48">
        <v>-5.7943051634249898E-2</v>
      </c>
      <c r="I36" s="47">
        <v>-0.70726699999999998</v>
      </c>
      <c r="J36" s="47">
        <v>-0.42861900000000003</v>
      </c>
      <c r="K36" s="47">
        <v>3.8452899999999998E-2</v>
      </c>
      <c r="L36" s="47">
        <v>-5.8710100000000001E-2</v>
      </c>
      <c r="M36" s="47">
        <v>-0.25839000000000001</v>
      </c>
      <c r="N36" s="47">
        <v>-0.262878</v>
      </c>
      <c r="O36" s="47">
        <v>4.4879000000000004E-3</v>
      </c>
      <c r="P36" s="47"/>
      <c r="Q36" s="47"/>
      <c r="R36" s="57" t="s">
        <v>143</v>
      </c>
      <c r="S36" s="31" t="s">
        <v>70</v>
      </c>
      <c r="T36" s="58">
        <f t="shared" si="4"/>
        <v>0.51645947162597672</v>
      </c>
      <c r="U36" s="58">
        <f t="shared" si="0"/>
        <v>0.31987855980749047</v>
      </c>
      <c r="V36" s="58">
        <f t="shared" si="5"/>
        <v>0.30467080267777757</v>
      </c>
      <c r="W36" s="59">
        <v>0.60284365742199997</v>
      </c>
      <c r="X36" s="60">
        <f t="shared" si="1"/>
        <v>75.981929916540039</v>
      </c>
    </row>
  </sheetData>
  <mergeCells count="1">
    <mergeCell ref="F5:H5"/>
  </mergeCells>
  <conditionalFormatting sqref="W7:W36">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8BE36-5CF1-6845-BA0A-E2764DB6C5B4}">
  <dimension ref="C3:AD127"/>
  <sheetViews>
    <sheetView topLeftCell="B1" zoomScale="84" zoomScaleNormal="58" workbookViewId="0">
      <selection activeCell="E4" sqref="E4:P5"/>
    </sheetView>
  </sheetViews>
  <sheetFormatPr baseColWidth="10" defaultRowHeight="16" x14ac:dyDescent="0.2"/>
  <cols>
    <col min="4" max="4" width="21" bestFit="1" customWidth="1"/>
    <col min="5" max="7" width="0" hidden="1" customWidth="1"/>
    <col min="9" max="11" width="10.83203125" customWidth="1"/>
    <col min="13" max="15" width="10.83203125" customWidth="1"/>
    <col min="18" max="18" width="13.5" bestFit="1" customWidth="1"/>
  </cols>
  <sheetData>
    <row r="3" spans="3:23" ht="22" x14ac:dyDescent="0.3">
      <c r="D3" s="5" t="s">
        <v>62</v>
      </c>
      <c r="E3" s="4"/>
      <c r="F3" s="4"/>
      <c r="G3" s="4"/>
      <c r="H3" s="4"/>
      <c r="I3" s="4"/>
      <c r="J3" s="4"/>
      <c r="K3" s="4"/>
      <c r="L3" s="4"/>
      <c r="M3" s="4"/>
      <c r="N3" s="4"/>
      <c r="O3" s="4"/>
      <c r="P3" s="4"/>
      <c r="Q3" s="4"/>
      <c r="R3" s="4"/>
      <c r="S3" s="4"/>
      <c r="T3" s="4"/>
      <c r="U3" s="4"/>
      <c r="V3" s="4"/>
      <c r="W3" s="4"/>
    </row>
    <row r="4" spans="3:23" x14ac:dyDescent="0.2">
      <c r="E4" s="71" t="s">
        <v>1</v>
      </c>
      <c r="F4" s="71"/>
      <c r="G4" s="71"/>
      <c r="H4" s="71"/>
      <c r="I4" s="71" t="s">
        <v>2</v>
      </c>
      <c r="J4" s="71"/>
      <c r="K4" s="71"/>
      <c r="L4" s="71"/>
      <c r="M4" s="71" t="s">
        <v>22</v>
      </c>
      <c r="N4" s="71"/>
      <c r="O4" s="71"/>
      <c r="P4" s="71"/>
    </row>
    <row r="5" spans="3:23" x14ac:dyDescent="0.2">
      <c r="D5" t="s">
        <v>0</v>
      </c>
      <c r="E5" t="s">
        <v>20</v>
      </c>
      <c r="F5" t="s">
        <v>19</v>
      </c>
      <c r="G5" t="s">
        <v>18</v>
      </c>
      <c r="H5" t="s">
        <v>21</v>
      </c>
      <c r="I5" t="s">
        <v>20</v>
      </c>
      <c r="J5" t="s">
        <v>19</v>
      </c>
      <c r="K5" t="s">
        <v>18</v>
      </c>
      <c r="L5" t="s">
        <v>21</v>
      </c>
      <c r="M5" t="s">
        <v>20</v>
      </c>
      <c r="N5" t="s">
        <v>19</v>
      </c>
      <c r="O5" t="s">
        <v>18</v>
      </c>
      <c r="P5" t="s">
        <v>21</v>
      </c>
    </row>
    <row r="6" spans="3:23" x14ac:dyDescent="0.2">
      <c r="C6" t="s">
        <v>16</v>
      </c>
      <c r="D6" t="s">
        <v>3</v>
      </c>
      <c r="E6" s="1">
        <v>0.28000000000000003</v>
      </c>
      <c r="F6" s="1">
        <v>0.224</v>
      </c>
      <c r="G6" s="1">
        <v>1.0820000000000001</v>
      </c>
      <c r="H6" s="1">
        <v>0.65800000000000003</v>
      </c>
      <c r="I6" s="1">
        <v>0.42</v>
      </c>
      <c r="J6" s="1">
        <v>6.5000000000000002E-2</v>
      </c>
      <c r="K6" s="1">
        <v>0.53300000000000003</v>
      </c>
      <c r="L6" s="1">
        <v>0.39300000000000002</v>
      </c>
      <c r="M6" s="1">
        <v>0.56499999999999995</v>
      </c>
      <c r="N6" s="1">
        <v>0.23300000000000001</v>
      </c>
      <c r="O6" s="1">
        <v>0.55000000000000004</v>
      </c>
      <c r="P6" s="1">
        <v>0.47499999999999998</v>
      </c>
    </row>
    <row r="7" spans="3:23" x14ac:dyDescent="0.2">
      <c r="D7" t="s">
        <v>4</v>
      </c>
      <c r="E7" s="1">
        <v>1.7290000000000001</v>
      </c>
      <c r="F7" s="1">
        <v>1.0149999999999999</v>
      </c>
      <c r="G7" s="1">
        <v>0.68500000000000005</v>
      </c>
      <c r="H7" s="1">
        <v>1.2230000000000001</v>
      </c>
      <c r="I7" s="1">
        <v>2.5430000000000001</v>
      </c>
      <c r="J7" s="1">
        <v>1.5649999999999999</v>
      </c>
      <c r="K7" s="1">
        <v>1.1419999999999999</v>
      </c>
      <c r="L7" s="1">
        <v>1.8460000000000001</v>
      </c>
      <c r="M7" s="1">
        <v>3.363</v>
      </c>
      <c r="N7" s="1">
        <v>2.1219999999999999</v>
      </c>
      <c r="O7" s="1">
        <v>1.607</v>
      </c>
      <c r="P7" s="1">
        <v>2.476</v>
      </c>
    </row>
    <row r="8" spans="3:23" x14ac:dyDescent="0.2">
      <c r="D8" t="s">
        <v>5</v>
      </c>
      <c r="E8" s="1">
        <v>1.8520000000000001</v>
      </c>
      <c r="F8" s="1">
        <v>1.0509999999999999</v>
      </c>
      <c r="G8" s="1">
        <v>0.75700000000000001</v>
      </c>
      <c r="H8" s="1">
        <v>1.3049999999999999</v>
      </c>
      <c r="I8" s="1">
        <v>2.5470000000000002</v>
      </c>
      <c r="J8" s="1">
        <v>1.53</v>
      </c>
      <c r="K8" s="1">
        <v>1.1579999999999999</v>
      </c>
      <c r="L8" s="1">
        <v>1.841</v>
      </c>
      <c r="M8" s="1">
        <v>3.2450000000000001</v>
      </c>
      <c r="N8" s="1">
        <v>2.0150000000000001</v>
      </c>
      <c r="O8" s="1">
        <v>1.5649999999999999</v>
      </c>
      <c r="P8" s="1">
        <v>2.383</v>
      </c>
    </row>
    <row r="9" spans="3:23" x14ac:dyDescent="0.2">
      <c r="D9" t="s">
        <v>6</v>
      </c>
      <c r="E9" s="1">
        <v>1.9850000000000001</v>
      </c>
      <c r="F9" s="1">
        <v>1.151</v>
      </c>
      <c r="G9" s="1">
        <v>0.84299999999999997</v>
      </c>
      <c r="H9" s="1">
        <v>1.411</v>
      </c>
      <c r="I9" s="1">
        <v>2.7610000000000001</v>
      </c>
      <c r="J9" s="1">
        <v>1.6859999999999999</v>
      </c>
      <c r="K9" s="1">
        <v>1.2849999999999999</v>
      </c>
      <c r="L9" s="1">
        <v>2.0099999999999998</v>
      </c>
      <c r="M9" s="1">
        <v>3.5409999999999999</v>
      </c>
      <c r="N9" s="1">
        <v>2.2250000000000001</v>
      </c>
      <c r="O9" s="1">
        <v>1.732</v>
      </c>
      <c r="P9" s="1">
        <v>2.6139999999999999</v>
      </c>
    </row>
    <row r="10" spans="3:23" x14ac:dyDescent="0.2">
      <c r="D10" t="s">
        <v>7</v>
      </c>
      <c r="E10" s="1">
        <v>0.13700000000000001</v>
      </c>
      <c r="F10" s="1">
        <v>0.104</v>
      </c>
      <c r="G10" s="1">
        <v>8.8999999999999996E-2</v>
      </c>
      <c r="H10" s="1">
        <v>0.112</v>
      </c>
      <c r="I10" s="1">
        <v>0.219</v>
      </c>
      <c r="J10" s="1">
        <v>0.159</v>
      </c>
      <c r="K10" s="1">
        <v>0.129</v>
      </c>
      <c r="L10" s="1">
        <v>0.17299999999999999</v>
      </c>
      <c r="M10" s="1">
        <v>0.3</v>
      </c>
      <c r="N10" s="1">
        <v>0.21299999999999999</v>
      </c>
      <c r="O10" s="1">
        <v>0.16900000000000001</v>
      </c>
      <c r="P10" s="1">
        <v>0.23400000000000001</v>
      </c>
    </row>
    <row r="11" spans="3:23" x14ac:dyDescent="0.2">
      <c r="D11" t="s">
        <v>8</v>
      </c>
      <c r="E11" s="1">
        <v>0.26700000000000002</v>
      </c>
      <c r="F11" s="1">
        <v>0.14000000000000001</v>
      </c>
      <c r="G11" s="1">
        <v>0.16400000000000001</v>
      </c>
      <c r="H11" s="1">
        <v>0.19800000000000001</v>
      </c>
      <c r="I11" s="1">
        <v>0.22800000000000001</v>
      </c>
      <c r="J11" s="1">
        <v>0.123</v>
      </c>
      <c r="K11" s="1">
        <v>0.14499999999999999</v>
      </c>
      <c r="L11" s="1">
        <v>0.17199999999999999</v>
      </c>
      <c r="M11" s="1">
        <v>0.19</v>
      </c>
      <c r="N11" s="1">
        <v>0.107</v>
      </c>
      <c r="O11" s="1">
        <v>0.127</v>
      </c>
      <c r="P11" s="1">
        <v>0.14599999999999999</v>
      </c>
    </row>
    <row r="12" spans="3:23" x14ac:dyDescent="0.2">
      <c r="D12" t="s">
        <v>9</v>
      </c>
      <c r="E12" s="1">
        <v>0.13</v>
      </c>
      <c r="F12" s="1">
        <v>3.9E-2</v>
      </c>
      <c r="G12" s="1">
        <v>7.5999999999999998E-2</v>
      </c>
      <c r="H12" s="1">
        <v>0.09</v>
      </c>
      <c r="I12" s="1">
        <v>3.1E-2</v>
      </c>
      <c r="J12" s="1">
        <v>3.7999999999999999E-2</v>
      </c>
      <c r="K12" s="1">
        <v>0.02</v>
      </c>
      <c r="L12" s="1">
        <v>3.1E-2</v>
      </c>
      <c r="M12" s="1">
        <v>0.122</v>
      </c>
      <c r="N12" s="1">
        <v>0.109</v>
      </c>
      <c r="O12" s="1">
        <v>4.3999999999999997E-2</v>
      </c>
      <c r="P12" s="1">
        <v>9.7000000000000003E-2</v>
      </c>
    </row>
    <row r="13" spans="3:23" x14ac:dyDescent="0.2">
      <c r="D13" t="s">
        <v>10</v>
      </c>
      <c r="E13" s="1"/>
      <c r="F13" s="1"/>
      <c r="G13" s="1"/>
      <c r="H13" s="1"/>
      <c r="I13" s="1"/>
      <c r="J13" s="1"/>
      <c r="K13" s="1"/>
      <c r="L13" s="1"/>
      <c r="M13" s="1"/>
      <c r="N13" s="1"/>
      <c r="O13" s="1"/>
      <c r="P13" s="1"/>
    </row>
    <row r="14" spans="3:23" x14ac:dyDescent="0.2">
      <c r="D14" t="s">
        <v>3</v>
      </c>
      <c r="E14" s="1">
        <v>1.7000000000000001E-2</v>
      </c>
      <c r="F14" s="1">
        <v>5.1999999999999998E-2</v>
      </c>
      <c r="G14" s="1">
        <v>0.13300000000000001</v>
      </c>
      <c r="H14" s="1">
        <v>8.3000000000000004E-2</v>
      </c>
      <c r="I14" s="1">
        <v>4.5999999999999999E-2</v>
      </c>
      <c r="J14" s="1">
        <v>1.4999999999999999E-2</v>
      </c>
      <c r="K14" s="1">
        <v>0.123</v>
      </c>
      <c r="L14" s="1">
        <v>7.5999999999999998E-2</v>
      </c>
      <c r="M14" s="1">
        <v>7.9000000000000001E-2</v>
      </c>
      <c r="N14" s="1">
        <v>2.4E-2</v>
      </c>
      <c r="O14" s="1">
        <v>0.114</v>
      </c>
      <c r="P14" s="1">
        <v>8.1000000000000003E-2</v>
      </c>
    </row>
    <row r="15" spans="3:23" x14ac:dyDescent="0.2">
      <c r="D15" t="s">
        <v>4</v>
      </c>
      <c r="E15" s="1">
        <v>0.80400000000000005</v>
      </c>
      <c r="F15" s="1">
        <v>0.50600000000000001</v>
      </c>
      <c r="G15" s="1">
        <v>0.37</v>
      </c>
      <c r="H15" s="1">
        <v>0.58899999999999997</v>
      </c>
      <c r="I15" s="1">
        <v>1.2230000000000001</v>
      </c>
      <c r="J15" s="1">
        <v>0.78</v>
      </c>
      <c r="K15" s="1">
        <v>0.59899999999999998</v>
      </c>
      <c r="L15" s="1">
        <v>0.90600000000000003</v>
      </c>
      <c r="M15" s="1">
        <v>1.6439999999999999</v>
      </c>
      <c r="N15" s="1">
        <v>1.056</v>
      </c>
      <c r="O15" s="1">
        <v>0.82899999999999996</v>
      </c>
      <c r="P15" s="1">
        <v>1.226</v>
      </c>
    </row>
    <row r="16" spans="3:23" x14ac:dyDescent="0.2">
      <c r="D16" t="s">
        <v>5</v>
      </c>
      <c r="E16" s="1">
        <v>0.80100000000000005</v>
      </c>
      <c r="F16" s="1">
        <v>0.46500000000000002</v>
      </c>
      <c r="G16" s="1">
        <v>0.40600000000000003</v>
      </c>
      <c r="H16" s="1">
        <v>0.58399999999999996</v>
      </c>
      <c r="I16" s="1">
        <v>1.0940000000000001</v>
      </c>
      <c r="J16" s="1">
        <v>0.65900000000000003</v>
      </c>
      <c r="K16" s="1">
        <v>0.55300000000000005</v>
      </c>
      <c r="L16" s="1">
        <v>0.80400000000000005</v>
      </c>
      <c r="M16" s="1">
        <v>1.389</v>
      </c>
      <c r="N16" s="1">
        <v>0.85499999999999998</v>
      </c>
      <c r="O16" s="1">
        <v>0.70099999999999996</v>
      </c>
      <c r="P16" s="1">
        <v>1.0249999999999999</v>
      </c>
    </row>
    <row r="17" spans="4:16" x14ac:dyDescent="0.2">
      <c r="D17" t="s">
        <v>6</v>
      </c>
      <c r="E17" s="1">
        <v>0.876</v>
      </c>
      <c r="F17" s="1">
        <v>0.52100000000000002</v>
      </c>
      <c r="G17" s="1">
        <v>0.45100000000000001</v>
      </c>
      <c r="H17" s="1">
        <v>0.64300000000000002</v>
      </c>
      <c r="I17" s="1">
        <v>1.1970000000000001</v>
      </c>
      <c r="J17" s="1">
        <v>0.73199999999999998</v>
      </c>
      <c r="K17" s="1">
        <v>0.61</v>
      </c>
      <c r="L17" s="1">
        <v>0.88300000000000001</v>
      </c>
      <c r="M17" s="1">
        <v>1.5189999999999999</v>
      </c>
      <c r="N17" s="1">
        <v>0.94499999999999995</v>
      </c>
      <c r="O17" s="1">
        <v>0.77</v>
      </c>
      <c r="P17" s="1">
        <v>1.1240000000000001</v>
      </c>
    </row>
    <row r="18" spans="4:16" x14ac:dyDescent="0.2">
      <c r="D18" t="s">
        <v>7</v>
      </c>
      <c r="E18" s="1">
        <v>7.6999999999999999E-2</v>
      </c>
      <c r="F18" s="1">
        <v>5.8000000000000003E-2</v>
      </c>
      <c r="G18" s="1">
        <v>4.5999999999999999E-2</v>
      </c>
      <c r="H18" s="1">
        <v>6.0999999999999999E-2</v>
      </c>
      <c r="I18" s="1">
        <v>0.104</v>
      </c>
      <c r="J18" s="1">
        <v>7.3999999999999996E-2</v>
      </c>
      <c r="K18" s="1">
        <v>5.7000000000000002E-2</v>
      </c>
      <c r="L18" s="1">
        <v>8.1000000000000003E-2</v>
      </c>
      <c r="M18" s="1">
        <v>0.13200000000000001</v>
      </c>
      <c r="N18" s="1">
        <v>9.0999999999999998E-2</v>
      </c>
      <c r="O18" s="1">
        <v>6.9000000000000006E-2</v>
      </c>
      <c r="P18" s="1">
        <v>0.10100000000000001</v>
      </c>
    </row>
    <row r="19" spans="4:16" x14ac:dyDescent="0.2">
      <c r="D19" t="s">
        <v>8</v>
      </c>
      <c r="E19" s="1">
        <v>8.6999999999999994E-2</v>
      </c>
      <c r="F19" s="1">
        <v>0.02</v>
      </c>
      <c r="G19" s="1">
        <v>8.4000000000000005E-2</v>
      </c>
      <c r="H19" s="1">
        <v>7.0999999999999994E-2</v>
      </c>
      <c r="I19" s="1">
        <v>0.05</v>
      </c>
      <c r="J19" s="1">
        <v>4.9000000000000002E-2</v>
      </c>
      <c r="K19" s="1">
        <v>1.7000000000000001E-2</v>
      </c>
      <c r="L19" s="1">
        <v>4.2000000000000003E-2</v>
      </c>
      <c r="M19" s="1">
        <v>0.13200000000000001</v>
      </c>
      <c r="N19" s="1">
        <v>0.112</v>
      </c>
      <c r="O19" s="1">
        <v>6.0999999999999999E-2</v>
      </c>
      <c r="P19" s="1">
        <v>0.106</v>
      </c>
    </row>
    <row r="20" spans="4:16" x14ac:dyDescent="0.2">
      <c r="D20" t="s">
        <v>9</v>
      </c>
      <c r="E20" s="1">
        <v>3.1E-2</v>
      </c>
      <c r="F20" s="1">
        <v>4.2000000000000003E-2</v>
      </c>
      <c r="G20" s="1">
        <v>3.9E-2</v>
      </c>
      <c r="H20" s="1">
        <v>3.7999999999999999E-2</v>
      </c>
      <c r="I20" s="1">
        <v>0.13100000000000001</v>
      </c>
      <c r="J20" s="1">
        <v>0.122</v>
      </c>
      <c r="K20" s="1">
        <v>4.5999999999999999E-2</v>
      </c>
      <c r="L20" s="1">
        <v>0.107</v>
      </c>
      <c r="M20" s="1">
        <v>0.25600000000000001</v>
      </c>
      <c r="N20" s="1">
        <v>0.20300000000000001</v>
      </c>
      <c r="O20" s="1">
        <v>0.129</v>
      </c>
      <c r="P20" s="1">
        <v>0.20300000000000001</v>
      </c>
    </row>
    <row r="21" spans="4:16" x14ac:dyDescent="0.2">
      <c r="D21" t="s">
        <v>11</v>
      </c>
      <c r="E21" s="1"/>
      <c r="F21" s="1"/>
      <c r="G21" s="1"/>
      <c r="H21" s="1"/>
      <c r="I21" s="1"/>
      <c r="J21" s="1"/>
      <c r="K21" s="1"/>
      <c r="L21" s="1"/>
      <c r="M21" s="1"/>
      <c r="N21" s="1"/>
      <c r="O21" s="1"/>
      <c r="P21" s="1"/>
    </row>
    <row r="22" spans="4:16" x14ac:dyDescent="0.2">
      <c r="D22" t="s">
        <v>3</v>
      </c>
      <c r="E22" s="1">
        <v>9.7000000000000003E-2</v>
      </c>
      <c r="F22" s="1">
        <v>2.5000000000000001E-2</v>
      </c>
      <c r="G22" s="1">
        <v>0.63200000000000001</v>
      </c>
      <c r="H22" s="1">
        <v>0.36899999999999999</v>
      </c>
      <c r="I22" s="1">
        <v>0.111</v>
      </c>
      <c r="J22" s="1">
        <v>0.03</v>
      </c>
      <c r="K22" s="1">
        <v>0.372</v>
      </c>
      <c r="L22" s="1">
        <v>0.22500000000000001</v>
      </c>
      <c r="M22" s="1">
        <v>0.125</v>
      </c>
      <c r="N22" s="1">
        <v>6.4000000000000001E-2</v>
      </c>
      <c r="O22" s="1">
        <v>0.22800000000000001</v>
      </c>
      <c r="P22" s="1">
        <v>0.155</v>
      </c>
    </row>
    <row r="23" spans="4:16" x14ac:dyDescent="0.2">
      <c r="D23" t="s">
        <v>4</v>
      </c>
      <c r="E23" s="1">
        <v>0.05</v>
      </c>
      <c r="F23" s="1">
        <v>4.2000000000000003E-2</v>
      </c>
      <c r="G23" s="1">
        <v>9.0999999999999998E-2</v>
      </c>
      <c r="H23" s="1">
        <v>6.5000000000000002E-2</v>
      </c>
      <c r="I23" s="1">
        <v>3.6999999999999998E-2</v>
      </c>
      <c r="J23" s="1">
        <v>6.3E-2</v>
      </c>
      <c r="K23" s="1">
        <v>0.10299999999999999</v>
      </c>
      <c r="L23" s="1">
        <v>7.2999999999999995E-2</v>
      </c>
      <c r="M23" s="1">
        <v>8.3000000000000004E-2</v>
      </c>
      <c r="N23" s="1">
        <v>8.5000000000000006E-2</v>
      </c>
      <c r="O23" s="1">
        <v>0.11799999999999999</v>
      </c>
      <c r="P23" s="1">
        <v>9.7000000000000003E-2</v>
      </c>
    </row>
    <row r="24" spans="4:16" x14ac:dyDescent="0.2">
      <c r="D24" t="s">
        <v>5</v>
      </c>
      <c r="E24" s="1">
        <v>6.7000000000000004E-2</v>
      </c>
      <c r="F24" s="1">
        <v>5.8000000000000003E-2</v>
      </c>
      <c r="G24" s="1">
        <v>0.16500000000000001</v>
      </c>
      <c r="H24" s="1">
        <v>0.108</v>
      </c>
      <c r="I24" s="1">
        <v>7.8E-2</v>
      </c>
      <c r="J24" s="1">
        <v>5.3999999999999999E-2</v>
      </c>
      <c r="K24" s="1">
        <v>0.13100000000000001</v>
      </c>
      <c r="L24" s="1">
        <v>9.2999999999999999E-2</v>
      </c>
      <c r="M24" s="1">
        <v>9.0999999999999998E-2</v>
      </c>
      <c r="N24" s="1">
        <v>5.0999999999999997E-2</v>
      </c>
      <c r="O24" s="1">
        <v>9.8000000000000004E-2</v>
      </c>
      <c r="P24" s="1">
        <v>8.2000000000000003E-2</v>
      </c>
    </row>
    <row r="25" spans="4:16" x14ac:dyDescent="0.2">
      <c r="D25" t="s">
        <v>6</v>
      </c>
      <c r="E25" s="1">
        <v>9.9000000000000005E-2</v>
      </c>
      <c r="F25" s="1">
        <v>7.9000000000000001E-2</v>
      </c>
      <c r="G25" s="1">
        <v>0.18</v>
      </c>
      <c r="H25" s="1">
        <v>0.127</v>
      </c>
      <c r="I25" s="1">
        <v>9.9000000000000005E-2</v>
      </c>
      <c r="J25" s="1">
        <v>6.5000000000000002E-2</v>
      </c>
      <c r="K25" s="1">
        <v>0.13600000000000001</v>
      </c>
      <c r="L25" s="1">
        <v>0.104</v>
      </c>
      <c r="M25" s="1">
        <v>9.9000000000000005E-2</v>
      </c>
      <c r="N25" s="1">
        <v>5.3999999999999999E-2</v>
      </c>
      <c r="O25" s="1">
        <v>9.4E-2</v>
      </c>
      <c r="P25" s="1">
        <v>8.5000000000000006E-2</v>
      </c>
    </row>
    <row r="26" spans="4:16" x14ac:dyDescent="0.2">
      <c r="D26" t="s">
        <v>7</v>
      </c>
      <c r="E26" s="1">
        <v>3.3000000000000002E-2</v>
      </c>
      <c r="F26" s="1">
        <v>2.4E-2</v>
      </c>
      <c r="G26" s="1">
        <v>1.6E-2</v>
      </c>
      <c r="H26" s="1">
        <v>2.5000000000000001E-2</v>
      </c>
      <c r="I26" s="1">
        <v>2.1000000000000001E-2</v>
      </c>
      <c r="J26" s="1">
        <v>1.2999999999999999E-2</v>
      </c>
      <c r="K26" s="1">
        <v>7.0000000000000001E-3</v>
      </c>
      <c r="L26" s="1">
        <v>1.4999999999999999E-2</v>
      </c>
      <c r="M26" s="1">
        <v>0.01</v>
      </c>
      <c r="N26" s="1">
        <v>3.0000000000000001E-3</v>
      </c>
      <c r="O26" s="1">
        <v>4.0000000000000001E-3</v>
      </c>
      <c r="P26" s="1">
        <v>6.0000000000000001E-3</v>
      </c>
    </row>
    <row r="27" spans="4:16" x14ac:dyDescent="0.2">
      <c r="D27" t="s">
        <v>8</v>
      </c>
      <c r="E27" s="1">
        <v>0.14399999999999999</v>
      </c>
      <c r="F27" s="1">
        <v>3.9E-2</v>
      </c>
      <c r="G27" s="1">
        <v>9.0999999999999998E-2</v>
      </c>
      <c r="H27" s="1">
        <v>0.10100000000000001</v>
      </c>
      <c r="I27" s="1">
        <v>8.8999999999999996E-2</v>
      </c>
      <c r="J27" s="1">
        <v>1.6E-2</v>
      </c>
      <c r="K27" s="1">
        <v>3.5000000000000003E-2</v>
      </c>
      <c r="L27" s="1">
        <v>5.6000000000000001E-2</v>
      </c>
      <c r="M27" s="1">
        <v>4.2000000000000003E-2</v>
      </c>
      <c r="N27" s="1">
        <v>4.1000000000000002E-2</v>
      </c>
      <c r="O27" s="1">
        <v>0.03</v>
      </c>
      <c r="P27" s="1">
        <v>3.7999999999999999E-2</v>
      </c>
    </row>
    <row r="28" spans="4:16" x14ac:dyDescent="0.2">
      <c r="D28" t="s">
        <v>9</v>
      </c>
      <c r="E28" s="1">
        <v>0.112</v>
      </c>
      <c r="F28" s="1">
        <v>2.1000000000000001E-2</v>
      </c>
      <c r="G28" s="1">
        <v>7.8E-2</v>
      </c>
      <c r="H28" s="1">
        <v>0.08</v>
      </c>
      <c r="I28" s="1">
        <v>7.0000000000000007E-2</v>
      </c>
      <c r="J28" s="1">
        <v>2.1000000000000001E-2</v>
      </c>
      <c r="K28" s="1">
        <v>3.1E-2</v>
      </c>
      <c r="L28" s="1">
        <v>4.5999999999999999E-2</v>
      </c>
      <c r="M28" s="1">
        <v>3.6999999999999998E-2</v>
      </c>
      <c r="N28" s="1">
        <v>4.2000000000000003E-2</v>
      </c>
      <c r="O28" s="1">
        <v>2.7E-2</v>
      </c>
      <c r="P28" s="1">
        <v>3.5999999999999997E-2</v>
      </c>
    </row>
    <row r="29" spans="4:16" x14ac:dyDescent="0.2">
      <c r="D29" t="s">
        <v>12</v>
      </c>
      <c r="E29" s="1"/>
      <c r="F29" s="1"/>
      <c r="G29" s="1"/>
      <c r="H29" s="1"/>
      <c r="I29" s="1"/>
      <c r="J29" s="1"/>
      <c r="K29" s="1"/>
      <c r="L29" s="1"/>
      <c r="M29" s="1"/>
      <c r="N29" s="1"/>
      <c r="O29" s="1"/>
      <c r="P29" s="1"/>
    </row>
    <row r="30" spans="4:16" x14ac:dyDescent="0.2">
      <c r="D30" t="s">
        <v>3</v>
      </c>
      <c r="E30" s="1">
        <v>1.2E-2</v>
      </c>
      <c r="F30" s="1">
        <v>1.0999999999999999E-2</v>
      </c>
      <c r="G30" s="1">
        <v>4.9000000000000002E-2</v>
      </c>
      <c r="H30" s="1">
        <v>0.03</v>
      </c>
      <c r="I30" s="1">
        <v>1.6E-2</v>
      </c>
      <c r="J30" s="1">
        <v>5.0000000000000001E-3</v>
      </c>
      <c r="K30" s="1">
        <v>4.2999999999999997E-2</v>
      </c>
      <c r="L30" s="1">
        <v>2.5999999999999999E-2</v>
      </c>
      <c r="M30" s="1">
        <v>0.02</v>
      </c>
      <c r="N30" s="1">
        <v>2E-3</v>
      </c>
      <c r="O30" s="1">
        <v>3.5999999999999997E-2</v>
      </c>
      <c r="P30" s="1">
        <v>2.4E-2</v>
      </c>
    </row>
    <row r="31" spans="4:16" x14ac:dyDescent="0.2">
      <c r="D31" t="s">
        <v>4</v>
      </c>
      <c r="E31" s="1">
        <v>0.45</v>
      </c>
      <c r="F31" s="1">
        <v>0.28199999999999997</v>
      </c>
      <c r="G31" s="1">
        <v>0.191</v>
      </c>
      <c r="H31" s="1">
        <v>0.32600000000000001</v>
      </c>
      <c r="I31" s="1">
        <v>0.66900000000000004</v>
      </c>
      <c r="J31" s="1">
        <v>0.42699999999999999</v>
      </c>
      <c r="K31" s="1">
        <v>0.32800000000000001</v>
      </c>
      <c r="L31" s="1">
        <v>0.496</v>
      </c>
      <c r="M31" s="1">
        <v>0.88900000000000001</v>
      </c>
      <c r="N31" s="1">
        <v>0.57199999999999995</v>
      </c>
      <c r="O31" s="1">
        <v>0.46500000000000002</v>
      </c>
      <c r="P31" s="1">
        <v>0.66700000000000004</v>
      </c>
    </row>
    <row r="32" spans="4:16" x14ac:dyDescent="0.2">
      <c r="D32" t="s">
        <v>5</v>
      </c>
      <c r="E32" s="1">
        <v>0.41299999999999998</v>
      </c>
      <c r="F32" s="1">
        <v>0.24199999999999999</v>
      </c>
      <c r="G32" s="1">
        <v>0.19500000000000001</v>
      </c>
      <c r="H32" s="1">
        <v>0.29899999999999999</v>
      </c>
      <c r="I32" s="1">
        <v>0.52700000000000002</v>
      </c>
      <c r="J32" s="1">
        <v>0.317</v>
      </c>
      <c r="K32" s="1">
        <v>0.26700000000000002</v>
      </c>
      <c r="L32" s="1">
        <v>0.38700000000000001</v>
      </c>
      <c r="M32" s="1">
        <v>0.64200000000000002</v>
      </c>
      <c r="N32" s="1">
        <v>0.39300000000000002</v>
      </c>
      <c r="O32" s="1">
        <v>0.33800000000000002</v>
      </c>
      <c r="P32" s="1">
        <v>0.47599999999999998</v>
      </c>
    </row>
    <row r="33" spans="3:30" x14ac:dyDescent="0.2">
      <c r="D33" t="s">
        <v>6</v>
      </c>
      <c r="E33" s="1">
        <v>0.45300000000000001</v>
      </c>
      <c r="F33" s="1">
        <v>0.27100000000000002</v>
      </c>
      <c r="G33" s="1">
        <v>0.216</v>
      </c>
      <c r="H33" s="1">
        <v>0.32900000000000001</v>
      </c>
      <c r="I33" s="1">
        <v>0.57299999999999995</v>
      </c>
      <c r="J33" s="1">
        <v>0.35</v>
      </c>
      <c r="K33" s="1">
        <v>0.29199999999999998</v>
      </c>
      <c r="L33" s="1">
        <v>0.42299999999999999</v>
      </c>
      <c r="M33" s="1">
        <v>0.69399999999999995</v>
      </c>
      <c r="N33" s="1">
        <v>0.43</v>
      </c>
      <c r="O33" s="1">
        <v>0.36799999999999999</v>
      </c>
      <c r="P33" s="1">
        <v>0.51700000000000002</v>
      </c>
    </row>
    <row r="34" spans="3:30" x14ac:dyDescent="0.2">
      <c r="D34" t="s">
        <v>7</v>
      </c>
      <c r="E34" s="1">
        <v>0.04</v>
      </c>
      <c r="F34" s="1">
        <v>2.9000000000000001E-2</v>
      </c>
      <c r="G34" s="1">
        <v>2.1000000000000001E-2</v>
      </c>
      <c r="H34" s="1">
        <v>3.1E-2</v>
      </c>
      <c r="I34" s="1">
        <v>4.7E-2</v>
      </c>
      <c r="J34" s="1">
        <v>3.3000000000000002E-2</v>
      </c>
      <c r="K34" s="1">
        <v>2.5999999999999999E-2</v>
      </c>
      <c r="L34" s="1">
        <v>3.5999999999999997E-2</v>
      </c>
      <c r="M34" s="1">
        <v>5.2999999999999999E-2</v>
      </c>
      <c r="N34" s="1">
        <v>3.6999999999999998E-2</v>
      </c>
      <c r="O34" s="1">
        <v>0.03</v>
      </c>
      <c r="P34" s="1">
        <v>4.1000000000000002E-2</v>
      </c>
    </row>
    <row r="35" spans="3:30" x14ac:dyDescent="0.2">
      <c r="D35" t="s">
        <v>8</v>
      </c>
      <c r="E35" s="1">
        <v>2.5999999999999999E-2</v>
      </c>
      <c r="F35" s="1">
        <v>1.4E-2</v>
      </c>
      <c r="G35" s="1">
        <v>2.9000000000000001E-2</v>
      </c>
      <c r="H35" s="1">
        <v>2.4E-2</v>
      </c>
      <c r="I35" s="1">
        <v>9.8000000000000004E-2</v>
      </c>
      <c r="J35" s="1">
        <v>7.6999999999999999E-2</v>
      </c>
      <c r="K35" s="1">
        <v>3.5999999999999997E-2</v>
      </c>
      <c r="L35" s="1">
        <v>7.4999999999999997E-2</v>
      </c>
      <c r="M35" s="1">
        <v>0.19600000000000001</v>
      </c>
      <c r="N35" s="1">
        <v>0.14199999999999999</v>
      </c>
      <c r="O35" s="1">
        <v>9.7000000000000003E-2</v>
      </c>
      <c r="P35" s="1">
        <v>0.151</v>
      </c>
    </row>
    <row r="36" spans="3:30" x14ac:dyDescent="0.2">
      <c r="D36" t="s">
        <v>9</v>
      </c>
      <c r="E36" s="1">
        <v>4.1000000000000002E-2</v>
      </c>
      <c r="F36" s="1">
        <v>0.04</v>
      </c>
      <c r="G36" s="1">
        <v>1.0999999999999999E-2</v>
      </c>
      <c r="H36" s="1">
        <v>3.4000000000000002E-2</v>
      </c>
      <c r="I36" s="1">
        <v>0.14199999999999999</v>
      </c>
      <c r="J36" s="1">
        <v>0.109</v>
      </c>
      <c r="K36" s="1">
        <v>6.0999999999999999E-2</v>
      </c>
      <c r="L36" s="1">
        <v>0.109</v>
      </c>
      <c r="M36" s="1">
        <v>0.247</v>
      </c>
      <c r="N36" s="1">
        <v>0.17899999999999999</v>
      </c>
      <c r="O36" s="1">
        <v>0.127</v>
      </c>
      <c r="P36" s="1">
        <v>0.191</v>
      </c>
      <c r="R36" t="s">
        <v>23</v>
      </c>
    </row>
    <row r="37" spans="3:30" x14ac:dyDescent="0.2">
      <c r="D37" t="s">
        <v>13</v>
      </c>
      <c r="E37" s="1"/>
      <c r="F37" s="1"/>
      <c r="G37" s="1"/>
      <c r="H37" s="1"/>
      <c r="I37" s="1"/>
      <c r="J37" s="1"/>
      <c r="K37" s="1"/>
      <c r="L37" s="1"/>
      <c r="M37" s="1"/>
      <c r="N37" s="1"/>
      <c r="O37" s="1"/>
      <c r="P37" s="1"/>
      <c r="S37" t="s">
        <v>21</v>
      </c>
      <c r="T37" t="s">
        <v>20</v>
      </c>
      <c r="U37" t="s">
        <v>19</v>
      </c>
      <c r="V37" t="s">
        <v>18</v>
      </c>
      <c r="W37" t="s">
        <v>21</v>
      </c>
      <c r="X37" t="s">
        <v>20</v>
      </c>
      <c r="Y37" t="s">
        <v>19</v>
      </c>
      <c r="Z37" t="s">
        <v>18</v>
      </c>
      <c r="AA37" t="s">
        <v>21</v>
      </c>
      <c r="AB37" t="s">
        <v>20</v>
      </c>
      <c r="AC37" t="s">
        <v>19</v>
      </c>
      <c r="AD37" t="s">
        <v>18</v>
      </c>
    </row>
    <row r="38" spans="3:30" x14ac:dyDescent="0.2">
      <c r="D38" t="s">
        <v>3</v>
      </c>
      <c r="E38" s="1">
        <v>1.2E-2</v>
      </c>
      <c r="F38" s="1">
        <v>0.01</v>
      </c>
      <c r="G38" s="1">
        <v>6.0000000000000001E-3</v>
      </c>
      <c r="H38" s="1">
        <v>0.01</v>
      </c>
      <c r="I38" s="72" t="s">
        <v>14</v>
      </c>
      <c r="J38" s="72"/>
      <c r="K38" s="72"/>
      <c r="L38" s="72"/>
      <c r="M38" s="1">
        <v>1.2E-2</v>
      </c>
      <c r="N38" s="1">
        <v>0.01</v>
      </c>
      <c r="O38" s="1">
        <v>6.0000000000000001E-3</v>
      </c>
      <c r="P38" s="1">
        <v>0.01</v>
      </c>
      <c r="R38" t="s">
        <v>3</v>
      </c>
      <c r="S38" s="1">
        <v>1.2E-2</v>
      </c>
      <c r="T38" s="1">
        <v>0.01</v>
      </c>
      <c r="U38" s="1">
        <v>6.0000000000000001E-3</v>
      </c>
      <c r="V38" s="1">
        <v>0.01</v>
      </c>
      <c r="W38" s="72" t="s">
        <v>14</v>
      </c>
      <c r="X38" s="72"/>
      <c r="Y38" s="72"/>
      <c r="Z38" s="72"/>
      <c r="AA38" s="1">
        <v>1.2E-2</v>
      </c>
      <c r="AB38" s="1">
        <v>0.01</v>
      </c>
      <c r="AC38" s="1">
        <v>6.0000000000000001E-3</v>
      </c>
      <c r="AD38" s="1">
        <v>0.01</v>
      </c>
    </row>
    <row r="39" spans="3:30" x14ac:dyDescent="0.2">
      <c r="D39" t="s">
        <v>4</v>
      </c>
      <c r="E39" s="1">
        <v>2.7E-2</v>
      </c>
      <c r="F39" s="1">
        <v>1.7999999999999999E-2</v>
      </c>
      <c r="G39" s="1">
        <v>2.5999999999999999E-2</v>
      </c>
      <c r="H39" s="1">
        <v>2.4E-2</v>
      </c>
      <c r="I39" s="72"/>
      <c r="J39" s="72"/>
      <c r="K39" s="72"/>
      <c r="L39" s="72"/>
      <c r="M39" s="1">
        <v>2.7E-2</v>
      </c>
      <c r="N39" s="1">
        <v>1.7999999999999999E-2</v>
      </c>
      <c r="O39" s="1">
        <v>2.5999999999999999E-2</v>
      </c>
      <c r="P39" s="1">
        <v>2.4E-2</v>
      </c>
      <c r="R39" t="s">
        <v>4</v>
      </c>
      <c r="S39" s="1">
        <v>2.7E-2</v>
      </c>
      <c r="T39" s="1">
        <v>1.7999999999999999E-2</v>
      </c>
      <c r="U39" s="1">
        <v>2.5999999999999999E-2</v>
      </c>
      <c r="V39" s="1">
        <v>2.4E-2</v>
      </c>
      <c r="W39" s="72"/>
      <c r="X39" s="72"/>
      <c r="Y39" s="72"/>
      <c r="Z39" s="72"/>
      <c r="AA39" s="1">
        <v>2.7E-2</v>
      </c>
      <c r="AB39" s="1">
        <v>1.7999999999999999E-2</v>
      </c>
      <c r="AC39" s="1">
        <v>2.5999999999999999E-2</v>
      </c>
      <c r="AD39" s="1">
        <v>2.4E-2</v>
      </c>
    </row>
    <row r="40" spans="3:30" x14ac:dyDescent="0.2">
      <c r="D40" t="s">
        <v>5</v>
      </c>
      <c r="E40" s="1">
        <v>5.5E-2</v>
      </c>
      <c r="F40" s="1">
        <v>3.7999999999999999E-2</v>
      </c>
      <c r="G40" s="1">
        <v>6.0000000000000001E-3</v>
      </c>
      <c r="H40" s="1">
        <v>3.9E-2</v>
      </c>
      <c r="I40" s="72"/>
      <c r="J40" s="72"/>
      <c r="K40" s="72"/>
      <c r="L40" s="72"/>
      <c r="M40" s="1">
        <v>5.5E-2</v>
      </c>
      <c r="N40" s="1">
        <v>3.7999999999999999E-2</v>
      </c>
      <c r="O40" s="1">
        <v>6.0000000000000001E-3</v>
      </c>
      <c r="P40" s="1">
        <v>3.9E-2</v>
      </c>
      <c r="R40" t="s">
        <v>5</v>
      </c>
      <c r="S40" s="1">
        <v>5.5E-2</v>
      </c>
      <c r="T40" s="1">
        <v>3.7999999999999999E-2</v>
      </c>
      <c r="U40" s="1">
        <v>6.0000000000000001E-3</v>
      </c>
      <c r="V40" s="1">
        <v>3.9E-2</v>
      </c>
      <c r="W40" s="72"/>
      <c r="X40" s="72"/>
      <c r="Y40" s="72"/>
      <c r="Z40" s="72"/>
      <c r="AA40" s="1">
        <v>5.5E-2</v>
      </c>
      <c r="AB40" s="1">
        <v>3.7999999999999999E-2</v>
      </c>
      <c r="AC40" s="1">
        <v>6.0000000000000001E-3</v>
      </c>
      <c r="AD40" s="1">
        <v>3.9E-2</v>
      </c>
    </row>
    <row r="41" spans="3:30" x14ac:dyDescent="0.2">
      <c r="D41" t="s">
        <v>6</v>
      </c>
      <c r="E41" s="1">
        <v>6.5000000000000002E-2</v>
      </c>
      <c r="F41" s="1">
        <v>4.3999999999999997E-2</v>
      </c>
      <c r="G41" s="1">
        <v>7.0000000000000001E-3</v>
      </c>
      <c r="H41" s="1">
        <v>4.5999999999999999E-2</v>
      </c>
      <c r="I41" s="72"/>
      <c r="J41" s="72"/>
      <c r="K41" s="72"/>
      <c r="L41" s="72"/>
      <c r="M41" s="1">
        <v>6.5000000000000002E-2</v>
      </c>
      <c r="N41" s="1">
        <v>4.3999999999999997E-2</v>
      </c>
      <c r="O41" s="1">
        <v>7.0000000000000001E-3</v>
      </c>
      <c r="P41" s="1">
        <v>4.5999999999999999E-2</v>
      </c>
      <c r="R41" t="s">
        <v>6</v>
      </c>
      <c r="S41" s="1">
        <v>6.5000000000000002E-2</v>
      </c>
      <c r="T41" s="1">
        <v>4.3999999999999997E-2</v>
      </c>
      <c r="U41" s="1">
        <v>7.0000000000000001E-3</v>
      </c>
      <c r="V41" s="1">
        <v>4.5999999999999999E-2</v>
      </c>
      <c r="W41" s="72"/>
      <c r="X41" s="72"/>
      <c r="Y41" s="72"/>
      <c r="Z41" s="72"/>
      <c r="AA41" s="1">
        <v>6.5000000000000002E-2</v>
      </c>
      <c r="AB41" s="1">
        <v>4.3999999999999997E-2</v>
      </c>
      <c r="AC41" s="1">
        <v>7.0000000000000001E-3</v>
      </c>
      <c r="AD41" s="1">
        <v>4.5999999999999999E-2</v>
      </c>
    </row>
    <row r="42" spans="3:30" x14ac:dyDescent="0.2">
      <c r="D42" t="s">
        <v>7</v>
      </c>
      <c r="E42" s="1">
        <v>1.0999999999999999E-2</v>
      </c>
      <c r="F42" s="1">
        <v>7.0000000000000001E-3</v>
      </c>
      <c r="G42" s="1">
        <v>2E-3</v>
      </c>
      <c r="H42" s="1">
        <v>7.0000000000000001E-3</v>
      </c>
      <c r="I42" s="72"/>
      <c r="J42" s="72"/>
      <c r="K42" s="72"/>
      <c r="L42" s="72"/>
      <c r="M42" s="1">
        <v>1.0999999999999999E-2</v>
      </c>
      <c r="N42" s="1">
        <v>7.0000000000000001E-3</v>
      </c>
      <c r="O42" s="1">
        <v>2E-3</v>
      </c>
      <c r="P42" s="1">
        <v>7.0000000000000001E-3</v>
      </c>
      <c r="R42" t="s">
        <v>7</v>
      </c>
      <c r="S42" s="1">
        <v>1.0999999999999999E-2</v>
      </c>
      <c r="T42" s="1">
        <v>7.0000000000000001E-3</v>
      </c>
      <c r="U42" s="1">
        <v>2E-3</v>
      </c>
      <c r="V42" s="1">
        <v>7.0000000000000001E-3</v>
      </c>
      <c r="W42" s="72"/>
      <c r="X42" s="72"/>
      <c r="Y42" s="72"/>
      <c r="Z42" s="72"/>
      <c r="AA42" s="1">
        <v>1.0999999999999999E-2</v>
      </c>
      <c r="AB42" s="1">
        <v>7.0000000000000001E-3</v>
      </c>
      <c r="AC42" s="1">
        <v>2E-3</v>
      </c>
      <c r="AD42" s="1">
        <v>7.0000000000000001E-3</v>
      </c>
    </row>
    <row r="43" spans="3:30" x14ac:dyDescent="0.2">
      <c r="D43" t="s">
        <v>8</v>
      </c>
      <c r="E43" s="1">
        <v>0.04</v>
      </c>
      <c r="F43" s="1">
        <v>2.9000000000000001E-2</v>
      </c>
      <c r="G43" s="1">
        <v>2.5999999999999999E-2</v>
      </c>
      <c r="H43" s="1">
        <v>3.2000000000000001E-2</v>
      </c>
      <c r="I43" s="72"/>
      <c r="J43" s="72"/>
      <c r="K43" s="72"/>
      <c r="L43" s="72"/>
      <c r="M43" s="1">
        <v>0.04</v>
      </c>
      <c r="N43" s="1">
        <v>2.9000000000000001E-2</v>
      </c>
      <c r="O43" s="1">
        <v>2.5999999999999999E-2</v>
      </c>
      <c r="P43" s="1">
        <v>3.2000000000000001E-2</v>
      </c>
      <c r="R43" t="s">
        <v>8</v>
      </c>
      <c r="S43" s="1">
        <v>0.04</v>
      </c>
      <c r="T43" s="1">
        <v>2.9000000000000001E-2</v>
      </c>
      <c r="U43" s="1">
        <v>2.5999999999999999E-2</v>
      </c>
      <c r="V43" s="1">
        <v>3.2000000000000001E-2</v>
      </c>
      <c r="W43" s="72"/>
      <c r="X43" s="72"/>
      <c r="Y43" s="72"/>
      <c r="Z43" s="72"/>
      <c r="AA43" s="1">
        <v>0.04</v>
      </c>
      <c r="AB43" s="1">
        <v>2.9000000000000001E-2</v>
      </c>
      <c r="AC43" s="1">
        <v>2.5999999999999999E-2</v>
      </c>
      <c r="AD43" s="1">
        <v>3.2000000000000001E-2</v>
      </c>
    </row>
    <row r="44" spans="3:30" x14ac:dyDescent="0.2">
      <c r="D44" t="s">
        <v>9</v>
      </c>
      <c r="E44" s="1">
        <v>2.9000000000000001E-2</v>
      </c>
      <c r="F44" s="1">
        <v>2.3E-2</v>
      </c>
      <c r="G44" s="1">
        <v>2.5000000000000001E-2</v>
      </c>
      <c r="H44" s="1">
        <v>2.5999999999999999E-2</v>
      </c>
      <c r="I44" s="72"/>
      <c r="J44" s="72"/>
      <c r="K44" s="72"/>
      <c r="L44" s="72"/>
      <c r="M44" s="1">
        <v>2.9000000000000001E-2</v>
      </c>
      <c r="N44" s="1">
        <v>2.3E-2</v>
      </c>
      <c r="O44" s="1">
        <v>2.5000000000000001E-2</v>
      </c>
      <c r="P44" s="1">
        <v>2.5999999999999999E-2</v>
      </c>
      <c r="R44" t="s">
        <v>9</v>
      </c>
      <c r="S44" s="1">
        <v>2.9000000000000001E-2</v>
      </c>
      <c r="T44" s="1">
        <v>2.3E-2</v>
      </c>
      <c r="U44" s="1">
        <v>2.5000000000000001E-2</v>
      </c>
      <c r="V44" s="1">
        <v>2.5999999999999999E-2</v>
      </c>
      <c r="W44" s="72"/>
      <c r="X44" s="72"/>
      <c r="Y44" s="72"/>
      <c r="Z44" s="72"/>
      <c r="AA44" s="1">
        <v>2.9000000000000001E-2</v>
      </c>
      <c r="AB44" s="1">
        <v>2.3E-2</v>
      </c>
      <c r="AC44" s="1">
        <v>2.5000000000000001E-2</v>
      </c>
      <c r="AD44" s="1">
        <v>2.5999999999999999E-2</v>
      </c>
    </row>
    <row r="45" spans="3:30" x14ac:dyDescent="0.2">
      <c r="S45" s="1"/>
      <c r="T45" s="1"/>
      <c r="U45" s="1"/>
      <c r="V45" s="1"/>
      <c r="W45" s="1"/>
      <c r="X45" s="1"/>
      <c r="Y45" s="1"/>
      <c r="Z45" s="1"/>
      <c r="AA45" s="1"/>
      <c r="AB45" s="1"/>
      <c r="AC45" s="1"/>
      <c r="AD45" s="1"/>
    </row>
    <row r="46" spans="3:30" x14ac:dyDescent="0.2">
      <c r="R46" t="s">
        <v>3</v>
      </c>
      <c r="S46" s="1">
        <v>1.7000000000000001E-2</v>
      </c>
      <c r="T46" s="1">
        <v>5.1999999999999998E-2</v>
      </c>
      <c r="U46" s="1">
        <v>0.13300000000000001</v>
      </c>
      <c r="V46" s="1">
        <v>8.3000000000000004E-2</v>
      </c>
      <c r="W46" s="1">
        <v>4.5999999999999999E-2</v>
      </c>
      <c r="X46" s="1">
        <v>1.4999999999999999E-2</v>
      </c>
      <c r="Y46" s="1">
        <v>0.123</v>
      </c>
      <c r="Z46" s="1">
        <v>7.5999999999999998E-2</v>
      </c>
      <c r="AA46" s="1">
        <v>7.9000000000000001E-2</v>
      </c>
      <c r="AB46" s="1">
        <v>2.4E-2</v>
      </c>
      <c r="AC46" s="1">
        <v>0.114</v>
      </c>
      <c r="AD46" s="1">
        <v>8.1000000000000003E-2</v>
      </c>
    </row>
    <row r="47" spans="3:30" x14ac:dyDescent="0.2">
      <c r="D47" t="s">
        <v>0</v>
      </c>
      <c r="E47" t="s">
        <v>20</v>
      </c>
      <c r="F47" t="s">
        <v>19</v>
      </c>
      <c r="G47" t="s">
        <v>18</v>
      </c>
      <c r="H47" t="s">
        <v>21</v>
      </c>
      <c r="I47" t="s">
        <v>20</v>
      </c>
      <c r="J47" t="s">
        <v>19</v>
      </c>
      <c r="K47" t="s">
        <v>18</v>
      </c>
      <c r="L47" t="s">
        <v>21</v>
      </c>
      <c r="M47" t="s">
        <v>20</v>
      </c>
      <c r="N47" t="s">
        <v>19</v>
      </c>
      <c r="O47" t="s">
        <v>18</v>
      </c>
      <c r="P47" t="s">
        <v>21</v>
      </c>
      <c r="R47" t="s">
        <v>49</v>
      </c>
      <c r="S47" s="1">
        <v>9.7000000000000003E-2</v>
      </c>
      <c r="T47" s="1">
        <v>3.1E-2</v>
      </c>
      <c r="U47" s="1">
        <v>5.8000000000000003E-2</v>
      </c>
      <c r="V47" s="1">
        <v>6.8000000000000005E-2</v>
      </c>
      <c r="W47" s="1">
        <v>4.7E-2</v>
      </c>
      <c r="X47" s="1">
        <v>4.4999999999999998E-2</v>
      </c>
      <c r="Y47" s="1">
        <v>7.9000000000000001E-2</v>
      </c>
      <c r="Z47" s="1">
        <v>5.8999999999999997E-2</v>
      </c>
      <c r="AA47" s="1">
        <v>5.6000000000000001E-2</v>
      </c>
      <c r="AB47" s="1">
        <v>6.8000000000000005E-2</v>
      </c>
      <c r="AC47" s="1">
        <v>0.1</v>
      </c>
      <c r="AD47" s="1">
        <v>7.6999999999999999E-2</v>
      </c>
    </row>
    <row r="48" spans="3:30" x14ac:dyDescent="0.2">
      <c r="C48" t="s">
        <v>15</v>
      </c>
      <c r="D48" t="s">
        <v>3</v>
      </c>
      <c r="E48" s="1">
        <v>0.28000000000000003</v>
      </c>
      <c r="F48" s="1">
        <v>0.224</v>
      </c>
      <c r="G48" s="1">
        <v>1.0820000000000001</v>
      </c>
      <c r="H48" s="1">
        <v>0.65800000000000003</v>
      </c>
      <c r="I48" s="1">
        <v>0.42</v>
      </c>
      <c r="J48" s="1">
        <v>6.5000000000000002E-2</v>
      </c>
      <c r="K48" s="1">
        <v>0.53300000000000003</v>
      </c>
      <c r="L48" s="1">
        <v>0.39300000000000002</v>
      </c>
      <c r="M48" s="1">
        <v>0.56499999999999995</v>
      </c>
      <c r="N48" s="1">
        <v>0.23300000000000001</v>
      </c>
      <c r="O48" s="1">
        <v>0.55000000000000004</v>
      </c>
      <c r="P48" s="1">
        <v>0.47499999999999998</v>
      </c>
      <c r="R48" t="s">
        <v>50</v>
      </c>
      <c r="S48" s="1">
        <v>9.2999999999999999E-2</v>
      </c>
      <c r="T48" s="1">
        <v>8.8999999999999996E-2</v>
      </c>
      <c r="U48" s="1">
        <v>0.17100000000000001</v>
      </c>
      <c r="V48" s="1">
        <v>0.123</v>
      </c>
      <c r="W48" s="1">
        <v>9.8000000000000004E-2</v>
      </c>
      <c r="X48" s="1">
        <v>8.3000000000000004E-2</v>
      </c>
      <c r="Y48" s="1">
        <v>0.14000000000000001</v>
      </c>
      <c r="Z48" s="1">
        <v>0.11</v>
      </c>
      <c r="AA48" s="1">
        <v>0.10299999999999999</v>
      </c>
      <c r="AB48" s="1">
        <v>7.5999999999999998E-2</v>
      </c>
      <c r="AC48" s="1">
        <v>0.111</v>
      </c>
      <c r="AD48" s="1">
        <v>9.8000000000000004E-2</v>
      </c>
    </row>
    <row r="49" spans="4:30" x14ac:dyDescent="0.2">
      <c r="D49" t="s">
        <v>4</v>
      </c>
      <c r="E49" s="1">
        <v>1.796</v>
      </c>
      <c r="F49" s="1">
        <v>1.1419999999999999</v>
      </c>
      <c r="G49" s="1">
        <v>0.79400000000000004</v>
      </c>
      <c r="H49" s="1">
        <v>1.3109999999999999</v>
      </c>
      <c r="I49" s="1">
        <v>2.5920000000000001</v>
      </c>
      <c r="J49" s="1">
        <v>1.6639999999999999</v>
      </c>
      <c r="K49" s="1">
        <v>1.224</v>
      </c>
      <c r="L49" s="1">
        <v>1.9139999999999999</v>
      </c>
      <c r="M49" s="1">
        <v>3.3969999999999998</v>
      </c>
      <c r="N49" s="1">
        <v>2.1949999999999998</v>
      </c>
      <c r="O49" s="1">
        <v>1.66</v>
      </c>
      <c r="P49" s="1">
        <v>2.524</v>
      </c>
      <c r="R49" t="s">
        <v>9</v>
      </c>
      <c r="S49" s="1">
        <v>0.16700000000000001</v>
      </c>
      <c r="T49" s="1">
        <v>7.1999999999999995E-2</v>
      </c>
      <c r="U49" s="1">
        <v>0.114</v>
      </c>
      <c r="V49" s="1">
        <v>0.124</v>
      </c>
      <c r="W49" s="1">
        <v>0.112</v>
      </c>
      <c r="X49" s="1">
        <v>4.3999999999999997E-2</v>
      </c>
      <c r="Y49" s="1">
        <v>6.4000000000000001E-2</v>
      </c>
      <c r="Z49" s="1">
        <v>7.9000000000000001E-2</v>
      </c>
      <c r="AA49" s="1">
        <v>0.06</v>
      </c>
      <c r="AB49" s="1">
        <v>3.3000000000000002E-2</v>
      </c>
      <c r="AC49" s="1">
        <v>2.5999999999999999E-2</v>
      </c>
      <c r="AD49" s="1">
        <v>4.2000000000000003E-2</v>
      </c>
    </row>
    <row r="50" spans="4:30" x14ac:dyDescent="0.2">
      <c r="D50" t="s">
        <v>5</v>
      </c>
      <c r="E50" s="1">
        <v>1.915</v>
      </c>
      <c r="F50" s="1">
        <v>1.1919999999999999</v>
      </c>
      <c r="G50" s="1">
        <v>0.85299999999999998</v>
      </c>
      <c r="H50" s="1">
        <v>1.3919999999999999</v>
      </c>
      <c r="I50" s="1">
        <v>2.6179999999999999</v>
      </c>
      <c r="J50" s="1">
        <v>1.669</v>
      </c>
      <c r="K50" s="1">
        <v>1.246</v>
      </c>
      <c r="L50" s="1">
        <v>1.931</v>
      </c>
      <c r="M50" s="1">
        <v>3.3250000000000002</v>
      </c>
      <c r="N50" s="1">
        <v>2.15</v>
      </c>
      <c r="O50" s="1">
        <v>1.641</v>
      </c>
      <c r="P50" s="1">
        <v>2.4750000000000001</v>
      </c>
    </row>
    <row r="51" spans="4:30" x14ac:dyDescent="0.2">
      <c r="D51" t="s">
        <v>6</v>
      </c>
      <c r="E51" s="1">
        <v>2.1320000000000001</v>
      </c>
      <c r="F51" s="1">
        <v>1.399</v>
      </c>
      <c r="G51" s="1">
        <v>1.008</v>
      </c>
      <c r="H51" s="1">
        <v>1.583</v>
      </c>
      <c r="I51" s="1">
        <v>2.91</v>
      </c>
      <c r="J51" s="1">
        <v>1.925</v>
      </c>
      <c r="K51" s="1">
        <v>1.4330000000000001</v>
      </c>
      <c r="L51" s="1">
        <v>2.1779999999999999</v>
      </c>
      <c r="M51" s="1">
        <v>3.6930000000000001</v>
      </c>
      <c r="N51" s="1">
        <v>2.4540000000000002</v>
      </c>
      <c r="O51" s="1">
        <v>1.8620000000000001</v>
      </c>
      <c r="P51" s="1">
        <v>2.7759999999999998</v>
      </c>
    </row>
    <row r="52" spans="4:30" x14ac:dyDescent="0.2">
      <c r="D52" t="s">
        <v>7</v>
      </c>
      <c r="E52" s="1">
        <v>0.23</v>
      </c>
      <c r="F52" s="1">
        <v>0.21299999999999999</v>
      </c>
      <c r="G52" s="1">
        <v>0.157</v>
      </c>
      <c r="H52" s="1">
        <v>0.20200000000000001</v>
      </c>
      <c r="I52" s="1">
        <v>0.30299999999999999</v>
      </c>
      <c r="J52" s="1">
        <v>0.25900000000000001</v>
      </c>
      <c r="K52" s="1">
        <v>0.189</v>
      </c>
      <c r="L52" s="1">
        <v>0.255</v>
      </c>
      <c r="M52" s="1">
        <v>0.377</v>
      </c>
      <c r="N52" s="1">
        <v>0.307</v>
      </c>
      <c r="O52" s="1">
        <v>0.222</v>
      </c>
      <c r="P52" s="1">
        <v>0.308</v>
      </c>
    </row>
    <row r="53" spans="4:30" x14ac:dyDescent="0.2">
      <c r="D53" t="s">
        <v>8</v>
      </c>
      <c r="E53" s="1">
        <v>0.35699999999999998</v>
      </c>
      <c r="F53" s="1">
        <v>0.28199999999999997</v>
      </c>
      <c r="G53" s="1">
        <v>0.22700000000000001</v>
      </c>
      <c r="H53" s="1">
        <v>0.29399999999999998</v>
      </c>
      <c r="I53" s="1">
        <v>0.33300000000000002</v>
      </c>
      <c r="J53" s="1">
        <v>0.27400000000000002</v>
      </c>
      <c r="K53" s="1">
        <v>0.215</v>
      </c>
      <c r="L53" s="1">
        <v>0.27800000000000002</v>
      </c>
      <c r="M53" s="1">
        <v>0.309</v>
      </c>
      <c r="N53" s="1">
        <v>0.26700000000000002</v>
      </c>
      <c r="O53" s="1">
        <v>0.20399999999999999</v>
      </c>
      <c r="P53" s="1">
        <v>0.26300000000000001</v>
      </c>
    </row>
    <row r="54" spans="4:30" x14ac:dyDescent="0.2">
      <c r="D54" t="s">
        <v>9</v>
      </c>
      <c r="E54" s="1">
        <v>0.17199999999999999</v>
      </c>
      <c r="F54" s="1">
        <v>0.13300000000000001</v>
      </c>
      <c r="G54" s="1">
        <v>0.10199999999999999</v>
      </c>
      <c r="H54" s="1">
        <v>0.13900000000000001</v>
      </c>
      <c r="I54" s="1">
        <v>0.1</v>
      </c>
      <c r="J54" s="1">
        <v>0.10199999999999999</v>
      </c>
      <c r="K54" s="1">
        <v>6.3E-2</v>
      </c>
      <c r="L54" s="1">
        <v>0.09</v>
      </c>
      <c r="M54" s="1">
        <v>0.106</v>
      </c>
      <c r="N54" s="1">
        <v>9.6000000000000002E-2</v>
      </c>
      <c r="O54" s="1">
        <v>4.4999999999999998E-2</v>
      </c>
      <c r="P54" s="1">
        <v>8.6999999999999994E-2</v>
      </c>
    </row>
    <row r="55" spans="4:30" x14ac:dyDescent="0.2">
      <c r="D55" t="s">
        <v>10</v>
      </c>
      <c r="E55" s="1"/>
      <c r="F55" s="1"/>
      <c r="G55" s="1"/>
      <c r="H55" s="1"/>
      <c r="I55" s="1"/>
      <c r="J55" s="1"/>
      <c r="K55" s="1"/>
      <c r="L55" s="1"/>
      <c r="M55" s="1"/>
      <c r="N55" s="1"/>
      <c r="O55" s="1"/>
      <c r="P55" s="1"/>
    </row>
    <row r="56" spans="4:30" x14ac:dyDescent="0.2">
      <c r="D56" t="s">
        <v>3</v>
      </c>
      <c r="E56" s="1">
        <v>1.7000000000000001E-2</v>
      </c>
      <c r="F56" s="1">
        <v>5.1999999999999998E-2</v>
      </c>
      <c r="G56" s="1">
        <v>0.13300000000000001</v>
      </c>
      <c r="H56" s="1">
        <v>8.3000000000000004E-2</v>
      </c>
      <c r="I56" s="1">
        <v>4.5999999999999999E-2</v>
      </c>
      <c r="J56" s="1">
        <v>1.4999999999999999E-2</v>
      </c>
      <c r="K56" s="1">
        <v>0.123</v>
      </c>
      <c r="L56" s="1">
        <v>7.5999999999999998E-2</v>
      </c>
      <c r="M56" s="1">
        <v>7.9000000000000001E-2</v>
      </c>
      <c r="N56" s="1">
        <v>2.4E-2</v>
      </c>
      <c r="O56" s="1">
        <v>0.114</v>
      </c>
      <c r="P56" s="1">
        <v>8.1000000000000003E-2</v>
      </c>
    </row>
    <row r="57" spans="4:30" x14ac:dyDescent="0.2">
      <c r="D57" t="s">
        <v>4</v>
      </c>
      <c r="E57" s="1">
        <v>0.86099999999999999</v>
      </c>
      <c r="F57" s="1">
        <v>0.63900000000000001</v>
      </c>
      <c r="G57" s="1">
        <v>0.46600000000000003</v>
      </c>
      <c r="H57" s="1">
        <v>0.67500000000000004</v>
      </c>
      <c r="I57" s="1">
        <v>1.2629999999999999</v>
      </c>
      <c r="J57" s="1">
        <v>0.872</v>
      </c>
      <c r="K57" s="1">
        <v>0.66100000000000003</v>
      </c>
      <c r="L57" s="1">
        <v>0.96499999999999997</v>
      </c>
      <c r="M57" s="1">
        <v>1.6719999999999999</v>
      </c>
      <c r="N57" s="1">
        <v>1.117</v>
      </c>
      <c r="O57" s="1">
        <v>0.86299999999999999</v>
      </c>
      <c r="P57" s="1">
        <v>1.2629999999999999</v>
      </c>
    </row>
    <row r="58" spans="4:30" x14ac:dyDescent="0.2">
      <c r="D58" t="s">
        <v>5</v>
      </c>
      <c r="E58" s="1">
        <v>0.85299999999999998</v>
      </c>
      <c r="F58" s="1">
        <v>0.60399999999999998</v>
      </c>
      <c r="G58" s="1">
        <v>0.47499999999999998</v>
      </c>
      <c r="H58" s="1">
        <v>0.66300000000000003</v>
      </c>
      <c r="I58" s="1">
        <v>1.1459999999999999</v>
      </c>
      <c r="J58" s="1">
        <v>0.79100000000000004</v>
      </c>
      <c r="K58" s="1">
        <v>0.61599999999999999</v>
      </c>
      <c r="L58" s="1">
        <v>0.879</v>
      </c>
      <c r="M58" s="1">
        <v>1.4430000000000001</v>
      </c>
      <c r="N58" s="1">
        <v>0.98399999999999999</v>
      </c>
      <c r="O58" s="1">
        <v>0.76</v>
      </c>
      <c r="P58" s="1">
        <v>1.099</v>
      </c>
    </row>
    <row r="59" spans="4:30" x14ac:dyDescent="0.2">
      <c r="D59" t="s">
        <v>6</v>
      </c>
      <c r="E59" s="1">
        <v>0.98899999999999999</v>
      </c>
      <c r="F59" s="1">
        <v>0.752</v>
      </c>
      <c r="G59" s="1">
        <v>0.56899999999999995</v>
      </c>
      <c r="H59" s="1">
        <v>0.78900000000000003</v>
      </c>
      <c r="I59" s="1">
        <v>1.3069999999999999</v>
      </c>
      <c r="J59" s="1">
        <v>0.95099999999999996</v>
      </c>
      <c r="K59" s="1">
        <v>0.71599999999999997</v>
      </c>
      <c r="L59" s="1">
        <v>1.0209999999999999</v>
      </c>
      <c r="M59" s="1">
        <v>1.6279999999999999</v>
      </c>
      <c r="N59" s="1">
        <v>1.1539999999999999</v>
      </c>
      <c r="O59" s="1">
        <v>0.86499999999999999</v>
      </c>
      <c r="P59" s="1">
        <v>1.256</v>
      </c>
    </row>
    <row r="60" spans="4:30" x14ac:dyDescent="0.2">
      <c r="D60" t="s">
        <v>7</v>
      </c>
      <c r="E60" s="1">
        <v>0.14199999999999999</v>
      </c>
      <c r="F60" s="1">
        <v>0.151</v>
      </c>
      <c r="G60" s="1">
        <v>9.5000000000000001E-2</v>
      </c>
      <c r="H60" s="1">
        <v>0.13200000000000001</v>
      </c>
      <c r="I60" s="1">
        <v>0.16700000000000001</v>
      </c>
      <c r="J60" s="1">
        <v>0.16200000000000001</v>
      </c>
      <c r="K60" s="1">
        <v>0.1</v>
      </c>
      <c r="L60" s="1">
        <v>0.14599999999999999</v>
      </c>
      <c r="M60" s="1">
        <v>0.191</v>
      </c>
      <c r="N60" s="1">
        <v>0.17299999999999999</v>
      </c>
      <c r="O60" s="1">
        <v>0.105</v>
      </c>
      <c r="P60" s="1">
        <v>0.161</v>
      </c>
    </row>
    <row r="61" spans="4:30" x14ac:dyDescent="0.2">
      <c r="D61" t="s">
        <v>8</v>
      </c>
      <c r="E61" s="1">
        <v>0.154</v>
      </c>
      <c r="F61" s="1">
        <v>0.156</v>
      </c>
      <c r="G61" s="1">
        <v>0.126</v>
      </c>
      <c r="H61" s="1">
        <v>0.14599999999999999</v>
      </c>
      <c r="I61" s="1">
        <v>8.1000000000000003E-2</v>
      </c>
      <c r="J61" s="1">
        <v>0.107</v>
      </c>
      <c r="K61" s="1">
        <v>7.0000000000000007E-2</v>
      </c>
      <c r="L61" s="1">
        <v>8.6999999999999994E-2</v>
      </c>
      <c r="M61" s="1">
        <v>7.9000000000000001E-2</v>
      </c>
      <c r="N61" s="1">
        <v>6.0999999999999999E-2</v>
      </c>
      <c r="O61" s="1">
        <v>2.7E-2</v>
      </c>
      <c r="P61" s="1">
        <v>0.06</v>
      </c>
    </row>
    <row r="62" spans="4:30" x14ac:dyDescent="0.2">
      <c r="D62" t="s">
        <v>9</v>
      </c>
      <c r="E62" s="1">
        <v>7.0999999999999994E-2</v>
      </c>
      <c r="F62" s="1">
        <v>0.10199999999999999</v>
      </c>
      <c r="G62" s="1">
        <v>6.9000000000000006E-2</v>
      </c>
      <c r="H62" s="1">
        <v>8.2000000000000003E-2</v>
      </c>
      <c r="I62" s="1">
        <v>0.125</v>
      </c>
      <c r="J62" s="1">
        <v>0.108</v>
      </c>
      <c r="K62" s="1">
        <v>6.3E-2</v>
      </c>
      <c r="L62" s="1">
        <v>0.10199999999999999</v>
      </c>
      <c r="M62" s="1">
        <v>0.23200000000000001</v>
      </c>
      <c r="N62" s="1">
        <v>0.14499999999999999</v>
      </c>
      <c r="O62" s="1">
        <v>0.107</v>
      </c>
      <c r="P62" s="1">
        <v>0.16900000000000001</v>
      </c>
    </row>
    <row r="63" spans="4:30" x14ac:dyDescent="0.2">
      <c r="D63" t="s">
        <v>11</v>
      </c>
      <c r="E63" s="1"/>
      <c r="F63" s="1"/>
      <c r="G63" s="1"/>
      <c r="H63" s="1"/>
      <c r="I63" s="1"/>
      <c r="J63" s="1"/>
      <c r="K63" s="1"/>
      <c r="L63" s="1"/>
      <c r="M63" s="1"/>
      <c r="N63" s="1"/>
      <c r="O63" s="1"/>
      <c r="P63" s="1"/>
    </row>
    <row r="64" spans="4:30" x14ac:dyDescent="0.2">
      <c r="D64" t="s">
        <v>3</v>
      </c>
      <c r="E64" s="1">
        <v>9.7000000000000003E-2</v>
      </c>
      <c r="F64" s="1">
        <v>2.5000000000000001E-2</v>
      </c>
      <c r="G64" s="1">
        <v>0.63200000000000001</v>
      </c>
      <c r="H64" s="1">
        <v>0.36899999999999999</v>
      </c>
      <c r="I64" s="1">
        <v>0.111</v>
      </c>
      <c r="J64" s="1">
        <v>0.03</v>
      </c>
      <c r="K64" s="1">
        <v>0.372</v>
      </c>
      <c r="L64" s="1">
        <v>0.22500000000000001</v>
      </c>
      <c r="M64" s="1">
        <v>0.125</v>
      </c>
      <c r="N64" s="1">
        <v>6.4000000000000001E-2</v>
      </c>
      <c r="O64" s="1">
        <v>0.22800000000000001</v>
      </c>
      <c r="P64" s="1">
        <v>0.155</v>
      </c>
    </row>
    <row r="65" spans="4:16" x14ac:dyDescent="0.2">
      <c r="D65" t="s">
        <v>4</v>
      </c>
      <c r="E65" s="1">
        <v>0.13900000000000001</v>
      </c>
      <c r="F65" s="1">
        <v>0.26100000000000001</v>
      </c>
      <c r="G65" s="1">
        <v>0.192</v>
      </c>
      <c r="H65" s="1">
        <v>0.20399999999999999</v>
      </c>
      <c r="I65" s="1">
        <v>0.11899999999999999</v>
      </c>
      <c r="J65" s="1">
        <v>0.20699999999999999</v>
      </c>
      <c r="K65" s="1">
        <v>0.158</v>
      </c>
      <c r="L65" s="1">
        <v>0.16500000000000001</v>
      </c>
      <c r="M65" s="1">
        <v>0.128</v>
      </c>
      <c r="N65" s="1">
        <v>0.16200000000000001</v>
      </c>
      <c r="O65" s="1">
        <v>0.13500000000000001</v>
      </c>
      <c r="P65" s="1">
        <v>0.14199999999999999</v>
      </c>
    </row>
    <row r="66" spans="4:16" x14ac:dyDescent="0.2">
      <c r="D66" t="s">
        <v>5</v>
      </c>
      <c r="E66" s="1">
        <v>0.158</v>
      </c>
      <c r="F66" s="1">
        <v>0.222</v>
      </c>
      <c r="G66" s="1">
        <v>0.217</v>
      </c>
      <c r="H66" s="1">
        <v>0.20100000000000001</v>
      </c>
      <c r="I66" s="1">
        <v>0.155</v>
      </c>
      <c r="J66" s="1">
        <v>0.19600000000000001</v>
      </c>
      <c r="K66" s="1">
        <v>0.17899999999999999</v>
      </c>
      <c r="L66" s="1">
        <v>0.17699999999999999</v>
      </c>
      <c r="M66" s="1">
        <v>0.155</v>
      </c>
      <c r="N66" s="1">
        <v>0.17599999999999999</v>
      </c>
      <c r="O66" s="1">
        <v>0.14299999999999999</v>
      </c>
      <c r="P66" s="1">
        <v>0.159</v>
      </c>
    </row>
    <row r="67" spans="4:16" x14ac:dyDescent="0.2">
      <c r="D67" t="s">
        <v>6</v>
      </c>
      <c r="E67" s="1">
        <v>0.22600000000000001</v>
      </c>
      <c r="F67" s="1">
        <v>0.32200000000000001</v>
      </c>
      <c r="G67" s="1">
        <v>0.26700000000000002</v>
      </c>
      <c r="H67" s="1">
        <v>0.27500000000000002</v>
      </c>
      <c r="I67" s="1">
        <v>0.219</v>
      </c>
      <c r="J67" s="1">
        <v>0.28399999999999997</v>
      </c>
      <c r="K67" s="1">
        <v>0.214</v>
      </c>
      <c r="L67" s="1">
        <v>0.24099999999999999</v>
      </c>
      <c r="M67" s="1">
        <v>0.21199999999999999</v>
      </c>
      <c r="N67" s="1">
        <v>0.25</v>
      </c>
      <c r="O67" s="1">
        <v>0.16400000000000001</v>
      </c>
      <c r="P67" s="1">
        <v>0.21199999999999999</v>
      </c>
    </row>
    <row r="68" spans="4:16" x14ac:dyDescent="0.2">
      <c r="D68" t="s">
        <v>7</v>
      </c>
      <c r="E68" s="1">
        <v>7.9000000000000001E-2</v>
      </c>
      <c r="F68" s="1">
        <v>0.106</v>
      </c>
      <c r="G68" s="1">
        <v>0.05</v>
      </c>
      <c r="H68" s="1">
        <v>8.2000000000000003E-2</v>
      </c>
      <c r="I68" s="1">
        <v>6.9000000000000006E-2</v>
      </c>
      <c r="J68" s="1">
        <v>9.0999999999999998E-2</v>
      </c>
      <c r="K68" s="1">
        <v>3.5000000000000003E-2</v>
      </c>
      <c r="L68" s="1">
        <v>6.9000000000000006E-2</v>
      </c>
      <c r="M68" s="1">
        <v>0.06</v>
      </c>
      <c r="N68" s="1">
        <v>7.4999999999999997E-2</v>
      </c>
      <c r="O68" s="1">
        <v>2.1000000000000001E-2</v>
      </c>
      <c r="P68" s="1">
        <v>5.7000000000000002E-2</v>
      </c>
    </row>
    <row r="69" spans="4:16" x14ac:dyDescent="0.2">
      <c r="D69" t="s">
        <v>8</v>
      </c>
      <c r="E69" s="1">
        <v>0.193</v>
      </c>
      <c r="F69" s="1">
        <v>0.17</v>
      </c>
      <c r="G69" s="1">
        <v>0.122</v>
      </c>
      <c r="H69" s="1">
        <v>0.16400000000000001</v>
      </c>
      <c r="I69" s="1">
        <v>0.14199999999999999</v>
      </c>
      <c r="J69" s="1">
        <v>0.14499999999999999</v>
      </c>
      <c r="K69" s="1">
        <v>8.1000000000000003E-2</v>
      </c>
      <c r="L69" s="1">
        <v>0.126</v>
      </c>
      <c r="M69" s="1">
        <v>9.6000000000000002E-2</v>
      </c>
      <c r="N69" s="1">
        <v>0.121</v>
      </c>
      <c r="O69" s="1">
        <v>4.2000000000000003E-2</v>
      </c>
      <c r="P69" s="1">
        <v>9.1999999999999998E-2</v>
      </c>
    </row>
    <row r="70" spans="4:16" x14ac:dyDescent="0.2">
      <c r="D70" t="s">
        <v>9</v>
      </c>
      <c r="E70" s="1">
        <v>0.11899999999999999</v>
      </c>
      <c r="F70" s="1">
        <v>0.108</v>
      </c>
      <c r="G70" s="1">
        <v>8.5999999999999993E-2</v>
      </c>
      <c r="H70" s="1">
        <v>0.105</v>
      </c>
      <c r="I70" s="1">
        <v>7.8E-2</v>
      </c>
      <c r="J70" s="1">
        <v>8.5999999999999993E-2</v>
      </c>
      <c r="K70" s="1">
        <v>5.5E-2</v>
      </c>
      <c r="L70" s="1">
        <v>7.3999999999999996E-2</v>
      </c>
      <c r="M70" s="1">
        <v>4.1000000000000002E-2</v>
      </c>
      <c r="N70" s="1">
        <v>6.6000000000000003E-2</v>
      </c>
      <c r="O70" s="1">
        <v>2.7E-2</v>
      </c>
      <c r="P70" s="1">
        <v>4.7E-2</v>
      </c>
    </row>
    <row r="71" spans="4:16" x14ac:dyDescent="0.2">
      <c r="D71" t="s">
        <v>12</v>
      </c>
      <c r="E71" s="1"/>
      <c r="F71" s="1"/>
      <c r="G71" s="1"/>
      <c r="H71" s="1"/>
      <c r="I71" s="1"/>
      <c r="J71" s="1"/>
      <c r="K71" s="1"/>
      <c r="L71" s="1"/>
      <c r="M71" s="1"/>
      <c r="N71" s="1"/>
      <c r="O71" s="1"/>
      <c r="P71" s="1"/>
    </row>
    <row r="72" spans="4:16" x14ac:dyDescent="0.2">
      <c r="D72" t="s">
        <v>3</v>
      </c>
      <c r="E72" s="1">
        <v>1.2E-2</v>
      </c>
      <c r="F72" s="1">
        <v>1.0999999999999999E-2</v>
      </c>
      <c r="G72" s="1">
        <v>4.9000000000000002E-2</v>
      </c>
      <c r="H72" s="1">
        <v>0.03</v>
      </c>
      <c r="I72" s="1">
        <v>1.6E-2</v>
      </c>
      <c r="J72" s="1">
        <v>5.0000000000000001E-3</v>
      </c>
      <c r="K72" s="1">
        <v>4.2999999999999997E-2</v>
      </c>
      <c r="L72" s="1">
        <v>2.5999999999999999E-2</v>
      </c>
      <c r="M72" s="1">
        <v>0.02</v>
      </c>
      <c r="N72" s="1">
        <v>2E-3</v>
      </c>
      <c r="O72" s="1">
        <v>3.5999999999999997E-2</v>
      </c>
      <c r="P72" s="1">
        <v>2.4E-2</v>
      </c>
    </row>
    <row r="73" spans="4:16" x14ac:dyDescent="0.2">
      <c r="D73" t="s">
        <v>4</v>
      </c>
      <c r="E73" s="1">
        <v>0.50800000000000001</v>
      </c>
      <c r="F73" s="1">
        <v>0.40699999999999997</v>
      </c>
      <c r="G73" s="1">
        <v>0.27300000000000002</v>
      </c>
      <c r="H73" s="1">
        <v>0.40799999999999997</v>
      </c>
      <c r="I73" s="1">
        <v>0.70799999999999996</v>
      </c>
      <c r="J73" s="1">
        <v>0.51400000000000001</v>
      </c>
      <c r="K73" s="1">
        <v>0.377</v>
      </c>
      <c r="L73" s="1">
        <v>0.55000000000000004</v>
      </c>
      <c r="M73" s="1">
        <v>0.91600000000000004</v>
      </c>
      <c r="N73" s="1">
        <v>0.63200000000000001</v>
      </c>
      <c r="O73" s="1">
        <v>0.48899999999999999</v>
      </c>
      <c r="P73" s="1">
        <v>0.70199999999999996</v>
      </c>
    </row>
    <row r="74" spans="4:16" x14ac:dyDescent="0.2">
      <c r="D74" t="s">
        <v>5</v>
      </c>
      <c r="E74" s="1">
        <v>0.45400000000000001</v>
      </c>
      <c r="F74" s="1">
        <v>0.34100000000000003</v>
      </c>
      <c r="G74" s="1">
        <v>0.23499999999999999</v>
      </c>
      <c r="H74" s="1">
        <v>0.35499999999999998</v>
      </c>
      <c r="I74" s="1">
        <v>0.56200000000000006</v>
      </c>
      <c r="J74" s="1">
        <v>0.41399999999999998</v>
      </c>
      <c r="K74" s="1">
        <v>0.3</v>
      </c>
      <c r="L74" s="1">
        <v>0.439</v>
      </c>
      <c r="M74" s="1">
        <v>0.67300000000000004</v>
      </c>
      <c r="N74" s="1">
        <v>0.48899999999999999</v>
      </c>
      <c r="O74" s="1">
        <v>0.36599999999999999</v>
      </c>
      <c r="P74" s="1">
        <v>0.52500000000000002</v>
      </c>
    </row>
    <row r="75" spans="4:16" x14ac:dyDescent="0.2">
      <c r="D75" t="s">
        <v>6</v>
      </c>
      <c r="E75" s="1">
        <v>0.55100000000000005</v>
      </c>
      <c r="F75" s="1">
        <v>0.44500000000000001</v>
      </c>
      <c r="G75" s="1">
        <v>0.29099999999999998</v>
      </c>
      <c r="H75" s="1">
        <v>0.442</v>
      </c>
      <c r="I75" s="1">
        <v>0.66300000000000003</v>
      </c>
      <c r="J75" s="1">
        <v>0.51700000000000002</v>
      </c>
      <c r="K75" s="1">
        <v>0.35599999999999998</v>
      </c>
      <c r="L75" s="1">
        <v>0.52700000000000002</v>
      </c>
      <c r="M75" s="1">
        <v>0.77600000000000002</v>
      </c>
      <c r="N75" s="1">
        <v>0.59099999999999997</v>
      </c>
      <c r="O75" s="1">
        <v>0.42299999999999999</v>
      </c>
      <c r="P75" s="1">
        <v>0.61399999999999999</v>
      </c>
    </row>
    <row r="76" spans="4:16" x14ac:dyDescent="0.2">
      <c r="D76" t="s">
        <v>7</v>
      </c>
      <c r="E76" s="1">
        <v>0.10100000000000001</v>
      </c>
      <c r="F76" s="1">
        <v>0.105</v>
      </c>
      <c r="G76" s="1">
        <v>5.6000000000000001E-2</v>
      </c>
      <c r="H76" s="1">
        <v>0.09</v>
      </c>
      <c r="I76" s="1">
        <v>0.105</v>
      </c>
      <c r="J76" s="1">
        <v>0.105</v>
      </c>
      <c r="K76" s="1">
        <v>5.6000000000000001E-2</v>
      </c>
      <c r="L76" s="1">
        <v>9.0999999999999998E-2</v>
      </c>
      <c r="M76" s="1">
        <v>0.109</v>
      </c>
      <c r="N76" s="1">
        <v>0.104</v>
      </c>
      <c r="O76" s="1">
        <v>5.7000000000000002E-2</v>
      </c>
      <c r="P76" s="1">
        <v>9.2999999999999999E-2</v>
      </c>
    </row>
    <row r="77" spans="4:16" x14ac:dyDescent="0.2">
      <c r="D77" t="s">
        <v>8</v>
      </c>
      <c r="E77" s="1">
        <v>8.5000000000000006E-2</v>
      </c>
      <c r="F77" s="1">
        <v>0.10199999999999999</v>
      </c>
      <c r="G77" s="1">
        <v>5.6000000000000001E-2</v>
      </c>
      <c r="H77" s="1">
        <v>8.3000000000000004E-2</v>
      </c>
      <c r="I77" s="1">
        <v>7.2999999999999995E-2</v>
      </c>
      <c r="J77" s="1">
        <v>0.06</v>
      </c>
      <c r="K77" s="1">
        <v>0.04</v>
      </c>
      <c r="L77" s="1">
        <v>0.06</v>
      </c>
      <c r="M77" s="1">
        <v>0.151</v>
      </c>
      <c r="N77" s="1">
        <v>5.3999999999999999E-2</v>
      </c>
      <c r="O77" s="1">
        <v>7.0999999999999994E-2</v>
      </c>
      <c r="P77" s="1">
        <v>0.10100000000000001</v>
      </c>
    </row>
    <row r="78" spans="4:16" x14ac:dyDescent="0.2">
      <c r="D78" t="s">
        <v>9</v>
      </c>
      <c r="E78" s="1">
        <v>7.9000000000000001E-2</v>
      </c>
      <c r="F78" s="1">
        <v>9.9000000000000005E-2</v>
      </c>
      <c r="G78" s="1">
        <v>5.8000000000000003E-2</v>
      </c>
      <c r="H78" s="1">
        <v>0.08</v>
      </c>
      <c r="I78" s="1">
        <v>0.151</v>
      </c>
      <c r="J78" s="1">
        <v>0.114</v>
      </c>
      <c r="K78" s="1">
        <v>8.3000000000000004E-2</v>
      </c>
      <c r="L78" s="1">
        <v>0.11899999999999999</v>
      </c>
      <c r="M78" s="1">
        <v>0.245</v>
      </c>
      <c r="N78" s="1">
        <v>0.14799999999999999</v>
      </c>
      <c r="O78" s="1">
        <v>0.125</v>
      </c>
      <c r="P78" s="1">
        <v>0.18</v>
      </c>
    </row>
    <row r="79" spans="4:16" x14ac:dyDescent="0.2">
      <c r="D79" t="s">
        <v>13</v>
      </c>
      <c r="E79" s="1"/>
      <c r="F79" s="1"/>
      <c r="G79" s="1"/>
      <c r="H79" s="1"/>
      <c r="I79" s="1"/>
      <c r="J79" s="1"/>
      <c r="K79" s="1"/>
      <c r="L79" s="1"/>
      <c r="M79" s="1"/>
      <c r="N79" s="1"/>
      <c r="O79" s="1"/>
      <c r="P79" s="1"/>
    </row>
    <row r="80" spans="4:16" x14ac:dyDescent="0.2">
      <c r="D80" t="s">
        <v>3</v>
      </c>
      <c r="E80" s="1">
        <v>1.2E-2</v>
      </c>
      <c r="F80" s="1">
        <v>0.01</v>
      </c>
      <c r="G80" s="1">
        <v>6.0000000000000001E-3</v>
      </c>
      <c r="H80" s="1">
        <v>0.01</v>
      </c>
      <c r="I80" s="1">
        <v>0</v>
      </c>
      <c r="J80" s="1">
        <v>0</v>
      </c>
      <c r="K80" s="1">
        <v>0</v>
      </c>
      <c r="L80" s="1">
        <v>0</v>
      </c>
      <c r="M80" s="1">
        <v>1.2E-2</v>
      </c>
      <c r="N80" s="1">
        <v>0.01</v>
      </c>
      <c r="O80" s="1">
        <v>6.0000000000000001E-3</v>
      </c>
      <c r="P80" s="1">
        <v>0.01</v>
      </c>
    </row>
    <row r="81" spans="3:16" x14ac:dyDescent="0.2">
      <c r="D81" t="s">
        <v>4</v>
      </c>
      <c r="E81" s="1">
        <v>0.14599999999999999</v>
      </c>
      <c r="F81" s="1">
        <v>0.17100000000000001</v>
      </c>
      <c r="G81" s="1">
        <v>9.5000000000000001E-2</v>
      </c>
      <c r="H81" s="1">
        <v>0.14099999999999999</v>
      </c>
      <c r="I81" s="1">
        <v>0.124</v>
      </c>
      <c r="J81" s="1">
        <v>0.14499999999999999</v>
      </c>
      <c r="K81" s="1">
        <v>7.1999999999999995E-2</v>
      </c>
      <c r="L81" s="1">
        <v>0.11799999999999999</v>
      </c>
      <c r="M81" s="1">
        <v>0.108</v>
      </c>
      <c r="N81" s="1">
        <v>0.122</v>
      </c>
      <c r="O81" s="1">
        <v>5.8000000000000003E-2</v>
      </c>
      <c r="P81" s="1">
        <v>0.1</v>
      </c>
    </row>
    <row r="82" spans="3:16" x14ac:dyDescent="0.2">
      <c r="D82" t="s">
        <v>5</v>
      </c>
      <c r="E82" s="1">
        <v>0.113</v>
      </c>
      <c r="F82" s="1">
        <v>0.113</v>
      </c>
      <c r="G82" s="1">
        <v>5.7000000000000002E-2</v>
      </c>
      <c r="H82" s="1">
        <v>9.8000000000000004E-2</v>
      </c>
      <c r="I82" s="1">
        <v>7.9000000000000001E-2</v>
      </c>
      <c r="J82" s="1">
        <v>8.8999999999999996E-2</v>
      </c>
      <c r="K82" s="1">
        <v>3.7999999999999999E-2</v>
      </c>
      <c r="L82" s="1">
        <v>7.1999999999999995E-2</v>
      </c>
      <c r="M82" s="1">
        <v>8.5000000000000006E-2</v>
      </c>
      <c r="N82" s="1">
        <v>7.0999999999999994E-2</v>
      </c>
      <c r="O82" s="1">
        <v>2.1999999999999999E-2</v>
      </c>
      <c r="P82" s="1">
        <v>6.5000000000000002E-2</v>
      </c>
    </row>
    <row r="83" spans="3:16" x14ac:dyDescent="0.2">
      <c r="D83" t="s">
        <v>6</v>
      </c>
      <c r="E83" s="1">
        <v>0.17299999999999999</v>
      </c>
      <c r="F83" s="1">
        <v>0.17299999999999999</v>
      </c>
      <c r="G83" s="1">
        <v>6.7000000000000004E-2</v>
      </c>
      <c r="H83" s="1">
        <v>0.14699999999999999</v>
      </c>
      <c r="I83" s="1">
        <v>0.11899999999999999</v>
      </c>
      <c r="J83" s="1">
        <v>0.13700000000000001</v>
      </c>
      <c r="K83" s="1">
        <v>4.5999999999999999E-2</v>
      </c>
      <c r="L83" s="1">
        <v>0.108</v>
      </c>
      <c r="M83" s="1">
        <v>9.6000000000000002E-2</v>
      </c>
      <c r="N83" s="1">
        <v>0.105</v>
      </c>
      <c r="O83" s="1">
        <v>2.9000000000000001E-2</v>
      </c>
      <c r="P83" s="1">
        <v>8.4000000000000005E-2</v>
      </c>
    </row>
    <row r="84" spans="3:16" x14ac:dyDescent="0.2">
      <c r="D84" t="s">
        <v>7</v>
      </c>
      <c r="E84" s="1">
        <v>6.7000000000000004E-2</v>
      </c>
      <c r="F84" s="1">
        <v>6.8000000000000005E-2</v>
      </c>
      <c r="G84" s="1">
        <v>2.5000000000000001E-2</v>
      </c>
      <c r="H84" s="1">
        <v>5.7000000000000002E-2</v>
      </c>
      <c r="I84" s="1">
        <v>5.6000000000000001E-2</v>
      </c>
      <c r="J84" s="1">
        <v>5.8000000000000003E-2</v>
      </c>
      <c r="K84" s="1">
        <v>2.1000000000000001E-2</v>
      </c>
      <c r="L84" s="1">
        <v>4.8000000000000001E-2</v>
      </c>
      <c r="M84" s="1">
        <v>4.5999999999999999E-2</v>
      </c>
      <c r="N84" s="1">
        <v>4.9000000000000002E-2</v>
      </c>
      <c r="O84" s="1">
        <v>1.7999999999999999E-2</v>
      </c>
      <c r="P84" s="1">
        <v>0.04</v>
      </c>
    </row>
    <row r="85" spans="3:16" x14ac:dyDescent="0.2">
      <c r="D85" t="s">
        <v>8</v>
      </c>
      <c r="E85" s="1">
        <v>9.8000000000000004E-2</v>
      </c>
      <c r="F85" s="1">
        <v>0.10299999999999999</v>
      </c>
      <c r="G85" s="1">
        <v>4.1000000000000002E-2</v>
      </c>
      <c r="H85" s="1">
        <v>8.5000000000000006E-2</v>
      </c>
      <c r="I85" s="1">
        <v>6.2E-2</v>
      </c>
      <c r="J85" s="1">
        <v>7.9000000000000001E-2</v>
      </c>
      <c r="K85" s="1">
        <v>3.4000000000000002E-2</v>
      </c>
      <c r="L85" s="1">
        <v>6.2E-2</v>
      </c>
      <c r="M85" s="1">
        <v>4.9000000000000002E-2</v>
      </c>
      <c r="N85" s="1">
        <v>5.7000000000000002E-2</v>
      </c>
      <c r="O85" s="1">
        <v>3.5999999999999997E-2</v>
      </c>
      <c r="P85" s="1">
        <v>4.8000000000000001E-2</v>
      </c>
    </row>
    <row r="86" spans="3:16" x14ac:dyDescent="0.2">
      <c r="D86" t="s">
        <v>9</v>
      </c>
      <c r="E86" s="1">
        <v>6.3E-2</v>
      </c>
      <c r="F86" s="1">
        <v>0.08</v>
      </c>
      <c r="G86" s="1">
        <v>4.1000000000000002E-2</v>
      </c>
      <c r="H86" s="1">
        <v>6.3E-2</v>
      </c>
      <c r="I86" s="1">
        <v>5.3999999999999999E-2</v>
      </c>
      <c r="J86" s="1">
        <v>6.6000000000000003E-2</v>
      </c>
      <c r="K86" s="1">
        <v>4.1000000000000002E-2</v>
      </c>
      <c r="L86" s="1">
        <v>5.5E-2</v>
      </c>
      <c r="M86" s="1">
        <v>6.3E-2</v>
      </c>
      <c r="N86" s="1">
        <v>5.5E-2</v>
      </c>
      <c r="O86" s="1">
        <v>4.5999999999999999E-2</v>
      </c>
      <c r="P86" s="1">
        <v>5.5E-2</v>
      </c>
    </row>
    <row r="88" spans="3:16" x14ac:dyDescent="0.2">
      <c r="C88" t="s">
        <v>17</v>
      </c>
      <c r="D88" t="s">
        <v>0</v>
      </c>
      <c r="E88" t="s">
        <v>20</v>
      </c>
      <c r="F88" t="s">
        <v>19</v>
      </c>
      <c r="G88" t="s">
        <v>18</v>
      </c>
      <c r="H88" t="s">
        <v>21</v>
      </c>
      <c r="I88" t="s">
        <v>20</v>
      </c>
      <c r="J88" t="s">
        <v>19</v>
      </c>
      <c r="K88" t="s">
        <v>18</v>
      </c>
      <c r="L88" t="s">
        <v>21</v>
      </c>
      <c r="M88" t="s">
        <v>20</v>
      </c>
      <c r="N88" t="s">
        <v>19</v>
      </c>
      <c r="O88" t="s">
        <v>18</v>
      </c>
      <c r="P88" t="s">
        <v>21</v>
      </c>
    </row>
    <row r="89" spans="3:16" x14ac:dyDescent="0.2">
      <c r="D89" t="s">
        <v>3</v>
      </c>
      <c r="E89" s="1">
        <v>0.28000000000000003</v>
      </c>
      <c r="F89" s="1">
        <v>0.224</v>
      </c>
      <c r="G89" s="1">
        <v>1.0820000000000001</v>
      </c>
      <c r="H89" s="1">
        <v>0.65800000000000003</v>
      </c>
      <c r="I89" s="1">
        <v>0.42</v>
      </c>
      <c r="J89" s="1">
        <v>6.5000000000000002E-2</v>
      </c>
      <c r="K89" s="1">
        <v>0.53300000000000003</v>
      </c>
      <c r="L89" s="1">
        <v>0.39300000000000002</v>
      </c>
      <c r="M89" s="1">
        <v>0.56499999999999995</v>
      </c>
      <c r="N89" s="1">
        <v>0.23300000000000001</v>
      </c>
      <c r="O89" s="1">
        <v>0.55000000000000004</v>
      </c>
      <c r="P89" s="1">
        <v>0.47499999999999998</v>
      </c>
    </row>
    <row r="90" spans="3:16" x14ac:dyDescent="0.2">
      <c r="D90" t="s">
        <v>4</v>
      </c>
      <c r="E90" s="1">
        <v>1.708</v>
      </c>
      <c r="F90" s="1">
        <v>0.998</v>
      </c>
      <c r="G90" s="1">
        <v>0.67300000000000004</v>
      </c>
      <c r="H90" s="1">
        <v>1.206</v>
      </c>
      <c r="I90" s="1">
        <v>2.524</v>
      </c>
      <c r="J90" s="1">
        <v>1.552</v>
      </c>
      <c r="K90" s="1">
        <v>1.131</v>
      </c>
      <c r="L90" s="1">
        <v>1.831</v>
      </c>
      <c r="M90" s="1">
        <v>3.3460000000000001</v>
      </c>
      <c r="N90" s="1">
        <v>2.1110000000000002</v>
      </c>
      <c r="O90" s="1">
        <v>1.597</v>
      </c>
      <c r="P90" s="1">
        <v>2.4630000000000001</v>
      </c>
    </row>
    <row r="91" spans="3:16" x14ac:dyDescent="0.2">
      <c r="D91" t="s">
        <v>5</v>
      </c>
      <c r="E91" s="1">
        <v>1.829</v>
      </c>
      <c r="F91" s="1">
        <v>1.026</v>
      </c>
      <c r="G91" s="1">
        <v>0.74199999999999999</v>
      </c>
      <c r="H91" s="1">
        <v>1.284</v>
      </c>
      <c r="I91" s="1">
        <v>2.5209999999999999</v>
      </c>
      <c r="J91" s="1">
        <v>1.502</v>
      </c>
      <c r="K91" s="1">
        <v>1.139</v>
      </c>
      <c r="L91" s="1">
        <v>1.8169999999999999</v>
      </c>
      <c r="M91" s="1">
        <v>3.2170000000000001</v>
      </c>
      <c r="N91" s="1">
        <v>1.9850000000000001</v>
      </c>
      <c r="O91" s="1">
        <v>1.5429999999999999</v>
      </c>
      <c r="P91" s="1">
        <v>2.3570000000000002</v>
      </c>
    </row>
    <row r="92" spans="3:16" x14ac:dyDescent="0.2">
      <c r="D92" t="s">
        <v>6</v>
      </c>
      <c r="E92" s="1">
        <v>1.917</v>
      </c>
      <c r="F92" s="1">
        <v>1.0760000000000001</v>
      </c>
      <c r="G92" s="1">
        <v>0.78300000000000003</v>
      </c>
      <c r="H92" s="1">
        <v>1.347</v>
      </c>
      <c r="I92" s="1">
        <v>2.6920000000000002</v>
      </c>
      <c r="J92" s="1">
        <v>1.607</v>
      </c>
      <c r="K92" s="1">
        <v>1.218</v>
      </c>
      <c r="L92" s="1">
        <v>1.9419999999999999</v>
      </c>
      <c r="M92" s="1">
        <v>3.472</v>
      </c>
      <c r="N92" s="1">
        <v>2.1440000000000001</v>
      </c>
      <c r="O92" s="1">
        <v>1.6619999999999999</v>
      </c>
      <c r="P92" s="1">
        <v>2.544</v>
      </c>
    </row>
    <row r="93" spans="3:16" x14ac:dyDescent="0.2">
      <c r="D93" t="s">
        <v>7</v>
      </c>
      <c r="E93" s="1">
        <v>0.09</v>
      </c>
      <c r="F93" s="1">
        <v>5.0999999999999997E-2</v>
      </c>
      <c r="G93" s="1">
        <v>4.1000000000000002E-2</v>
      </c>
      <c r="H93" s="1">
        <v>6.5000000000000002E-2</v>
      </c>
      <c r="I93" s="1">
        <v>0.17199999999999999</v>
      </c>
      <c r="J93" s="1">
        <v>0.106</v>
      </c>
      <c r="K93" s="1">
        <v>0.08</v>
      </c>
      <c r="L93" s="1">
        <v>0.126</v>
      </c>
      <c r="M93" s="1">
        <v>0.25600000000000001</v>
      </c>
      <c r="N93" s="1">
        <v>0.161</v>
      </c>
      <c r="O93" s="1">
        <v>0.11899999999999999</v>
      </c>
      <c r="P93" s="1">
        <v>0.188</v>
      </c>
    </row>
    <row r="94" spans="3:16" x14ac:dyDescent="0.2">
      <c r="D94" t="s">
        <v>8</v>
      </c>
      <c r="E94" s="1">
        <v>0.215</v>
      </c>
      <c r="F94" s="1">
        <v>7.8E-2</v>
      </c>
      <c r="G94" s="1">
        <v>0.112</v>
      </c>
      <c r="H94" s="1">
        <v>0.14699999999999999</v>
      </c>
      <c r="I94" s="1">
        <v>0.17399999999999999</v>
      </c>
      <c r="J94" s="1">
        <v>5.7000000000000002E-2</v>
      </c>
      <c r="K94" s="1">
        <v>8.8999999999999996E-2</v>
      </c>
      <c r="L94" s="1">
        <v>0.11799999999999999</v>
      </c>
      <c r="M94" s="1">
        <v>0.13400000000000001</v>
      </c>
      <c r="N94" s="1">
        <v>3.6999999999999998E-2</v>
      </c>
      <c r="O94" s="1">
        <v>6.7000000000000004E-2</v>
      </c>
      <c r="P94" s="1">
        <v>8.8999999999999996E-2</v>
      </c>
    </row>
    <row r="95" spans="3:16" x14ac:dyDescent="0.2">
      <c r="D95" t="s">
        <v>9</v>
      </c>
      <c r="E95" s="1">
        <v>0.126</v>
      </c>
      <c r="F95" s="1">
        <v>3.3000000000000002E-2</v>
      </c>
      <c r="G95" s="1">
        <v>7.1999999999999995E-2</v>
      </c>
      <c r="H95" s="1">
        <v>8.5999999999999993E-2</v>
      </c>
      <c r="I95" s="1">
        <v>2.5000000000000001E-2</v>
      </c>
      <c r="J95" s="1">
        <v>5.7000000000000002E-2</v>
      </c>
      <c r="K95" s="1">
        <v>1.4E-2</v>
      </c>
      <c r="L95" s="1">
        <v>3.6999999999999998E-2</v>
      </c>
      <c r="M95" s="1">
        <v>0.13200000000000001</v>
      </c>
      <c r="N95" s="1">
        <v>0.13</v>
      </c>
      <c r="O95" s="1">
        <v>5.5E-2</v>
      </c>
      <c r="P95" s="1">
        <v>0.112</v>
      </c>
    </row>
    <row r="96" spans="3:16" x14ac:dyDescent="0.2">
      <c r="D96" t="s">
        <v>10</v>
      </c>
      <c r="E96" s="1"/>
      <c r="F96" s="1"/>
      <c r="G96" s="1"/>
      <c r="H96" s="1"/>
      <c r="I96" s="1"/>
      <c r="J96" s="1"/>
      <c r="K96" s="1"/>
      <c r="L96" s="1"/>
      <c r="M96" s="1"/>
      <c r="N96" s="1"/>
      <c r="O96" s="1"/>
      <c r="P96" s="1"/>
    </row>
    <row r="97" spans="4:16" x14ac:dyDescent="0.2">
      <c r="D97" t="s">
        <v>3</v>
      </c>
      <c r="E97" s="1">
        <v>1.7000000000000001E-2</v>
      </c>
      <c r="F97" s="1">
        <v>5.1999999999999998E-2</v>
      </c>
      <c r="G97" s="1">
        <v>0.13300000000000001</v>
      </c>
      <c r="H97" s="1">
        <v>8.3000000000000004E-2</v>
      </c>
      <c r="I97" s="1">
        <v>4.5999999999999999E-2</v>
      </c>
      <c r="J97" s="1">
        <v>1.4999999999999999E-2</v>
      </c>
      <c r="K97" s="1">
        <v>0.123</v>
      </c>
      <c r="L97" s="1">
        <v>7.5999999999999998E-2</v>
      </c>
      <c r="M97" s="1">
        <v>7.9000000000000001E-2</v>
      </c>
      <c r="N97" s="1">
        <v>2.4E-2</v>
      </c>
      <c r="O97" s="1">
        <v>0.114</v>
      </c>
      <c r="P97" s="1">
        <v>8.1000000000000003E-2</v>
      </c>
    </row>
    <row r="98" spans="4:16" x14ac:dyDescent="0.2">
      <c r="D98" t="s">
        <v>4</v>
      </c>
      <c r="E98" s="1">
        <v>0.78600000000000003</v>
      </c>
      <c r="F98" s="1">
        <v>0.497</v>
      </c>
      <c r="G98" s="1">
        <v>0.36299999999999999</v>
      </c>
      <c r="H98" s="1">
        <v>0.57599999999999996</v>
      </c>
      <c r="I98" s="1">
        <v>1.208</v>
      </c>
      <c r="J98" s="1">
        <v>0.77400000000000002</v>
      </c>
      <c r="K98" s="1">
        <v>0.59299999999999997</v>
      </c>
      <c r="L98" s="1">
        <v>0.89600000000000002</v>
      </c>
      <c r="M98" s="1">
        <v>1.633</v>
      </c>
      <c r="N98" s="1">
        <v>1.0529999999999999</v>
      </c>
      <c r="O98" s="1">
        <v>0.82599999999999996</v>
      </c>
      <c r="P98" s="1">
        <v>1.2190000000000001</v>
      </c>
    </row>
    <row r="99" spans="4:16" x14ac:dyDescent="0.2">
      <c r="D99" t="s">
        <v>5</v>
      </c>
      <c r="E99" s="1">
        <v>0.79600000000000004</v>
      </c>
      <c r="F99" s="1">
        <v>0.47099999999999997</v>
      </c>
      <c r="G99" s="1">
        <v>0.39800000000000002</v>
      </c>
      <c r="H99" s="1">
        <v>0.58099999999999996</v>
      </c>
      <c r="I99" s="1">
        <v>1.087</v>
      </c>
      <c r="J99" s="1">
        <v>0.66400000000000003</v>
      </c>
      <c r="K99" s="1">
        <v>0.54500000000000004</v>
      </c>
      <c r="L99" s="1">
        <v>0.8</v>
      </c>
      <c r="M99" s="1">
        <v>1.379</v>
      </c>
      <c r="N99" s="1">
        <v>0.85799999999999998</v>
      </c>
      <c r="O99" s="1">
        <v>0.69299999999999995</v>
      </c>
      <c r="P99" s="1">
        <v>1.02</v>
      </c>
    </row>
    <row r="100" spans="4:16" x14ac:dyDescent="0.2">
      <c r="D100" t="s">
        <v>6</v>
      </c>
      <c r="E100" s="1">
        <v>0.80900000000000005</v>
      </c>
      <c r="F100" s="1">
        <v>0.46700000000000003</v>
      </c>
      <c r="G100" s="1">
        <v>0.39600000000000002</v>
      </c>
      <c r="H100" s="1">
        <v>0.58599999999999997</v>
      </c>
      <c r="I100" s="1">
        <v>1.1299999999999999</v>
      </c>
      <c r="J100" s="1">
        <v>0.67700000000000005</v>
      </c>
      <c r="K100" s="1">
        <v>0.55500000000000005</v>
      </c>
      <c r="L100" s="1">
        <v>0.82499999999999996</v>
      </c>
      <c r="M100" s="1">
        <v>1.4530000000000001</v>
      </c>
      <c r="N100" s="1">
        <v>0.89</v>
      </c>
      <c r="O100" s="1">
        <v>0.71599999999999997</v>
      </c>
      <c r="P100" s="1">
        <v>1.0669999999999999</v>
      </c>
    </row>
    <row r="101" spans="4:16" x14ac:dyDescent="0.2">
      <c r="D101" t="s">
        <v>7</v>
      </c>
      <c r="E101" s="1">
        <v>0.03</v>
      </c>
      <c r="F101" s="1">
        <v>8.9999999999999993E-3</v>
      </c>
      <c r="G101" s="1">
        <v>6.0000000000000001E-3</v>
      </c>
      <c r="H101" s="1">
        <v>1.7999999999999999E-2</v>
      </c>
      <c r="I101" s="1">
        <v>4.9000000000000002E-2</v>
      </c>
      <c r="J101" s="1">
        <v>1.4999999999999999E-2</v>
      </c>
      <c r="K101" s="1">
        <v>1.0999999999999999E-2</v>
      </c>
      <c r="L101" s="1">
        <v>0.03</v>
      </c>
      <c r="M101" s="1">
        <v>7.5999999999999998E-2</v>
      </c>
      <c r="N101" s="1">
        <v>3.3000000000000002E-2</v>
      </c>
      <c r="O101" s="1">
        <v>2.4E-2</v>
      </c>
      <c r="P101" s="1">
        <v>0.05</v>
      </c>
    </row>
    <row r="102" spans="4:16" x14ac:dyDescent="0.2">
      <c r="D102" t="s">
        <v>8</v>
      </c>
      <c r="E102" s="1">
        <v>4.2000000000000003E-2</v>
      </c>
      <c r="F102" s="1">
        <v>3.1E-2</v>
      </c>
      <c r="G102" s="1">
        <v>3.7999999999999999E-2</v>
      </c>
      <c r="H102" s="1">
        <v>3.6999999999999998E-2</v>
      </c>
      <c r="I102" s="1">
        <v>8.7999999999999995E-2</v>
      </c>
      <c r="J102" s="1">
        <v>9.7000000000000003E-2</v>
      </c>
      <c r="K102" s="1">
        <v>4.1000000000000002E-2</v>
      </c>
      <c r="L102" s="1">
        <v>7.9000000000000001E-2</v>
      </c>
      <c r="M102" s="1">
        <v>0.186</v>
      </c>
      <c r="N102" s="1">
        <v>0.16400000000000001</v>
      </c>
      <c r="O102" s="1">
        <v>0.111</v>
      </c>
      <c r="P102" s="1">
        <v>0.157</v>
      </c>
    </row>
    <row r="103" spans="4:16" x14ac:dyDescent="0.2">
      <c r="D103" t="s">
        <v>9</v>
      </c>
      <c r="E103" s="1">
        <v>3.3000000000000002E-2</v>
      </c>
      <c r="F103" s="1">
        <v>2.5999999999999999E-2</v>
      </c>
      <c r="G103" s="1">
        <v>3.9E-2</v>
      </c>
      <c r="H103" s="1">
        <v>3.3000000000000002E-2</v>
      </c>
      <c r="I103" s="1">
        <v>0.124</v>
      </c>
      <c r="J103" s="1">
        <v>0.111</v>
      </c>
      <c r="K103" s="1">
        <v>4.9000000000000002E-2</v>
      </c>
      <c r="L103" s="1">
        <v>0.1</v>
      </c>
      <c r="M103" s="1">
        <v>0.255</v>
      </c>
      <c r="N103" s="1">
        <v>0.19500000000000001</v>
      </c>
      <c r="O103" s="1">
        <v>0.13300000000000001</v>
      </c>
      <c r="P103" s="1">
        <v>0.20100000000000001</v>
      </c>
    </row>
    <row r="104" spans="4:16" x14ac:dyDescent="0.2">
      <c r="D104" t="s">
        <v>11</v>
      </c>
      <c r="E104" s="1"/>
      <c r="F104" s="1"/>
      <c r="G104" s="1"/>
      <c r="H104" s="1"/>
      <c r="I104" s="1"/>
      <c r="J104" s="1"/>
      <c r="K104" s="1"/>
      <c r="L104" s="1"/>
      <c r="M104" s="1"/>
      <c r="N104" s="1"/>
      <c r="O104" s="1"/>
      <c r="P104" s="1"/>
    </row>
    <row r="105" spans="4:16" x14ac:dyDescent="0.2">
      <c r="D105" t="s">
        <v>3</v>
      </c>
      <c r="E105" s="1">
        <v>9.7000000000000003E-2</v>
      </c>
      <c r="F105" s="1">
        <v>2.5000000000000001E-2</v>
      </c>
      <c r="G105" s="1">
        <v>0.63200000000000001</v>
      </c>
      <c r="H105" s="1">
        <v>0.36899999999999999</v>
      </c>
      <c r="I105" s="1">
        <v>0.111</v>
      </c>
      <c r="J105" s="1">
        <v>0.03</v>
      </c>
      <c r="K105" s="1">
        <v>0.372</v>
      </c>
      <c r="L105" s="1">
        <v>0.22500000000000001</v>
      </c>
      <c r="M105" s="1">
        <v>0.125</v>
      </c>
      <c r="N105" s="1">
        <v>6.4000000000000001E-2</v>
      </c>
      <c r="O105" s="1">
        <v>0.22800000000000001</v>
      </c>
      <c r="P105" s="1">
        <v>0.155</v>
      </c>
    </row>
    <row r="106" spans="4:16" x14ac:dyDescent="0.2">
      <c r="D106" t="s">
        <v>4</v>
      </c>
      <c r="E106" s="1">
        <v>6.2E-2</v>
      </c>
      <c r="F106" s="1">
        <v>0.04</v>
      </c>
      <c r="G106" s="1">
        <v>8.7999999999999995E-2</v>
      </c>
      <c r="H106" s="1">
        <v>6.6000000000000003E-2</v>
      </c>
      <c r="I106" s="1">
        <v>3.2000000000000001E-2</v>
      </c>
      <c r="J106" s="1">
        <v>6.3E-2</v>
      </c>
      <c r="K106" s="1">
        <v>0.10299999999999999</v>
      </c>
      <c r="L106" s="1">
        <v>7.1999999999999995E-2</v>
      </c>
      <c r="M106" s="1">
        <v>7.8E-2</v>
      </c>
      <c r="N106" s="1">
        <v>8.7999999999999995E-2</v>
      </c>
      <c r="O106" s="1">
        <v>0.121</v>
      </c>
      <c r="P106" s="1">
        <v>9.7000000000000003E-2</v>
      </c>
    </row>
    <row r="107" spans="4:16" x14ac:dyDescent="0.2">
      <c r="D107" t="s">
        <v>5</v>
      </c>
      <c r="E107" s="1">
        <v>7.5999999999999998E-2</v>
      </c>
      <c r="F107" s="1">
        <v>8.4000000000000005E-2</v>
      </c>
      <c r="G107" s="1">
        <v>0.16300000000000001</v>
      </c>
      <c r="H107" s="1">
        <v>0.115</v>
      </c>
      <c r="I107" s="1">
        <v>8.5999999999999993E-2</v>
      </c>
      <c r="J107" s="1">
        <v>7.8E-2</v>
      </c>
      <c r="K107" s="1">
        <v>0.13</v>
      </c>
      <c r="L107" s="1">
        <v>0.10100000000000001</v>
      </c>
      <c r="M107" s="1">
        <v>9.5000000000000001E-2</v>
      </c>
      <c r="N107" s="1">
        <v>7.0999999999999994E-2</v>
      </c>
      <c r="O107" s="1">
        <v>9.8000000000000004E-2</v>
      </c>
      <c r="P107" s="1">
        <v>8.8999999999999996E-2</v>
      </c>
    </row>
    <row r="108" spans="4:16" x14ac:dyDescent="0.2">
      <c r="D108" t="s">
        <v>6</v>
      </c>
      <c r="E108" s="1">
        <v>3.9E-2</v>
      </c>
      <c r="F108" s="1">
        <v>4.3999999999999997E-2</v>
      </c>
      <c r="G108" s="1">
        <v>0.13</v>
      </c>
      <c r="H108" s="1">
        <v>8.2000000000000003E-2</v>
      </c>
      <c r="I108" s="1">
        <v>4.1000000000000002E-2</v>
      </c>
      <c r="J108" s="1">
        <v>3.4000000000000002E-2</v>
      </c>
      <c r="K108" s="1">
        <v>0.09</v>
      </c>
      <c r="L108" s="1">
        <v>0.06</v>
      </c>
      <c r="M108" s="1">
        <v>4.2999999999999997E-2</v>
      </c>
      <c r="N108" s="1">
        <v>2.9000000000000001E-2</v>
      </c>
      <c r="O108" s="1">
        <v>5.3999999999999999E-2</v>
      </c>
      <c r="P108" s="1">
        <v>4.2999999999999997E-2</v>
      </c>
    </row>
    <row r="109" spans="4:16" x14ac:dyDescent="0.2">
      <c r="D109" t="s">
        <v>7</v>
      </c>
      <c r="E109" s="1">
        <v>5.6000000000000001E-2</v>
      </c>
      <c r="F109" s="1">
        <v>4.5999999999999999E-2</v>
      </c>
      <c r="G109" s="1">
        <v>3.5000000000000003E-2</v>
      </c>
      <c r="H109" s="1">
        <v>4.7E-2</v>
      </c>
      <c r="I109" s="1">
        <v>6.3E-2</v>
      </c>
      <c r="J109" s="1">
        <v>5.5E-2</v>
      </c>
      <c r="K109" s="1">
        <v>4.1000000000000002E-2</v>
      </c>
      <c r="L109" s="1">
        <v>5.3999999999999999E-2</v>
      </c>
      <c r="M109" s="1">
        <v>7.0999999999999994E-2</v>
      </c>
      <c r="N109" s="1">
        <v>6.3E-2</v>
      </c>
      <c r="O109" s="1">
        <v>4.7E-2</v>
      </c>
      <c r="P109" s="1">
        <v>6.0999999999999999E-2</v>
      </c>
    </row>
    <row r="110" spans="4:16" x14ac:dyDescent="0.2">
      <c r="D110" t="s">
        <v>8</v>
      </c>
      <c r="E110" s="1">
        <v>9.2999999999999999E-2</v>
      </c>
      <c r="F110" s="1">
        <v>1.4E-2</v>
      </c>
      <c r="G110" s="1">
        <v>4.5999999999999999E-2</v>
      </c>
      <c r="H110" s="1">
        <v>6.0999999999999999E-2</v>
      </c>
      <c r="I110" s="1">
        <v>4.9000000000000002E-2</v>
      </c>
      <c r="J110" s="1">
        <v>0.04</v>
      </c>
      <c r="K110" s="1">
        <v>2.1000000000000001E-2</v>
      </c>
      <c r="L110" s="1">
        <v>3.9E-2</v>
      </c>
      <c r="M110" s="1">
        <v>5.8000000000000003E-2</v>
      </c>
      <c r="N110" s="1">
        <v>7.8E-2</v>
      </c>
      <c r="O110" s="1">
        <v>7.1999999999999995E-2</v>
      </c>
      <c r="P110" s="1">
        <v>7.0000000000000007E-2</v>
      </c>
    </row>
    <row r="111" spans="4:16" x14ac:dyDescent="0.2">
      <c r="D111" t="s">
        <v>9</v>
      </c>
      <c r="E111" s="1">
        <v>0.13300000000000001</v>
      </c>
      <c r="F111" s="1">
        <v>4.5999999999999999E-2</v>
      </c>
      <c r="G111" s="1">
        <v>7.8E-2</v>
      </c>
      <c r="H111" s="1">
        <v>9.2999999999999999E-2</v>
      </c>
      <c r="I111" s="1">
        <v>8.4000000000000005E-2</v>
      </c>
      <c r="J111" s="1">
        <v>1.6E-2</v>
      </c>
      <c r="K111" s="1">
        <v>2.9000000000000001E-2</v>
      </c>
      <c r="L111" s="1">
        <v>5.1999999999999998E-2</v>
      </c>
      <c r="M111" s="1">
        <v>4.2999999999999997E-2</v>
      </c>
      <c r="N111" s="1">
        <v>1.7999999999999999E-2</v>
      </c>
      <c r="O111" s="1">
        <v>2.5999999999999999E-2</v>
      </c>
      <c r="P111" s="1">
        <v>3.1E-2</v>
      </c>
    </row>
    <row r="113" spans="4:16" x14ac:dyDescent="0.2">
      <c r="D113" t="s">
        <v>0</v>
      </c>
      <c r="E113" t="s">
        <v>20</v>
      </c>
      <c r="F113" t="s">
        <v>19</v>
      </c>
      <c r="G113" t="s">
        <v>18</v>
      </c>
      <c r="H113" t="s">
        <v>21</v>
      </c>
      <c r="I113" t="s">
        <v>20</v>
      </c>
      <c r="J113" t="s">
        <v>19</v>
      </c>
      <c r="K113" t="s">
        <v>18</v>
      </c>
      <c r="L113" t="s">
        <v>21</v>
      </c>
      <c r="M113" t="s">
        <v>20</v>
      </c>
      <c r="N113" t="s">
        <v>19</v>
      </c>
      <c r="O113" t="s">
        <v>18</v>
      </c>
      <c r="P113" t="s">
        <v>21</v>
      </c>
    </row>
    <row r="114" spans="4:16" x14ac:dyDescent="0.2">
      <c r="D114" t="s">
        <v>3</v>
      </c>
      <c r="E114" s="1">
        <v>0.28000000000000003</v>
      </c>
      <c r="F114" s="1">
        <v>0.224</v>
      </c>
      <c r="G114" s="1">
        <v>1.0820000000000001</v>
      </c>
      <c r="H114" s="1">
        <v>0.65800000000000003</v>
      </c>
      <c r="I114" s="1">
        <v>0.42</v>
      </c>
      <c r="J114" s="1">
        <v>6.5000000000000002E-2</v>
      </c>
      <c r="K114" s="1">
        <v>0.53300000000000003</v>
      </c>
      <c r="L114" s="1">
        <v>0.39300000000000002</v>
      </c>
      <c r="M114" s="1">
        <v>0.56499999999999995</v>
      </c>
      <c r="N114" s="1">
        <v>0.23300000000000001</v>
      </c>
      <c r="O114" s="1">
        <v>0.55000000000000004</v>
      </c>
      <c r="P114" s="1">
        <v>0.47499999999999998</v>
      </c>
    </row>
    <row r="115" spans="4:16" x14ac:dyDescent="0.2">
      <c r="D115" t="s">
        <v>49</v>
      </c>
      <c r="E115" s="1">
        <v>1.6830000000000001</v>
      </c>
      <c r="F115" s="1">
        <v>0.97499999999999998</v>
      </c>
      <c r="G115" s="1">
        <v>0.65400000000000003</v>
      </c>
      <c r="H115" s="1">
        <v>1.1850000000000001</v>
      </c>
      <c r="I115" s="1">
        <v>2.4990000000000001</v>
      </c>
      <c r="J115" s="1">
        <v>1.528</v>
      </c>
      <c r="K115" s="1">
        <v>1.1100000000000001</v>
      </c>
      <c r="L115" s="1">
        <v>1.8080000000000001</v>
      </c>
      <c r="M115" s="1">
        <v>3.3220000000000001</v>
      </c>
      <c r="N115" s="1">
        <v>2.09</v>
      </c>
      <c r="O115" s="1">
        <v>1.5780000000000001</v>
      </c>
      <c r="P115" s="1">
        <v>2.4420000000000002</v>
      </c>
    </row>
    <row r="116" spans="4:16" x14ac:dyDescent="0.2">
      <c r="D116" t="s">
        <v>50</v>
      </c>
      <c r="E116" s="1">
        <v>1.79</v>
      </c>
      <c r="F116" s="1">
        <v>0.97899999999999998</v>
      </c>
      <c r="G116" s="1">
        <v>0.70599999999999996</v>
      </c>
      <c r="H116" s="1">
        <v>1.246</v>
      </c>
      <c r="I116" s="1">
        <v>2.4790000000000001</v>
      </c>
      <c r="J116" s="1">
        <v>1.4510000000000001</v>
      </c>
      <c r="K116" s="1">
        <v>1.1000000000000001</v>
      </c>
      <c r="L116" s="1">
        <v>1.776</v>
      </c>
      <c r="M116" s="1">
        <v>3.1749999999999998</v>
      </c>
      <c r="N116" s="1">
        <v>1.9339999999999999</v>
      </c>
      <c r="O116" s="1">
        <v>1.504</v>
      </c>
      <c r="P116" s="1">
        <v>2.3159999999999998</v>
      </c>
    </row>
    <row r="117" spans="4:16" x14ac:dyDescent="0.2">
      <c r="D117" t="s">
        <v>9</v>
      </c>
      <c r="E117" s="1">
        <v>0.113</v>
      </c>
      <c r="F117" s="1">
        <v>5.0999999999999997E-2</v>
      </c>
      <c r="G117" s="1">
        <v>5.6000000000000001E-2</v>
      </c>
      <c r="H117" s="1">
        <v>7.9000000000000001E-2</v>
      </c>
      <c r="I117" s="1">
        <v>5.3999999999999999E-2</v>
      </c>
      <c r="J117" s="1">
        <v>9.8000000000000004E-2</v>
      </c>
      <c r="K117" s="1">
        <v>0.03</v>
      </c>
      <c r="L117" s="1">
        <v>6.7000000000000004E-2</v>
      </c>
      <c r="M117" s="1">
        <v>0.159</v>
      </c>
      <c r="N117" s="1">
        <v>0.16900000000000001</v>
      </c>
      <c r="O117" s="1">
        <v>8.1000000000000003E-2</v>
      </c>
      <c r="P117" s="1">
        <v>0.14199999999999999</v>
      </c>
    </row>
    <row r="118" spans="4:16" x14ac:dyDescent="0.2">
      <c r="D118" t="s">
        <v>10</v>
      </c>
      <c r="E118" t="s">
        <v>20</v>
      </c>
      <c r="F118" t="s">
        <v>19</v>
      </c>
      <c r="G118" t="s">
        <v>18</v>
      </c>
      <c r="H118" t="s">
        <v>21</v>
      </c>
      <c r="I118" t="s">
        <v>20</v>
      </c>
      <c r="J118" t="s">
        <v>19</v>
      </c>
      <c r="K118" t="s">
        <v>18</v>
      </c>
      <c r="L118" t="s">
        <v>21</v>
      </c>
      <c r="M118" t="s">
        <v>20</v>
      </c>
      <c r="N118" t="s">
        <v>19</v>
      </c>
      <c r="O118" t="s">
        <v>18</v>
      </c>
      <c r="P118" t="s">
        <v>21</v>
      </c>
    </row>
    <row r="119" spans="4:16" x14ac:dyDescent="0.2">
      <c r="D119" t="s">
        <v>3</v>
      </c>
      <c r="E119" s="1">
        <v>1.7000000000000001E-2</v>
      </c>
      <c r="F119" s="1">
        <v>5.1999999999999998E-2</v>
      </c>
      <c r="G119" s="1">
        <v>0.13300000000000001</v>
      </c>
      <c r="H119" s="1">
        <v>8.3000000000000004E-2</v>
      </c>
      <c r="I119" s="1">
        <v>4.5999999999999999E-2</v>
      </c>
      <c r="J119" s="1">
        <v>1.4999999999999999E-2</v>
      </c>
      <c r="K119" s="1">
        <v>0.123</v>
      </c>
      <c r="L119" s="1">
        <v>7.5999999999999998E-2</v>
      </c>
      <c r="M119" s="1">
        <v>7.9000000000000001E-2</v>
      </c>
      <c r="N119" s="1">
        <v>2.4E-2</v>
      </c>
      <c r="O119" s="1">
        <v>0.114</v>
      </c>
      <c r="P119" s="1">
        <v>8.1000000000000003E-2</v>
      </c>
    </row>
    <row r="120" spans="4:16" x14ac:dyDescent="0.2">
      <c r="D120" t="s">
        <v>49</v>
      </c>
      <c r="E120" s="1">
        <v>0.76</v>
      </c>
      <c r="F120" s="1">
        <v>0.47299999999999998</v>
      </c>
      <c r="G120" s="1">
        <v>0.34100000000000003</v>
      </c>
      <c r="H120" s="1">
        <v>0.55300000000000005</v>
      </c>
      <c r="I120" s="1">
        <v>1.181</v>
      </c>
      <c r="J120" s="1">
        <v>0.749</v>
      </c>
      <c r="K120" s="1">
        <v>0.57099999999999995</v>
      </c>
      <c r="L120" s="1">
        <v>0.872</v>
      </c>
      <c r="M120" s="1">
        <v>1.6080000000000001</v>
      </c>
      <c r="N120" s="1">
        <v>1.032</v>
      </c>
      <c r="O120" s="1">
        <v>0.80600000000000005</v>
      </c>
      <c r="P120" s="1">
        <v>1.1970000000000001</v>
      </c>
    </row>
    <row r="121" spans="4:16" x14ac:dyDescent="0.2">
      <c r="D121" t="s">
        <v>50</v>
      </c>
      <c r="E121" s="1">
        <v>0.78500000000000003</v>
      </c>
      <c r="F121" s="1">
        <v>0.45100000000000001</v>
      </c>
      <c r="G121" s="1">
        <v>0.38900000000000001</v>
      </c>
      <c r="H121" s="1">
        <v>0.56899999999999995</v>
      </c>
      <c r="I121" s="1">
        <v>1.0720000000000001</v>
      </c>
      <c r="J121" s="1">
        <v>0.64</v>
      </c>
      <c r="K121" s="1">
        <v>0.53500000000000003</v>
      </c>
      <c r="L121" s="1">
        <v>0.78400000000000003</v>
      </c>
      <c r="M121" s="1">
        <v>1.3620000000000001</v>
      </c>
      <c r="N121" s="1">
        <v>0.83299999999999996</v>
      </c>
      <c r="O121" s="1">
        <v>0.68300000000000005</v>
      </c>
      <c r="P121" s="1">
        <v>1.0029999999999999</v>
      </c>
    </row>
    <row r="122" spans="4:16" x14ac:dyDescent="0.2">
      <c r="D122" t="s">
        <v>9</v>
      </c>
      <c r="E122" s="1">
        <v>3.7999999999999999E-2</v>
      </c>
      <c r="F122" s="1">
        <v>4.2999999999999997E-2</v>
      </c>
      <c r="G122" s="1">
        <v>5.1999999999999998E-2</v>
      </c>
      <c r="H122" s="1">
        <v>4.4999999999999998E-2</v>
      </c>
      <c r="I122" s="1">
        <v>0.11600000000000001</v>
      </c>
      <c r="J122" s="1">
        <v>0.11899999999999999</v>
      </c>
      <c r="K122" s="1">
        <v>4.2000000000000003E-2</v>
      </c>
      <c r="L122" s="1">
        <v>9.9000000000000005E-2</v>
      </c>
      <c r="M122" s="1">
        <v>0.25</v>
      </c>
      <c r="N122" s="1">
        <v>0.20499999999999999</v>
      </c>
      <c r="O122" s="1">
        <v>0.126</v>
      </c>
      <c r="P122" s="1">
        <v>0.2</v>
      </c>
    </row>
    <row r="123" spans="4:16" x14ac:dyDescent="0.2">
      <c r="D123" t="s">
        <v>11</v>
      </c>
      <c r="E123" t="s">
        <v>20</v>
      </c>
      <c r="F123" t="s">
        <v>19</v>
      </c>
      <c r="G123" t="s">
        <v>18</v>
      </c>
      <c r="H123" t="s">
        <v>21</v>
      </c>
      <c r="I123" t="s">
        <v>20</v>
      </c>
      <c r="J123" t="s">
        <v>19</v>
      </c>
      <c r="K123" t="s">
        <v>18</v>
      </c>
      <c r="L123" t="s">
        <v>21</v>
      </c>
      <c r="M123" t="s">
        <v>20</v>
      </c>
      <c r="N123" t="s">
        <v>19</v>
      </c>
      <c r="O123" t="s">
        <v>18</v>
      </c>
      <c r="P123" t="s">
        <v>21</v>
      </c>
    </row>
    <row r="124" spans="4:16" x14ac:dyDescent="0.2">
      <c r="D124" t="s">
        <v>3</v>
      </c>
      <c r="E124" s="1">
        <v>1.7000000000000001E-2</v>
      </c>
      <c r="F124" s="1">
        <v>5.1999999999999998E-2</v>
      </c>
      <c r="G124" s="1">
        <v>0.13300000000000001</v>
      </c>
      <c r="H124" s="1">
        <v>8.3000000000000004E-2</v>
      </c>
      <c r="I124" s="1">
        <v>4.5999999999999999E-2</v>
      </c>
      <c r="J124" s="1">
        <v>1.4999999999999999E-2</v>
      </c>
      <c r="K124" s="1">
        <v>0.123</v>
      </c>
      <c r="L124" s="1">
        <v>7.5999999999999998E-2</v>
      </c>
      <c r="M124" s="1">
        <v>7.9000000000000001E-2</v>
      </c>
      <c r="N124" s="1">
        <v>2.4E-2</v>
      </c>
      <c r="O124" s="1">
        <v>0.114</v>
      </c>
      <c r="P124" s="1">
        <v>8.1000000000000003E-2</v>
      </c>
    </row>
    <row r="125" spans="4:16" x14ac:dyDescent="0.2">
      <c r="D125" t="s">
        <v>49</v>
      </c>
      <c r="E125" s="1">
        <v>9.7000000000000003E-2</v>
      </c>
      <c r="F125" s="1">
        <v>3.1E-2</v>
      </c>
      <c r="G125" s="1">
        <v>5.8000000000000003E-2</v>
      </c>
      <c r="H125" s="1">
        <v>6.8000000000000005E-2</v>
      </c>
      <c r="I125" s="1">
        <v>4.7E-2</v>
      </c>
      <c r="J125" s="1">
        <v>4.4999999999999998E-2</v>
      </c>
      <c r="K125" s="1">
        <v>7.9000000000000001E-2</v>
      </c>
      <c r="L125" s="1">
        <v>5.8999999999999997E-2</v>
      </c>
      <c r="M125" s="1">
        <v>5.6000000000000001E-2</v>
      </c>
      <c r="N125" s="1">
        <v>6.8000000000000005E-2</v>
      </c>
      <c r="O125" s="1">
        <v>0.1</v>
      </c>
      <c r="P125" s="1">
        <v>7.6999999999999999E-2</v>
      </c>
    </row>
    <row r="126" spans="4:16" x14ac:dyDescent="0.2">
      <c r="D126" t="s">
        <v>50</v>
      </c>
      <c r="E126" s="1">
        <v>9.2999999999999999E-2</v>
      </c>
      <c r="F126" s="1">
        <v>8.8999999999999996E-2</v>
      </c>
      <c r="G126" s="1">
        <v>0.17100000000000001</v>
      </c>
      <c r="H126" s="1">
        <v>0.123</v>
      </c>
      <c r="I126" s="1">
        <v>9.8000000000000004E-2</v>
      </c>
      <c r="J126" s="1">
        <v>8.3000000000000004E-2</v>
      </c>
      <c r="K126" s="1">
        <v>0.14000000000000001</v>
      </c>
      <c r="L126" s="1">
        <v>0.11</v>
      </c>
      <c r="M126" s="1">
        <v>0.10299999999999999</v>
      </c>
      <c r="N126" s="1">
        <v>7.5999999999999998E-2</v>
      </c>
      <c r="O126" s="1">
        <v>0.111</v>
      </c>
      <c r="P126" s="1">
        <v>9.8000000000000004E-2</v>
      </c>
    </row>
    <row r="127" spans="4:16" x14ac:dyDescent="0.2">
      <c r="D127" t="s">
        <v>9</v>
      </c>
      <c r="E127" s="1">
        <v>0.16700000000000001</v>
      </c>
      <c r="F127" s="1">
        <v>7.1999999999999995E-2</v>
      </c>
      <c r="G127" s="1">
        <v>0.114</v>
      </c>
      <c r="H127" s="1">
        <v>0.124</v>
      </c>
      <c r="I127" s="1">
        <v>0.112</v>
      </c>
      <c r="J127" s="1">
        <v>4.3999999999999997E-2</v>
      </c>
      <c r="K127" s="1">
        <v>6.4000000000000001E-2</v>
      </c>
      <c r="L127" s="1">
        <v>7.9000000000000001E-2</v>
      </c>
      <c r="M127" s="1">
        <v>0.06</v>
      </c>
      <c r="N127" s="1">
        <v>3.3000000000000002E-2</v>
      </c>
      <c r="O127" s="1">
        <v>2.5999999999999999E-2</v>
      </c>
      <c r="P127" s="1">
        <v>4.2000000000000003E-2</v>
      </c>
    </row>
  </sheetData>
  <mergeCells count="5">
    <mergeCell ref="E4:H4"/>
    <mergeCell ref="I4:L4"/>
    <mergeCell ref="M4:P4"/>
    <mergeCell ref="I38:L44"/>
    <mergeCell ref="W38:Z44"/>
  </mergeCells>
  <conditionalFormatting sqref="E6:P37 E45:P46 E38:I38 E39:H44 M38:P44 E48:P86">
    <cfRule type="colorScale" priority="3">
      <colorScale>
        <cfvo type="min"/>
        <cfvo type="percentile" val="50"/>
        <cfvo type="max"/>
        <color rgb="FF63BE7B"/>
        <color rgb="FFFFEB84"/>
        <color rgb="FFF8696B"/>
      </colorScale>
    </cfRule>
  </conditionalFormatting>
  <conditionalFormatting sqref="E6:P37 E45:P46 E38:I38 E39:H44 M38:P44 E48:P87 E89:P111">
    <cfRule type="colorScale" priority="2">
      <colorScale>
        <cfvo type="min"/>
        <cfvo type="percentile" val="50"/>
        <cfvo type="max"/>
        <color rgb="FF63BE7B"/>
        <color rgb="FFFFEB84"/>
        <color rgb="FFF8696B"/>
      </colorScale>
    </cfRule>
  </conditionalFormatting>
  <conditionalFormatting sqref="E6:P127">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78777-9D43-294F-B625-F303B350A21A}">
  <dimension ref="B2:I113"/>
  <sheetViews>
    <sheetView zoomScale="94" zoomScaleNormal="90" workbookViewId="0">
      <selection activeCell="C3" sqref="C3"/>
    </sheetView>
  </sheetViews>
  <sheetFormatPr baseColWidth="10" defaultRowHeight="16" x14ac:dyDescent="0.2"/>
  <cols>
    <col min="3" max="3" width="21.83203125" bestFit="1" customWidth="1"/>
  </cols>
  <sheetData>
    <row r="2" spans="2:9" ht="22" x14ac:dyDescent="0.3">
      <c r="C2" s="5" t="s">
        <v>156</v>
      </c>
    </row>
    <row r="4" spans="2:9" x14ac:dyDescent="0.2">
      <c r="D4" s="71" t="s">
        <v>1</v>
      </c>
      <c r="E4" s="71"/>
      <c r="F4" s="71" t="s">
        <v>2</v>
      </c>
      <c r="G4" s="71"/>
      <c r="H4" s="71" t="s">
        <v>22</v>
      </c>
      <c r="I4" s="71"/>
    </row>
    <row r="5" spans="2:9" x14ac:dyDescent="0.2">
      <c r="C5" t="s">
        <v>0</v>
      </c>
      <c r="D5" t="s">
        <v>20</v>
      </c>
      <c r="E5" t="s">
        <v>19</v>
      </c>
      <c r="F5" t="s">
        <v>20</v>
      </c>
      <c r="G5" t="s">
        <v>19</v>
      </c>
      <c r="H5" t="s">
        <v>20</v>
      </c>
      <c r="I5" t="s">
        <v>19</v>
      </c>
    </row>
    <row r="6" spans="2:9" x14ac:dyDescent="0.2">
      <c r="B6" t="s">
        <v>56</v>
      </c>
      <c r="C6" t="s">
        <v>51</v>
      </c>
      <c r="D6" s="1">
        <v>0.27900000000000003</v>
      </c>
      <c r="E6" s="1">
        <v>0.109</v>
      </c>
      <c r="F6" s="1">
        <v>0.379</v>
      </c>
      <c r="G6" s="1">
        <v>6.9000000000000006E-2</v>
      </c>
      <c r="H6" s="1">
        <v>0.52900000000000003</v>
      </c>
      <c r="I6" s="1">
        <v>9.1999999999999998E-2</v>
      </c>
    </row>
    <row r="7" spans="2:9" x14ac:dyDescent="0.2">
      <c r="C7" t="s">
        <v>52</v>
      </c>
      <c r="D7" s="1">
        <v>0.22900000000000001</v>
      </c>
      <c r="E7" s="1">
        <v>0.155</v>
      </c>
      <c r="F7" s="1">
        <v>0.25800000000000001</v>
      </c>
      <c r="G7" s="1">
        <v>0.1</v>
      </c>
      <c r="H7" s="1">
        <v>0.372</v>
      </c>
      <c r="I7" s="1">
        <v>6.8000000000000005E-2</v>
      </c>
    </row>
    <row r="8" spans="2:9" x14ac:dyDescent="0.2">
      <c r="C8" t="s">
        <v>53</v>
      </c>
      <c r="D8" s="1">
        <v>0.25700000000000001</v>
      </c>
      <c r="E8" s="1">
        <v>0.17299999999999999</v>
      </c>
      <c r="F8" s="1">
        <v>0.28199999999999997</v>
      </c>
      <c r="G8" s="1">
        <v>0.113</v>
      </c>
      <c r="H8" s="1">
        <v>0.40200000000000002</v>
      </c>
      <c r="I8" s="1">
        <v>7.5999999999999998E-2</v>
      </c>
    </row>
    <row r="9" spans="2:9" x14ac:dyDescent="0.2">
      <c r="C9" t="s">
        <v>54</v>
      </c>
      <c r="D9" s="1">
        <v>2.9000000000000001E-2</v>
      </c>
      <c r="E9" s="1">
        <v>1.7000000000000001E-2</v>
      </c>
      <c r="F9" s="1">
        <v>2.5999999999999999E-2</v>
      </c>
      <c r="G9" s="1">
        <v>1.2999999999999999E-2</v>
      </c>
      <c r="H9" s="1">
        <v>3.2000000000000001E-2</v>
      </c>
      <c r="I9" s="1">
        <v>0.01</v>
      </c>
    </row>
    <row r="10" spans="2:9" x14ac:dyDescent="0.2">
      <c r="C10" t="s">
        <v>55</v>
      </c>
      <c r="D10" s="1">
        <v>0.13400000000000001</v>
      </c>
      <c r="E10" s="1">
        <v>5.6000000000000001E-2</v>
      </c>
      <c r="F10" s="1">
        <v>0.151</v>
      </c>
      <c r="G10" s="1">
        <v>6.3E-2</v>
      </c>
      <c r="H10" s="1">
        <v>0.16900000000000001</v>
      </c>
      <c r="I10" s="1">
        <v>7.0999999999999994E-2</v>
      </c>
    </row>
    <row r="11" spans="2:9" x14ac:dyDescent="0.2">
      <c r="D11" s="1"/>
      <c r="E11" s="1"/>
      <c r="F11" s="1"/>
      <c r="G11" s="1"/>
      <c r="H11" s="1"/>
      <c r="I11" s="1"/>
    </row>
    <row r="12" spans="2:9" x14ac:dyDescent="0.2">
      <c r="C12" t="s">
        <v>10</v>
      </c>
      <c r="D12" s="1"/>
      <c r="E12" s="1"/>
      <c r="F12" s="1"/>
      <c r="G12" s="1"/>
      <c r="H12" s="1"/>
      <c r="I12" s="1"/>
    </row>
    <row r="13" spans="2:9" x14ac:dyDescent="0.2">
      <c r="B13" t="s">
        <v>56</v>
      </c>
      <c r="C13" t="s">
        <v>51</v>
      </c>
      <c r="D13" s="1">
        <v>0.129</v>
      </c>
      <c r="E13" s="1">
        <v>4.4999999999999998E-2</v>
      </c>
      <c r="F13" s="1">
        <v>0.16</v>
      </c>
      <c r="G13" s="1">
        <v>3.3000000000000002E-2</v>
      </c>
      <c r="H13" s="1">
        <v>0.23200000000000001</v>
      </c>
      <c r="I13" s="1">
        <v>4.5999999999999999E-2</v>
      </c>
    </row>
    <row r="14" spans="2:9" x14ac:dyDescent="0.2">
      <c r="C14" t="s">
        <v>52</v>
      </c>
      <c r="D14" s="1">
        <v>0.109</v>
      </c>
      <c r="E14" s="1">
        <v>0.06</v>
      </c>
      <c r="F14" s="1">
        <v>0.11799999999999999</v>
      </c>
      <c r="G14" s="1">
        <v>3.7999999999999999E-2</v>
      </c>
      <c r="H14" s="1">
        <v>0.17799999999999999</v>
      </c>
      <c r="I14" s="1">
        <v>3.1E-2</v>
      </c>
    </row>
    <row r="15" spans="2:9" x14ac:dyDescent="0.2">
      <c r="C15" t="s">
        <v>53</v>
      </c>
      <c r="D15" s="1">
        <v>0.121</v>
      </c>
      <c r="E15" s="1">
        <v>6.7000000000000004E-2</v>
      </c>
      <c r="F15" s="1">
        <v>0.129</v>
      </c>
      <c r="G15" s="1">
        <v>4.3999999999999997E-2</v>
      </c>
      <c r="H15" s="1">
        <v>0.192</v>
      </c>
      <c r="I15" s="1">
        <v>3.3000000000000002E-2</v>
      </c>
    </row>
    <row r="16" spans="2:9" x14ac:dyDescent="0.2">
      <c r="C16" t="s">
        <v>54</v>
      </c>
      <c r="D16" s="1">
        <v>1.2E-2</v>
      </c>
      <c r="E16" s="1">
        <v>7.0000000000000001E-3</v>
      </c>
      <c r="F16" s="1">
        <v>1.2E-2</v>
      </c>
      <c r="G16" s="1">
        <v>6.0000000000000001E-3</v>
      </c>
      <c r="H16" s="1">
        <v>1.4999999999999999E-2</v>
      </c>
      <c r="I16" s="1">
        <v>5.0000000000000001E-3</v>
      </c>
    </row>
    <row r="17" spans="2:9" x14ac:dyDescent="0.2">
      <c r="C17" t="s">
        <v>55</v>
      </c>
      <c r="D17" s="1">
        <v>3.6999999999999998E-2</v>
      </c>
      <c r="E17" s="1">
        <v>2.1999999999999999E-2</v>
      </c>
      <c r="F17" s="1">
        <v>4.5999999999999999E-2</v>
      </c>
      <c r="G17" s="1">
        <v>2.4E-2</v>
      </c>
      <c r="H17" s="1">
        <v>5.5E-2</v>
      </c>
      <c r="I17" s="1">
        <v>2.7E-2</v>
      </c>
    </row>
    <row r="18" spans="2:9" x14ac:dyDescent="0.2">
      <c r="D18" s="1"/>
      <c r="E18" s="1"/>
      <c r="F18" s="1"/>
      <c r="G18" s="1"/>
      <c r="H18" s="1"/>
      <c r="I18" s="1"/>
    </row>
    <row r="19" spans="2:9" x14ac:dyDescent="0.2">
      <c r="C19" t="s">
        <v>11</v>
      </c>
      <c r="D19" s="1"/>
      <c r="E19" s="1"/>
      <c r="F19" s="1"/>
      <c r="G19" s="1"/>
      <c r="H19" s="1"/>
      <c r="I19" s="1"/>
    </row>
    <row r="20" spans="2:9" x14ac:dyDescent="0.2">
      <c r="B20" t="s">
        <v>56</v>
      </c>
      <c r="C20" t="s">
        <v>51</v>
      </c>
      <c r="D20" s="1">
        <v>7.8E-2</v>
      </c>
      <c r="E20" s="1">
        <v>1.9E-2</v>
      </c>
      <c r="F20" s="1">
        <v>0.06</v>
      </c>
      <c r="G20" s="1">
        <v>1.2E-2</v>
      </c>
      <c r="H20" s="1">
        <v>4.2999999999999997E-2</v>
      </c>
      <c r="I20" s="1">
        <v>5.0000000000000001E-3</v>
      </c>
    </row>
    <row r="21" spans="2:9" x14ac:dyDescent="0.2">
      <c r="C21" t="s">
        <v>52</v>
      </c>
      <c r="D21" s="1">
        <v>2.9000000000000001E-2</v>
      </c>
      <c r="E21" s="1">
        <v>1.0999999999999999E-2</v>
      </c>
      <c r="F21" s="1">
        <v>2.1000000000000001E-2</v>
      </c>
      <c r="G21" s="1">
        <v>1.2999999999999999E-2</v>
      </c>
      <c r="H21" s="1">
        <v>4.4999999999999998E-2</v>
      </c>
      <c r="I21" s="1">
        <v>1.4999999999999999E-2</v>
      </c>
    </row>
    <row r="22" spans="2:9" x14ac:dyDescent="0.2">
      <c r="C22" t="s">
        <v>53</v>
      </c>
      <c r="D22" s="1">
        <v>2.8000000000000001E-2</v>
      </c>
      <c r="E22" s="1">
        <v>1.2E-2</v>
      </c>
      <c r="F22" s="1">
        <v>2.3E-2</v>
      </c>
      <c r="G22" s="1">
        <v>1.2999999999999999E-2</v>
      </c>
      <c r="H22" s="1">
        <v>4.7E-2</v>
      </c>
      <c r="I22" s="1">
        <v>1.4E-2</v>
      </c>
    </row>
    <row r="23" spans="2:9" x14ac:dyDescent="0.2">
      <c r="C23" t="s">
        <v>54</v>
      </c>
      <c r="D23" s="1">
        <v>4.0000000000000001E-3</v>
      </c>
      <c r="E23" s="1">
        <v>1E-3</v>
      </c>
      <c r="F23" s="1">
        <v>3.0000000000000001E-3</v>
      </c>
      <c r="G23" s="1">
        <v>1E-3</v>
      </c>
      <c r="H23" s="1">
        <v>2E-3</v>
      </c>
      <c r="I23" s="1">
        <v>2E-3</v>
      </c>
    </row>
    <row r="24" spans="2:9" x14ac:dyDescent="0.2">
      <c r="C24" t="s">
        <v>55</v>
      </c>
      <c r="D24" s="1">
        <v>6.2E-2</v>
      </c>
      <c r="E24" s="1">
        <v>0.01</v>
      </c>
      <c r="F24" s="1">
        <v>7.4999999999999997E-2</v>
      </c>
      <c r="G24" s="1">
        <v>4.0000000000000001E-3</v>
      </c>
      <c r="H24" s="1">
        <v>8.7999999999999995E-2</v>
      </c>
      <c r="I24" s="1">
        <v>1.0999999999999999E-2</v>
      </c>
    </row>
    <row r="25" spans="2:9" x14ac:dyDescent="0.2">
      <c r="D25" s="1"/>
      <c r="E25" s="1"/>
      <c r="F25" s="1"/>
      <c r="G25" s="1"/>
      <c r="H25" s="1"/>
      <c r="I25" s="1"/>
    </row>
    <row r="26" spans="2:9" x14ac:dyDescent="0.2">
      <c r="C26" t="s">
        <v>12</v>
      </c>
      <c r="D26" s="1"/>
      <c r="E26" s="1"/>
      <c r="F26" s="1"/>
      <c r="G26" s="1"/>
      <c r="H26" s="1"/>
      <c r="I26" s="1"/>
    </row>
    <row r="27" spans="2:9" x14ac:dyDescent="0.2">
      <c r="B27" t="s">
        <v>56</v>
      </c>
      <c r="C27" t="s">
        <v>51</v>
      </c>
      <c r="D27" s="1">
        <v>7.0999999999999994E-2</v>
      </c>
      <c r="E27" s="1">
        <v>2.3E-2</v>
      </c>
      <c r="F27" s="1">
        <v>8.6999999999999994E-2</v>
      </c>
      <c r="G27" s="1">
        <v>1.7999999999999999E-2</v>
      </c>
      <c r="H27" s="1">
        <v>0.11700000000000001</v>
      </c>
      <c r="I27" s="1">
        <v>2.4E-2</v>
      </c>
    </row>
    <row r="28" spans="2:9" x14ac:dyDescent="0.2">
      <c r="C28" t="s">
        <v>52</v>
      </c>
      <c r="D28" s="1">
        <v>5.0999999999999997E-2</v>
      </c>
      <c r="E28" s="1">
        <v>2.8000000000000001E-2</v>
      </c>
      <c r="F28" s="1">
        <v>5.7000000000000002E-2</v>
      </c>
      <c r="G28" s="1">
        <v>1.7999999999999999E-2</v>
      </c>
      <c r="H28" s="1">
        <v>7.9000000000000001E-2</v>
      </c>
      <c r="I28" s="1">
        <v>1.4E-2</v>
      </c>
    </row>
    <row r="29" spans="2:9" x14ac:dyDescent="0.2">
      <c r="C29" t="s">
        <v>53</v>
      </c>
      <c r="D29" s="1">
        <v>5.5E-2</v>
      </c>
      <c r="E29" s="1">
        <v>3.1E-2</v>
      </c>
      <c r="F29" s="1">
        <v>6.2E-2</v>
      </c>
      <c r="G29" s="1">
        <v>2.1000000000000001E-2</v>
      </c>
      <c r="H29" s="1">
        <v>8.4000000000000005E-2</v>
      </c>
      <c r="I29" s="1">
        <v>1.4999999999999999E-2</v>
      </c>
    </row>
    <row r="30" spans="2:9" x14ac:dyDescent="0.2">
      <c r="C30" t="s">
        <v>54</v>
      </c>
      <c r="D30" s="1">
        <v>5.0000000000000001E-3</v>
      </c>
      <c r="E30" s="1">
        <v>2E-3</v>
      </c>
      <c r="F30" s="1">
        <v>5.0000000000000001E-3</v>
      </c>
      <c r="G30" s="1">
        <v>3.0000000000000001E-3</v>
      </c>
      <c r="H30" s="1">
        <v>6.0000000000000001E-3</v>
      </c>
      <c r="I30" s="1">
        <v>3.0000000000000001E-3</v>
      </c>
    </row>
    <row r="31" spans="2:9" x14ac:dyDescent="0.2">
      <c r="C31" t="s">
        <v>55</v>
      </c>
      <c r="D31" s="1">
        <v>2.5999999999999999E-2</v>
      </c>
      <c r="E31" s="1">
        <v>0.01</v>
      </c>
      <c r="F31" s="1">
        <v>3.2000000000000001E-2</v>
      </c>
      <c r="G31" s="1">
        <v>1.2E-2</v>
      </c>
      <c r="H31" s="1">
        <v>3.9E-2</v>
      </c>
      <c r="I31" s="1">
        <v>1.4999999999999999E-2</v>
      </c>
    </row>
    <row r="32" spans="2:9" x14ac:dyDescent="0.2">
      <c r="D32" s="1"/>
      <c r="E32" s="1"/>
      <c r="F32" s="1"/>
      <c r="G32" s="1"/>
      <c r="H32" s="1"/>
      <c r="I32" s="1"/>
    </row>
    <row r="33" spans="2:9" x14ac:dyDescent="0.2">
      <c r="C33" t="s">
        <v>13</v>
      </c>
      <c r="D33" s="1"/>
      <c r="E33" s="1"/>
      <c r="F33" s="1"/>
      <c r="G33" s="1"/>
      <c r="H33" s="1"/>
      <c r="I33" s="1"/>
    </row>
    <row r="34" spans="2:9" x14ac:dyDescent="0.2">
      <c r="B34" t="s">
        <v>56</v>
      </c>
      <c r="C34" t="s">
        <v>51</v>
      </c>
      <c r="D34" s="1">
        <v>2.7E-2</v>
      </c>
      <c r="E34" s="1">
        <v>5.0000000000000001E-3</v>
      </c>
      <c r="F34" s="1" t="s">
        <v>61</v>
      </c>
      <c r="G34" s="1"/>
      <c r="H34" s="1">
        <v>2.7E-2</v>
      </c>
      <c r="I34" s="1">
        <v>5.0000000000000001E-3</v>
      </c>
    </row>
    <row r="35" spans="2:9" x14ac:dyDescent="0.2">
      <c r="C35" t="s">
        <v>52</v>
      </c>
      <c r="D35" s="1">
        <v>1.7000000000000001E-2</v>
      </c>
      <c r="E35" s="1">
        <v>2E-3</v>
      </c>
      <c r="F35" s="1"/>
      <c r="G35" s="1"/>
      <c r="H35" s="1">
        <v>1.7000000000000001E-2</v>
      </c>
      <c r="I35" s="1">
        <v>2E-3</v>
      </c>
    </row>
    <row r="36" spans="2:9" x14ac:dyDescent="0.2">
      <c r="C36" t="s">
        <v>53</v>
      </c>
      <c r="D36" s="1">
        <v>0.02</v>
      </c>
      <c r="E36" s="1">
        <v>3.0000000000000001E-3</v>
      </c>
      <c r="F36" s="1"/>
      <c r="G36" s="1"/>
      <c r="H36" s="1">
        <v>0.02</v>
      </c>
      <c r="I36" s="1">
        <v>3.0000000000000001E-3</v>
      </c>
    </row>
    <row r="37" spans="2:9" x14ac:dyDescent="0.2">
      <c r="C37" t="s">
        <v>54</v>
      </c>
      <c r="D37" s="1">
        <v>3.0000000000000001E-3</v>
      </c>
      <c r="E37" s="1">
        <v>1E-3</v>
      </c>
      <c r="F37" s="1"/>
      <c r="G37" s="1"/>
      <c r="H37" s="1">
        <v>3.0000000000000001E-3</v>
      </c>
      <c r="I37" s="1">
        <v>1E-3</v>
      </c>
    </row>
    <row r="38" spans="2:9" x14ac:dyDescent="0.2">
      <c r="C38" t="s">
        <v>55</v>
      </c>
      <c r="D38" s="1">
        <v>0.01</v>
      </c>
      <c r="E38" s="1">
        <v>3.0000000000000001E-3</v>
      </c>
      <c r="F38" s="1"/>
      <c r="G38" s="1"/>
      <c r="H38" s="1">
        <v>0.01</v>
      </c>
      <c r="I38" s="1">
        <v>3.0000000000000001E-3</v>
      </c>
    </row>
    <row r="41" spans="2:9" x14ac:dyDescent="0.2">
      <c r="B41" t="s">
        <v>57</v>
      </c>
      <c r="C41" t="s">
        <v>0</v>
      </c>
      <c r="D41" s="1"/>
      <c r="E41" s="1"/>
      <c r="F41" s="1"/>
      <c r="G41" s="1"/>
      <c r="H41" s="1"/>
      <c r="I41" s="1"/>
    </row>
    <row r="42" spans="2:9" x14ac:dyDescent="0.2">
      <c r="C42" t="s">
        <v>51</v>
      </c>
      <c r="D42" s="1">
        <v>0.26800000000000002</v>
      </c>
      <c r="E42" s="1">
        <v>9.7000000000000003E-2</v>
      </c>
      <c r="F42" s="1">
        <v>0.376</v>
      </c>
      <c r="G42" s="1">
        <v>6.2E-2</v>
      </c>
      <c r="H42" s="1">
        <v>0.52900000000000003</v>
      </c>
      <c r="I42" s="1">
        <v>9.0999999999999998E-2</v>
      </c>
    </row>
    <row r="43" spans="2:9" x14ac:dyDescent="0.2">
      <c r="C43" t="s">
        <v>52</v>
      </c>
      <c r="D43" s="1">
        <v>0.23400000000000001</v>
      </c>
      <c r="E43" s="1">
        <v>0.13800000000000001</v>
      </c>
      <c r="F43" s="1">
        <v>0.27500000000000002</v>
      </c>
      <c r="G43" s="1">
        <v>8.5999999999999993E-2</v>
      </c>
      <c r="H43" s="1">
        <v>0.39600000000000002</v>
      </c>
      <c r="I43" s="1">
        <v>7.1999999999999995E-2</v>
      </c>
    </row>
    <row r="44" spans="2:9" x14ac:dyDescent="0.2">
      <c r="C44" t="s">
        <v>53</v>
      </c>
      <c r="D44" s="1">
        <v>0.248</v>
      </c>
      <c r="E44" s="1">
        <v>0.13400000000000001</v>
      </c>
      <c r="F44" s="1">
        <v>0.307</v>
      </c>
      <c r="G44" s="1">
        <v>8.4000000000000005E-2</v>
      </c>
      <c r="H44" s="1">
        <v>0.44600000000000001</v>
      </c>
      <c r="I44" s="1">
        <v>8.2000000000000003E-2</v>
      </c>
    </row>
    <row r="45" spans="2:9" x14ac:dyDescent="0.2">
      <c r="C45" t="s">
        <v>54</v>
      </c>
      <c r="D45" s="1">
        <v>2.3E-2</v>
      </c>
      <c r="E45" s="1">
        <v>0.01</v>
      </c>
      <c r="F45" s="1">
        <v>3.6999999999999998E-2</v>
      </c>
      <c r="G45" s="1">
        <v>1.2999999999999999E-2</v>
      </c>
      <c r="H45" s="1">
        <v>5.1999999999999998E-2</v>
      </c>
      <c r="I45" s="1">
        <v>1.7000000000000001E-2</v>
      </c>
    </row>
    <row r="46" spans="2:9" x14ac:dyDescent="0.2">
      <c r="C46" t="s">
        <v>55</v>
      </c>
      <c r="D46" s="1">
        <v>0.13</v>
      </c>
      <c r="E46" s="1">
        <v>4.7E-2</v>
      </c>
      <c r="F46" s="1">
        <v>0.14099999999999999</v>
      </c>
      <c r="G46" s="1">
        <v>4.9000000000000002E-2</v>
      </c>
      <c r="H46" s="1">
        <v>0.152</v>
      </c>
      <c r="I46" s="1">
        <v>5.0999999999999997E-2</v>
      </c>
    </row>
    <row r="47" spans="2:9" x14ac:dyDescent="0.2">
      <c r="D47" s="1"/>
      <c r="E47" s="1"/>
      <c r="F47" s="1"/>
      <c r="G47" s="1"/>
      <c r="H47" s="1"/>
      <c r="I47" s="1"/>
    </row>
    <row r="48" spans="2:9" x14ac:dyDescent="0.2">
      <c r="C48" t="s">
        <v>10</v>
      </c>
      <c r="D48" s="1"/>
      <c r="E48" s="1"/>
      <c r="F48" s="1"/>
      <c r="G48" s="1"/>
      <c r="H48" s="1"/>
      <c r="I48" s="1"/>
    </row>
    <row r="49" spans="3:9" x14ac:dyDescent="0.2">
      <c r="C49" t="s">
        <v>51</v>
      </c>
      <c r="D49" s="1">
        <v>0.121</v>
      </c>
      <c r="E49" s="1">
        <v>3.5000000000000003E-2</v>
      </c>
      <c r="F49" s="1">
        <v>0.157</v>
      </c>
      <c r="G49" s="1">
        <v>2.8000000000000001E-2</v>
      </c>
      <c r="H49" s="1">
        <v>0.23200000000000001</v>
      </c>
      <c r="I49" s="1">
        <v>4.5999999999999999E-2</v>
      </c>
    </row>
    <row r="50" spans="3:9" x14ac:dyDescent="0.2">
      <c r="C50" t="s">
        <v>52</v>
      </c>
      <c r="D50" s="1">
        <v>0.104</v>
      </c>
      <c r="E50" s="1">
        <v>4.9000000000000002E-2</v>
      </c>
      <c r="F50" s="1">
        <v>0.122</v>
      </c>
      <c r="G50" s="1">
        <v>3.3000000000000002E-2</v>
      </c>
      <c r="H50" s="1">
        <v>0.189</v>
      </c>
      <c r="I50" s="1">
        <v>4.2000000000000003E-2</v>
      </c>
    </row>
    <row r="51" spans="3:9" x14ac:dyDescent="0.2">
      <c r="C51" t="s">
        <v>53</v>
      </c>
      <c r="D51" s="1">
        <v>0.104</v>
      </c>
      <c r="E51" s="1">
        <v>3.9E-2</v>
      </c>
      <c r="F51" s="1">
        <v>0.14299999999999999</v>
      </c>
      <c r="G51" s="1">
        <v>3.5000000000000003E-2</v>
      </c>
      <c r="H51" s="1">
        <v>0.221</v>
      </c>
      <c r="I51" s="1">
        <v>5.5E-2</v>
      </c>
    </row>
    <row r="52" spans="3:9" x14ac:dyDescent="0.2">
      <c r="C52" t="s">
        <v>54</v>
      </c>
      <c r="D52" s="1">
        <v>2.4E-2</v>
      </c>
      <c r="E52" s="1">
        <v>1.7000000000000001E-2</v>
      </c>
      <c r="F52" s="1">
        <v>0.03</v>
      </c>
      <c r="G52" s="1">
        <v>1.7000000000000001E-2</v>
      </c>
      <c r="H52" s="1">
        <v>3.5999999999999997E-2</v>
      </c>
      <c r="I52" s="1">
        <v>1.7999999999999999E-2</v>
      </c>
    </row>
    <row r="53" spans="3:9" x14ac:dyDescent="0.2">
      <c r="C53" t="s">
        <v>55</v>
      </c>
      <c r="D53" s="1">
        <v>0.04</v>
      </c>
      <c r="E53" s="1">
        <v>1.9E-2</v>
      </c>
      <c r="F53" s="1">
        <v>4.3999999999999997E-2</v>
      </c>
      <c r="G53" s="1">
        <v>1.4999999999999999E-2</v>
      </c>
      <c r="H53" s="1">
        <v>4.9000000000000002E-2</v>
      </c>
      <c r="I53" s="1">
        <v>1.2E-2</v>
      </c>
    </row>
    <row r="54" spans="3:9" x14ac:dyDescent="0.2">
      <c r="D54" s="1"/>
      <c r="E54" s="1"/>
      <c r="F54" s="1"/>
      <c r="G54" s="1"/>
      <c r="H54" s="1"/>
      <c r="I54" s="1"/>
    </row>
    <row r="55" spans="3:9" x14ac:dyDescent="0.2">
      <c r="C55" t="s">
        <v>11</v>
      </c>
      <c r="D55" s="1"/>
      <c r="E55" s="1"/>
      <c r="F55" s="1"/>
      <c r="G55" s="1"/>
      <c r="H55" s="1"/>
      <c r="I55" s="1"/>
    </row>
    <row r="56" spans="3:9" x14ac:dyDescent="0.2">
      <c r="C56" t="s">
        <v>51</v>
      </c>
      <c r="D56" s="1">
        <v>7.8E-2</v>
      </c>
      <c r="E56" s="1">
        <v>0.03</v>
      </c>
      <c r="F56" s="1">
        <v>0.06</v>
      </c>
      <c r="G56" s="1">
        <v>1.6E-2</v>
      </c>
      <c r="H56" s="1">
        <v>4.2999999999999997E-2</v>
      </c>
      <c r="I56" s="1">
        <v>5.0000000000000001E-3</v>
      </c>
    </row>
    <row r="57" spans="3:9" x14ac:dyDescent="0.2">
      <c r="C57" t="s">
        <v>52</v>
      </c>
      <c r="D57" s="1">
        <v>2.1999999999999999E-2</v>
      </c>
      <c r="E57" s="1">
        <v>2.1000000000000001E-2</v>
      </c>
      <c r="F57" s="1">
        <v>1.9E-2</v>
      </c>
      <c r="G57" s="1">
        <v>2.5000000000000001E-2</v>
      </c>
      <c r="H57" s="1">
        <v>5.0999999999999997E-2</v>
      </c>
      <c r="I57" s="1">
        <v>3.1E-2</v>
      </c>
    </row>
    <row r="58" spans="3:9" x14ac:dyDescent="0.2">
      <c r="C58" t="s">
        <v>53</v>
      </c>
      <c r="D58" s="1">
        <v>1.6E-2</v>
      </c>
      <c r="E58" s="1">
        <v>4.2999999999999997E-2</v>
      </c>
      <c r="F58" s="1">
        <v>4.3999999999999997E-2</v>
      </c>
      <c r="G58" s="1">
        <v>4.5999999999999999E-2</v>
      </c>
      <c r="H58" s="1">
        <v>7.6999999999999999E-2</v>
      </c>
      <c r="I58" s="1">
        <v>0.05</v>
      </c>
    </row>
    <row r="59" spans="3:9" x14ac:dyDescent="0.2">
      <c r="C59" t="s">
        <v>54</v>
      </c>
      <c r="D59" s="1">
        <v>2.9000000000000001E-2</v>
      </c>
      <c r="E59" s="1">
        <v>2.3E-2</v>
      </c>
      <c r="F59" s="1">
        <v>2.8000000000000001E-2</v>
      </c>
      <c r="G59" s="1">
        <v>2.1000000000000001E-2</v>
      </c>
      <c r="H59" s="1">
        <v>2.8000000000000001E-2</v>
      </c>
      <c r="I59" s="1">
        <v>0.02</v>
      </c>
    </row>
    <row r="60" spans="3:9" x14ac:dyDescent="0.2">
      <c r="C60" t="s">
        <v>55</v>
      </c>
      <c r="D60" s="1">
        <v>6.0999999999999999E-2</v>
      </c>
      <c r="E60" s="1">
        <v>1.7000000000000001E-2</v>
      </c>
      <c r="F60" s="1">
        <v>7.6999999999999999E-2</v>
      </c>
      <c r="G60" s="1">
        <v>1.6E-2</v>
      </c>
      <c r="H60" s="1">
        <v>9.2999999999999999E-2</v>
      </c>
      <c r="I60" s="1">
        <v>2.7E-2</v>
      </c>
    </row>
    <row r="61" spans="3:9" x14ac:dyDescent="0.2">
      <c r="D61" s="1"/>
      <c r="E61" s="1"/>
      <c r="F61" s="1"/>
      <c r="G61" s="1"/>
      <c r="H61" s="1"/>
      <c r="I61" s="1"/>
    </row>
    <row r="62" spans="3:9" x14ac:dyDescent="0.2">
      <c r="C62" t="s">
        <v>12</v>
      </c>
      <c r="D62" s="1"/>
      <c r="E62" s="1"/>
      <c r="F62" s="1"/>
      <c r="G62" s="1"/>
      <c r="H62" s="1"/>
      <c r="I62" s="1"/>
    </row>
    <row r="63" spans="3:9" x14ac:dyDescent="0.2">
      <c r="C63" t="s">
        <v>51</v>
      </c>
      <c r="D63" s="1">
        <v>6.7000000000000004E-2</v>
      </c>
      <c r="E63" s="1">
        <v>1.7999999999999999E-2</v>
      </c>
      <c r="F63" s="1">
        <v>8.5999999999999993E-2</v>
      </c>
      <c r="G63" s="1">
        <v>1.4999999999999999E-2</v>
      </c>
      <c r="H63" s="1">
        <v>0.11700000000000001</v>
      </c>
      <c r="I63" s="1">
        <v>2.4E-2</v>
      </c>
    </row>
    <row r="64" spans="3:9" x14ac:dyDescent="0.2">
      <c r="C64" t="s">
        <v>52</v>
      </c>
      <c r="D64" s="1">
        <v>0.05</v>
      </c>
      <c r="E64" s="1">
        <v>2.4E-2</v>
      </c>
      <c r="F64" s="1">
        <v>6.2E-2</v>
      </c>
      <c r="G64" s="1">
        <v>0.02</v>
      </c>
      <c r="H64" s="1">
        <v>8.6999999999999994E-2</v>
      </c>
      <c r="I64" s="1">
        <v>2.7E-2</v>
      </c>
    </row>
    <row r="65" spans="2:9" x14ac:dyDescent="0.2">
      <c r="C65" t="s">
        <v>53</v>
      </c>
      <c r="D65" s="1">
        <v>5.3999999999999999E-2</v>
      </c>
      <c r="E65" s="1">
        <v>0.02</v>
      </c>
      <c r="F65" s="1">
        <v>7.9000000000000001E-2</v>
      </c>
      <c r="G65" s="1">
        <v>2.8000000000000001E-2</v>
      </c>
      <c r="H65" s="1">
        <v>0.11</v>
      </c>
      <c r="I65" s="1">
        <v>0.04</v>
      </c>
    </row>
    <row r="66" spans="2:9" x14ac:dyDescent="0.2">
      <c r="C66" t="s">
        <v>54</v>
      </c>
      <c r="D66" s="1">
        <v>2.8000000000000001E-2</v>
      </c>
      <c r="E66" s="1">
        <v>0.02</v>
      </c>
      <c r="F66" s="1">
        <v>2.8000000000000001E-2</v>
      </c>
      <c r="G66" s="1">
        <v>1.9E-2</v>
      </c>
      <c r="H66" s="1">
        <v>2.9000000000000001E-2</v>
      </c>
      <c r="I66" s="1">
        <v>1.7999999999999999E-2</v>
      </c>
    </row>
    <row r="67" spans="2:9" x14ac:dyDescent="0.2">
      <c r="C67" t="s">
        <v>55</v>
      </c>
      <c r="D67" s="1">
        <v>2.9000000000000001E-2</v>
      </c>
      <c r="E67" s="1">
        <v>0.01</v>
      </c>
      <c r="F67" s="1">
        <v>3.3000000000000002E-2</v>
      </c>
      <c r="G67" s="1">
        <v>8.9999999999999993E-3</v>
      </c>
      <c r="H67" s="1">
        <v>3.6999999999999998E-2</v>
      </c>
      <c r="I67" s="1">
        <v>8.0000000000000002E-3</v>
      </c>
    </row>
    <row r="68" spans="2:9" x14ac:dyDescent="0.2">
      <c r="D68" s="1"/>
      <c r="E68" s="1"/>
      <c r="F68" s="1"/>
      <c r="G68" s="1"/>
      <c r="H68" s="1"/>
      <c r="I68" s="1"/>
    </row>
    <row r="69" spans="2:9" x14ac:dyDescent="0.2">
      <c r="C69" t="s">
        <v>13</v>
      </c>
      <c r="D69" s="1"/>
      <c r="E69" s="1"/>
      <c r="F69" s="1"/>
      <c r="G69" s="1"/>
      <c r="H69" s="1"/>
      <c r="I69" s="1"/>
    </row>
    <row r="70" spans="2:9" x14ac:dyDescent="0.2">
      <c r="C70" t="s">
        <v>51</v>
      </c>
      <c r="D70" s="1">
        <v>2.7E-2</v>
      </c>
      <c r="E70" s="1">
        <v>4.0000000000000001E-3</v>
      </c>
      <c r="F70" s="1">
        <v>3.0000000000000001E-3</v>
      </c>
      <c r="G70" s="1">
        <v>1E-3</v>
      </c>
      <c r="H70" s="1">
        <v>2.8000000000000001E-2</v>
      </c>
      <c r="I70" s="1">
        <v>5.0000000000000001E-3</v>
      </c>
    </row>
    <row r="71" spans="2:9" x14ac:dyDescent="0.2">
      <c r="C71" t="s">
        <v>52</v>
      </c>
      <c r="D71" s="1">
        <v>2.5000000000000001E-2</v>
      </c>
      <c r="E71" s="1">
        <v>1.2999999999999999E-2</v>
      </c>
      <c r="F71" s="1">
        <v>1.7000000000000001E-2</v>
      </c>
      <c r="G71" s="1">
        <v>1.2999999999999999E-2</v>
      </c>
      <c r="H71" s="1">
        <v>2.4E-2</v>
      </c>
      <c r="I71" s="1">
        <v>1.2999999999999999E-2</v>
      </c>
    </row>
    <row r="72" spans="2:9" x14ac:dyDescent="0.2">
      <c r="C72" t="s">
        <v>53</v>
      </c>
      <c r="D72" s="1">
        <v>5.3999999999999999E-2</v>
      </c>
      <c r="E72" s="1">
        <v>3.1E-2</v>
      </c>
      <c r="F72" s="1">
        <v>3.4000000000000002E-2</v>
      </c>
      <c r="G72" s="1">
        <v>2.9000000000000001E-2</v>
      </c>
      <c r="H72" s="1">
        <v>1.9E-2</v>
      </c>
      <c r="I72" s="1">
        <v>2.7E-2</v>
      </c>
    </row>
    <row r="73" spans="2:9" x14ac:dyDescent="0.2">
      <c r="C73" t="s">
        <v>54</v>
      </c>
      <c r="D73" s="1">
        <v>3.2000000000000001E-2</v>
      </c>
      <c r="E73" s="1">
        <v>2.1999999999999999E-2</v>
      </c>
      <c r="F73" s="1">
        <v>2.8000000000000001E-2</v>
      </c>
      <c r="G73" s="1">
        <v>0.02</v>
      </c>
      <c r="H73" s="1">
        <v>2.4E-2</v>
      </c>
      <c r="I73" s="1">
        <v>1.7999999999999999E-2</v>
      </c>
    </row>
    <row r="74" spans="2:9" x14ac:dyDescent="0.2">
      <c r="C74" t="s">
        <v>55</v>
      </c>
      <c r="D74" s="1">
        <v>1.4999999999999999E-2</v>
      </c>
      <c r="E74" s="1">
        <v>1.0999999999999999E-2</v>
      </c>
      <c r="F74" s="1">
        <v>1.4999999999999999E-2</v>
      </c>
      <c r="G74" s="1">
        <v>1.2999999999999999E-2</v>
      </c>
      <c r="H74" s="1">
        <v>0.02</v>
      </c>
      <c r="I74" s="1">
        <v>1.4999999999999999E-2</v>
      </c>
    </row>
    <row r="75" spans="2:9" x14ac:dyDescent="0.2">
      <c r="D75" s="1"/>
      <c r="E75" s="1"/>
      <c r="F75" s="1"/>
      <c r="G75" s="1"/>
      <c r="H75" s="1"/>
      <c r="I75" s="1"/>
    </row>
    <row r="76" spans="2:9" x14ac:dyDescent="0.2">
      <c r="D76" s="1"/>
      <c r="E76" s="1"/>
      <c r="F76" s="1"/>
      <c r="G76" s="1"/>
      <c r="H76" s="1"/>
      <c r="I76" s="1"/>
    </row>
    <row r="77" spans="2:9" x14ac:dyDescent="0.2">
      <c r="B77" t="s">
        <v>17</v>
      </c>
      <c r="C77" t="s">
        <v>0</v>
      </c>
      <c r="D77" s="1"/>
      <c r="E77" s="1"/>
      <c r="F77" s="1"/>
      <c r="G77" s="1"/>
      <c r="H77" s="1"/>
      <c r="I77" s="1"/>
    </row>
    <row r="78" spans="2:9" x14ac:dyDescent="0.2">
      <c r="C78" t="s">
        <v>51</v>
      </c>
      <c r="D78" s="1">
        <v>0.27900000000000003</v>
      </c>
      <c r="E78" s="1">
        <v>0.109</v>
      </c>
      <c r="F78" s="1">
        <v>0.378</v>
      </c>
      <c r="G78" s="1">
        <v>6.9000000000000006E-2</v>
      </c>
      <c r="H78" s="1">
        <v>0.52800000000000002</v>
      </c>
      <c r="I78" s="1">
        <v>9.1999999999999998E-2</v>
      </c>
    </row>
    <row r="79" spans="2:9" x14ac:dyDescent="0.2">
      <c r="C79" t="s">
        <v>52</v>
      </c>
      <c r="D79" s="1">
        <v>0.23799999999999999</v>
      </c>
      <c r="E79" s="1">
        <v>0.155</v>
      </c>
      <c r="F79" s="1">
        <v>0.25900000000000001</v>
      </c>
      <c r="G79" s="1">
        <v>9.8000000000000004E-2</v>
      </c>
      <c r="H79" s="1">
        <v>0.36799999999999999</v>
      </c>
      <c r="I79" s="1">
        <v>6.8000000000000005E-2</v>
      </c>
    </row>
    <row r="80" spans="2:9" x14ac:dyDescent="0.2">
      <c r="C80" t="s">
        <v>53</v>
      </c>
      <c r="D80" s="1">
        <v>0.26900000000000002</v>
      </c>
      <c r="E80" s="1">
        <v>0.17299999999999999</v>
      </c>
      <c r="F80" s="1">
        <v>0.28199999999999997</v>
      </c>
      <c r="G80" s="1">
        <v>0.112</v>
      </c>
      <c r="H80" s="1">
        <v>0.39600000000000002</v>
      </c>
      <c r="I80" s="1">
        <v>7.4999999999999997E-2</v>
      </c>
    </row>
    <row r="81" spans="3:9" x14ac:dyDescent="0.2">
      <c r="C81" t="s">
        <v>54</v>
      </c>
      <c r="D81" s="1">
        <v>3.3000000000000002E-2</v>
      </c>
      <c r="E81" s="1">
        <v>1.9E-2</v>
      </c>
      <c r="F81" s="1">
        <v>2.7E-2</v>
      </c>
      <c r="G81" s="1">
        <v>1.4999999999999999E-2</v>
      </c>
      <c r="H81" s="1">
        <v>3.1E-2</v>
      </c>
      <c r="I81" s="1">
        <v>1.0999999999999999E-2</v>
      </c>
    </row>
    <row r="82" spans="3:9" x14ac:dyDescent="0.2">
      <c r="C82" t="s">
        <v>55</v>
      </c>
      <c r="D82" s="1">
        <v>0.13900000000000001</v>
      </c>
      <c r="E82" s="1">
        <v>5.5E-2</v>
      </c>
      <c r="F82" s="1">
        <v>0.157</v>
      </c>
      <c r="G82" s="1">
        <v>0.06</v>
      </c>
      <c r="H82" s="1">
        <v>0.17499999999999999</v>
      </c>
      <c r="I82" s="1">
        <v>6.6000000000000003E-2</v>
      </c>
    </row>
    <row r="83" spans="3:9" x14ac:dyDescent="0.2">
      <c r="D83" s="1"/>
      <c r="E83" s="1"/>
      <c r="F83" s="1"/>
      <c r="G83" s="1"/>
      <c r="H83" s="1"/>
      <c r="I83" s="1"/>
    </row>
    <row r="84" spans="3:9" x14ac:dyDescent="0.2">
      <c r="C84" t="s">
        <v>10</v>
      </c>
      <c r="D84" s="1"/>
      <c r="E84" s="1"/>
      <c r="F84" s="1"/>
      <c r="G84" s="1"/>
      <c r="H84" s="1"/>
      <c r="I84" s="1"/>
    </row>
    <row r="85" spans="3:9" x14ac:dyDescent="0.2">
      <c r="C85" t="s">
        <v>51</v>
      </c>
      <c r="D85" s="1">
        <v>0.13</v>
      </c>
      <c r="E85" s="1">
        <v>4.4999999999999998E-2</v>
      </c>
      <c r="F85" s="1">
        <v>0.159</v>
      </c>
      <c r="G85" s="1">
        <v>3.3000000000000002E-2</v>
      </c>
      <c r="H85" s="1">
        <v>0.23100000000000001</v>
      </c>
      <c r="I85" s="1">
        <v>4.5999999999999999E-2</v>
      </c>
    </row>
    <row r="86" spans="3:9" x14ac:dyDescent="0.2">
      <c r="C86" t="s">
        <v>52</v>
      </c>
      <c r="D86" s="1">
        <v>0.109</v>
      </c>
      <c r="E86" s="1">
        <v>5.8000000000000003E-2</v>
      </c>
      <c r="F86" s="1">
        <v>0.11700000000000001</v>
      </c>
      <c r="G86" s="1">
        <v>3.5999999999999997E-2</v>
      </c>
      <c r="H86" s="1">
        <v>0.17599999999999999</v>
      </c>
      <c r="I86" s="1">
        <v>0.03</v>
      </c>
    </row>
    <row r="87" spans="3:9" x14ac:dyDescent="0.2">
      <c r="C87" t="s">
        <v>53</v>
      </c>
      <c r="D87" s="1">
        <v>0.124</v>
      </c>
      <c r="E87" s="1">
        <v>6.7000000000000004E-2</v>
      </c>
      <c r="F87" s="1">
        <v>0.127</v>
      </c>
      <c r="G87" s="1">
        <v>4.2000000000000003E-2</v>
      </c>
      <c r="H87" s="1">
        <v>0.186</v>
      </c>
      <c r="I87" s="1">
        <v>3.1E-2</v>
      </c>
    </row>
    <row r="88" spans="3:9" x14ac:dyDescent="0.2">
      <c r="C88" t="s">
        <v>54</v>
      </c>
      <c r="D88" s="1">
        <v>1.7000000000000001E-2</v>
      </c>
      <c r="E88" s="1">
        <v>8.9999999999999993E-3</v>
      </c>
      <c r="F88" s="1">
        <v>1.4E-2</v>
      </c>
      <c r="G88" s="1">
        <v>8.0000000000000002E-3</v>
      </c>
      <c r="H88" s="1">
        <v>1.4E-2</v>
      </c>
      <c r="I88" s="1">
        <v>6.0000000000000001E-3</v>
      </c>
    </row>
    <row r="89" spans="3:9" x14ac:dyDescent="0.2">
      <c r="C89" t="s">
        <v>55</v>
      </c>
      <c r="D89" s="1">
        <v>3.6999999999999998E-2</v>
      </c>
      <c r="E89" s="1">
        <v>0.02</v>
      </c>
      <c r="F89" s="1">
        <v>4.5999999999999999E-2</v>
      </c>
      <c r="G89" s="1">
        <v>2.1999999999999999E-2</v>
      </c>
      <c r="H89" s="1">
        <v>5.6000000000000001E-2</v>
      </c>
      <c r="I89" s="1">
        <v>2.4E-2</v>
      </c>
    </row>
    <row r="90" spans="3:9" x14ac:dyDescent="0.2">
      <c r="D90" s="1"/>
      <c r="E90" s="1"/>
      <c r="F90" s="1"/>
      <c r="G90" s="1"/>
      <c r="H90" s="1"/>
      <c r="I90" s="1"/>
    </row>
    <row r="91" spans="3:9" x14ac:dyDescent="0.2">
      <c r="C91" t="s">
        <v>11</v>
      </c>
      <c r="D91" s="1"/>
      <c r="E91" s="1"/>
      <c r="F91" s="1"/>
      <c r="G91" s="1"/>
      <c r="H91" s="1"/>
      <c r="I91" s="1"/>
    </row>
    <row r="92" spans="3:9" x14ac:dyDescent="0.2">
      <c r="C92" t="s">
        <v>51</v>
      </c>
      <c r="D92" s="1">
        <v>8.1000000000000003E-2</v>
      </c>
      <c r="E92" s="1">
        <v>1.7999999999999999E-2</v>
      </c>
      <c r="F92" s="1">
        <v>6.2E-2</v>
      </c>
      <c r="G92" s="1">
        <v>1.0999999999999999E-2</v>
      </c>
      <c r="H92" s="1">
        <v>4.4999999999999998E-2</v>
      </c>
      <c r="I92" s="1">
        <v>5.0000000000000001E-3</v>
      </c>
    </row>
    <row r="93" spans="3:9" x14ac:dyDescent="0.2">
      <c r="C93" t="s">
        <v>52</v>
      </c>
      <c r="D93" s="1">
        <v>2.1000000000000001E-2</v>
      </c>
      <c r="E93" s="1">
        <v>1.2999999999999999E-2</v>
      </c>
      <c r="F93" s="1">
        <v>0.02</v>
      </c>
      <c r="G93" s="1">
        <v>1.4999999999999999E-2</v>
      </c>
      <c r="H93" s="1">
        <v>4.7E-2</v>
      </c>
      <c r="I93" s="1">
        <v>1.7000000000000001E-2</v>
      </c>
    </row>
    <row r="94" spans="3:9" x14ac:dyDescent="0.2">
      <c r="C94" t="s">
        <v>53</v>
      </c>
      <c r="D94" s="1">
        <v>2.7E-2</v>
      </c>
      <c r="E94" s="1">
        <v>1.0999999999999999E-2</v>
      </c>
      <c r="F94" s="1">
        <v>1.7999999999999999E-2</v>
      </c>
      <c r="G94" s="1">
        <v>1.2E-2</v>
      </c>
      <c r="H94" s="1">
        <v>4.1000000000000002E-2</v>
      </c>
      <c r="I94" s="1">
        <v>1.2999999999999999E-2</v>
      </c>
    </row>
    <row r="95" spans="3:9" x14ac:dyDescent="0.2">
      <c r="C95" t="s">
        <v>54</v>
      </c>
      <c r="D95" s="1">
        <v>6.0000000000000001E-3</v>
      </c>
      <c r="E95" s="1">
        <v>2E-3</v>
      </c>
      <c r="F95" s="1">
        <v>7.0000000000000001E-3</v>
      </c>
      <c r="G95" s="1">
        <v>3.0000000000000001E-3</v>
      </c>
      <c r="H95" s="1">
        <v>8.0000000000000002E-3</v>
      </c>
      <c r="I95" s="1">
        <v>4.0000000000000001E-3</v>
      </c>
    </row>
    <row r="96" spans="3:9" x14ac:dyDescent="0.2">
      <c r="C96" t="s">
        <v>55</v>
      </c>
      <c r="D96" s="1">
        <v>6.7000000000000004E-2</v>
      </c>
      <c r="E96" s="1">
        <v>8.0000000000000002E-3</v>
      </c>
      <c r="F96" s="1">
        <v>7.9000000000000001E-2</v>
      </c>
      <c r="G96" s="1">
        <v>4.0000000000000001E-3</v>
      </c>
      <c r="H96" s="1">
        <v>9.1999999999999998E-2</v>
      </c>
      <c r="I96" s="1">
        <v>1.2E-2</v>
      </c>
    </row>
    <row r="98" spans="3:9" x14ac:dyDescent="0.2">
      <c r="C98" t="s">
        <v>60</v>
      </c>
    </row>
    <row r="99" spans="3:9" x14ac:dyDescent="0.2">
      <c r="C99" t="s">
        <v>0</v>
      </c>
    </row>
    <row r="100" spans="3:9" x14ac:dyDescent="0.2">
      <c r="D100" s="1"/>
      <c r="E100" s="1"/>
      <c r="F100" s="1"/>
      <c r="G100" s="1"/>
      <c r="H100" s="1"/>
      <c r="I100" s="1"/>
    </row>
    <row r="101" spans="3:9" x14ac:dyDescent="0.2">
      <c r="C101" t="s">
        <v>58</v>
      </c>
      <c r="D101" s="1">
        <v>0.28299999999999997</v>
      </c>
      <c r="E101" s="1">
        <v>0.111</v>
      </c>
      <c r="F101" s="1">
        <v>0.379</v>
      </c>
      <c r="G101" s="1">
        <v>7.0000000000000007E-2</v>
      </c>
      <c r="H101" s="1">
        <v>0.52800000000000002</v>
      </c>
      <c r="I101" s="1">
        <v>9.1999999999999998E-2</v>
      </c>
    </row>
    <row r="102" spans="3:9" x14ac:dyDescent="0.2">
      <c r="C102" t="s">
        <v>59</v>
      </c>
      <c r="D102" s="1">
        <v>0.24199999999999999</v>
      </c>
      <c r="E102" s="1">
        <v>0.151</v>
      </c>
      <c r="F102" s="1">
        <v>0.25900000000000001</v>
      </c>
      <c r="G102" s="1">
        <v>9.1999999999999998E-2</v>
      </c>
      <c r="H102" s="1">
        <v>0.36799999999999999</v>
      </c>
      <c r="I102" s="1">
        <v>5.7000000000000002E-2</v>
      </c>
    </row>
    <row r="103" spans="3:9" x14ac:dyDescent="0.2">
      <c r="C103" t="s">
        <v>55</v>
      </c>
      <c r="D103" s="1">
        <v>0.14299999999999999</v>
      </c>
      <c r="E103" s="1">
        <v>5.7000000000000002E-2</v>
      </c>
      <c r="F103" s="1">
        <v>0.159</v>
      </c>
      <c r="G103" s="1">
        <v>6.4000000000000001E-2</v>
      </c>
      <c r="H103" s="1">
        <v>0.17499999999999999</v>
      </c>
      <c r="I103" s="1">
        <v>7.0000000000000007E-2</v>
      </c>
    </row>
    <row r="104" spans="3:9" x14ac:dyDescent="0.2">
      <c r="C104" t="s">
        <v>10</v>
      </c>
      <c r="D104" s="1"/>
      <c r="E104" s="1"/>
      <c r="F104" s="1"/>
      <c r="G104" s="1"/>
      <c r="H104" s="1"/>
      <c r="I104" s="1"/>
    </row>
    <row r="105" spans="3:9" x14ac:dyDescent="0.2">
      <c r="D105" s="1"/>
      <c r="E105" s="1"/>
      <c r="F105" s="1"/>
      <c r="G105" s="1"/>
      <c r="H105" s="1"/>
      <c r="I105" s="1"/>
    </row>
    <row r="106" spans="3:9" x14ac:dyDescent="0.2">
      <c r="C106" t="s">
        <v>58</v>
      </c>
      <c r="D106" s="1">
        <v>0.13200000000000001</v>
      </c>
      <c r="E106" s="1">
        <v>4.7E-2</v>
      </c>
      <c r="F106" s="1">
        <v>0.159</v>
      </c>
      <c r="G106" s="1">
        <v>3.3000000000000002E-2</v>
      </c>
      <c r="H106" s="1">
        <v>0.23100000000000001</v>
      </c>
      <c r="I106" s="1">
        <v>4.5999999999999999E-2</v>
      </c>
    </row>
    <row r="107" spans="3:9" x14ac:dyDescent="0.2">
      <c r="C107" t="s">
        <v>59</v>
      </c>
      <c r="D107" s="1">
        <v>0.105</v>
      </c>
      <c r="E107" s="1">
        <v>5.0999999999999997E-2</v>
      </c>
      <c r="F107" s="1">
        <v>0.11600000000000001</v>
      </c>
      <c r="G107" s="1">
        <v>2.9000000000000001E-2</v>
      </c>
      <c r="H107" s="1">
        <v>0.17699999999999999</v>
      </c>
      <c r="I107" s="1">
        <v>2.5999999999999999E-2</v>
      </c>
    </row>
    <row r="108" spans="3:9" x14ac:dyDescent="0.2">
      <c r="C108" t="s">
        <v>55</v>
      </c>
      <c r="D108" s="1">
        <v>0.04</v>
      </c>
      <c r="E108" s="1">
        <v>2.1999999999999999E-2</v>
      </c>
      <c r="F108" s="1">
        <v>4.7E-2</v>
      </c>
      <c r="G108" s="1">
        <v>2.4E-2</v>
      </c>
      <c r="H108" s="1">
        <v>5.5E-2</v>
      </c>
      <c r="I108" s="1">
        <v>2.5999999999999999E-2</v>
      </c>
    </row>
    <row r="109" spans="3:9" x14ac:dyDescent="0.2">
      <c r="C109" t="s">
        <v>11</v>
      </c>
      <c r="D109" s="1"/>
      <c r="E109" s="1"/>
      <c r="F109" s="1"/>
      <c r="G109" s="1"/>
      <c r="H109" s="1"/>
      <c r="I109" s="1"/>
    </row>
    <row r="110" spans="3:9" x14ac:dyDescent="0.2">
      <c r="D110" s="1"/>
      <c r="E110" s="1"/>
      <c r="F110" s="1"/>
      <c r="G110" s="1"/>
      <c r="H110" s="1"/>
      <c r="I110" s="1"/>
    </row>
    <row r="111" spans="3:9" x14ac:dyDescent="0.2">
      <c r="C111" t="s">
        <v>58</v>
      </c>
      <c r="D111" s="1">
        <v>8.1000000000000003E-2</v>
      </c>
      <c r="E111" s="1">
        <v>1.7000000000000001E-2</v>
      </c>
      <c r="F111" s="1">
        <v>6.3E-2</v>
      </c>
      <c r="G111" s="1">
        <v>1.0999999999999999E-2</v>
      </c>
      <c r="H111" s="1">
        <v>4.4999999999999998E-2</v>
      </c>
      <c r="I111" s="1">
        <v>5.0000000000000001E-3</v>
      </c>
    </row>
    <row r="112" spans="3:9" x14ac:dyDescent="0.2">
      <c r="C112" t="s">
        <v>59</v>
      </c>
      <c r="D112" s="1">
        <v>1.6E-2</v>
      </c>
      <c r="E112" s="1">
        <v>2.3E-2</v>
      </c>
      <c r="F112" s="1">
        <v>2.7E-2</v>
      </c>
      <c r="G112" s="1">
        <v>2.4E-2</v>
      </c>
      <c r="H112" s="1">
        <v>5.5E-2</v>
      </c>
      <c r="I112" s="1">
        <v>2.5999999999999999E-2</v>
      </c>
    </row>
    <row r="113" spans="3:9" x14ac:dyDescent="0.2">
      <c r="C113" t="s">
        <v>55</v>
      </c>
      <c r="D113" s="1">
        <v>7.6999999999999999E-2</v>
      </c>
      <c r="E113" s="1">
        <v>1.0999999999999999E-2</v>
      </c>
      <c r="F113" s="1">
        <v>8.7999999999999995E-2</v>
      </c>
      <c r="G113" s="1">
        <v>1.6E-2</v>
      </c>
      <c r="H113" s="1">
        <v>0.1</v>
      </c>
      <c r="I113" s="1">
        <v>2.3E-2</v>
      </c>
    </row>
  </sheetData>
  <mergeCells count="3">
    <mergeCell ref="D4:E4"/>
    <mergeCell ref="F4:G4"/>
    <mergeCell ref="H4:I4"/>
  </mergeCells>
  <conditionalFormatting sqref="D6:I96">
    <cfRule type="colorScale" priority="20">
      <colorScale>
        <cfvo type="min"/>
        <cfvo type="percentile" val="50"/>
        <cfvo type="max"/>
        <color rgb="FF63BE7B"/>
        <color rgb="FFFFEB84"/>
        <color rgb="FFF8696B"/>
      </colorScale>
    </cfRule>
  </conditionalFormatting>
  <conditionalFormatting sqref="D6:I113">
    <cfRule type="colorScale" priority="21">
      <colorScale>
        <cfvo type="min"/>
        <cfvo type="percentile" val="50"/>
        <cfvo type="max"/>
        <color rgb="FF63BE7B"/>
        <color rgb="FFFFEB84"/>
        <color rgb="FFF8696B"/>
      </colorScale>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DC4CD-27DF-F24C-AEE9-2F50EC08027A}">
  <dimension ref="A1"/>
  <sheetViews>
    <sheetView tabSelected="1" workbookViewId="0"/>
  </sheetViews>
  <sheetFormatPr baseColWidth="10" defaultRowHeight="16" x14ac:dyDescent="0.2"/>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90D70-3892-F441-9EB3-D9EF476DB779}">
  <dimension ref="C4:P114"/>
  <sheetViews>
    <sheetView topLeftCell="D1" workbookViewId="0">
      <selection activeCell="R14" sqref="R14"/>
    </sheetView>
  </sheetViews>
  <sheetFormatPr baseColWidth="10" defaultRowHeight="16" x14ac:dyDescent="0.2"/>
  <sheetData>
    <row r="4" spans="3:16" ht="22" x14ac:dyDescent="0.3">
      <c r="D4" s="5" t="s">
        <v>150</v>
      </c>
    </row>
    <row r="6" spans="3:16" x14ac:dyDescent="0.2">
      <c r="E6" s="71" t="s">
        <v>1</v>
      </c>
      <c r="F6" s="71"/>
      <c r="G6" s="71"/>
      <c r="H6" s="71"/>
      <c r="I6" s="71" t="s">
        <v>2</v>
      </c>
      <c r="J6" s="71"/>
      <c r="K6" s="71"/>
      <c r="L6" s="71"/>
      <c r="M6" s="71" t="s">
        <v>22</v>
      </c>
      <c r="N6" s="71"/>
      <c r="O6" s="71"/>
      <c r="P6" s="71"/>
    </row>
    <row r="7" spans="3:16" x14ac:dyDescent="0.2">
      <c r="D7" t="s">
        <v>144</v>
      </c>
      <c r="E7" t="s">
        <v>20</v>
      </c>
      <c r="F7" t="s">
        <v>19</v>
      </c>
      <c r="G7" t="s">
        <v>18</v>
      </c>
      <c r="H7" t="s">
        <v>21</v>
      </c>
      <c r="I7" t="s">
        <v>20</v>
      </c>
      <c r="J7" t="s">
        <v>19</v>
      </c>
      <c r="K7" t="s">
        <v>18</v>
      </c>
      <c r="L7" t="s">
        <v>21</v>
      </c>
      <c r="M7" t="s">
        <v>20</v>
      </c>
      <c r="N7" t="s">
        <v>19</v>
      </c>
      <c r="O7" t="s">
        <v>18</v>
      </c>
      <c r="P7" t="s">
        <v>21</v>
      </c>
    </row>
    <row r="8" spans="3:16" x14ac:dyDescent="0.2">
      <c r="C8" t="s">
        <v>16</v>
      </c>
      <c r="D8" t="s">
        <v>3</v>
      </c>
      <c r="E8" s="1">
        <v>0.28000000000000003</v>
      </c>
      <c r="F8" s="1">
        <v>0.224</v>
      </c>
      <c r="G8" s="1">
        <v>1.0820000000000001</v>
      </c>
      <c r="H8" s="1">
        <v>0.65800000000000003</v>
      </c>
      <c r="I8" s="1">
        <v>0.42</v>
      </c>
      <c r="J8" s="1">
        <v>6.5000000000000002E-2</v>
      </c>
      <c r="K8" s="1">
        <v>0.53300000000000003</v>
      </c>
      <c r="L8" s="1">
        <v>0.39300000000000002</v>
      </c>
      <c r="M8" s="1">
        <v>0.56499999999999995</v>
      </c>
      <c r="N8" s="1">
        <v>0.23300000000000001</v>
      </c>
      <c r="O8" s="1">
        <v>0.55000000000000004</v>
      </c>
      <c r="P8" s="1">
        <v>0.47499999999999998</v>
      </c>
    </row>
    <row r="9" spans="3:16" x14ac:dyDescent="0.2">
      <c r="D9" t="s">
        <v>4</v>
      </c>
      <c r="E9" s="1">
        <v>1.6220000000000001</v>
      </c>
      <c r="F9" s="1">
        <v>1.081</v>
      </c>
      <c r="G9" s="1">
        <v>0.68500000000000005</v>
      </c>
      <c r="H9" s="1">
        <v>1.1930000000000001</v>
      </c>
      <c r="I9" s="1">
        <v>2.2589999999999999</v>
      </c>
      <c r="J9" s="1">
        <v>1.5660000000000001</v>
      </c>
      <c r="K9" s="1">
        <v>1.1419999999999999</v>
      </c>
      <c r="L9" s="1">
        <v>1.718</v>
      </c>
      <c r="M9" s="1">
        <v>2.895</v>
      </c>
      <c r="N9" s="1">
        <v>2.052</v>
      </c>
      <c r="O9" s="1">
        <v>1.607</v>
      </c>
      <c r="P9" s="1">
        <v>2.2490000000000001</v>
      </c>
    </row>
    <row r="10" spans="3:16" x14ac:dyDescent="0.2">
      <c r="D10" t="s">
        <v>5</v>
      </c>
      <c r="E10" s="1">
        <v>1.8759999999999999</v>
      </c>
      <c r="F10" s="1">
        <v>1.173</v>
      </c>
      <c r="G10" s="1">
        <v>0.75700000000000001</v>
      </c>
      <c r="H10" s="1">
        <v>1.35</v>
      </c>
      <c r="I10" s="1">
        <v>2.4089999999999998</v>
      </c>
      <c r="J10" s="1">
        <v>1.593</v>
      </c>
      <c r="K10" s="1">
        <v>1.1579999999999999</v>
      </c>
      <c r="L10" s="1">
        <v>1.796</v>
      </c>
      <c r="M10" s="1">
        <v>2.9420000000000002</v>
      </c>
      <c r="N10" s="1">
        <v>2.0150000000000001</v>
      </c>
      <c r="O10" s="1">
        <v>1.5649999999999999</v>
      </c>
      <c r="P10" s="1">
        <v>2.2480000000000002</v>
      </c>
    </row>
    <row r="11" spans="3:16" x14ac:dyDescent="0.2">
      <c r="D11" t="s">
        <v>6</v>
      </c>
      <c r="E11" s="1">
        <v>2.0249999999999999</v>
      </c>
      <c r="F11" s="1">
        <v>1.29</v>
      </c>
      <c r="G11" s="1">
        <v>0.84299999999999997</v>
      </c>
      <c r="H11" s="1">
        <v>1.4690000000000001</v>
      </c>
      <c r="I11" s="1">
        <v>2.6230000000000002</v>
      </c>
      <c r="J11" s="1">
        <v>1.76</v>
      </c>
      <c r="K11" s="1">
        <v>1.2849999999999999</v>
      </c>
      <c r="L11" s="1">
        <v>1.9690000000000001</v>
      </c>
      <c r="M11" s="1">
        <v>3.222</v>
      </c>
      <c r="N11" s="1">
        <v>2.2330000000000001</v>
      </c>
      <c r="O11" s="1">
        <v>1.732</v>
      </c>
      <c r="P11" s="1">
        <v>2.4740000000000002</v>
      </c>
    </row>
    <row r="12" spans="3:16" x14ac:dyDescent="0.2">
      <c r="D12" t="s">
        <v>7</v>
      </c>
      <c r="E12" s="1">
        <v>0.156</v>
      </c>
      <c r="F12" s="1">
        <v>0.121</v>
      </c>
      <c r="G12" s="1">
        <v>8.8999999999999996E-2</v>
      </c>
      <c r="H12" s="1">
        <v>0.125</v>
      </c>
      <c r="I12" s="1">
        <v>0.22</v>
      </c>
      <c r="J12" s="1">
        <v>0.17</v>
      </c>
      <c r="K12" s="1">
        <v>0.129</v>
      </c>
      <c r="L12" s="1">
        <v>0.17699999999999999</v>
      </c>
      <c r="M12" s="1">
        <v>0.28499999999999998</v>
      </c>
      <c r="N12" s="1">
        <v>0.22</v>
      </c>
      <c r="O12" s="1">
        <v>0.16900000000000001</v>
      </c>
      <c r="P12" s="1">
        <v>0.22900000000000001</v>
      </c>
    </row>
    <row r="13" spans="3:16" x14ac:dyDescent="0.2">
      <c r="D13" t="s">
        <v>8</v>
      </c>
      <c r="E13" s="1">
        <v>0.40699999999999997</v>
      </c>
      <c r="F13" s="1">
        <v>0.21199999999999999</v>
      </c>
      <c r="G13" s="1">
        <v>0.16400000000000001</v>
      </c>
      <c r="H13" s="1">
        <v>0.28100000000000003</v>
      </c>
      <c r="I13" s="1">
        <v>0.36899999999999999</v>
      </c>
      <c r="J13" s="1">
        <v>0.19800000000000001</v>
      </c>
      <c r="K13" s="1">
        <v>0.14499999999999999</v>
      </c>
      <c r="L13" s="1">
        <v>0.25600000000000001</v>
      </c>
      <c r="M13" s="1">
        <v>0.33200000000000002</v>
      </c>
      <c r="N13" s="1">
        <v>0.184</v>
      </c>
      <c r="O13" s="1">
        <v>0.127</v>
      </c>
      <c r="P13" s="1">
        <v>0.23100000000000001</v>
      </c>
    </row>
    <row r="14" spans="3:16" x14ac:dyDescent="0.2">
      <c r="D14" t="s">
        <v>9</v>
      </c>
      <c r="E14" s="1">
        <v>0.25800000000000001</v>
      </c>
      <c r="F14" s="1">
        <v>9.2999999999999999E-2</v>
      </c>
      <c r="G14" s="1">
        <v>7.5999999999999998E-2</v>
      </c>
      <c r="H14" s="1">
        <v>0.16400000000000001</v>
      </c>
      <c r="I14" s="1">
        <v>0.157</v>
      </c>
      <c r="J14" s="1">
        <v>0.03</v>
      </c>
      <c r="K14" s="1">
        <v>0.02</v>
      </c>
      <c r="L14" s="1">
        <v>9.2999999999999999E-2</v>
      </c>
      <c r="M14" s="1">
        <v>6.6000000000000003E-2</v>
      </c>
      <c r="N14" s="1">
        <v>3.9E-2</v>
      </c>
      <c r="O14" s="1">
        <v>4.3999999999999997E-2</v>
      </c>
      <c r="P14" s="1">
        <v>5.0999999999999997E-2</v>
      </c>
    </row>
    <row r="15" spans="3:16" x14ac:dyDescent="0.2">
      <c r="D15" t="s">
        <v>145</v>
      </c>
      <c r="E15" s="1"/>
      <c r="F15" s="1"/>
      <c r="G15" s="1"/>
      <c r="H15" s="1"/>
      <c r="I15" s="1"/>
      <c r="J15" s="1"/>
      <c r="K15" s="1"/>
      <c r="L15" s="1"/>
      <c r="M15" s="1"/>
      <c r="N15" s="1"/>
      <c r="O15" s="1"/>
      <c r="P15" s="1"/>
    </row>
    <row r="16" spans="3:16" x14ac:dyDescent="0.2">
      <c r="C16" t="s">
        <v>16</v>
      </c>
      <c r="D16" t="s">
        <v>3</v>
      </c>
      <c r="E16" s="1">
        <v>1.7000000000000001E-2</v>
      </c>
      <c r="F16" s="1">
        <v>5.1999999999999998E-2</v>
      </c>
      <c r="G16" s="1">
        <v>0.13300000000000001</v>
      </c>
      <c r="H16" s="1">
        <v>8.3000000000000004E-2</v>
      </c>
      <c r="I16" s="1">
        <v>4.5999999999999999E-2</v>
      </c>
      <c r="J16" s="1">
        <v>1.4999999999999999E-2</v>
      </c>
      <c r="K16" s="1">
        <v>0.123</v>
      </c>
      <c r="L16" s="1">
        <v>7.5999999999999998E-2</v>
      </c>
      <c r="M16" s="1">
        <v>7.9000000000000001E-2</v>
      </c>
      <c r="N16" s="1">
        <v>2.4E-2</v>
      </c>
      <c r="O16" s="1">
        <v>0.114</v>
      </c>
      <c r="P16" s="1">
        <v>8.1000000000000003E-2</v>
      </c>
    </row>
    <row r="17" spans="3:16" x14ac:dyDescent="0.2">
      <c r="D17" t="s">
        <v>4</v>
      </c>
      <c r="E17" s="1">
        <v>0.79400000000000004</v>
      </c>
      <c r="F17" s="1">
        <v>0.52800000000000002</v>
      </c>
      <c r="G17" s="1">
        <v>0.37</v>
      </c>
      <c r="H17" s="1">
        <v>0.59099999999999997</v>
      </c>
      <c r="I17" s="1">
        <v>1.119</v>
      </c>
      <c r="J17" s="1">
        <v>0.77400000000000002</v>
      </c>
      <c r="K17" s="1">
        <v>0.59899999999999998</v>
      </c>
      <c r="L17" s="1">
        <v>0.85799999999999998</v>
      </c>
      <c r="M17" s="1">
        <v>1.4430000000000001</v>
      </c>
      <c r="N17" s="1">
        <v>1.02</v>
      </c>
      <c r="O17" s="1">
        <v>0.82899999999999996</v>
      </c>
      <c r="P17" s="1">
        <v>1.127</v>
      </c>
    </row>
    <row r="18" spans="3:16" x14ac:dyDescent="0.2">
      <c r="D18" t="s">
        <v>5</v>
      </c>
      <c r="E18" s="1">
        <v>0.82199999999999995</v>
      </c>
      <c r="F18" s="1">
        <v>0.50900000000000001</v>
      </c>
      <c r="G18" s="1">
        <v>0.40600000000000003</v>
      </c>
      <c r="H18" s="1">
        <v>0.60599999999999998</v>
      </c>
      <c r="I18" s="1">
        <v>1.03</v>
      </c>
      <c r="J18" s="1">
        <v>0.67700000000000005</v>
      </c>
      <c r="K18" s="1">
        <v>0.55300000000000005</v>
      </c>
      <c r="L18" s="1">
        <v>0.78</v>
      </c>
      <c r="M18" s="1">
        <v>1.2390000000000001</v>
      </c>
      <c r="N18" s="1">
        <v>0.84499999999999997</v>
      </c>
      <c r="O18" s="1">
        <v>0.70099999999999996</v>
      </c>
      <c r="P18" s="1">
        <v>0.95599999999999996</v>
      </c>
    </row>
    <row r="19" spans="3:16" x14ac:dyDescent="0.2">
      <c r="D19" t="s">
        <v>6</v>
      </c>
      <c r="E19" s="1">
        <v>0.90200000000000002</v>
      </c>
      <c r="F19" s="1">
        <v>0.57099999999999995</v>
      </c>
      <c r="G19" s="1">
        <v>0.45100000000000001</v>
      </c>
      <c r="H19" s="1">
        <v>0.66900000000000004</v>
      </c>
      <c r="I19" s="1">
        <v>1.131</v>
      </c>
      <c r="J19" s="1">
        <v>0.755</v>
      </c>
      <c r="K19" s="1">
        <v>0.61</v>
      </c>
      <c r="L19" s="1">
        <v>0.86099999999999999</v>
      </c>
      <c r="M19" s="1">
        <v>1.361</v>
      </c>
      <c r="N19" s="1">
        <v>0.93899999999999995</v>
      </c>
      <c r="O19" s="1">
        <v>0.77</v>
      </c>
      <c r="P19" s="1">
        <v>1.0529999999999999</v>
      </c>
    </row>
    <row r="20" spans="3:16" x14ac:dyDescent="0.2">
      <c r="D20" t="s">
        <v>7</v>
      </c>
      <c r="E20" s="1">
        <v>8.2000000000000003E-2</v>
      </c>
      <c r="F20" s="1">
        <v>6.4000000000000001E-2</v>
      </c>
      <c r="G20" s="1">
        <v>4.5999999999999999E-2</v>
      </c>
      <c r="H20" s="1">
        <v>6.6000000000000003E-2</v>
      </c>
      <c r="I20" s="1">
        <v>0.10299999999999999</v>
      </c>
      <c r="J20" s="1">
        <v>0.08</v>
      </c>
      <c r="K20" s="1">
        <v>5.7000000000000002E-2</v>
      </c>
      <c r="L20" s="1">
        <v>8.2000000000000003E-2</v>
      </c>
      <c r="M20" s="1">
        <v>0.125</v>
      </c>
      <c r="N20" s="1">
        <v>9.5000000000000001E-2</v>
      </c>
      <c r="O20" s="1">
        <v>6.9000000000000006E-2</v>
      </c>
      <c r="P20" s="1">
        <v>9.9000000000000005E-2</v>
      </c>
    </row>
    <row r="21" spans="3:16" x14ac:dyDescent="0.2">
      <c r="D21" t="s">
        <v>8</v>
      </c>
      <c r="E21" s="1">
        <v>0.115</v>
      </c>
      <c r="F21" s="1">
        <v>4.4999999999999998E-2</v>
      </c>
      <c r="G21" s="1">
        <v>8.4000000000000005E-2</v>
      </c>
      <c r="H21" s="1">
        <v>8.5999999999999993E-2</v>
      </c>
      <c r="I21" s="1">
        <v>4.2999999999999997E-2</v>
      </c>
      <c r="J21" s="1">
        <v>2.3E-2</v>
      </c>
      <c r="K21" s="1">
        <v>1.7000000000000001E-2</v>
      </c>
      <c r="L21" s="1">
        <v>0.03</v>
      </c>
      <c r="M21" s="1">
        <v>9.2999999999999999E-2</v>
      </c>
      <c r="N21" s="1">
        <v>8.2000000000000003E-2</v>
      </c>
      <c r="O21" s="1">
        <v>6.0999999999999999E-2</v>
      </c>
      <c r="P21" s="1">
        <v>0.08</v>
      </c>
    </row>
    <row r="22" spans="3:16" x14ac:dyDescent="0.2">
      <c r="D22" t="s">
        <v>9</v>
      </c>
      <c r="E22" s="1">
        <v>0.04</v>
      </c>
      <c r="F22" s="1">
        <v>2.1000000000000001E-2</v>
      </c>
      <c r="G22" s="1">
        <v>3.9E-2</v>
      </c>
      <c r="H22" s="1">
        <v>3.5000000000000003E-2</v>
      </c>
      <c r="I22" s="1">
        <v>9.2999999999999999E-2</v>
      </c>
      <c r="J22" s="1">
        <v>9.8000000000000004E-2</v>
      </c>
      <c r="K22" s="1">
        <v>4.5999999999999999E-2</v>
      </c>
      <c r="L22" s="1">
        <v>8.2000000000000003E-2</v>
      </c>
      <c r="M22" s="1">
        <v>0.20699999999999999</v>
      </c>
      <c r="N22" s="1">
        <v>0.17499999999999999</v>
      </c>
      <c r="O22" s="1">
        <v>0.129</v>
      </c>
      <c r="P22" s="1">
        <v>0.17299999999999999</v>
      </c>
    </row>
    <row r="23" spans="3:16" x14ac:dyDescent="0.2">
      <c r="D23" t="s">
        <v>146</v>
      </c>
      <c r="E23" s="1"/>
      <c r="F23" s="1"/>
      <c r="G23" s="1"/>
      <c r="H23" s="1"/>
      <c r="I23" s="1"/>
      <c r="J23" s="1"/>
      <c r="K23" s="1"/>
      <c r="L23" s="1"/>
      <c r="M23" s="1"/>
      <c r="N23" s="1"/>
      <c r="O23" s="1"/>
      <c r="P23" s="1"/>
    </row>
    <row r="24" spans="3:16" x14ac:dyDescent="0.2">
      <c r="C24" t="s">
        <v>16</v>
      </c>
      <c r="D24" t="s">
        <v>3</v>
      </c>
      <c r="E24" s="1">
        <v>9.7000000000000003E-2</v>
      </c>
      <c r="F24" s="1">
        <v>2.5000000000000001E-2</v>
      </c>
      <c r="G24" s="1">
        <v>0.63200000000000001</v>
      </c>
      <c r="H24" s="1">
        <v>0.36899999999999999</v>
      </c>
      <c r="I24" s="1">
        <v>0.111</v>
      </c>
      <c r="J24" s="1">
        <v>0.03</v>
      </c>
      <c r="K24" s="1">
        <v>0.372</v>
      </c>
      <c r="L24" s="1">
        <v>0.22500000000000001</v>
      </c>
      <c r="M24" s="1">
        <v>0.125</v>
      </c>
      <c r="N24" s="1">
        <v>6.4000000000000001E-2</v>
      </c>
      <c r="O24" s="1">
        <v>0.22800000000000001</v>
      </c>
      <c r="P24" s="1">
        <v>0.155</v>
      </c>
    </row>
    <row r="25" spans="3:16" x14ac:dyDescent="0.2">
      <c r="D25" t="s">
        <v>4</v>
      </c>
      <c r="E25" s="1">
        <v>4.5999999999999999E-2</v>
      </c>
      <c r="F25" s="1">
        <v>2.5000000000000001E-2</v>
      </c>
      <c r="G25" s="1">
        <v>9.0999999999999998E-2</v>
      </c>
      <c r="H25" s="1">
        <v>6.0999999999999999E-2</v>
      </c>
      <c r="I25" s="1">
        <v>8.2000000000000003E-2</v>
      </c>
      <c r="J25" s="1">
        <v>5.1999999999999998E-2</v>
      </c>
      <c r="K25" s="1">
        <v>0.10299999999999999</v>
      </c>
      <c r="L25" s="1">
        <v>8.2000000000000003E-2</v>
      </c>
      <c r="M25" s="1">
        <v>0.121</v>
      </c>
      <c r="N25" s="1">
        <v>0.08</v>
      </c>
      <c r="O25" s="1">
        <v>0.11799999999999999</v>
      </c>
      <c r="P25" s="1">
        <v>0.108</v>
      </c>
    </row>
    <row r="26" spans="3:16" x14ac:dyDescent="0.2">
      <c r="D26" t="s">
        <v>5</v>
      </c>
      <c r="E26" s="1">
        <v>8.7999999999999995E-2</v>
      </c>
      <c r="F26" s="1">
        <v>4.7E-2</v>
      </c>
      <c r="G26" s="1">
        <v>0.16500000000000001</v>
      </c>
      <c r="H26" s="1">
        <v>0.111</v>
      </c>
      <c r="I26" s="1">
        <v>6.8000000000000005E-2</v>
      </c>
      <c r="J26" s="1">
        <v>4.2000000000000003E-2</v>
      </c>
      <c r="K26" s="1">
        <v>0.13100000000000001</v>
      </c>
      <c r="L26" s="1">
        <v>8.7999999999999995E-2</v>
      </c>
      <c r="M26" s="1">
        <v>4.9000000000000002E-2</v>
      </c>
      <c r="N26" s="1">
        <v>3.7999999999999999E-2</v>
      </c>
      <c r="O26" s="1">
        <v>9.8000000000000004E-2</v>
      </c>
      <c r="P26" s="1">
        <v>6.7000000000000004E-2</v>
      </c>
    </row>
    <row r="27" spans="3:16" x14ac:dyDescent="0.2">
      <c r="D27" t="s">
        <v>6</v>
      </c>
      <c r="E27" s="1">
        <v>0.11700000000000001</v>
      </c>
      <c r="F27" s="1">
        <v>6.8000000000000005E-2</v>
      </c>
      <c r="G27" s="1">
        <v>0.18</v>
      </c>
      <c r="H27" s="1">
        <v>0.13</v>
      </c>
      <c r="I27" s="1">
        <v>8.5999999999999993E-2</v>
      </c>
      <c r="J27" s="1">
        <v>5.2999999999999999E-2</v>
      </c>
      <c r="K27" s="1">
        <v>0.13600000000000001</v>
      </c>
      <c r="L27" s="1">
        <v>9.8000000000000004E-2</v>
      </c>
      <c r="M27" s="1">
        <v>5.6000000000000001E-2</v>
      </c>
      <c r="N27" s="1">
        <v>4.2000000000000003E-2</v>
      </c>
      <c r="O27" s="1">
        <v>9.4E-2</v>
      </c>
      <c r="P27" s="1">
        <v>6.8000000000000005E-2</v>
      </c>
    </row>
    <row r="28" spans="3:16" x14ac:dyDescent="0.2">
      <c r="D28" t="s">
        <v>7</v>
      </c>
      <c r="E28" s="1">
        <v>0.03</v>
      </c>
      <c r="F28" s="1">
        <v>2.1999999999999999E-2</v>
      </c>
      <c r="G28" s="1">
        <v>1.6E-2</v>
      </c>
      <c r="H28" s="1">
        <v>2.3E-2</v>
      </c>
      <c r="I28" s="1">
        <v>1.9E-2</v>
      </c>
      <c r="J28" s="1">
        <v>1.2999999999999999E-2</v>
      </c>
      <c r="K28" s="1">
        <v>7.0000000000000001E-3</v>
      </c>
      <c r="L28" s="1">
        <v>1.4E-2</v>
      </c>
      <c r="M28" s="1">
        <v>8.9999999999999993E-3</v>
      </c>
      <c r="N28" s="1">
        <v>5.0000000000000001E-3</v>
      </c>
      <c r="O28" s="1">
        <v>4.0000000000000001E-3</v>
      </c>
      <c r="P28" s="1">
        <v>6.0000000000000001E-3</v>
      </c>
    </row>
    <row r="29" spans="3:16" x14ac:dyDescent="0.2">
      <c r="D29" t="s">
        <v>8</v>
      </c>
      <c r="E29" s="1">
        <v>8.3000000000000004E-2</v>
      </c>
      <c r="F29" s="1">
        <v>4.4999999999999998E-2</v>
      </c>
      <c r="G29" s="1">
        <v>9.0999999999999998E-2</v>
      </c>
      <c r="H29" s="1">
        <v>7.5999999999999998E-2</v>
      </c>
      <c r="I29" s="1">
        <v>3.2000000000000001E-2</v>
      </c>
      <c r="J29" s="1">
        <v>1.2999999999999999E-2</v>
      </c>
      <c r="K29" s="1">
        <v>3.5000000000000003E-2</v>
      </c>
      <c r="L29" s="1">
        <v>2.9000000000000001E-2</v>
      </c>
      <c r="M29" s="1">
        <v>6.9000000000000006E-2</v>
      </c>
      <c r="N29" s="1">
        <v>4.8000000000000001E-2</v>
      </c>
      <c r="O29" s="1">
        <v>0.03</v>
      </c>
      <c r="P29" s="1">
        <v>5.1999999999999998E-2</v>
      </c>
    </row>
    <row r="30" spans="3:16" x14ac:dyDescent="0.2">
      <c r="D30" t="s">
        <v>9</v>
      </c>
      <c r="E30" s="1">
        <v>5.5E-2</v>
      </c>
      <c r="F30" s="1">
        <v>2.4E-2</v>
      </c>
      <c r="G30" s="1">
        <v>7.8E-2</v>
      </c>
      <c r="H30" s="1">
        <v>5.7000000000000002E-2</v>
      </c>
      <c r="I30" s="1">
        <v>0.03</v>
      </c>
      <c r="J30" s="1">
        <v>1.9E-2</v>
      </c>
      <c r="K30" s="1">
        <v>3.1E-2</v>
      </c>
      <c r="L30" s="1">
        <v>2.7E-2</v>
      </c>
      <c r="M30" s="1">
        <v>7.4999999999999997E-2</v>
      </c>
      <c r="N30" s="1">
        <v>5.1999999999999998E-2</v>
      </c>
      <c r="O30" s="1">
        <v>2.7E-2</v>
      </c>
      <c r="P30" s="1">
        <v>5.5E-2</v>
      </c>
    </row>
    <row r="31" spans="3:16" x14ac:dyDescent="0.2">
      <c r="D31" t="s">
        <v>147</v>
      </c>
      <c r="E31" s="1"/>
      <c r="F31" s="1"/>
      <c r="G31" s="1"/>
      <c r="H31" s="1"/>
      <c r="I31" s="1"/>
      <c r="J31" s="1"/>
      <c r="K31" s="1"/>
      <c r="L31" s="1"/>
      <c r="M31" s="1"/>
      <c r="N31" s="1"/>
      <c r="O31" s="1"/>
      <c r="P31" s="1"/>
    </row>
    <row r="32" spans="3:16" x14ac:dyDescent="0.2">
      <c r="C32" t="s">
        <v>16</v>
      </c>
      <c r="D32" t="s">
        <v>3</v>
      </c>
      <c r="E32" s="1">
        <v>1.2E-2</v>
      </c>
      <c r="F32" s="1">
        <v>1.0999999999999999E-2</v>
      </c>
      <c r="G32" s="1">
        <v>4.9000000000000002E-2</v>
      </c>
      <c r="H32" s="1">
        <v>0.03</v>
      </c>
      <c r="I32" s="1">
        <v>1.6E-2</v>
      </c>
      <c r="J32" s="1">
        <v>5.0000000000000001E-3</v>
      </c>
      <c r="K32" s="1">
        <v>4.2999999999999997E-2</v>
      </c>
      <c r="L32" s="1">
        <v>2.5999999999999999E-2</v>
      </c>
      <c r="M32" s="1">
        <v>0.02</v>
      </c>
      <c r="N32" s="1">
        <v>2E-3</v>
      </c>
      <c r="O32" s="1">
        <v>3.5999999999999997E-2</v>
      </c>
      <c r="P32" s="1">
        <v>2.4E-2</v>
      </c>
    </row>
    <row r="33" spans="3:16" x14ac:dyDescent="0.2">
      <c r="D33" t="s">
        <v>4</v>
      </c>
      <c r="E33" s="1">
        <v>0.433</v>
      </c>
      <c r="F33" s="1">
        <v>0.29299999999999998</v>
      </c>
      <c r="G33" s="1">
        <v>0.191</v>
      </c>
      <c r="H33" s="1">
        <v>0.32200000000000001</v>
      </c>
      <c r="I33" s="1">
        <v>0.61199999999999999</v>
      </c>
      <c r="J33" s="1">
        <v>0.42299999999999999</v>
      </c>
      <c r="K33" s="1">
        <v>0.32800000000000001</v>
      </c>
      <c r="L33" s="1">
        <v>0.46899999999999997</v>
      </c>
      <c r="M33" s="1">
        <v>0.79100000000000004</v>
      </c>
      <c r="N33" s="1">
        <v>0.55400000000000005</v>
      </c>
      <c r="O33" s="1">
        <v>0.46500000000000002</v>
      </c>
      <c r="P33" s="1">
        <v>0.61899999999999999</v>
      </c>
    </row>
    <row r="34" spans="3:16" x14ac:dyDescent="0.2">
      <c r="D34" t="s">
        <v>5</v>
      </c>
      <c r="E34" s="1">
        <v>0.41499999999999998</v>
      </c>
      <c r="F34" s="1">
        <v>0.26300000000000001</v>
      </c>
      <c r="G34" s="1">
        <v>0.19500000000000001</v>
      </c>
      <c r="H34" s="1">
        <v>0.30499999999999999</v>
      </c>
      <c r="I34" s="1">
        <v>0.496</v>
      </c>
      <c r="J34" s="1">
        <v>0.32600000000000001</v>
      </c>
      <c r="K34" s="1">
        <v>0.26700000000000002</v>
      </c>
      <c r="L34" s="1">
        <v>0.376</v>
      </c>
      <c r="M34" s="1">
        <v>0.57799999999999996</v>
      </c>
      <c r="N34" s="1">
        <v>0.39</v>
      </c>
      <c r="O34" s="1">
        <v>0.33800000000000002</v>
      </c>
      <c r="P34" s="1">
        <v>0.44700000000000001</v>
      </c>
    </row>
    <row r="35" spans="3:16" x14ac:dyDescent="0.2">
      <c r="D35" t="s">
        <v>6</v>
      </c>
      <c r="E35" s="1">
        <v>0.45500000000000002</v>
      </c>
      <c r="F35" s="1">
        <v>0.29299999999999998</v>
      </c>
      <c r="G35" s="1">
        <v>0.216</v>
      </c>
      <c r="H35" s="1">
        <v>0.33700000000000002</v>
      </c>
      <c r="I35" s="1">
        <v>0.54200000000000004</v>
      </c>
      <c r="J35" s="1">
        <v>0.36099999999999999</v>
      </c>
      <c r="K35" s="1">
        <v>0.29199999999999998</v>
      </c>
      <c r="L35" s="1">
        <v>0.41199999999999998</v>
      </c>
      <c r="M35" s="1">
        <v>0.628</v>
      </c>
      <c r="N35" s="1">
        <v>0.42899999999999999</v>
      </c>
      <c r="O35" s="1">
        <v>0.36799999999999999</v>
      </c>
      <c r="P35" s="1">
        <v>0.48799999999999999</v>
      </c>
    </row>
    <row r="36" spans="3:16" x14ac:dyDescent="0.2">
      <c r="D36" t="s">
        <v>7</v>
      </c>
      <c r="E36" s="1">
        <v>4.1000000000000002E-2</v>
      </c>
      <c r="F36" s="1">
        <v>3.1E-2</v>
      </c>
      <c r="G36" s="1">
        <v>2.1000000000000001E-2</v>
      </c>
      <c r="H36" s="1">
        <v>3.2000000000000001E-2</v>
      </c>
      <c r="I36" s="1">
        <v>4.5999999999999999E-2</v>
      </c>
      <c r="J36" s="1">
        <v>3.5999999999999997E-2</v>
      </c>
      <c r="K36" s="1">
        <v>2.5999999999999999E-2</v>
      </c>
      <c r="L36" s="1">
        <v>3.6999999999999998E-2</v>
      </c>
      <c r="M36" s="1">
        <v>5.1999999999999998E-2</v>
      </c>
      <c r="N36" s="1">
        <v>0.04</v>
      </c>
      <c r="O36" s="1">
        <v>0.03</v>
      </c>
      <c r="P36" s="1">
        <v>4.2000000000000003E-2</v>
      </c>
    </row>
    <row r="37" spans="3:16" x14ac:dyDescent="0.2">
      <c r="D37" t="s">
        <v>8</v>
      </c>
      <c r="E37" s="1">
        <v>2.9000000000000001E-2</v>
      </c>
      <c r="F37" s="1">
        <v>8.0000000000000002E-3</v>
      </c>
      <c r="G37" s="1">
        <v>2.9000000000000001E-2</v>
      </c>
      <c r="H37" s="1">
        <v>2.4E-2</v>
      </c>
      <c r="I37" s="1">
        <v>7.2999999999999995E-2</v>
      </c>
      <c r="J37" s="1">
        <v>6.3E-2</v>
      </c>
      <c r="K37" s="1">
        <v>3.5999999999999997E-2</v>
      </c>
      <c r="L37" s="1">
        <v>5.8999999999999997E-2</v>
      </c>
      <c r="M37" s="1">
        <v>0.16400000000000001</v>
      </c>
      <c r="N37" s="1">
        <v>0.125</v>
      </c>
      <c r="O37" s="1">
        <v>9.7000000000000003E-2</v>
      </c>
      <c r="P37" s="1">
        <v>0.13200000000000001</v>
      </c>
    </row>
    <row r="38" spans="3:16" x14ac:dyDescent="0.2">
      <c r="D38" t="s">
        <v>9</v>
      </c>
      <c r="E38" s="1">
        <v>2.3E-2</v>
      </c>
      <c r="F38" s="1">
        <v>3.1E-2</v>
      </c>
      <c r="G38" s="1">
        <v>1.0999999999999999E-2</v>
      </c>
      <c r="H38" s="1">
        <v>2.3E-2</v>
      </c>
      <c r="I38" s="1">
        <v>0.11600000000000001</v>
      </c>
      <c r="J38" s="1">
        <v>9.7000000000000003E-2</v>
      </c>
      <c r="K38" s="1">
        <v>6.0999999999999999E-2</v>
      </c>
      <c r="L38" s="1">
        <v>9.5000000000000001E-2</v>
      </c>
      <c r="M38" s="1">
        <v>0.214</v>
      </c>
      <c r="N38" s="1">
        <v>0.16500000000000001</v>
      </c>
      <c r="O38" s="1">
        <v>0.127</v>
      </c>
      <c r="P38" s="1">
        <v>0.17199999999999999</v>
      </c>
    </row>
    <row r="39" spans="3:16" x14ac:dyDescent="0.2">
      <c r="D39" t="s">
        <v>148</v>
      </c>
      <c r="E39" s="1"/>
      <c r="F39" s="1"/>
      <c r="G39" s="1"/>
      <c r="H39" s="1"/>
      <c r="I39" s="1"/>
      <c r="J39" s="1"/>
      <c r="K39" s="1"/>
      <c r="L39" s="1"/>
      <c r="M39" s="1"/>
      <c r="N39" s="1"/>
      <c r="O39" s="1"/>
      <c r="P39" s="1"/>
    </row>
    <row r="40" spans="3:16" x14ac:dyDescent="0.2">
      <c r="C40" t="s">
        <v>16</v>
      </c>
      <c r="D40" t="s">
        <v>3</v>
      </c>
      <c r="E40" s="1">
        <v>1.2E-2</v>
      </c>
      <c r="F40" s="1">
        <v>0.01</v>
      </c>
      <c r="G40" s="1">
        <v>6.0000000000000001E-3</v>
      </c>
      <c r="H40" s="1">
        <v>0.01</v>
      </c>
      <c r="I40" s="72" t="s">
        <v>61</v>
      </c>
      <c r="J40" s="72"/>
      <c r="K40" s="72"/>
      <c r="L40" s="72"/>
      <c r="M40" s="1">
        <v>1.2E-2</v>
      </c>
      <c r="N40" s="1">
        <v>0.01</v>
      </c>
      <c r="O40" s="1">
        <v>6.0000000000000001E-3</v>
      </c>
      <c r="P40" s="1">
        <v>0.01</v>
      </c>
    </row>
    <row r="41" spans="3:16" x14ac:dyDescent="0.2">
      <c r="D41" t="s">
        <v>4</v>
      </c>
      <c r="E41" s="1">
        <v>8.0000000000000002E-3</v>
      </c>
      <c r="F41" s="1">
        <v>1.4E-2</v>
      </c>
      <c r="G41" s="1">
        <v>2.5999999999999999E-2</v>
      </c>
      <c r="H41" s="1">
        <v>1.7999999999999999E-2</v>
      </c>
      <c r="I41" s="72"/>
      <c r="J41" s="72"/>
      <c r="K41" s="72"/>
      <c r="L41" s="72"/>
      <c r="M41" s="1">
        <v>8.0000000000000002E-3</v>
      </c>
      <c r="N41" s="1">
        <v>1.4E-2</v>
      </c>
      <c r="O41" s="1">
        <v>2.5999999999999999E-2</v>
      </c>
      <c r="P41" s="1">
        <v>1.7999999999999999E-2</v>
      </c>
    </row>
    <row r="42" spans="3:16" x14ac:dyDescent="0.2">
      <c r="D42" t="s">
        <v>5</v>
      </c>
      <c r="E42" s="1">
        <v>3.7999999999999999E-2</v>
      </c>
      <c r="F42" s="1">
        <v>3.5999999999999997E-2</v>
      </c>
      <c r="G42" s="1">
        <v>6.0000000000000001E-3</v>
      </c>
      <c r="H42" s="1">
        <v>0.03</v>
      </c>
      <c r="I42" s="72"/>
      <c r="J42" s="72"/>
      <c r="K42" s="72"/>
      <c r="L42" s="72"/>
      <c r="M42" s="1">
        <v>3.7999999999999999E-2</v>
      </c>
      <c r="N42" s="1">
        <v>3.5999999999999997E-2</v>
      </c>
      <c r="O42" s="1">
        <v>6.0000000000000001E-3</v>
      </c>
      <c r="P42" s="1">
        <v>0.03</v>
      </c>
    </row>
    <row r="43" spans="3:16" x14ac:dyDescent="0.2">
      <c r="D43" t="s">
        <v>6</v>
      </c>
      <c r="E43" s="1">
        <v>4.4999999999999998E-2</v>
      </c>
      <c r="F43" s="1">
        <v>4.1000000000000002E-2</v>
      </c>
      <c r="G43" s="1">
        <v>7.0000000000000001E-3</v>
      </c>
      <c r="H43" s="1">
        <v>3.5000000000000003E-2</v>
      </c>
      <c r="I43" s="72"/>
      <c r="J43" s="72"/>
      <c r="K43" s="72"/>
      <c r="L43" s="72"/>
      <c r="M43" s="1">
        <v>4.4999999999999998E-2</v>
      </c>
      <c r="N43" s="1">
        <v>4.1000000000000002E-2</v>
      </c>
      <c r="O43" s="1">
        <v>7.0000000000000001E-3</v>
      </c>
      <c r="P43" s="1">
        <v>3.5000000000000003E-2</v>
      </c>
    </row>
    <row r="44" spans="3:16" x14ac:dyDescent="0.2">
      <c r="D44" t="s">
        <v>7</v>
      </c>
      <c r="E44" s="1">
        <v>8.0000000000000002E-3</v>
      </c>
      <c r="F44" s="1">
        <v>5.0000000000000001E-3</v>
      </c>
      <c r="G44" s="1">
        <v>2E-3</v>
      </c>
      <c r="H44" s="1">
        <v>6.0000000000000001E-3</v>
      </c>
      <c r="I44" s="72"/>
      <c r="J44" s="72"/>
      <c r="K44" s="72"/>
      <c r="L44" s="72"/>
      <c r="M44" s="1">
        <v>8.0000000000000002E-3</v>
      </c>
      <c r="N44" s="1">
        <v>5.0000000000000001E-3</v>
      </c>
      <c r="O44" s="1">
        <v>2E-3</v>
      </c>
      <c r="P44" s="1">
        <v>6.0000000000000001E-3</v>
      </c>
    </row>
    <row r="45" spans="3:16" x14ac:dyDescent="0.2">
      <c r="D45" t="s">
        <v>8</v>
      </c>
      <c r="E45" s="1">
        <v>4.7E-2</v>
      </c>
      <c r="F45" s="1">
        <v>0.03</v>
      </c>
      <c r="G45" s="1">
        <v>2.5999999999999999E-2</v>
      </c>
      <c r="H45" s="1">
        <v>3.5999999999999997E-2</v>
      </c>
      <c r="I45" s="72"/>
      <c r="J45" s="72"/>
      <c r="K45" s="72"/>
      <c r="L45" s="72"/>
      <c r="M45" s="1">
        <v>4.7E-2</v>
      </c>
      <c r="N45" s="1">
        <v>0.03</v>
      </c>
      <c r="O45" s="1">
        <v>2.5999999999999999E-2</v>
      </c>
      <c r="P45" s="1">
        <v>3.5999999999999997E-2</v>
      </c>
    </row>
    <row r="46" spans="3:16" x14ac:dyDescent="0.2">
      <c r="D46" t="s">
        <v>9</v>
      </c>
      <c r="E46" s="1">
        <v>3.9E-2</v>
      </c>
      <c r="F46" s="1">
        <v>2.5000000000000001E-2</v>
      </c>
      <c r="G46" s="1">
        <v>2.5000000000000001E-2</v>
      </c>
      <c r="H46" s="1">
        <v>0.03</v>
      </c>
      <c r="I46" s="72"/>
      <c r="J46" s="72"/>
      <c r="K46" s="72"/>
      <c r="L46" s="72"/>
      <c r="M46" s="1">
        <v>3.9E-2</v>
      </c>
      <c r="N46" s="1">
        <v>2.5000000000000001E-2</v>
      </c>
      <c r="O46" s="1">
        <v>2.5000000000000001E-2</v>
      </c>
      <c r="P46" s="1">
        <v>0.03</v>
      </c>
    </row>
    <row r="47" spans="3:16" x14ac:dyDescent="0.2">
      <c r="E47" s="1"/>
      <c r="F47" s="1"/>
      <c r="G47" s="1"/>
      <c r="H47" s="1"/>
      <c r="I47" s="1"/>
      <c r="J47" s="1"/>
      <c r="K47" s="1"/>
      <c r="L47" s="1"/>
      <c r="M47" s="1"/>
      <c r="N47" s="1"/>
      <c r="O47" s="1"/>
      <c r="P47" s="1"/>
    </row>
    <row r="48" spans="3:16" x14ac:dyDescent="0.2">
      <c r="E48" s="1"/>
      <c r="F48" s="1"/>
      <c r="G48" s="1"/>
      <c r="H48" s="1"/>
      <c r="I48" s="1"/>
      <c r="J48" s="1"/>
      <c r="K48" s="1"/>
      <c r="L48" s="1"/>
      <c r="M48" s="1"/>
      <c r="N48" s="1"/>
      <c r="O48" s="1"/>
      <c r="P48" s="1"/>
    </row>
    <row r="49" spans="3:16" x14ac:dyDescent="0.2">
      <c r="D49" t="s">
        <v>144</v>
      </c>
      <c r="E49" s="1"/>
      <c r="F49" s="1"/>
      <c r="G49" s="1"/>
      <c r="H49" s="1"/>
      <c r="I49" s="1"/>
      <c r="J49" s="1"/>
      <c r="K49" s="1"/>
      <c r="L49" s="1"/>
      <c r="M49" s="1"/>
      <c r="N49" s="1"/>
      <c r="O49" s="1"/>
      <c r="P49" s="1"/>
    </row>
    <row r="50" spans="3:16" x14ac:dyDescent="0.2">
      <c r="C50" t="s">
        <v>149</v>
      </c>
      <c r="D50" t="s">
        <v>3</v>
      </c>
      <c r="E50" s="1">
        <v>0.28000000000000003</v>
      </c>
      <c r="F50" s="1">
        <v>0.224</v>
      </c>
      <c r="G50" s="1">
        <v>1.0820000000000001</v>
      </c>
      <c r="H50" s="1">
        <v>0.65800000000000003</v>
      </c>
      <c r="I50" s="1">
        <v>0.42</v>
      </c>
      <c r="J50" s="1">
        <v>6.5000000000000002E-2</v>
      </c>
      <c r="K50" s="1">
        <v>0.53300000000000003</v>
      </c>
      <c r="L50" s="1">
        <v>0.39300000000000002</v>
      </c>
      <c r="M50" s="1">
        <v>0.56499999999999995</v>
      </c>
      <c r="N50" s="1">
        <v>0.23300000000000001</v>
      </c>
      <c r="O50" s="1">
        <v>0.55000000000000004</v>
      </c>
      <c r="P50" s="1">
        <v>0.47499999999999998</v>
      </c>
    </row>
    <row r="51" spans="3:16" x14ac:dyDescent="0.2">
      <c r="D51" t="s">
        <v>4</v>
      </c>
      <c r="E51" s="1">
        <v>1.704</v>
      </c>
      <c r="F51" s="1">
        <v>1.2130000000000001</v>
      </c>
      <c r="G51" s="1">
        <v>0.79400000000000004</v>
      </c>
      <c r="H51" s="1">
        <v>1.292</v>
      </c>
      <c r="I51" s="1">
        <v>2.3180000000000001</v>
      </c>
      <c r="J51" s="1">
        <v>1.667</v>
      </c>
      <c r="K51" s="1">
        <v>1.224</v>
      </c>
      <c r="L51" s="1">
        <v>1.7929999999999999</v>
      </c>
      <c r="M51" s="1">
        <v>2.9369999999999998</v>
      </c>
      <c r="N51" s="1">
        <v>2.1259999999999999</v>
      </c>
      <c r="O51" s="1">
        <v>1.66</v>
      </c>
      <c r="P51" s="1">
        <v>2.3029999999999999</v>
      </c>
    </row>
    <row r="52" spans="3:16" x14ac:dyDescent="0.2">
      <c r="D52" t="s">
        <v>5</v>
      </c>
      <c r="E52" s="1">
        <v>1.9450000000000001</v>
      </c>
      <c r="F52" s="1">
        <v>1.306</v>
      </c>
      <c r="G52" s="1">
        <v>0.85299999999999998</v>
      </c>
      <c r="H52" s="1">
        <v>1.44</v>
      </c>
      <c r="I52" s="1">
        <v>2.4769999999999999</v>
      </c>
      <c r="J52" s="1">
        <v>1.7170000000000001</v>
      </c>
      <c r="K52" s="1">
        <v>1.246</v>
      </c>
      <c r="L52" s="1">
        <v>1.883</v>
      </c>
      <c r="M52" s="1">
        <v>3.0110000000000001</v>
      </c>
      <c r="N52" s="1">
        <v>2.13</v>
      </c>
      <c r="O52" s="1">
        <v>1.641</v>
      </c>
      <c r="P52" s="1">
        <v>2.331</v>
      </c>
    </row>
    <row r="53" spans="3:16" x14ac:dyDescent="0.2">
      <c r="D53" t="s">
        <v>6</v>
      </c>
      <c r="E53" s="1">
        <v>2.1539999999999999</v>
      </c>
      <c r="F53" s="1">
        <v>1.5069999999999999</v>
      </c>
      <c r="G53" s="1">
        <v>1.008</v>
      </c>
      <c r="H53" s="1">
        <v>1.625</v>
      </c>
      <c r="I53" s="1">
        <v>2.7440000000000002</v>
      </c>
      <c r="J53" s="1">
        <v>1.962</v>
      </c>
      <c r="K53" s="1">
        <v>1.4330000000000001</v>
      </c>
      <c r="L53" s="1">
        <v>2.1160000000000001</v>
      </c>
      <c r="M53" s="1">
        <v>3.3370000000000002</v>
      </c>
      <c r="N53" s="1">
        <v>2.419</v>
      </c>
      <c r="O53" s="1">
        <v>1.8620000000000001</v>
      </c>
      <c r="P53" s="1">
        <v>2.6110000000000002</v>
      </c>
    </row>
    <row r="54" spans="3:16" x14ac:dyDescent="0.2">
      <c r="D54" t="s">
        <v>7</v>
      </c>
      <c r="E54" s="1">
        <v>0.22</v>
      </c>
      <c r="F54" s="1">
        <v>0.20499999999999999</v>
      </c>
      <c r="G54" s="1">
        <v>0.157</v>
      </c>
      <c r="H54" s="1">
        <v>0.19600000000000001</v>
      </c>
      <c r="I54" s="1">
        <v>0.27600000000000002</v>
      </c>
      <c r="J54" s="1">
        <v>0.248</v>
      </c>
      <c r="K54" s="1">
        <v>0.189</v>
      </c>
      <c r="L54" s="1">
        <v>0.24099999999999999</v>
      </c>
      <c r="M54" s="1">
        <v>0.33400000000000002</v>
      </c>
      <c r="N54" s="1">
        <v>0.29199999999999998</v>
      </c>
      <c r="O54" s="1">
        <v>0.222</v>
      </c>
      <c r="P54" s="1">
        <v>0.28599999999999998</v>
      </c>
    </row>
    <row r="55" spans="3:16" x14ac:dyDescent="0.2">
      <c r="D55" t="s">
        <v>8</v>
      </c>
      <c r="E55" s="1">
        <v>0.45800000000000002</v>
      </c>
      <c r="F55" s="1">
        <v>0.313</v>
      </c>
      <c r="G55" s="1">
        <v>0.22700000000000001</v>
      </c>
      <c r="H55" s="1">
        <v>0.34599999999999997</v>
      </c>
      <c r="I55" s="1">
        <v>0.43</v>
      </c>
      <c r="J55" s="1">
        <v>0.30499999999999999</v>
      </c>
      <c r="K55" s="1">
        <v>0.215</v>
      </c>
      <c r="L55" s="1">
        <v>0.32900000000000001</v>
      </c>
      <c r="M55" s="1">
        <v>0.40300000000000002</v>
      </c>
      <c r="N55" s="1">
        <v>0.29799999999999999</v>
      </c>
      <c r="O55" s="1">
        <v>0.20399999999999999</v>
      </c>
      <c r="P55" s="1">
        <v>0.312</v>
      </c>
    </row>
    <row r="56" spans="3:16" x14ac:dyDescent="0.2">
      <c r="D56" t="s">
        <v>9</v>
      </c>
      <c r="E56" s="1">
        <v>0.26900000000000002</v>
      </c>
      <c r="F56" s="1">
        <v>0.14899999999999999</v>
      </c>
      <c r="G56" s="1">
        <v>0.10199999999999999</v>
      </c>
      <c r="H56" s="1">
        <v>0.187</v>
      </c>
      <c r="I56" s="1">
        <v>0.18099999999999999</v>
      </c>
      <c r="J56" s="1">
        <v>0.105</v>
      </c>
      <c r="K56" s="1">
        <v>6.3E-2</v>
      </c>
      <c r="L56" s="1">
        <v>0.126</v>
      </c>
      <c r="M56" s="1">
        <v>9.5000000000000001E-2</v>
      </c>
      <c r="N56" s="1">
        <v>7.2999999999999995E-2</v>
      </c>
      <c r="O56" s="1">
        <v>4.4999999999999998E-2</v>
      </c>
      <c r="P56" s="1">
        <v>7.3999999999999996E-2</v>
      </c>
    </row>
    <row r="57" spans="3:16" x14ac:dyDescent="0.2">
      <c r="D57" t="s">
        <v>145</v>
      </c>
      <c r="E57" s="1"/>
      <c r="F57" s="1"/>
      <c r="G57" s="1"/>
      <c r="H57" s="1"/>
      <c r="I57" s="1"/>
      <c r="J57" s="1"/>
      <c r="K57" s="1"/>
      <c r="L57" s="1"/>
      <c r="M57" s="1"/>
      <c r="N57" s="1"/>
      <c r="O57" s="1"/>
      <c r="P57" s="1"/>
    </row>
    <row r="58" spans="3:16" x14ac:dyDescent="0.2">
      <c r="C58" t="s">
        <v>149</v>
      </c>
      <c r="D58" t="s">
        <v>3</v>
      </c>
      <c r="E58" s="1">
        <v>1.7000000000000001E-2</v>
      </c>
      <c r="F58" s="1">
        <v>5.1999999999999998E-2</v>
      </c>
      <c r="G58" s="1">
        <v>0.13300000000000001</v>
      </c>
      <c r="H58" s="1">
        <v>8.3000000000000004E-2</v>
      </c>
      <c r="I58" s="1">
        <v>4.5999999999999999E-2</v>
      </c>
      <c r="J58" s="1">
        <v>1.4999999999999999E-2</v>
      </c>
      <c r="K58" s="1">
        <v>0.123</v>
      </c>
      <c r="L58" s="1">
        <v>7.5999999999999998E-2</v>
      </c>
      <c r="M58" s="1">
        <v>7.9000000000000001E-2</v>
      </c>
      <c r="N58" s="1">
        <v>2.4E-2</v>
      </c>
      <c r="O58" s="1">
        <v>0.114</v>
      </c>
      <c r="P58" s="1">
        <v>8.1000000000000003E-2</v>
      </c>
    </row>
    <row r="59" spans="3:16" x14ac:dyDescent="0.2">
      <c r="D59" t="s">
        <v>4</v>
      </c>
      <c r="E59" s="1">
        <v>0.85899999999999999</v>
      </c>
      <c r="F59" s="1">
        <v>0.66</v>
      </c>
      <c r="G59" s="1">
        <v>0.46600000000000003</v>
      </c>
      <c r="H59" s="1">
        <v>0.68100000000000005</v>
      </c>
      <c r="I59" s="1">
        <v>1.165</v>
      </c>
      <c r="J59" s="1">
        <v>0.86599999999999999</v>
      </c>
      <c r="K59" s="1">
        <v>0.66100000000000003</v>
      </c>
      <c r="L59" s="1">
        <v>0.92100000000000004</v>
      </c>
      <c r="M59" s="1">
        <v>1.4770000000000001</v>
      </c>
      <c r="N59" s="1">
        <v>1.083</v>
      </c>
      <c r="O59" s="1">
        <v>0.86299999999999999</v>
      </c>
      <c r="P59" s="1">
        <v>1.169</v>
      </c>
    </row>
    <row r="60" spans="3:16" x14ac:dyDescent="0.2">
      <c r="D60" t="s">
        <v>5</v>
      </c>
      <c r="E60" s="1">
        <v>0.88</v>
      </c>
      <c r="F60" s="1">
        <v>0.64100000000000001</v>
      </c>
      <c r="G60" s="1">
        <v>0.47499999999999998</v>
      </c>
      <c r="H60" s="1">
        <v>0.68600000000000005</v>
      </c>
      <c r="I60" s="1">
        <v>1.083</v>
      </c>
      <c r="J60" s="1">
        <v>0.79800000000000004</v>
      </c>
      <c r="K60" s="1">
        <v>0.61599999999999999</v>
      </c>
      <c r="L60" s="1">
        <v>0.85399999999999998</v>
      </c>
      <c r="M60" s="1">
        <v>1.288</v>
      </c>
      <c r="N60" s="1">
        <v>0.95899999999999996</v>
      </c>
      <c r="O60" s="1">
        <v>0.76</v>
      </c>
      <c r="P60" s="1">
        <v>1.026</v>
      </c>
    </row>
    <row r="61" spans="3:16" x14ac:dyDescent="0.2">
      <c r="D61" t="s">
        <v>6</v>
      </c>
      <c r="E61" s="1">
        <v>0.997</v>
      </c>
      <c r="F61" s="1">
        <v>0.77400000000000002</v>
      </c>
      <c r="G61" s="1">
        <v>0.56899999999999995</v>
      </c>
      <c r="H61" s="1">
        <v>0.79900000000000004</v>
      </c>
      <c r="I61" s="1">
        <v>1.218</v>
      </c>
      <c r="J61" s="1">
        <v>0.94099999999999995</v>
      </c>
      <c r="K61" s="1">
        <v>0.71599999999999997</v>
      </c>
      <c r="L61" s="1">
        <v>0.98</v>
      </c>
      <c r="M61" s="1">
        <v>1.4410000000000001</v>
      </c>
      <c r="N61" s="1">
        <v>1.1120000000000001</v>
      </c>
      <c r="O61" s="1">
        <v>0.86499999999999999</v>
      </c>
      <c r="P61" s="1">
        <v>1.1639999999999999</v>
      </c>
    </row>
    <row r="62" spans="3:16" x14ac:dyDescent="0.2">
      <c r="D62" t="s">
        <v>7</v>
      </c>
      <c r="E62" s="1">
        <v>0.121</v>
      </c>
      <c r="F62" s="1">
        <v>0.13500000000000001</v>
      </c>
      <c r="G62" s="1">
        <v>9.5000000000000001E-2</v>
      </c>
      <c r="H62" s="1">
        <v>0.11799999999999999</v>
      </c>
      <c r="I62" s="1">
        <v>0.13900000000000001</v>
      </c>
      <c r="J62" s="1">
        <v>0.14499999999999999</v>
      </c>
      <c r="K62" s="1">
        <v>0.1</v>
      </c>
      <c r="L62" s="1">
        <v>0.13</v>
      </c>
      <c r="M62" s="1">
        <v>0.158</v>
      </c>
      <c r="N62" s="1">
        <v>0.155</v>
      </c>
      <c r="O62" s="1">
        <v>0.105</v>
      </c>
      <c r="P62" s="1">
        <v>0.14099999999999999</v>
      </c>
    </row>
    <row r="63" spans="3:16" x14ac:dyDescent="0.2">
      <c r="D63" t="s">
        <v>8</v>
      </c>
      <c r="E63" s="1">
        <v>0.14899999999999999</v>
      </c>
      <c r="F63" s="1">
        <v>0.15</v>
      </c>
      <c r="G63" s="1">
        <v>0.126</v>
      </c>
      <c r="H63" s="1">
        <v>0.14199999999999999</v>
      </c>
      <c r="I63" s="1">
        <v>6.7000000000000004E-2</v>
      </c>
      <c r="J63" s="1">
        <v>9.8000000000000004E-2</v>
      </c>
      <c r="K63" s="1">
        <v>7.0000000000000007E-2</v>
      </c>
      <c r="L63" s="1">
        <v>0.08</v>
      </c>
      <c r="M63" s="1">
        <v>6.0999999999999999E-2</v>
      </c>
      <c r="N63" s="1">
        <v>5.0999999999999997E-2</v>
      </c>
      <c r="O63" s="1">
        <v>2.7E-2</v>
      </c>
      <c r="P63" s="1">
        <v>4.8000000000000001E-2</v>
      </c>
    </row>
    <row r="64" spans="3:16" x14ac:dyDescent="0.2">
      <c r="D64" t="s">
        <v>9</v>
      </c>
      <c r="E64" s="1">
        <v>0.06</v>
      </c>
      <c r="F64" s="1">
        <v>9.0999999999999998E-2</v>
      </c>
      <c r="G64" s="1">
        <v>6.9000000000000006E-2</v>
      </c>
      <c r="H64" s="1">
        <v>7.3999999999999996E-2</v>
      </c>
      <c r="I64" s="1">
        <v>8.6999999999999994E-2</v>
      </c>
      <c r="J64" s="1">
        <v>9.4E-2</v>
      </c>
      <c r="K64" s="1">
        <v>6.3E-2</v>
      </c>
      <c r="L64" s="1">
        <v>8.2000000000000003E-2</v>
      </c>
      <c r="M64" s="1">
        <v>0.189</v>
      </c>
      <c r="N64" s="1">
        <v>0.13300000000000001</v>
      </c>
      <c r="O64" s="1">
        <v>0.107</v>
      </c>
      <c r="P64" s="1">
        <v>0.14699999999999999</v>
      </c>
    </row>
    <row r="65" spans="3:16" x14ac:dyDescent="0.2">
      <c r="D65" t="s">
        <v>146</v>
      </c>
      <c r="E65" s="1"/>
      <c r="F65" s="1"/>
      <c r="G65" s="1"/>
      <c r="H65" s="1"/>
      <c r="I65" s="1"/>
      <c r="J65" s="1"/>
      <c r="K65" s="1"/>
      <c r="L65" s="1"/>
      <c r="M65" s="1"/>
      <c r="N65" s="1"/>
      <c r="O65" s="1"/>
      <c r="P65" s="1"/>
    </row>
    <row r="66" spans="3:16" x14ac:dyDescent="0.2">
      <c r="C66" t="s">
        <v>149</v>
      </c>
      <c r="D66" t="s">
        <v>3</v>
      </c>
      <c r="E66" s="1">
        <v>9.7000000000000003E-2</v>
      </c>
      <c r="F66" s="1">
        <v>2.5000000000000001E-2</v>
      </c>
      <c r="G66" s="1">
        <v>0.63200000000000001</v>
      </c>
      <c r="H66" s="1">
        <v>0.36899999999999999</v>
      </c>
      <c r="I66" s="1">
        <v>0.111</v>
      </c>
      <c r="J66" s="1">
        <v>0.03</v>
      </c>
      <c r="K66" s="1">
        <v>0.372</v>
      </c>
      <c r="L66" s="1">
        <v>0.22500000000000001</v>
      </c>
      <c r="M66" s="1">
        <v>0.125</v>
      </c>
      <c r="N66" s="1">
        <v>6.4000000000000001E-2</v>
      </c>
      <c r="O66" s="1">
        <v>0.22800000000000001</v>
      </c>
      <c r="P66" s="1">
        <v>0.155</v>
      </c>
    </row>
    <row r="67" spans="3:16" x14ac:dyDescent="0.2">
      <c r="D67" t="s">
        <v>4</v>
      </c>
      <c r="E67" s="1">
        <v>0.13600000000000001</v>
      </c>
      <c r="F67" s="1">
        <v>0.23499999999999999</v>
      </c>
      <c r="G67" s="1">
        <v>0.192</v>
      </c>
      <c r="H67" s="1">
        <v>0.192</v>
      </c>
      <c r="I67" s="1">
        <v>0.14199999999999999</v>
      </c>
      <c r="J67" s="1">
        <v>0.193</v>
      </c>
      <c r="K67" s="1">
        <v>0.158</v>
      </c>
      <c r="L67" s="1">
        <v>0.16600000000000001</v>
      </c>
      <c r="M67" s="1">
        <v>0.159</v>
      </c>
      <c r="N67" s="1">
        <v>0.16</v>
      </c>
      <c r="O67" s="1">
        <v>0.13500000000000001</v>
      </c>
      <c r="P67" s="1">
        <v>0.152</v>
      </c>
    </row>
    <row r="68" spans="3:16" x14ac:dyDescent="0.2">
      <c r="D68" t="s">
        <v>5</v>
      </c>
      <c r="E68" s="1">
        <v>0.17</v>
      </c>
      <c r="F68" s="1">
        <v>0.20599999999999999</v>
      </c>
      <c r="G68" s="1">
        <v>0.217</v>
      </c>
      <c r="H68" s="1">
        <v>0.19900000000000001</v>
      </c>
      <c r="I68" s="1">
        <v>0.14699999999999999</v>
      </c>
      <c r="J68" s="1">
        <v>0.17699999999999999</v>
      </c>
      <c r="K68" s="1">
        <v>0.17899999999999999</v>
      </c>
      <c r="L68" s="1">
        <v>0.16800000000000001</v>
      </c>
      <c r="M68" s="1">
        <v>0.125</v>
      </c>
      <c r="N68" s="1">
        <v>0.152</v>
      </c>
      <c r="O68" s="1">
        <v>0.14299999999999999</v>
      </c>
      <c r="P68" s="1">
        <v>0.14000000000000001</v>
      </c>
    </row>
    <row r="69" spans="3:16" x14ac:dyDescent="0.2">
      <c r="D69" t="s">
        <v>6</v>
      </c>
      <c r="E69" s="1">
        <v>0.215</v>
      </c>
      <c r="F69" s="1">
        <v>0.28299999999999997</v>
      </c>
      <c r="G69" s="1">
        <v>0.26700000000000002</v>
      </c>
      <c r="H69" s="1">
        <v>0.25700000000000001</v>
      </c>
      <c r="I69" s="1">
        <v>0.185</v>
      </c>
      <c r="J69" s="1">
        <v>0.24399999999999999</v>
      </c>
      <c r="K69" s="1">
        <v>0.214</v>
      </c>
      <c r="L69" s="1">
        <v>0.215</v>
      </c>
      <c r="M69" s="1">
        <v>0.156</v>
      </c>
      <c r="N69" s="1">
        <v>0.20699999999999999</v>
      </c>
      <c r="O69" s="1">
        <v>0.16400000000000001</v>
      </c>
      <c r="P69" s="1">
        <v>0.17699999999999999</v>
      </c>
    </row>
    <row r="70" spans="3:16" x14ac:dyDescent="0.2">
      <c r="D70" t="s">
        <v>7</v>
      </c>
      <c r="E70" s="1">
        <v>0.05</v>
      </c>
      <c r="F70" s="1">
        <v>8.3000000000000004E-2</v>
      </c>
      <c r="G70" s="1">
        <v>0.05</v>
      </c>
      <c r="H70" s="1">
        <v>6.3E-2</v>
      </c>
      <c r="I70" s="1">
        <v>4.1000000000000002E-2</v>
      </c>
      <c r="J70" s="1">
        <v>7.0000000000000007E-2</v>
      </c>
      <c r="K70" s="1">
        <v>3.5000000000000003E-2</v>
      </c>
      <c r="L70" s="1">
        <v>5.0999999999999997E-2</v>
      </c>
      <c r="M70" s="1">
        <v>3.4000000000000002E-2</v>
      </c>
      <c r="N70" s="1">
        <v>5.6000000000000001E-2</v>
      </c>
      <c r="O70" s="1">
        <v>2.1000000000000001E-2</v>
      </c>
      <c r="P70" s="1">
        <v>0.04</v>
      </c>
    </row>
    <row r="71" spans="3:16" x14ac:dyDescent="0.2">
      <c r="D71" t="s">
        <v>8</v>
      </c>
      <c r="E71" s="1">
        <v>0.109</v>
      </c>
      <c r="F71" s="1">
        <v>0.14899999999999999</v>
      </c>
      <c r="G71" s="1">
        <v>0.122</v>
      </c>
      <c r="H71" s="1">
        <v>0.128</v>
      </c>
      <c r="I71" s="1">
        <v>5.1999999999999998E-2</v>
      </c>
      <c r="J71" s="1">
        <v>0.113</v>
      </c>
      <c r="K71" s="1">
        <v>8.1000000000000003E-2</v>
      </c>
      <c r="L71" s="1">
        <v>8.5999999999999993E-2</v>
      </c>
      <c r="M71" s="1">
        <v>0.06</v>
      </c>
      <c r="N71" s="1">
        <v>7.8E-2</v>
      </c>
      <c r="O71" s="1">
        <v>4.2000000000000003E-2</v>
      </c>
      <c r="P71" s="1">
        <v>6.2E-2</v>
      </c>
    </row>
    <row r="72" spans="3:16" x14ac:dyDescent="0.2">
      <c r="D72" t="s">
        <v>9</v>
      </c>
      <c r="E72" s="1">
        <v>0.06</v>
      </c>
      <c r="F72" s="1">
        <v>9.9000000000000005E-2</v>
      </c>
      <c r="G72" s="1">
        <v>8.5999999999999993E-2</v>
      </c>
      <c r="H72" s="1">
        <v>8.3000000000000004E-2</v>
      </c>
      <c r="I72" s="1">
        <v>0.02</v>
      </c>
      <c r="J72" s="1">
        <v>7.2999999999999995E-2</v>
      </c>
      <c r="K72" s="1">
        <v>5.5E-2</v>
      </c>
      <c r="L72" s="1">
        <v>5.3999999999999999E-2</v>
      </c>
      <c r="M72" s="1">
        <v>6.4000000000000001E-2</v>
      </c>
      <c r="N72" s="1">
        <v>4.9000000000000002E-2</v>
      </c>
      <c r="O72" s="1">
        <v>2.7E-2</v>
      </c>
      <c r="P72" s="1">
        <v>4.9000000000000002E-2</v>
      </c>
    </row>
    <row r="73" spans="3:16" x14ac:dyDescent="0.2">
      <c r="D73" t="s">
        <v>147</v>
      </c>
      <c r="E73" s="1"/>
      <c r="F73" s="1"/>
      <c r="G73" s="1"/>
      <c r="H73" s="1"/>
      <c r="I73" s="1"/>
      <c r="J73" s="1"/>
      <c r="K73" s="1"/>
      <c r="L73" s="1"/>
      <c r="M73" s="1"/>
      <c r="N73" s="1"/>
      <c r="O73" s="1"/>
      <c r="P73" s="1"/>
    </row>
    <row r="74" spans="3:16" x14ac:dyDescent="0.2">
      <c r="C74" t="s">
        <v>149</v>
      </c>
      <c r="D74" t="s">
        <v>3</v>
      </c>
      <c r="E74" s="1">
        <v>1.2E-2</v>
      </c>
      <c r="F74" s="1">
        <v>1.0999999999999999E-2</v>
      </c>
      <c r="G74" s="1">
        <v>4.9000000000000002E-2</v>
      </c>
      <c r="H74" s="1">
        <v>0.03</v>
      </c>
      <c r="I74" s="1">
        <v>1.6E-2</v>
      </c>
      <c r="J74" s="1">
        <v>5.0000000000000001E-3</v>
      </c>
      <c r="K74" s="1">
        <v>4.2999999999999997E-2</v>
      </c>
      <c r="L74" s="1">
        <v>2.5999999999999999E-2</v>
      </c>
      <c r="M74" s="1">
        <v>0.02</v>
      </c>
      <c r="N74" s="1">
        <v>2E-3</v>
      </c>
      <c r="O74" s="1">
        <v>3.5999999999999997E-2</v>
      </c>
      <c r="P74" s="1">
        <v>2.4E-2</v>
      </c>
    </row>
    <row r="75" spans="3:16" x14ac:dyDescent="0.2">
      <c r="D75" t="s">
        <v>4</v>
      </c>
      <c r="E75" s="1">
        <v>0.498</v>
      </c>
      <c r="F75" s="1">
        <v>0.41599999999999998</v>
      </c>
      <c r="G75" s="1">
        <v>0.27300000000000002</v>
      </c>
      <c r="H75" s="1">
        <v>0.40699999999999997</v>
      </c>
      <c r="I75" s="1">
        <v>0.65800000000000003</v>
      </c>
      <c r="J75" s="1">
        <v>0.51200000000000001</v>
      </c>
      <c r="K75" s="1">
        <v>0.377</v>
      </c>
      <c r="L75" s="1">
        <v>0.52800000000000002</v>
      </c>
      <c r="M75" s="1">
        <v>0.82299999999999995</v>
      </c>
      <c r="N75" s="1">
        <v>0.61699999999999999</v>
      </c>
      <c r="O75" s="1">
        <v>0.48899999999999999</v>
      </c>
      <c r="P75" s="1">
        <v>0.65800000000000003</v>
      </c>
    </row>
    <row r="76" spans="3:16" x14ac:dyDescent="0.2">
      <c r="D76" t="s">
        <v>5</v>
      </c>
      <c r="E76" s="1">
        <v>0.46100000000000002</v>
      </c>
      <c r="F76" s="1">
        <v>0.35699999999999998</v>
      </c>
      <c r="G76" s="1">
        <v>0.23499999999999999</v>
      </c>
      <c r="H76" s="1">
        <v>0.36299999999999999</v>
      </c>
      <c r="I76" s="1">
        <v>0.53500000000000003</v>
      </c>
      <c r="J76" s="1">
        <v>0.41499999999999998</v>
      </c>
      <c r="K76" s="1">
        <v>0.3</v>
      </c>
      <c r="L76" s="1">
        <v>0.42699999999999999</v>
      </c>
      <c r="M76" s="1">
        <v>0.61</v>
      </c>
      <c r="N76" s="1">
        <v>0.47499999999999998</v>
      </c>
      <c r="O76" s="1">
        <v>0.36599999999999999</v>
      </c>
      <c r="P76" s="1">
        <v>0.49399999999999999</v>
      </c>
    </row>
    <row r="77" spans="3:16" x14ac:dyDescent="0.2">
      <c r="D77" t="s">
        <v>6</v>
      </c>
      <c r="E77" s="1">
        <v>0.53300000000000003</v>
      </c>
      <c r="F77" s="1">
        <v>0.441</v>
      </c>
      <c r="G77" s="1">
        <v>0.29099999999999998</v>
      </c>
      <c r="H77" s="1">
        <v>0.434</v>
      </c>
      <c r="I77" s="1">
        <v>0.60899999999999999</v>
      </c>
      <c r="J77" s="1">
        <v>0.5</v>
      </c>
      <c r="K77" s="1">
        <v>0.35599999999999998</v>
      </c>
      <c r="L77" s="1">
        <v>0.499</v>
      </c>
      <c r="M77" s="1">
        <v>0.68700000000000006</v>
      </c>
      <c r="N77" s="1">
        <v>0.56000000000000005</v>
      </c>
      <c r="O77" s="1">
        <v>0.42299999999999999</v>
      </c>
      <c r="P77" s="1">
        <v>0.56699999999999995</v>
      </c>
    </row>
    <row r="78" spans="3:16" x14ac:dyDescent="0.2">
      <c r="D78" t="s">
        <v>7</v>
      </c>
      <c r="E78" s="1">
        <v>7.3999999999999996E-2</v>
      </c>
      <c r="F78" s="1">
        <v>8.5999999999999993E-2</v>
      </c>
      <c r="G78" s="1">
        <v>5.6000000000000001E-2</v>
      </c>
      <c r="H78" s="1">
        <v>7.2999999999999995E-2</v>
      </c>
      <c r="I78" s="1">
        <v>7.8E-2</v>
      </c>
      <c r="J78" s="1">
        <v>8.5999999999999993E-2</v>
      </c>
      <c r="K78" s="1">
        <v>5.6000000000000001E-2</v>
      </c>
      <c r="L78" s="1">
        <v>7.4999999999999997E-2</v>
      </c>
      <c r="M78" s="1">
        <v>8.2000000000000003E-2</v>
      </c>
      <c r="N78" s="1">
        <v>8.5999999999999993E-2</v>
      </c>
      <c r="O78" s="1">
        <v>5.7000000000000002E-2</v>
      </c>
      <c r="P78" s="1">
        <v>7.5999999999999998E-2</v>
      </c>
    </row>
    <row r="79" spans="3:16" x14ac:dyDescent="0.2">
      <c r="D79" t="s">
        <v>8</v>
      </c>
      <c r="E79" s="1">
        <v>5.8999999999999997E-2</v>
      </c>
      <c r="F79" s="1">
        <v>8.4000000000000005E-2</v>
      </c>
      <c r="G79" s="1">
        <v>5.6000000000000001E-2</v>
      </c>
      <c r="H79" s="1">
        <v>6.8000000000000005E-2</v>
      </c>
      <c r="I79" s="1">
        <v>0.06</v>
      </c>
      <c r="J79" s="1">
        <v>0.05</v>
      </c>
      <c r="K79" s="1">
        <v>0.04</v>
      </c>
      <c r="L79" s="1">
        <v>5.0999999999999997E-2</v>
      </c>
      <c r="M79" s="1">
        <v>0.14399999999999999</v>
      </c>
      <c r="N79" s="1">
        <v>6.2E-2</v>
      </c>
      <c r="O79" s="1">
        <v>7.0999999999999994E-2</v>
      </c>
      <c r="P79" s="1">
        <v>9.9000000000000005E-2</v>
      </c>
    </row>
    <row r="80" spans="3:16" x14ac:dyDescent="0.2">
      <c r="D80" t="s">
        <v>9</v>
      </c>
      <c r="E80" s="1">
        <v>5.7000000000000002E-2</v>
      </c>
      <c r="F80" s="1">
        <v>8.8999999999999996E-2</v>
      </c>
      <c r="G80" s="1">
        <v>5.8000000000000003E-2</v>
      </c>
      <c r="H80" s="1">
        <v>7.0000000000000007E-2</v>
      </c>
      <c r="I80" s="1">
        <v>0.125</v>
      </c>
      <c r="J80" s="1">
        <v>0.106</v>
      </c>
      <c r="K80" s="1">
        <v>8.3000000000000004E-2</v>
      </c>
      <c r="L80" s="1">
        <v>0.106</v>
      </c>
      <c r="M80" s="1">
        <v>0.215</v>
      </c>
      <c r="N80" s="1">
        <v>0.14399999999999999</v>
      </c>
      <c r="O80" s="1">
        <v>0.125</v>
      </c>
      <c r="P80" s="1">
        <v>0.16600000000000001</v>
      </c>
    </row>
    <row r="81" spans="3:16" x14ac:dyDescent="0.2">
      <c r="D81" t="s">
        <v>148</v>
      </c>
      <c r="E81" s="1"/>
      <c r="F81" s="1"/>
      <c r="G81" s="1"/>
      <c r="H81" s="1"/>
      <c r="I81" s="1"/>
      <c r="J81" s="1"/>
      <c r="K81" s="1"/>
      <c r="L81" s="1"/>
      <c r="M81" s="1"/>
      <c r="N81" s="1"/>
      <c r="O81" s="1"/>
      <c r="P81" s="1"/>
    </row>
    <row r="82" spans="3:16" x14ac:dyDescent="0.2">
      <c r="C82" t="s">
        <v>149</v>
      </c>
      <c r="D82" t="s">
        <v>3</v>
      </c>
      <c r="E82" s="1">
        <v>1.2E-2</v>
      </c>
      <c r="F82" s="1">
        <v>0.01</v>
      </c>
      <c r="G82" s="1">
        <v>6.0000000000000001E-3</v>
      </c>
      <c r="H82" s="1">
        <v>0.01</v>
      </c>
      <c r="I82" s="1">
        <v>0</v>
      </c>
      <c r="J82" s="1">
        <v>0</v>
      </c>
      <c r="K82" s="1">
        <v>0</v>
      </c>
      <c r="L82" s="1">
        <v>0</v>
      </c>
      <c r="M82" s="1">
        <v>1.2E-2</v>
      </c>
      <c r="N82" s="1">
        <v>0.01</v>
      </c>
      <c r="O82" s="1">
        <v>6.0000000000000001E-3</v>
      </c>
      <c r="P82" s="1">
        <v>0.01</v>
      </c>
    </row>
    <row r="83" spans="3:16" x14ac:dyDescent="0.2">
      <c r="D83" t="s">
        <v>4</v>
      </c>
      <c r="E83" s="1">
        <v>0.14199999999999999</v>
      </c>
      <c r="F83" s="1">
        <v>0.16900000000000001</v>
      </c>
      <c r="G83" s="1">
        <v>9.5000000000000001E-2</v>
      </c>
      <c r="H83" s="1">
        <v>0.13900000000000001</v>
      </c>
      <c r="I83" s="1">
        <v>0.127</v>
      </c>
      <c r="J83" s="1">
        <v>0.14599999999999999</v>
      </c>
      <c r="K83" s="1">
        <v>7.1999999999999995E-2</v>
      </c>
      <c r="L83" s="1">
        <v>0.11899999999999999</v>
      </c>
      <c r="M83" s="1">
        <v>0.112</v>
      </c>
      <c r="N83" s="1">
        <v>0.124</v>
      </c>
      <c r="O83" s="1">
        <v>5.8000000000000003E-2</v>
      </c>
      <c r="P83" s="1">
        <v>0.10199999999999999</v>
      </c>
    </row>
    <row r="84" spans="3:16" x14ac:dyDescent="0.2">
      <c r="D84" t="s">
        <v>5</v>
      </c>
      <c r="E84" s="1">
        <v>0.112</v>
      </c>
      <c r="F84" s="1">
        <v>0.114</v>
      </c>
      <c r="G84" s="1">
        <v>5.7000000000000002E-2</v>
      </c>
      <c r="H84" s="1">
        <v>9.8000000000000004E-2</v>
      </c>
      <c r="I84" s="1">
        <v>9.1999999999999998E-2</v>
      </c>
      <c r="J84" s="1">
        <v>9.2999999999999999E-2</v>
      </c>
      <c r="K84" s="1">
        <v>3.7999999999999999E-2</v>
      </c>
      <c r="L84" s="1">
        <v>7.9000000000000001E-2</v>
      </c>
      <c r="M84" s="1">
        <v>9.0999999999999998E-2</v>
      </c>
      <c r="N84" s="1">
        <v>7.9000000000000001E-2</v>
      </c>
      <c r="O84" s="1">
        <v>2.1999999999999999E-2</v>
      </c>
      <c r="P84" s="1">
        <v>7.0000000000000007E-2</v>
      </c>
    </row>
    <row r="85" spans="3:16" x14ac:dyDescent="0.2">
      <c r="D85" t="s">
        <v>6</v>
      </c>
      <c r="E85" s="1">
        <v>0.14299999999999999</v>
      </c>
      <c r="F85" s="1">
        <v>0.153</v>
      </c>
      <c r="G85" s="1">
        <v>6.7000000000000004E-2</v>
      </c>
      <c r="H85" s="1">
        <v>0.127</v>
      </c>
      <c r="I85" s="1">
        <v>0.115</v>
      </c>
      <c r="J85" s="1">
        <v>0.123</v>
      </c>
      <c r="K85" s="1">
        <v>4.5999999999999999E-2</v>
      </c>
      <c r="L85" s="1">
        <v>0.10100000000000001</v>
      </c>
      <c r="M85" s="1">
        <v>0.106</v>
      </c>
      <c r="N85" s="1">
        <v>9.9000000000000005E-2</v>
      </c>
      <c r="O85" s="1">
        <v>2.9000000000000001E-2</v>
      </c>
      <c r="P85" s="1">
        <v>8.5000000000000006E-2</v>
      </c>
    </row>
    <row r="86" spans="3:16" x14ac:dyDescent="0.2">
      <c r="D86" t="s">
        <v>7</v>
      </c>
      <c r="E86" s="1">
        <v>3.5999999999999997E-2</v>
      </c>
      <c r="F86" s="1">
        <v>4.5999999999999999E-2</v>
      </c>
      <c r="G86" s="1">
        <v>2.5000000000000001E-2</v>
      </c>
      <c r="H86" s="1">
        <v>3.6999999999999998E-2</v>
      </c>
      <c r="I86" s="1">
        <v>0.03</v>
      </c>
      <c r="J86" s="1">
        <v>3.9E-2</v>
      </c>
      <c r="K86" s="1">
        <v>2.1000000000000001E-2</v>
      </c>
      <c r="L86" s="1">
        <v>3.1E-2</v>
      </c>
      <c r="M86" s="1">
        <v>2.7E-2</v>
      </c>
      <c r="N86" s="1">
        <v>3.2000000000000001E-2</v>
      </c>
      <c r="O86" s="1">
        <v>1.7999999999999999E-2</v>
      </c>
      <c r="P86" s="1">
        <v>2.5999999999999999E-2</v>
      </c>
    </row>
    <row r="87" spans="3:16" x14ac:dyDescent="0.2">
      <c r="D87" t="s">
        <v>8</v>
      </c>
      <c r="E87" s="1">
        <v>7.0000000000000007E-2</v>
      </c>
      <c r="F87" s="1">
        <v>7.9000000000000001E-2</v>
      </c>
      <c r="G87" s="1">
        <v>4.1000000000000002E-2</v>
      </c>
      <c r="H87" s="1">
        <v>6.5000000000000002E-2</v>
      </c>
      <c r="I87" s="1">
        <v>3.5999999999999997E-2</v>
      </c>
      <c r="J87" s="1">
        <v>5.5E-2</v>
      </c>
      <c r="K87" s="1">
        <v>3.4000000000000002E-2</v>
      </c>
      <c r="L87" s="1">
        <v>4.2999999999999997E-2</v>
      </c>
      <c r="M87" s="1">
        <v>5.2999999999999999E-2</v>
      </c>
      <c r="N87" s="1">
        <v>3.4000000000000002E-2</v>
      </c>
      <c r="O87" s="1">
        <v>3.5999999999999997E-2</v>
      </c>
      <c r="P87" s="1">
        <v>4.2000000000000003E-2</v>
      </c>
    </row>
    <row r="88" spans="3:16" x14ac:dyDescent="0.2">
      <c r="D88" t="s">
        <v>9</v>
      </c>
      <c r="E88" s="1">
        <v>5.3999999999999999E-2</v>
      </c>
      <c r="F88" s="1">
        <v>7.0000000000000007E-2</v>
      </c>
      <c r="G88" s="1">
        <v>4.1000000000000002E-2</v>
      </c>
      <c r="H88" s="1">
        <v>5.6000000000000001E-2</v>
      </c>
      <c r="I88" s="1">
        <v>0.04</v>
      </c>
      <c r="J88" s="1">
        <v>5.7000000000000002E-2</v>
      </c>
      <c r="K88" s="1">
        <v>4.1000000000000002E-2</v>
      </c>
      <c r="L88" s="1">
        <v>4.7E-2</v>
      </c>
      <c r="M88" s="1">
        <v>6.2E-2</v>
      </c>
      <c r="N88" s="1">
        <v>4.8000000000000001E-2</v>
      </c>
      <c r="O88" s="1">
        <v>4.5999999999999999E-2</v>
      </c>
      <c r="P88" s="1">
        <v>5.2999999999999999E-2</v>
      </c>
    </row>
    <row r="89" spans="3:16" x14ac:dyDescent="0.2">
      <c r="E89" s="1"/>
      <c r="F89" s="1"/>
      <c r="G89" s="1"/>
      <c r="H89" s="1"/>
      <c r="I89" s="1"/>
      <c r="J89" s="1"/>
      <c r="K89" s="1"/>
      <c r="L89" s="1"/>
      <c r="M89" s="1"/>
      <c r="N89" s="1"/>
      <c r="O89" s="1"/>
      <c r="P89" s="1"/>
    </row>
    <row r="90" spans="3:16" x14ac:dyDescent="0.2">
      <c r="E90" s="1"/>
      <c r="F90" s="1"/>
      <c r="G90" s="1"/>
      <c r="H90" s="1"/>
      <c r="I90" s="1"/>
      <c r="J90" s="1"/>
      <c r="K90" s="1"/>
      <c r="L90" s="1"/>
      <c r="M90" s="1"/>
      <c r="N90" s="1"/>
      <c r="O90" s="1"/>
      <c r="P90" s="1"/>
    </row>
    <row r="91" spans="3:16" x14ac:dyDescent="0.2">
      <c r="D91" t="s">
        <v>144</v>
      </c>
      <c r="E91" s="1"/>
      <c r="F91" s="1"/>
      <c r="G91" s="1"/>
      <c r="H91" s="1"/>
      <c r="I91" s="1"/>
      <c r="J91" s="1"/>
      <c r="K91" s="1"/>
      <c r="L91" s="1"/>
      <c r="M91" s="1"/>
      <c r="N91" s="1"/>
      <c r="O91" s="1"/>
      <c r="P91" s="1"/>
    </row>
    <row r="92" spans="3:16" x14ac:dyDescent="0.2">
      <c r="C92" t="s">
        <v>17</v>
      </c>
      <c r="D92" t="s">
        <v>3</v>
      </c>
      <c r="E92" s="1">
        <v>0.28000000000000003</v>
      </c>
      <c r="F92" s="1">
        <v>0.224</v>
      </c>
      <c r="G92" s="1">
        <v>1.0820000000000001</v>
      </c>
      <c r="H92" s="1">
        <v>0.65800000000000003</v>
      </c>
      <c r="I92" s="1">
        <v>0.42</v>
      </c>
      <c r="J92" s="1">
        <v>6.5000000000000002E-2</v>
      </c>
      <c r="K92" s="1">
        <v>0.53300000000000003</v>
      </c>
      <c r="L92" s="1">
        <v>0.39300000000000002</v>
      </c>
      <c r="M92" s="1">
        <v>0.56499999999999995</v>
      </c>
      <c r="N92" s="1">
        <v>0.23300000000000001</v>
      </c>
      <c r="O92" s="1">
        <v>0.55000000000000004</v>
      </c>
      <c r="P92" s="1">
        <v>0.47499999999999998</v>
      </c>
    </row>
    <row r="93" spans="3:16" x14ac:dyDescent="0.2">
      <c r="D93" t="s">
        <v>4</v>
      </c>
      <c r="E93" s="1">
        <v>1.6020000000000001</v>
      </c>
      <c r="F93" s="1">
        <v>1.0660000000000001</v>
      </c>
      <c r="G93" s="1">
        <v>0.67300000000000004</v>
      </c>
      <c r="H93" s="1">
        <v>1.177</v>
      </c>
      <c r="I93" s="1">
        <v>2.2410000000000001</v>
      </c>
      <c r="J93" s="1">
        <v>1.552</v>
      </c>
      <c r="K93" s="1">
        <v>1.131</v>
      </c>
      <c r="L93" s="1">
        <v>1.704</v>
      </c>
      <c r="M93" s="1">
        <v>2.88</v>
      </c>
      <c r="N93" s="1">
        <v>2.0409999999999999</v>
      </c>
      <c r="O93" s="1">
        <v>1.597</v>
      </c>
      <c r="P93" s="1">
        <v>2.2370000000000001</v>
      </c>
    </row>
    <row r="94" spans="3:16" x14ac:dyDescent="0.2">
      <c r="D94" t="s">
        <v>5</v>
      </c>
      <c r="E94" s="1">
        <v>1.86</v>
      </c>
      <c r="F94" s="1">
        <v>1.1459999999999999</v>
      </c>
      <c r="G94" s="1">
        <v>0.74199999999999999</v>
      </c>
      <c r="H94" s="1">
        <v>1.3320000000000001</v>
      </c>
      <c r="I94" s="1">
        <v>2.391</v>
      </c>
      <c r="J94" s="1">
        <v>1.5620000000000001</v>
      </c>
      <c r="K94" s="1">
        <v>1.139</v>
      </c>
      <c r="L94" s="1">
        <v>1.7749999999999999</v>
      </c>
      <c r="M94" s="1">
        <v>2.9220000000000002</v>
      </c>
      <c r="N94" s="1">
        <v>1.9790000000000001</v>
      </c>
      <c r="O94" s="1">
        <v>1.5429999999999999</v>
      </c>
      <c r="P94" s="1">
        <v>2.2240000000000002</v>
      </c>
    </row>
    <row r="95" spans="3:16" x14ac:dyDescent="0.2">
      <c r="D95" t="s">
        <v>6</v>
      </c>
      <c r="E95" s="1">
        <v>1.9650000000000001</v>
      </c>
      <c r="F95" s="1">
        <v>1.2130000000000001</v>
      </c>
      <c r="G95" s="1">
        <v>0.78300000000000003</v>
      </c>
      <c r="H95" s="1">
        <v>1.4079999999999999</v>
      </c>
      <c r="I95" s="1">
        <v>2.5630000000000002</v>
      </c>
      <c r="J95" s="1">
        <v>1.679</v>
      </c>
      <c r="K95" s="1">
        <v>1.218</v>
      </c>
      <c r="L95" s="1">
        <v>1.9039999999999999</v>
      </c>
      <c r="M95" s="1">
        <v>3.1619999999999999</v>
      </c>
      <c r="N95" s="1">
        <v>2.1469999999999998</v>
      </c>
      <c r="O95" s="1">
        <v>1.6619999999999999</v>
      </c>
      <c r="P95" s="1">
        <v>2.4060000000000001</v>
      </c>
    </row>
    <row r="96" spans="3:16" x14ac:dyDescent="0.2">
      <c r="D96" t="s">
        <v>7</v>
      </c>
      <c r="E96" s="1">
        <v>0.108</v>
      </c>
      <c r="F96" s="1">
        <v>6.9000000000000006E-2</v>
      </c>
      <c r="G96" s="1">
        <v>4.1000000000000002E-2</v>
      </c>
      <c r="H96" s="1">
        <v>7.8E-2</v>
      </c>
      <c r="I96" s="1">
        <v>0.17499999999999999</v>
      </c>
      <c r="J96" s="1">
        <v>0.11899999999999999</v>
      </c>
      <c r="K96" s="1">
        <v>0.08</v>
      </c>
      <c r="L96" s="1">
        <v>0.13</v>
      </c>
      <c r="M96" s="1">
        <v>0.24199999999999999</v>
      </c>
      <c r="N96" s="1">
        <v>0.16900000000000001</v>
      </c>
      <c r="O96" s="1">
        <v>0.11899999999999999</v>
      </c>
      <c r="P96" s="1">
        <v>0.184</v>
      </c>
    </row>
    <row r="97" spans="3:16" x14ac:dyDescent="0.2">
      <c r="D97" t="s">
        <v>8</v>
      </c>
      <c r="E97" s="1">
        <v>0.36799999999999999</v>
      </c>
      <c r="F97" s="1">
        <v>0.14799999999999999</v>
      </c>
      <c r="G97" s="1">
        <v>0.112</v>
      </c>
      <c r="H97" s="1">
        <v>0.23799999999999999</v>
      </c>
      <c r="I97" s="1">
        <v>0.32800000000000001</v>
      </c>
      <c r="J97" s="1">
        <v>0.128</v>
      </c>
      <c r="K97" s="1">
        <v>8.8999999999999996E-2</v>
      </c>
      <c r="L97" s="1">
        <v>0.21</v>
      </c>
      <c r="M97" s="1">
        <v>0.28899999999999998</v>
      </c>
      <c r="N97" s="1">
        <v>0.107</v>
      </c>
      <c r="O97" s="1">
        <v>6.7000000000000004E-2</v>
      </c>
      <c r="P97" s="1">
        <v>0.182</v>
      </c>
    </row>
    <row r="98" spans="3:16" x14ac:dyDescent="0.2">
      <c r="D98" t="s">
        <v>9</v>
      </c>
      <c r="E98" s="1">
        <v>0.26200000000000001</v>
      </c>
      <c r="F98" s="1">
        <v>8.2000000000000003E-2</v>
      </c>
      <c r="G98" s="1">
        <v>7.1999999999999995E-2</v>
      </c>
      <c r="H98" s="1">
        <v>0.16400000000000001</v>
      </c>
      <c r="I98" s="1">
        <v>0.158</v>
      </c>
      <c r="J98" s="1">
        <v>2.1999999999999999E-2</v>
      </c>
      <c r="K98" s="1">
        <v>1.4E-2</v>
      </c>
      <c r="L98" s="1">
        <v>9.1999999999999998E-2</v>
      </c>
      <c r="M98" s="1">
        <v>6.4000000000000001E-2</v>
      </c>
      <c r="N98" s="1">
        <v>6.6000000000000003E-2</v>
      </c>
      <c r="O98" s="1">
        <v>5.5E-2</v>
      </c>
      <c r="P98" s="1">
        <v>6.2E-2</v>
      </c>
    </row>
    <row r="99" spans="3:16" x14ac:dyDescent="0.2">
      <c r="D99" t="s">
        <v>145</v>
      </c>
      <c r="E99" s="1"/>
      <c r="F99" s="1"/>
      <c r="G99" s="1"/>
      <c r="H99" s="1"/>
      <c r="I99" s="1"/>
      <c r="J99" s="1"/>
      <c r="K99" s="1"/>
      <c r="L99" s="1"/>
      <c r="M99" s="1"/>
      <c r="N99" s="1"/>
      <c r="O99" s="1"/>
      <c r="P99" s="1"/>
    </row>
    <row r="100" spans="3:16" x14ac:dyDescent="0.2">
      <c r="C100" t="s">
        <v>17</v>
      </c>
      <c r="D100" t="s">
        <v>3</v>
      </c>
      <c r="E100" s="1">
        <v>1.7000000000000001E-2</v>
      </c>
      <c r="F100" s="1">
        <v>5.1999999999999998E-2</v>
      </c>
      <c r="G100" s="1">
        <v>0.13300000000000001</v>
      </c>
      <c r="H100" s="1">
        <v>8.3000000000000004E-2</v>
      </c>
      <c r="I100" s="1">
        <v>4.5999999999999999E-2</v>
      </c>
      <c r="J100" s="1">
        <v>1.4999999999999999E-2</v>
      </c>
      <c r="K100" s="1">
        <v>0.123</v>
      </c>
      <c r="L100" s="1">
        <v>7.5999999999999998E-2</v>
      </c>
      <c r="M100" s="1">
        <v>7.9000000000000001E-2</v>
      </c>
      <c r="N100" s="1">
        <v>2.4E-2</v>
      </c>
      <c r="O100" s="1">
        <v>0.114</v>
      </c>
      <c r="P100" s="1">
        <v>8.1000000000000003E-2</v>
      </c>
    </row>
    <row r="101" spans="3:16" x14ac:dyDescent="0.2">
      <c r="D101" t="s">
        <v>4</v>
      </c>
      <c r="E101" s="1">
        <v>0.77800000000000002</v>
      </c>
      <c r="F101" s="1">
        <v>0.52</v>
      </c>
      <c r="G101" s="1">
        <v>0.36299999999999999</v>
      </c>
      <c r="H101" s="1">
        <v>0.57899999999999996</v>
      </c>
      <c r="I101" s="1">
        <v>1.1060000000000001</v>
      </c>
      <c r="J101" s="1">
        <v>0.76800000000000002</v>
      </c>
      <c r="K101" s="1">
        <v>0.59299999999999997</v>
      </c>
      <c r="L101" s="1">
        <v>0.84899999999999998</v>
      </c>
      <c r="M101" s="1">
        <v>1.4339999999999999</v>
      </c>
      <c r="N101" s="1">
        <v>1.0169999999999999</v>
      </c>
      <c r="O101" s="1">
        <v>0.82599999999999996</v>
      </c>
      <c r="P101" s="1">
        <v>1.1220000000000001</v>
      </c>
    </row>
    <row r="102" spans="3:16" x14ac:dyDescent="0.2">
      <c r="D102" t="s">
        <v>5</v>
      </c>
      <c r="E102" s="1">
        <v>0.81799999999999995</v>
      </c>
      <c r="F102" s="1">
        <v>0.51400000000000001</v>
      </c>
      <c r="G102" s="1">
        <v>0.39800000000000002</v>
      </c>
      <c r="H102" s="1">
        <v>0.60299999999999998</v>
      </c>
      <c r="I102" s="1">
        <v>1.024</v>
      </c>
      <c r="J102" s="1">
        <v>0.68</v>
      </c>
      <c r="K102" s="1">
        <v>0.54500000000000004</v>
      </c>
      <c r="L102" s="1">
        <v>0.77600000000000002</v>
      </c>
      <c r="M102" s="1">
        <v>1.2310000000000001</v>
      </c>
      <c r="N102" s="1">
        <v>0.84599999999999997</v>
      </c>
      <c r="O102" s="1">
        <v>0.69299999999999995</v>
      </c>
      <c r="P102" s="1">
        <v>0.95099999999999996</v>
      </c>
    </row>
    <row r="103" spans="3:16" x14ac:dyDescent="0.2">
      <c r="D103" t="s">
        <v>6</v>
      </c>
      <c r="E103" s="1">
        <v>0.83899999999999997</v>
      </c>
      <c r="F103" s="1">
        <v>0.51800000000000002</v>
      </c>
      <c r="G103" s="1">
        <v>0.39600000000000002</v>
      </c>
      <c r="H103" s="1">
        <v>0.61299999999999999</v>
      </c>
      <c r="I103" s="1">
        <v>1.069</v>
      </c>
      <c r="J103" s="1">
        <v>0.7</v>
      </c>
      <c r="K103" s="1">
        <v>0.55500000000000005</v>
      </c>
      <c r="L103" s="1">
        <v>0.80500000000000005</v>
      </c>
      <c r="M103" s="1">
        <v>1.3</v>
      </c>
      <c r="N103" s="1">
        <v>0.88400000000000001</v>
      </c>
      <c r="O103" s="1">
        <v>0.71599999999999997</v>
      </c>
      <c r="P103" s="1">
        <v>0.998</v>
      </c>
    </row>
    <row r="104" spans="3:16" x14ac:dyDescent="0.2">
      <c r="D104" t="s">
        <v>7</v>
      </c>
      <c r="E104" s="1">
        <v>2.8000000000000001E-2</v>
      </c>
      <c r="F104" s="1">
        <v>8.9999999999999993E-3</v>
      </c>
      <c r="G104" s="1">
        <v>6.0000000000000001E-3</v>
      </c>
      <c r="H104" s="1">
        <v>1.7000000000000001E-2</v>
      </c>
      <c r="I104" s="1">
        <v>4.8000000000000001E-2</v>
      </c>
      <c r="J104" s="1">
        <v>2.1999999999999999E-2</v>
      </c>
      <c r="K104" s="1">
        <v>1.0999999999999999E-2</v>
      </c>
      <c r="L104" s="1">
        <v>3.1E-2</v>
      </c>
      <c r="M104" s="1">
        <v>7.1999999999999995E-2</v>
      </c>
      <c r="N104" s="1">
        <v>3.7999999999999999E-2</v>
      </c>
      <c r="O104" s="1">
        <v>2.4E-2</v>
      </c>
      <c r="P104" s="1">
        <v>4.9000000000000002E-2</v>
      </c>
    </row>
    <row r="105" spans="3:16" x14ac:dyDescent="0.2">
      <c r="D105" t="s">
        <v>8</v>
      </c>
      <c r="E105" s="1">
        <v>7.4999999999999997E-2</v>
      </c>
      <c r="F105" s="1">
        <v>8.9999999999999993E-3</v>
      </c>
      <c r="G105" s="1">
        <v>3.7999999999999999E-2</v>
      </c>
      <c r="H105" s="1">
        <v>4.9000000000000002E-2</v>
      </c>
      <c r="I105" s="1">
        <v>5.8000000000000003E-2</v>
      </c>
      <c r="J105" s="1">
        <v>6.8000000000000005E-2</v>
      </c>
      <c r="K105" s="1">
        <v>4.1000000000000002E-2</v>
      </c>
      <c r="L105" s="1">
        <v>5.7000000000000002E-2</v>
      </c>
      <c r="M105" s="1">
        <v>0.14099999999999999</v>
      </c>
      <c r="N105" s="1">
        <v>0.13400000000000001</v>
      </c>
      <c r="O105" s="1">
        <v>0.111</v>
      </c>
      <c r="P105" s="1">
        <v>0.129</v>
      </c>
    </row>
    <row r="106" spans="3:16" x14ac:dyDescent="0.2">
      <c r="D106" t="s">
        <v>9</v>
      </c>
      <c r="E106" s="1">
        <v>4.9000000000000002E-2</v>
      </c>
      <c r="F106" s="1">
        <v>8.9999999999999993E-3</v>
      </c>
      <c r="G106" s="1">
        <v>3.9E-2</v>
      </c>
      <c r="H106" s="1">
        <v>3.5999999999999997E-2</v>
      </c>
      <c r="I106" s="1">
        <v>8.5999999999999993E-2</v>
      </c>
      <c r="J106" s="1">
        <v>8.8999999999999996E-2</v>
      </c>
      <c r="K106" s="1">
        <v>4.9000000000000002E-2</v>
      </c>
      <c r="L106" s="1">
        <v>7.6999999999999999E-2</v>
      </c>
      <c r="M106" s="1">
        <v>0.20499999999999999</v>
      </c>
      <c r="N106" s="1">
        <v>0.17199999999999999</v>
      </c>
      <c r="O106" s="1">
        <v>0.13300000000000001</v>
      </c>
      <c r="P106" s="1">
        <v>0.17299999999999999</v>
      </c>
    </row>
    <row r="107" spans="3:16" x14ac:dyDescent="0.2">
      <c r="D107" t="s">
        <v>146</v>
      </c>
      <c r="E107" s="1"/>
      <c r="F107" s="1"/>
      <c r="G107" s="1"/>
      <c r="H107" s="1"/>
      <c r="I107" s="1"/>
      <c r="J107" s="1"/>
      <c r="K107" s="1"/>
      <c r="L107" s="1"/>
      <c r="M107" s="1"/>
      <c r="N107" s="1"/>
      <c r="O107" s="1"/>
      <c r="P107" s="1"/>
    </row>
    <row r="108" spans="3:16" x14ac:dyDescent="0.2">
      <c r="C108" t="s">
        <v>17</v>
      </c>
      <c r="D108" t="s">
        <v>3</v>
      </c>
      <c r="E108" s="1">
        <v>9.7000000000000003E-2</v>
      </c>
      <c r="F108" s="1">
        <v>2.5000000000000001E-2</v>
      </c>
      <c r="G108" s="1">
        <v>0.63200000000000001</v>
      </c>
      <c r="H108" s="1">
        <v>0.36899999999999999</v>
      </c>
      <c r="I108" s="1">
        <v>0.111</v>
      </c>
      <c r="J108" s="1">
        <v>0.03</v>
      </c>
      <c r="K108" s="1">
        <v>0.372</v>
      </c>
      <c r="L108" s="1">
        <v>0.22500000000000001</v>
      </c>
      <c r="M108" s="1">
        <v>0.125</v>
      </c>
      <c r="N108" s="1">
        <v>6.4000000000000001E-2</v>
      </c>
      <c r="O108" s="1">
        <v>0.22800000000000001</v>
      </c>
      <c r="P108" s="1">
        <v>0.155</v>
      </c>
    </row>
    <row r="109" spans="3:16" x14ac:dyDescent="0.2">
      <c r="D109" t="s">
        <v>4</v>
      </c>
      <c r="E109" s="1">
        <v>3.5999999999999997E-2</v>
      </c>
      <c r="F109" s="1">
        <v>2.3E-2</v>
      </c>
      <c r="G109" s="1">
        <v>8.7999999999999995E-2</v>
      </c>
      <c r="H109" s="1">
        <v>5.7000000000000002E-2</v>
      </c>
      <c r="I109" s="1">
        <v>7.3999999999999996E-2</v>
      </c>
      <c r="J109" s="1">
        <v>5.1999999999999998E-2</v>
      </c>
      <c r="K109" s="1">
        <v>0.104</v>
      </c>
      <c r="L109" s="1">
        <v>7.9000000000000001E-2</v>
      </c>
      <c r="M109" s="1">
        <v>0.11600000000000001</v>
      </c>
      <c r="N109" s="1">
        <v>8.3000000000000004E-2</v>
      </c>
      <c r="O109" s="1">
        <v>0.121</v>
      </c>
      <c r="P109" s="1">
        <v>0.108</v>
      </c>
    </row>
    <row r="110" spans="3:16" x14ac:dyDescent="0.2">
      <c r="D110" t="s">
        <v>5</v>
      </c>
      <c r="E110" s="1">
        <v>9.2999999999999999E-2</v>
      </c>
      <c r="F110" s="1">
        <v>7.1999999999999995E-2</v>
      </c>
      <c r="G110" s="1">
        <v>0.16300000000000001</v>
      </c>
      <c r="H110" s="1">
        <v>0.11600000000000001</v>
      </c>
      <c r="I110" s="1">
        <v>7.1999999999999995E-2</v>
      </c>
      <c r="J110" s="1">
        <v>6.4000000000000001E-2</v>
      </c>
      <c r="K110" s="1">
        <v>0.13</v>
      </c>
      <c r="L110" s="1">
        <v>9.4E-2</v>
      </c>
      <c r="M110" s="1">
        <v>5.1999999999999998E-2</v>
      </c>
      <c r="N110" s="1">
        <v>5.5E-2</v>
      </c>
      <c r="O110" s="1">
        <v>9.8000000000000004E-2</v>
      </c>
      <c r="P110" s="1">
        <v>7.1999999999999995E-2</v>
      </c>
    </row>
    <row r="111" spans="3:16" x14ac:dyDescent="0.2">
      <c r="D111" t="s">
        <v>6</v>
      </c>
      <c r="E111" s="1">
        <v>5.0999999999999997E-2</v>
      </c>
      <c r="F111" s="1">
        <v>3.5000000000000003E-2</v>
      </c>
      <c r="G111" s="1">
        <v>0.13</v>
      </c>
      <c r="H111" s="1">
        <v>8.3000000000000004E-2</v>
      </c>
      <c r="I111" s="1">
        <v>2.8000000000000001E-2</v>
      </c>
      <c r="J111" s="1">
        <v>2.7E-2</v>
      </c>
      <c r="K111" s="1">
        <v>0.09</v>
      </c>
      <c r="L111" s="1">
        <v>5.7000000000000002E-2</v>
      </c>
      <c r="M111" s="1">
        <v>2.3E-2</v>
      </c>
      <c r="N111" s="1">
        <v>2.9000000000000001E-2</v>
      </c>
      <c r="O111" s="1">
        <v>5.3999999999999999E-2</v>
      </c>
      <c r="P111" s="1">
        <v>3.6999999999999998E-2</v>
      </c>
    </row>
    <row r="112" spans="3:16" x14ac:dyDescent="0.2">
      <c r="D112" t="s">
        <v>7</v>
      </c>
      <c r="E112" s="1">
        <v>0.05</v>
      </c>
      <c r="F112" s="1">
        <v>4.3999999999999997E-2</v>
      </c>
      <c r="G112" s="1">
        <v>3.5000000000000003E-2</v>
      </c>
      <c r="H112" s="1">
        <v>4.3999999999999997E-2</v>
      </c>
      <c r="I112" s="1">
        <v>5.6000000000000001E-2</v>
      </c>
      <c r="J112" s="1">
        <v>5.1999999999999998E-2</v>
      </c>
      <c r="K112" s="1">
        <v>4.1000000000000002E-2</v>
      </c>
      <c r="L112" s="1">
        <v>0.05</v>
      </c>
      <c r="M112" s="1">
        <v>6.3E-2</v>
      </c>
      <c r="N112" s="1">
        <v>5.8999999999999997E-2</v>
      </c>
      <c r="O112" s="1">
        <v>4.7E-2</v>
      </c>
      <c r="P112" s="1">
        <v>5.7000000000000002E-2</v>
      </c>
    </row>
    <row r="113" spans="4:16" x14ac:dyDescent="0.2">
      <c r="D113" t="s">
        <v>8</v>
      </c>
      <c r="E113" s="1">
        <v>3.9E-2</v>
      </c>
      <c r="F113" s="1">
        <v>1.6E-2</v>
      </c>
      <c r="G113" s="1">
        <v>4.4999999999999998E-2</v>
      </c>
      <c r="H113" s="1">
        <v>3.5999999999999997E-2</v>
      </c>
      <c r="I113" s="1">
        <v>5.8000000000000003E-2</v>
      </c>
      <c r="J113" s="1">
        <v>0.04</v>
      </c>
      <c r="K113" s="1">
        <v>2.1000000000000001E-2</v>
      </c>
      <c r="L113" s="1">
        <v>4.2999999999999997E-2</v>
      </c>
      <c r="M113" s="1">
        <v>0.124</v>
      </c>
      <c r="N113" s="1">
        <v>8.5999999999999993E-2</v>
      </c>
      <c r="O113" s="1">
        <v>7.1999999999999995E-2</v>
      </c>
      <c r="P113" s="1">
        <v>9.7000000000000003E-2</v>
      </c>
    </row>
    <row r="114" spans="4:16" x14ac:dyDescent="0.2">
      <c r="D114" t="s">
        <v>9</v>
      </c>
      <c r="E114" s="1">
        <v>7.0000000000000007E-2</v>
      </c>
      <c r="F114" s="1">
        <v>5.1999999999999998E-2</v>
      </c>
      <c r="G114" s="1">
        <v>7.8E-2</v>
      </c>
      <c r="H114" s="1">
        <v>6.7000000000000004E-2</v>
      </c>
      <c r="I114" s="1">
        <v>0.03</v>
      </c>
      <c r="J114" s="1">
        <v>1.4E-2</v>
      </c>
      <c r="K114" s="1">
        <v>2.9000000000000001E-2</v>
      </c>
      <c r="L114" s="1">
        <v>2.5000000000000001E-2</v>
      </c>
      <c r="M114" s="1">
        <v>7.1999999999999995E-2</v>
      </c>
      <c r="N114" s="1">
        <v>2.9000000000000001E-2</v>
      </c>
      <c r="O114" s="1">
        <v>2.5999999999999999E-2</v>
      </c>
      <c r="P114" s="1">
        <v>4.7E-2</v>
      </c>
    </row>
  </sheetData>
  <mergeCells count="4">
    <mergeCell ref="I40:L46"/>
    <mergeCell ref="E6:H6"/>
    <mergeCell ref="I6:L6"/>
    <mergeCell ref="M6:P6"/>
  </mergeCells>
  <conditionalFormatting sqref="E8:P39 E47:P114 E40:I40 E41:H46 M40:P46">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CF120-F431-9B4C-ACE4-28C28900A607}">
  <dimension ref="C3:P112"/>
  <sheetViews>
    <sheetView workbookViewId="0">
      <selection activeCell="D4" sqref="D4"/>
    </sheetView>
  </sheetViews>
  <sheetFormatPr baseColWidth="10" defaultRowHeight="16" x14ac:dyDescent="0.2"/>
  <sheetData>
    <row r="3" spans="3:16" ht="22" x14ac:dyDescent="0.3">
      <c r="D3" s="5" t="s">
        <v>158</v>
      </c>
    </row>
    <row r="4" spans="3:16" x14ac:dyDescent="0.2">
      <c r="E4" s="71" t="s">
        <v>1</v>
      </c>
      <c r="F4" s="71"/>
      <c r="G4" s="71"/>
      <c r="H4" s="71"/>
      <c r="I4" s="71" t="s">
        <v>2</v>
      </c>
      <c r="J4" s="71"/>
      <c r="K4" s="71"/>
      <c r="L4" s="71"/>
      <c r="M4" s="71" t="s">
        <v>22</v>
      </c>
      <c r="N4" s="71"/>
      <c r="O4" s="71"/>
      <c r="P4" s="71"/>
    </row>
    <row r="5" spans="3:16" x14ac:dyDescent="0.2">
      <c r="D5" t="s">
        <v>151</v>
      </c>
      <c r="E5" t="s">
        <v>20</v>
      </c>
      <c r="F5" t="s">
        <v>19</v>
      </c>
      <c r="G5" t="s">
        <v>18</v>
      </c>
      <c r="H5" t="s">
        <v>21</v>
      </c>
      <c r="I5" t="s">
        <v>20</v>
      </c>
      <c r="J5" t="s">
        <v>19</v>
      </c>
      <c r="K5" t="s">
        <v>18</v>
      </c>
      <c r="L5" t="s">
        <v>21</v>
      </c>
      <c r="M5" t="s">
        <v>20</v>
      </c>
      <c r="N5" t="s">
        <v>19</v>
      </c>
      <c r="O5" t="s">
        <v>18</v>
      </c>
      <c r="P5" t="s">
        <v>21</v>
      </c>
    </row>
    <row r="6" spans="3:16" x14ac:dyDescent="0.2">
      <c r="C6" t="s">
        <v>16</v>
      </c>
      <c r="D6" t="s">
        <v>3</v>
      </c>
      <c r="E6" s="1">
        <v>0.28000000000000003</v>
      </c>
      <c r="F6" s="1">
        <v>0.224</v>
      </c>
      <c r="G6" s="1">
        <v>1.0820000000000001</v>
      </c>
      <c r="H6" s="1">
        <v>0.65800000000000003</v>
      </c>
      <c r="I6" s="1">
        <v>0.42</v>
      </c>
      <c r="J6" s="1">
        <v>6.5000000000000002E-2</v>
      </c>
      <c r="K6" s="1">
        <v>0.53300000000000003</v>
      </c>
      <c r="L6" s="1">
        <v>0.39300000000000002</v>
      </c>
      <c r="M6" s="1">
        <v>0.56499999999999995</v>
      </c>
      <c r="N6" s="1">
        <v>0.23300000000000001</v>
      </c>
      <c r="O6" s="1">
        <v>0.55000000000000004</v>
      </c>
      <c r="P6" s="1">
        <v>0.47499999999999998</v>
      </c>
    </row>
    <row r="7" spans="3:16" x14ac:dyDescent="0.2">
      <c r="D7" t="s">
        <v>4</v>
      </c>
      <c r="E7" s="1">
        <v>1.359</v>
      </c>
      <c r="F7" s="1">
        <v>0.73899999999999999</v>
      </c>
      <c r="G7" s="1">
        <v>0.42599999999999999</v>
      </c>
      <c r="H7" s="1">
        <v>0.92600000000000005</v>
      </c>
      <c r="I7" s="1">
        <v>2.4990000000000001</v>
      </c>
      <c r="J7" s="1">
        <v>1.496</v>
      </c>
      <c r="K7" s="1">
        <v>1.054</v>
      </c>
      <c r="L7" s="1">
        <v>1.788</v>
      </c>
      <c r="M7" s="1">
        <v>3.6549999999999998</v>
      </c>
      <c r="N7" s="1">
        <v>2.2749999999999999</v>
      </c>
      <c r="O7" s="1">
        <v>1.732</v>
      </c>
      <c r="P7" s="1">
        <v>2.6789999999999998</v>
      </c>
    </row>
    <row r="8" spans="3:16" x14ac:dyDescent="0.2">
      <c r="D8" t="s">
        <v>5</v>
      </c>
      <c r="E8" s="1">
        <v>1.4430000000000001</v>
      </c>
      <c r="F8" s="1">
        <v>0.747</v>
      </c>
      <c r="G8" s="1">
        <v>0.46200000000000002</v>
      </c>
      <c r="H8" s="1">
        <v>0.97599999999999998</v>
      </c>
      <c r="I8" s="1">
        <v>2.4820000000000002</v>
      </c>
      <c r="J8" s="1">
        <v>1.4410000000000001</v>
      </c>
      <c r="K8" s="1">
        <v>1.0409999999999999</v>
      </c>
      <c r="L8" s="1">
        <v>1.7629999999999999</v>
      </c>
      <c r="M8" s="1">
        <v>3.5339999999999998</v>
      </c>
      <c r="N8" s="1">
        <v>2.1579999999999999</v>
      </c>
      <c r="O8" s="1">
        <v>1.663</v>
      </c>
      <c r="P8" s="1">
        <v>2.5760000000000001</v>
      </c>
    </row>
    <row r="9" spans="3:16" x14ac:dyDescent="0.2">
      <c r="D9" t="s">
        <v>6</v>
      </c>
      <c r="E9" s="1">
        <v>1.54</v>
      </c>
      <c r="F9" s="1">
        <v>0.82399999999999995</v>
      </c>
      <c r="G9" s="1">
        <v>0.53400000000000003</v>
      </c>
      <c r="H9" s="1">
        <v>1.054</v>
      </c>
      <c r="I9" s="1">
        <v>2.665</v>
      </c>
      <c r="J9" s="1">
        <v>1.577</v>
      </c>
      <c r="K9" s="1">
        <v>1.1619999999999999</v>
      </c>
      <c r="L9" s="1">
        <v>1.91</v>
      </c>
      <c r="M9" s="1">
        <v>3.8029999999999999</v>
      </c>
      <c r="N9" s="1">
        <v>2.3519999999999999</v>
      </c>
      <c r="O9" s="1">
        <v>1.825</v>
      </c>
      <c r="P9" s="1">
        <v>2.7879999999999998</v>
      </c>
    </row>
    <row r="10" spans="3:16" x14ac:dyDescent="0.2">
      <c r="D10" t="s">
        <v>7</v>
      </c>
      <c r="E10" s="1">
        <v>0.10100000000000001</v>
      </c>
      <c r="F10" s="1">
        <v>8.3000000000000004E-2</v>
      </c>
      <c r="G10" s="1">
        <v>8.3000000000000004E-2</v>
      </c>
      <c r="H10" s="1">
        <v>0.09</v>
      </c>
      <c r="I10" s="1">
        <v>0.187</v>
      </c>
      <c r="J10" s="1">
        <v>0.14000000000000001</v>
      </c>
      <c r="K10" s="1">
        <v>0.123</v>
      </c>
      <c r="L10" s="1">
        <v>0.152</v>
      </c>
      <c r="M10" s="1">
        <v>0.27200000000000002</v>
      </c>
      <c r="N10" s="1">
        <v>0.19600000000000001</v>
      </c>
      <c r="O10" s="1">
        <v>0.16400000000000001</v>
      </c>
      <c r="P10" s="1">
        <v>0.215</v>
      </c>
    </row>
    <row r="11" spans="3:16" x14ac:dyDescent="0.2">
      <c r="D11" t="s">
        <v>8</v>
      </c>
      <c r="E11" s="1">
        <v>0.19600000000000001</v>
      </c>
      <c r="F11" s="1">
        <v>8.7999999999999995E-2</v>
      </c>
      <c r="G11" s="1">
        <v>0.127</v>
      </c>
      <c r="H11" s="1">
        <v>0.14399999999999999</v>
      </c>
      <c r="I11" s="1">
        <v>0.17799999999999999</v>
      </c>
      <c r="J11" s="1">
        <v>8.4000000000000005E-2</v>
      </c>
      <c r="K11" s="1">
        <v>0.111</v>
      </c>
      <c r="L11" s="1">
        <v>0.13</v>
      </c>
      <c r="M11" s="1">
        <v>0.16</v>
      </c>
      <c r="N11" s="1">
        <v>0.08</v>
      </c>
      <c r="O11" s="1">
        <v>9.5000000000000001E-2</v>
      </c>
      <c r="P11" s="1">
        <v>0.11700000000000001</v>
      </c>
    </row>
    <row r="12" spans="3:16" x14ac:dyDescent="0.2">
      <c r="D12" t="s">
        <v>9</v>
      </c>
      <c r="E12" s="1">
        <v>9.6000000000000002E-2</v>
      </c>
      <c r="F12" s="1">
        <v>0.02</v>
      </c>
      <c r="G12" s="1">
        <v>4.5999999999999999E-2</v>
      </c>
      <c r="H12" s="1">
        <v>6.2E-2</v>
      </c>
      <c r="I12" s="1">
        <v>3.9E-2</v>
      </c>
      <c r="J12" s="1">
        <v>6.0999999999999999E-2</v>
      </c>
      <c r="K12" s="1">
        <v>1.6E-2</v>
      </c>
      <c r="L12" s="1">
        <v>4.2000000000000003E-2</v>
      </c>
      <c r="M12" s="1">
        <v>0.127</v>
      </c>
      <c r="N12" s="1">
        <v>0.11899999999999999</v>
      </c>
      <c r="O12" s="1">
        <v>7.0000000000000007E-2</v>
      </c>
      <c r="P12" s="1">
        <v>0.108</v>
      </c>
    </row>
    <row r="13" spans="3:16" x14ac:dyDescent="0.2">
      <c r="D13" t="s">
        <v>152</v>
      </c>
      <c r="E13" s="1"/>
      <c r="F13" s="1"/>
      <c r="G13" s="1"/>
      <c r="H13" s="1"/>
      <c r="I13" s="1"/>
      <c r="J13" s="1"/>
      <c r="K13" s="1"/>
      <c r="L13" s="1"/>
      <c r="M13" s="1"/>
      <c r="N13" s="1"/>
      <c r="O13" s="1"/>
      <c r="P13" s="1"/>
    </row>
    <row r="14" spans="3:16" x14ac:dyDescent="0.2">
      <c r="C14" t="s">
        <v>16</v>
      </c>
      <c r="D14" t="s">
        <v>3</v>
      </c>
      <c r="E14" s="1">
        <v>1.7000000000000001E-2</v>
      </c>
      <c r="F14" s="1">
        <v>5.1999999999999998E-2</v>
      </c>
      <c r="G14" s="1">
        <v>0.13300000000000001</v>
      </c>
      <c r="H14" s="1">
        <v>8.3000000000000004E-2</v>
      </c>
      <c r="I14" s="1">
        <v>4.5999999999999999E-2</v>
      </c>
      <c r="J14" s="1">
        <v>1.4999999999999999E-2</v>
      </c>
      <c r="K14" s="1">
        <v>0.123</v>
      </c>
      <c r="L14" s="1">
        <v>7.5999999999999998E-2</v>
      </c>
      <c r="M14" s="1">
        <v>7.9000000000000001E-2</v>
      </c>
      <c r="N14" s="1">
        <v>2.4E-2</v>
      </c>
      <c r="O14" s="1">
        <v>0.114</v>
      </c>
      <c r="P14" s="1">
        <v>8.1000000000000003E-2</v>
      </c>
    </row>
    <row r="15" spans="3:16" x14ac:dyDescent="0.2">
      <c r="D15" t="s">
        <v>4</v>
      </c>
      <c r="E15" s="1">
        <v>0.72599999999999998</v>
      </c>
      <c r="F15" s="1">
        <v>0.441</v>
      </c>
      <c r="G15" s="1">
        <v>0.36699999999999999</v>
      </c>
      <c r="H15" s="1">
        <v>0.53400000000000003</v>
      </c>
      <c r="I15" s="1">
        <v>1.2809999999999999</v>
      </c>
      <c r="J15" s="1">
        <v>0.8</v>
      </c>
      <c r="K15" s="1">
        <v>0.65</v>
      </c>
      <c r="L15" s="1">
        <v>0.94899999999999995</v>
      </c>
      <c r="M15" s="1">
        <v>1.8420000000000001</v>
      </c>
      <c r="N15" s="1">
        <v>1.167</v>
      </c>
      <c r="O15" s="1">
        <v>0.93700000000000006</v>
      </c>
      <c r="P15" s="1">
        <v>1.37</v>
      </c>
    </row>
    <row r="16" spans="3:16" x14ac:dyDescent="0.2">
      <c r="D16" t="s">
        <v>5</v>
      </c>
      <c r="E16" s="1">
        <v>0.69399999999999995</v>
      </c>
      <c r="F16" s="1">
        <v>0.38600000000000001</v>
      </c>
      <c r="G16" s="1">
        <v>0.39300000000000002</v>
      </c>
      <c r="H16" s="1">
        <v>0.51100000000000001</v>
      </c>
      <c r="I16" s="1">
        <v>1.127</v>
      </c>
      <c r="J16" s="1">
        <v>0.66400000000000003</v>
      </c>
      <c r="K16" s="1">
        <v>0.59399999999999997</v>
      </c>
      <c r="L16" s="1">
        <v>0.82899999999999996</v>
      </c>
      <c r="M16" s="1">
        <v>1.5649999999999999</v>
      </c>
      <c r="N16" s="1">
        <v>0.95099999999999996</v>
      </c>
      <c r="O16" s="1">
        <v>0.79600000000000004</v>
      </c>
      <c r="P16" s="1">
        <v>1.153</v>
      </c>
    </row>
    <row r="17" spans="3:16" x14ac:dyDescent="0.2">
      <c r="D17" t="s">
        <v>6</v>
      </c>
      <c r="E17" s="1">
        <v>0.75</v>
      </c>
      <c r="F17" s="1">
        <v>0.43099999999999999</v>
      </c>
      <c r="G17" s="1">
        <v>0.436</v>
      </c>
      <c r="H17" s="1">
        <v>0.56000000000000005</v>
      </c>
      <c r="I17" s="1">
        <v>1.214</v>
      </c>
      <c r="J17" s="1">
        <v>0.72799999999999998</v>
      </c>
      <c r="K17" s="1">
        <v>0.64900000000000002</v>
      </c>
      <c r="L17" s="1">
        <v>0.89900000000000002</v>
      </c>
      <c r="M17" s="1">
        <v>1.6819999999999999</v>
      </c>
      <c r="N17" s="1">
        <v>1.0329999999999999</v>
      </c>
      <c r="O17" s="1">
        <v>0.86399999999999999</v>
      </c>
      <c r="P17" s="1">
        <v>1.244</v>
      </c>
    </row>
    <row r="18" spans="3:16" x14ac:dyDescent="0.2">
      <c r="D18" t="s">
        <v>7</v>
      </c>
      <c r="E18" s="1">
        <v>5.8999999999999997E-2</v>
      </c>
      <c r="F18" s="1">
        <v>4.9000000000000002E-2</v>
      </c>
      <c r="G18" s="1">
        <v>4.4999999999999998E-2</v>
      </c>
      <c r="H18" s="1">
        <v>5.0999999999999997E-2</v>
      </c>
      <c r="I18" s="1">
        <v>8.8999999999999996E-2</v>
      </c>
      <c r="J18" s="1">
        <v>6.6000000000000003E-2</v>
      </c>
      <c r="K18" s="1">
        <v>5.6000000000000001E-2</v>
      </c>
      <c r="L18" s="1">
        <v>7.1999999999999995E-2</v>
      </c>
      <c r="M18" s="1">
        <v>0.11899999999999999</v>
      </c>
      <c r="N18" s="1">
        <v>8.3000000000000004E-2</v>
      </c>
      <c r="O18" s="1">
        <v>6.8000000000000005E-2</v>
      </c>
      <c r="P18" s="1">
        <v>9.2999999999999999E-2</v>
      </c>
    </row>
    <row r="19" spans="3:16" x14ac:dyDescent="0.2">
      <c r="D19" t="s">
        <v>8</v>
      </c>
      <c r="E19" s="1">
        <v>5.0999999999999997E-2</v>
      </c>
      <c r="F19" s="1">
        <v>1.9E-2</v>
      </c>
      <c r="G19" s="1">
        <v>7.3999999999999996E-2</v>
      </c>
      <c r="H19" s="1">
        <v>5.2999999999999999E-2</v>
      </c>
      <c r="I19" s="1">
        <v>7.8E-2</v>
      </c>
      <c r="J19" s="1">
        <v>7.4999999999999997E-2</v>
      </c>
      <c r="K19" s="1">
        <v>1.2E-2</v>
      </c>
      <c r="L19" s="1">
        <v>6.3E-2</v>
      </c>
      <c r="M19" s="1">
        <v>0.16500000000000001</v>
      </c>
      <c r="N19" s="1">
        <v>0.13600000000000001</v>
      </c>
      <c r="O19" s="1">
        <v>7.4999999999999997E-2</v>
      </c>
      <c r="P19" s="1">
        <v>0.13100000000000001</v>
      </c>
    </row>
    <row r="20" spans="3:16" x14ac:dyDescent="0.2">
      <c r="D20" t="s">
        <v>9</v>
      </c>
      <c r="E20" s="1">
        <v>4.4999999999999998E-2</v>
      </c>
      <c r="F20" s="1">
        <v>6.2E-2</v>
      </c>
      <c r="G20" s="1">
        <v>0.03</v>
      </c>
      <c r="H20" s="1">
        <v>4.7E-2</v>
      </c>
      <c r="I20" s="1">
        <v>0.157</v>
      </c>
      <c r="J20" s="1">
        <v>0.14000000000000001</v>
      </c>
      <c r="K20" s="1">
        <v>5.7000000000000002E-2</v>
      </c>
      <c r="L20" s="1">
        <v>0.126</v>
      </c>
      <c r="M20" s="1">
        <v>0.27900000000000003</v>
      </c>
      <c r="N20" s="1">
        <v>0.218</v>
      </c>
      <c r="O20" s="1">
        <v>0.14199999999999999</v>
      </c>
      <c r="P20" s="1">
        <v>0.22</v>
      </c>
    </row>
    <row r="21" spans="3:16" x14ac:dyDescent="0.2">
      <c r="D21" t="s">
        <v>153</v>
      </c>
      <c r="E21" s="1"/>
      <c r="F21" s="1"/>
      <c r="G21" s="1"/>
      <c r="H21" s="1"/>
      <c r="I21" s="1"/>
      <c r="J21" s="1"/>
      <c r="K21" s="1"/>
      <c r="L21" s="1"/>
      <c r="M21" s="1"/>
      <c r="N21" s="1"/>
      <c r="O21" s="1"/>
      <c r="P21" s="1"/>
    </row>
    <row r="22" spans="3:16" x14ac:dyDescent="0.2">
      <c r="C22" t="s">
        <v>16</v>
      </c>
      <c r="D22" t="s">
        <v>3</v>
      </c>
      <c r="E22" s="1">
        <v>9.7000000000000003E-2</v>
      </c>
      <c r="F22" s="1">
        <v>2.5000000000000001E-2</v>
      </c>
      <c r="G22" s="1">
        <v>0.63200000000000001</v>
      </c>
      <c r="H22" s="1">
        <v>0.36899999999999999</v>
      </c>
      <c r="I22" s="1">
        <v>0.111</v>
      </c>
      <c r="J22" s="1">
        <v>0.03</v>
      </c>
      <c r="K22" s="1">
        <v>0.372</v>
      </c>
      <c r="L22" s="1">
        <v>0.22500000000000001</v>
      </c>
      <c r="M22" s="1">
        <v>0.125</v>
      </c>
      <c r="N22" s="1">
        <v>6.4000000000000001E-2</v>
      </c>
      <c r="O22" s="1">
        <v>0.22800000000000001</v>
      </c>
      <c r="P22" s="1">
        <v>0.155</v>
      </c>
    </row>
    <row r="23" spans="3:16" x14ac:dyDescent="0.2">
      <c r="D23" t="s">
        <v>4</v>
      </c>
      <c r="E23" s="1">
        <v>0.155</v>
      </c>
      <c r="F23" s="1">
        <v>0.17499999999999999</v>
      </c>
      <c r="G23" s="1">
        <v>0.372</v>
      </c>
      <c r="H23" s="1">
        <v>0.254</v>
      </c>
      <c r="I23" s="1">
        <v>0.17100000000000001</v>
      </c>
      <c r="J23" s="1">
        <v>0.16500000000000001</v>
      </c>
      <c r="K23" s="1">
        <v>0.28899999999999998</v>
      </c>
      <c r="L23" s="1">
        <v>0.216</v>
      </c>
      <c r="M23" s="1">
        <v>0.189</v>
      </c>
      <c r="N23" s="1">
        <v>0.157</v>
      </c>
      <c r="O23" s="1">
        <v>0.21099999999999999</v>
      </c>
      <c r="P23" s="1">
        <v>0.187</v>
      </c>
    </row>
    <row r="24" spans="3:16" x14ac:dyDescent="0.2">
      <c r="D24" t="s">
        <v>5</v>
      </c>
      <c r="E24" s="1">
        <v>0.17</v>
      </c>
      <c r="F24" s="1">
        <v>0.13600000000000001</v>
      </c>
      <c r="G24" s="1">
        <v>0.38300000000000001</v>
      </c>
      <c r="H24" s="1">
        <v>0.254</v>
      </c>
      <c r="I24" s="1">
        <v>0.17799999999999999</v>
      </c>
      <c r="J24" s="1">
        <v>0.124</v>
      </c>
      <c r="K24" s="1">
        <v>0.28499999999999998</v>
      </c>
      <c r="L24" s="1">
        <v>0.20699999999999999</v>
      </c>
      <c r="M24" s="1">
        <v>0.187</v>
      </c>
      <c r="N24" s="1">
        <v>0.113</v>
      </c>
      <c r="O24" s="1">
        <v>0.19</v>
      </c>
      <c r="P24" s="1">
        <v>0.16700000000000001</v>
      </c>
    </row>
    <row r="25" spans="3:16" x14ac:dyDescent="0.2">
      <c r="D25" t="s">
        <v>6</v>
      </c>
      <c r="E25" s="1">
        <v>0.19800000000000001</v>
      </c>
      <c r="F25" s="1">
        <v>0.159</v>
      </c>
      <c r="G25" s="1">
        <v>0.40100000000000002</v>
      </c>
      <c r="H25" s="1">
        <v>0.27400000000000002</v>
      </c>
      <c r="I25" s="1">
        <v>0.19500000000000001</v>
      </c>
      <c r="J25" s="1">
        <v>0.13700000000000001</v>
      </c>
      <c r="K25" s="1">
        <v>0.29199999999999998</v>
      </c>
      <c r="L25" s="1">
        <v>0.218</v>
      </c>
      <c r="M25" s="1">
        <v>0.19400000000000001</v>
      </c>
      <c r="N25" s="1">
        <v>0.11600000000000001</v>
      </c>
      <c r="O25" s="1">
        <v>0.188</v>
      </c>
      <c r="P25" s="1">
        <v>0.17</v>
      </c>
    </row>
    <row r="26" spans="3:16" x14ac:dyDescent="0.2">
      <c r="D26" t="s">
        <v>7</v>
      </c>
      <c r="E26" s="1">
        <v>2.9000000000000001E-2</v>
      </c>
      <c r="F26" s="1">
        <v>2.3E-2</v>
      </c>
      <c r="G26" s="1">
        <v>1.9E-2</v>
      </c>
      <c r="H26" s="1">
        <v>2.4E-2</v>
      </c>
      <c r="I26" s="1">
        <v>1.7999999999999999E-2</v>
      </c>
      <c r="J26" s="1">
        <v>1.2999999999999999E-2</v>
      </c>
      <c r="K26" s="1">
        <v>8.9999999999999993E-3</v>
      </c>
      <c r="L26" s="1">
        <v>1.4E-2</v>
      </c>
      <c r="M26" s="1">
        <v>8.0000000000000002E-3</v>
      </c>
      <c r="N26" s="1">
        <v>4.0000000000000001E-3</v>
      </c>
      <c r="O26" s="1">
        <v>4.0000000000000001E-3</v>
      </c>
      <c r="P26" s="1">
        <v>6.0000000000000001E-3</v>
      </c>
    </row>
    <row r="27" spans="3:16" x14ac:dyDescent="0.2">
      <c r="D27" t="s">
        <v>8</v>
      </c>
      <c r="E27" s="1">
        <v>6.2E-2</v>
      </c>
      <c r="F27" s="1">
        <v>3.7999999999999999E-2</v>
      </c>
      <c r="G27" s="1">
        <v>3.9E-2</v>
      </c>
      <c r="H27" s="1">
        <v>4.8000000000000001E-2</v>
      </c>
      <c r="I27" s="1">
        <v>4.9000000000000002E-2</v>
      </c>
      <c r="J27" s="1">
        <v>4.5999999999999999E-2</v>
      </c>
      <c r="K27" s="1">
        <v>0.02</v>
      </c>
      <c r="L27" s="1">
        <v>0.04</v>
      </c>
      <c r="M27" s="1">
        <v>4.1000000000000002E-2</v>
      </c>
      <c r="N27" s="1">
        <v>5.6000000000000001E-2</v>
      </c>
      <c r="O27" s="1">
        <v>0.03</v>
      </c>
      <c r="P27" s="1">
        <v>4.2999999999999997E-2</v>
      </c>
    </row>
    <row r="28" spans="3:16" x14ac:dyDescent="0.2">
      <c r="D28" t="s">
        <v>9</v>
      </c>
      <c r="E28" s="1">
        <v>4.2999999999999997E-2</v>
      </c>
      <c r="F28" s="1">
        <v>5.3999999999999999E-2</v>
      </c>
      <c r="G28" s="1">
        <v>0.03</v>
      </c>
      <c r="H28" s="1">
        <v>4.3999999999999997E-2</v>
      </c>
      <c r="I28" s="1">
        <v>0.04</v>
      </c>
      <c r="J28" s="1">
        <v>5.3999999999999999E-2</v>
      </c>
      <c r="K28" s="1">
        <v>0.02</v>
      </c>
      <c r="L28" s="1">
        <v>0.04</v>
      </c>
      <c r="M28" s="1">
        <v>3.9E-2</v>
      </c>
      <c r="N28" s="1">
        <v>5.5E-2</v>
      </c>
      <c r="O28" s="1">
        <v>2.7E-2</v>
      </c>
      <c r="P28" s="1">
        <v>4.2000000000000003E-2</v>
      </c>
    </row>
    <row r="29" spans="3:16" x14ac:dyDescent="0.2">
      <c r="D29" t="s">
        <v>154</v>
      </c>
      <c r="E29" s="1"/>
      <c r="F29" s="1"/>
      <c r="G29" s="1"/>
      <c r="H29" s="1"/>
      <c r="I29" s="1"/>
      <c r="J29" s="1"/>
      <c r="K29" s="1"/>
      <c r="L29" s="1"/>
      <c r="M29" s="1"/>
      <c r="N29" s="1"/>
      <c r="O29" s="1"/>
      <c r="P29" s="1"/>
    </row>
    <row r="30" spans="3:16" x14ac:dyDescent="0.2">
      <c r="C30" t="s">
        <v>16</v>
      </c>
      <c r="D30" t="s">
        <v>3</v>
      </c>
      <c r="E30" s="1">
        <v>1.2E-2</v>
      </c>
      <c r="F30" s="1">
        <v>1.0999999999999999E-2</v>
      </c>
      <c r="G30" s="1">
        <v>4.9000000000000002E-2</v>
      </c>
      <c r="H30" s="1">
        <v>0.03</v>
      </c>
      <c r="I30" s="1">
        <v>1.6E-2</v>
      </c>
      <c r="J30" s="1">
        <v>5.0000000000000001E-3</v>
      </c>
      <c r="K30" s="1">
        <v>4.2999999999999997E-2</v>
      </c>
      <c r="L30" s="1">
        <v>2.5999999999999999E-2</v>
      </c>
      <c r="M30" s="1">
        <v>0.02</v>
      </c>
      <c r="N30" s="1">
        <v>2E-3</v>
      </c>
      <c r="O30" s="1">
        <v>3.5999999999999997E-2</v>
      </c>
      <c r="P30" s="1">
        <v>2.4E-2</v>
      </c>
    </row>
    <row r="31" spans="3:16" x14ac:dyDescent="0.2">
      <c r="D31" t="s">
        <v>4</v>
      </c>
      <c r="E31" s="1">
        <v>0.371</v>
      </c>
      <c r="F31" s="1">
        <v>0.218</v>
      </c>
      <c r="G31" s="1">
        <v>0.154</v>
      </c>
      <c r="H31" s="1">
        <v>0.26400000000000001</v>
      </c>
      <c r="I31" s="1">
        <v>0.70099999999999996</v>
      </c>
      <c r="J31" s="1">
        <v>0.438</v>
      </c>
      <c r="K31" s="1">
        <v>0.35599999999999998</v>
      </c>
      <c r="L31" s="1">
        <v>0.51900000000000002</v>
      </c>
      <c r="M31" s="1">
        <v>1.0349999999999999</v>
      </c>
      <c r="N31" s="1">
        <v>0.66100000000000003</v>
      </c>
      <c r="O31" s="1">
        <v>0.56100000000000005</v>
      </c>
      <c r="P31" s="1">
        <v>0.77900000000000003</v>
      </c>
    </row>
    <row r="32" spans="3:16" x14ac:dyDescent="0.2">
      <c r="D32" t="s">
        <v>5</v>
      </c>
      <c r="E32" s="1">
        <v>0.315</v>
      </c>
      <c r="F32" s="1">
        <v>0.16900000000000001</v>
      </c>
      <c r="G32" s="1">
        <v>0.14799999999999999</v>
      </c>
      <c r="H32" s="1">
        <v>0.223</v>
      </c>
      <c r="I32" s="1">
        <v>0.54300000000000004</v>
      </c>
      <c r="J32" s="1">
        <v>0.32</v>
      </c>
      <c r="K32" s="1">
        <v>0.28599999999999998</v>
      </c>
      <c r="L32" s="1">
        <v>0.4</v>
      </c>
      <c r="M32" s="1">
        <v>0.77300000000000002</v>
      </c>
      <c r="N32" s="1">
        <v>0.47499999999999998</v>
      </c>
      <c r="O32" s="1">
        <v>0.42499999999999999</v>
      </c>
      <c r="P32" s="1">
        <v>0.57899999999999996</v>
      </c>
    </row>
    <row r="33" spans="3:16" x14ac:dyDescent="0.2">
      <c r="D33" t="s">
        <v>6</v>
      </c>
      <c r="E33" s="1">
        <v>0.34599999999999997</v>
      </c>
      <c r="F33" s="1">
        <v>0.193</v>
      </c>
      <c r="G33" s="1">
        <v>0.16800000000000001</v>
      </c>
      <c r="H33" s="1">
        <v>0.249</v>
      </c>
      <c r="I33" s="1">
        <v>0.58199999999999996</v>
      </c>
      <c r="J33" s="1">
        <v>0.34899999999999998</v>
      </c>
      <c r="K33" s="1">
        <v>0.311</v>
      </c>
      <c r="L33" s="1">
        <v>0.43099999999999999</v>
      </c>
      <c r="M33" s="1">
        <v>0.82</v>
      </c>
      <c r="N33" s="1">
        <v>0.50800000000000001</v>
      </c>
      <c r="O33" s="1">
        <v>0.45500000000000002</v>
      </c>
      <c r="P33" s="1">
        <v>0.61599999999999999</v>
      </c>
    </row>
    <row r="34" spans="3:16" x14ac:dyDescent="0.2">
      <c r="D34" t="s">
        <v>7</v>
      </c>
      <c r="E34" s="1">
        <v>3.2000000000000001E-2</v>
      </c>
      <c r="F34" s="1">
        <v>2.5999999999999999E-2</v>
      </c>
      <c r="G34" s="1">
        <v>2.1000000000000001E-2</v>
      </c>
      <c r="H34" s="1">
        <v>2.7E-2</v>
      </c>
      <c r="I34" s="1">
        <v>0.04</v>
      </c>
      <c r="J34" s="1">
        <v>0.03</v>
      </c>
      <c r="K34" s="1">
        <v>2.5000000000000001E-2</v>
      </c>
      <c r="L34" s="1">
        <v>3.2000000000000001E-2</v>
      </c>
      <c r="M34" s="1">
        <v>4.8000000000000001E-2</v>
      </c>
      <c r="N34" s="1">
        <v>3.4000000000000002E-2</v>
      </c>
      <c r="O34" s="1">
        <v>2.9000000000000001E-2</v>
      </c>
      <c r="P34" s="1">
        <v>3.7999999999999999E-2</v>
      </c>
    </row>
    <row r="35" spans="3:16" x14ac:dyDescent="0.2">
      <c r="D35" t="s">
        <v>8</v>
      </c>
      <c r="E35" s="1">
        <v>3.4000000000000002E-2</v>
      </c>
      <c r="F35" s="1">
        <v>2.5999999999999999E-2</v>
      </c>
      <c r="G35" s="1">
        <v>2.1999999999999999E-2</v>
      </c>
      <c r="H35" s="1">
        <v>2.8000000000000001E-2</v>
      </c>
      <c r="I35" s="1">
        <v>0.12</v>
      </c>
      <c r="J35" s="1">
        <v>0.09</v>
      </c>
      <c r="K35" s="1">
        <v>4.4999999999999998E-2</v>
      </c>
      <c r="L35" s="1">
        <v>9.0999999999999998E-2</v>
      </c>
      <c r="M35" s="1">
        <v>0.215</v>
      </c>
      <c r="N35" s="1">
        <v>0.154</v>
      </c>
      <c r="O35" s="1">
        <v>0.107</v>
      </c>
      <c r="P35" s="1">
        <v>0.16500000000000001</v>
      </c>
    </row>
    <row r="36" spans="3:16" x14ac:dyDescent="0.2">
      <c r="D36" t="s">
        <v>9</v>
      </c>
      <c r="E36" s="1">
        <v>5.8000000000000003E-2</v>
      </c>
      <c r="F36" s="1">
        <v>5.0999999999999997E-2</v>
      </c>
      <c r="G36" s="1">
        <v>1.0999999999999999E-2</v>
      </c>
      <c r="H36" s="1">
        <v>4.4999999999999998E-2</v>
      </c>
      <c r="I36" s="1">
        <v>0.159</v>
      </c>
      <c r="J36" s="1">
        <v>0.11899999999999999</v>
      </c>
      <c r="K36" s="1">
        <v>7.0000000000000007E-2</v>
      </c>
      <c r="L36" s="1">
        <v>0.121</v>
      </c>
      <c r="M36" s="1">
        <v>0.26200000000000001</v>
      </c>
      <c r="N36" s="1">
        <v>0.187</v>
      </c>
      <c r="O36" s="1">
        <v>0.13600000000000001</v>
      </c>
      <c r="P36" s="1">
        <v>0.20200000000000001</v>
      </c>
    </row>
    <row r="37" spans="3:16" x14ac:dyDescent="0.2">
      <c r="D37" t="s">
        <v>155</v>
      </c>
      <c r="E37" s="1"/>
      <c r="F37" s="1"/>
      <c r="G37" s="1"/>
      <c r="H37" s="1"/>
      <c r="I37" s="1"/>
      <c r="J37" s="1"/>
      <c r="K37" s="1"/>
      <c r="L37" s="1"/>
      <c r="M37" s="1"/>
      <c r="N37" s="1"/>
      <c r="O37" s="1"/>
      <c r="P37" s="1"/>
    </row>
    <row r="38" spans="3:16" x14ac:dyDescent="0.2">
      <c r="C38" t="s">
        <v>16</v>
      </c>
      <c r="D38" t="s">
        <v>3</v>
      </c>
      <c r="E38" s="1">
        <v>1.2E-2</v>
      </c>
      <c r="F38" s="1">
        <v>0.01</v>
      </c>
      <c r="G38" s="1">
        <v>6.0000000000000001E-3</v>
      </c>
      <c r="H38" s="1">
        <v>0.01</v>
      </c>
      <c r="I38" s="72" t="s">
        <v>61</v>
      </c>
      <c r="J38" s="72"/>
      <c r="K38" s="72"/>
      <c r="L38" s="72"/>
      <c r="M38" s="1">
        <v>1.2E-2</v>
      </c>
      <c r="N38" s="1">
        <v>0.01</v>
      </c>
      <c r="O38" s="1">
        <v>6.0000000000000001E-3</v>
      </c>
      <c r="P38" s="1">
        <v>0.01</v>
      </c>
    </row>
    <row r="39" spans="3:16" x14ac:dyDescent="0.2">
      <c r="D39" t="s">
        <v>4</v>
      </c>
      <c r="E39" s="1">
        <v>0.06</v>
      </c>
      <c r="F39" s="1">
        <v>5.2999999999999999E-2</v>
      </c>
      <c r="G39" s="1">
        <v>0.107</v>
      </c>
      <c r="H39" s="1">
        <v>7.6999999999999999E-2</v>
      </c>
      <c r="I39" s="72"/>
      <c r="J39" s="72"/>
      <c r="K39" s="72"/>
      <c r="L39" s="72"/>
      <c r="M39" s="1">
        <v>0.06</v>
      </c>
      <c r="N39" s="1">
        <v>5.2999999999999999E-2</v>
      </c>
      <c r="O39" s="1">
        <v>0.107</v>
      </c>
      <c r="P39" s="1">
        <v>7.6999999999999999E-2</v>
      </c>
    </row>
    <row r="40" spans="3:16" x14ac:dyDescent="0.2">
      <c r="D40" t="s">
        <v>5</v>
      </c>
      <c r="E40" s="1">
        <v>3.7999999999999999E-2</v>
      </c>
      <c r="F40" s="1">
        <v>3.5000000000000003E-2</v>
      </c>
      <c r="G40" s="1">
        <v>8.1000000000000003E-2</v>
      </c>
      <c r="H40" s="1">
        <v>5.6000000000000001E-2</v>
      </c>
      <c r="I40" s="72"/>
      <c r="J40" s="72"/>
      <c r="K40" s="72"/>
      <c r="L40" s="72"/>
      <c r="M40" s="1">
        <v>3.7999999999999999E-2</v>
      </c>
      <c r="N40" s="1">
        <v>3.5000000000000003E-2</v>
      </c>
      <c r="O40" s="1">
        <v>8.1000000000000003E-2</v>
      </c>
      <c r="P40" s="1">
        <v>5.6000000000000001E-2</v>
      </c>
    </row>
    <row r="41" spans="3:16" x14ac:dyDescent="0.2">
      <c r="D41" t="s">
        <v>6</v>
      </c>
      <c r="E41" s="1">
        <v>2.8000000000000001E-2</v>
      </c>
      <c r="F41" s="1">
        <v>2.9000000000000001E-2</v>
      </c>
      <c r="G41" s="1">
        <v>0.08</v>
      </c>
      <c r="H41" s="1">
        <v>5.0999999999999997E-2</v>
      </c>
      <c r="I41" s="72"/>
      <c r="J41" s="72"/>
      <c r="K41" s="72"/>
      <c r="L41" s="72"/>
      <c r="M41" s="1">
        <v>2.8000000000000001E-2</v>
      </c>
      <c r="N41" s="1">
        <v>2.9000000000000001E-2</v>
      </c>
      <c r="O41" s="1">
        <v>0.08</v>
      </c>
      <c r="P41" s="1">
        <v>5.0999999999999997E-2</v>
      </c>
    </row>
    <row r="42" spans="3:16" x14ac:dyDescent="0.2">
      <c r="D42" t="s">
        <v>7</v>
      </c>
      <c r="E42" s="1">
        <v>0.01</v>
      </c>
      <c r="F42" s="1">
        <v>7.0000000000000001E-3</v>
      </c>
      <c r="G42" s="1">
        <v>2E-3</v>
      </c>
      <c r="H42" s="1">
        <v>7.0000000000000001E-3</v>
      </c>
      <c r="I42" s="72"/>
      <c r="J42" s="72"/>
      <c r="K42" s="72"/>
      <c r="L42" s="72"/>
      <c r="M42" s="1">
        <v>0.01</v>
      </c>
      <c r="N42" s="1">
        <v>7.0000000000000001E-3</v>
      </c>
      <c r="O42" s="1">
        <v>2E-3</v>
      </c>
      <c r="P42" s="1">
        <v>7.0000000000000001E-3</v>
      </c>
    </row>
    <row r="43" spans="3:16" x14ac:dyDescent="0.2">
      <c r="D43" t="s">
        <v>8</v>
      </c>
      <c r="E43" s="1">
        <v>3.2000000000000001E-2</v>
      </c>
      <c r="F43" s="1">
        <v>2.5000000000000001E-2</v>
      </c>
      <c r="G43" s="1">
        <v>2.8000000000000001E-2</v>
      </c>
      <c r="H43" s="1">
        <v>2.9000000000000001E-2</v>
      </c>
      <c r="I43" s="72"/>
      <c r="J43" s="72"/>
      <c r="K43" s="72"/>
      <c r="L43" s="72"/>
      <c r="M43" s="1">
        <v>3.2000000000000001E-2</v>
      </c>
      <c r="N43" s="1">
        <v>2.5000000000000001E-2</v>
      </c>
      <c r="O43" s="1">
        <v>2.8000000000000001E-2</v>
      </c>
      <c r="P43" s="1">
        <v>2.9000000000000001E-2</v>
      </c>
    </row>
    <row r="44" spans="3:16" x14ac:dyDescent="0.2">
      <c r="D44" t="s">
        <v>9</v>
      </c>
      <c r="E44" s="1">
        <v>2.1999999999999999E-2</v>
      </c>
      <c r="F44" s="1">
        <v>1.7999999999999999E-2</v>
      </c>
      <c r="G44" s="1">
        <v>2.5999999999999999E-2</v>
      </c>
      <c r="H44" s="1">
        <v>2.1999999999999999E-2</v>
      </c>
      <c r="I44" s="72"/>
      <c r="J44" s="72"/>
      <c r="K44" s="72"/>
      <c r="L44" s="72"/>
      <c r="M44" s="1">
        <v>2.1999999999999999E-2</v>
      </c>
      <c r="N44" s="1">
        <v>1.7999999999999999E-2</v>
      </c>
      <c r="O44" s="1">
        <v>2.5999999999999999E-2</v>
      </c>
      <c r="P44" s="1">
        <v>2.1999999999999999E-2</v>
      </c>
    </row>
    <row r="45" spans="3:16" x14ac:dyDescent="0.2">
      <c r="E45" s="1"/>
      <c r="F45" s="1"/>
      <c r="G45" s="1"/>
      <c r="H45" s="1"/>
      <c r="I45" s="1"/>
      <c r="J45" s="1"/>
      <c r="K45" s="1"/>
      <c r="L45" s="1"/>
      <c r="M45" s="1"/>
      <c r="N45" s="1"/>
      <c r="O45" s="1"/>
      <c r="P45" s="1"/>
    </row>
    <row r="46" spans="3:16" x14ac:dyDescent="0.2">
      <c r="E46" s="1"/>
      <c r="F46" s="1"/>
      <c r="G46" s="1"/>
      <c r="H46" s="1"/>
      <c r="I46" s="1"/>
      <c r="J46" s="1"/>
      <c r="K46" s="1"/>
      <c r="L46" s="1"/>
      <c r="M46" s="1"/>
      <c r="N46" s="1"/>
      <c r="O46" s="1"/>
      <c r="P46" s="1"/>
    </row>
    <row r="47" spans="3:16" x14ac:dyDescent="0.2">
      <c r="D47" t="s">
        <v>151</v>
      </c>
      <c r="E47" s="1"/>
      <c r="F47" s="1"/>
      <c r="G47" s="1"/>
      <c r="H47" s="1"/>
      <c r="I47" s="1"/>
      <c r="J47" s="1"/>
      <c r="K47" s="1"/>
      <c r="L47" s="1"/>
      <c r="M47" s="1"/>
      <c r="N47" s="1"/>
      <c r="O47" s="1"/>
      <c r="P47" s="1"/>
    </row>
    <row r="48" spans="3:16" x14ac:dyDescent="0.2">
      <c r="C48" t="s">
        <v>149</v>
      </c>
      <c r="D48" t="s">
        <v>3</v>
      </c>
      <c r="E48" s="1">
        <v>0.28000000000000003</v>
      </c>
      <c r="F48" s="1">
        <v>0.224</v>
      </c>
      <c r="G48" s="1">
        <v>1.0820000000000001</v>
      </c>
      <c r="H48" s="1">
        <v>0.65800000000000003</v>
      </c>
      <c r="I48" s="1">
        <v>0.42</v>
      </c>
      <c r="J48" s="1">
        <v>6.5000000000000002E-2</v>
      </c>
      <c r="K48" s="1">
        <v>0.53300000000000003</v>
      </c>
      <c r="L48" s="1">
        <v>0.39300000000000002</v>
      </c>
      <c r="M48" s="1">
        <v>0.56499999999999995</v>
      </c>
      <c r="N48" s="1">
        <v>0.23300000000000001</v>
      </c>
      <c r="O48" s="1">
        <v>0.55000000000000004</v>
      </c>
      <c r="P48" s="1">
        <v>0.47499999999999998</v>
      </c>
    </row>
    <row r="49" spans="3:16" x14ac:dyDescent="0.2">
      <c r="D49" t="s">
        <v>4</v>
      </c>
      <c r="E49" s="1">
        <v>1.4450000000000001</v>
      </c>
      <c r="F49" s="1">
        <v>0.90700000000000003</v>
      </c>
      <c r="G49" s="1">
        <v>0.53400000000000003</v>
      </c>
      <c r="H49" s="1">
        <v>1.032</v>
      </c>
      <c r="I49" s="1">
        <v>2.5569999999999999</v>
      </c>
      <c r="J49" s="1">
        <v>1.6180000000000001</v>
      </c>
      <c r="K49" s="1">
        <v>1.159</v>
      </c>
      <c r="L49" s="1">
        <v>1.871</v>
      </c>
      <c r="M49" s="1">
        <v>3.69</v>
      </c>
      <c r="N49" s="1">
        <v>2.35</v>
      </c>
      <c r="O49" s="1">
        <v>1.802</v>
      </c>
      <c r="P49" s="1">
        <v>2.7320000000000002</v>
      </c>
    </row>
    <row r="50" spans="3:16" x14ac:dyDescent="0.2">
      <c r="D50" t="s">
        <v>5</v>
      </c>
      <c r="E50" s="1">
        <v>1.51</v>
      </c>
      <c r="F50" s="1">
        <v>0.91300000000000003</v>
      </c>
      <c r="G50" s="1">
        <v>0.55500000000000005</v>
      </c>
      <c r="H50" s="1">
        <v>1.0680000000000001</v>
      </c>
      <c r="I50" s="1">
        <v>2.5499999999999998</v>
      </c>
      <c r="J50" s="1">
        <v>1.5920000000000001</v>
      </c>
      <c r="K50" s="1">
        <v>1.1459999999999999</v>
      </c>
      <c r="L50" s="1">
        <v>1.8580000000000001</v>
      </c>
      <c r="M50" s="1">
        <v>3.6030000000000002</v>
      </c>
      <c r="N50" s="1">
        <v>2.2850000000000001</v>
      </c>
      <c r="O50" s="1">
        <v>1.756</v>
      </c>
      <c r="P50" s="1">
        <v>2.6640000000000001</v>
      </c>
    </row>
    <row r="51" spans="3:16" x14ac:dyDescent="0.2">
      <c r="D51" t="s">
        <v>6</v>
      </c>
      <c r="E51" s="1">
        <v>1.704</v>
      </c>
      <c r="F51" s="1">
        <v>1.111</v>
      </c>
      <c r="G51" s="1">
        <v>0.70599999999999996</v>
      </c>
      <c r="H51" s="1">
        <v>1.2430000000000001</v>
      </c>
      <c r="I51" s="1">
        <v>2.823</v>
      </c>
      <c r="J51" s="1">
        <v>1.841</v>
      </c>
      <c r="K51" s="1">
        <v>1.335</v>
      </c>
      <c r="L51" s="1">
        <v>2.093</v>
      </c>
      <c r="M51" s="1">
        <v>3.9550000000000001</v>
      </c>
      <c r="N51" s="1">
        <v>2.5830000000000002</v>
      </c>
      <c r="O51" s="1">
        <v>1.978</v>
      </c>
      <c r="P51" s="1">
        <v>2.9569999999999999</v>
      </c>
    </row>
    <row r="52" spans="3:16" x14ac:dyDescent="0.2">
      <c r="D52" t="s">
        <v>7</v>
      </c>
      <c r="E52" s="1">
        <v>0.21099999999999999</v>
      </c>
      <c r="F52" s="1">
        <v>0.20499999999999999</v>
      </c>
      <c r="G52" s="1">
        <v>0.159</v>
      </c>
      <c r="H52" s="1">
        <v>0.193</v>
      </c>
      <c r="I52" s="1">
        <v>0.28499999999999998</v>
      </c>
      <c r="J52" s="1">
        <v>0.253</v>
      </c>
      <c r="K52" s="1">
        <v>0.191</v>
      </c>
      <c r="L52" s="1">
        <v>0.246</v>
      </c>
      <c r="M52" s="1">
        <v>0.36199999999999999</v>
      </c>
      <c r="N52" s="1">
        <v>0.30099999999999999</v>
      </c>
      <c r="O52" s="1">
        <v>0.223</v>
      </c>
      <c r="P52" s="1">
        <v>0.30099999999999999</v>
      </c>
    </row>
    <row r="53" spans="3:16" x14ac:dyDescent="0.2">
      <c r="D53" t="s">
        <v>8</v>
      </c>
      <c r="E53" s="1">
        <v>0.28299999999999997</v>
      </c>
      <c r="F53" s="1">
        <v>0.23799999999999999</v>
      </c>
      <c r="G53" s="1">
        <v>0.192</v>
      </c>
      <c r="H53" s="1">
        <v>0.24099999999999999</v>
      </c>
      <c r="I53" s="1">
        <v>0.28000000000000003</v>
      </c>
      <c r="J53" s="1">
        <v>0.23899999999999999</v>
      </c>
      <c r="K53" s="1">
        <v>0.184</v>
      </c>
      <c r="L53" s="1">
        <v>0.23799999999999999</v>
      </c>
      <c r="M53" s="1">
        <v>0.27600000000000002</v>
      </c>
      <c r="N53" s="1">
        <v>0.24099999999999999</v>
      </c>
      <c r="O53" s="1">
        <v>0.17899999999999999</v>
      </c>
      <c r="P53" s="1">
        <v>0.23599999999999999</v>
      </c>
    </row>
    <row r="54" spans="3:16" x14ac:dyDescent="0.2">
      <c r="D54" t="s">
        <v>9</v>
      </c>
      <c r="E54" s="1">
        <v>0.13800000000000001</v>
      </c>
      <c r="F54" s="1">
        <v>0.128</v>
      </c>
      <c r="G54" s="1">
        <v>9.1999999999999998E-2</v>
      </c>
      <c r="H54" s="1">
        <v>0.121</v>
      </c>
      <c r="I54" s="1">
        <v>9.6000000000000002E-2</v>
      </c>
      <c r="J54" s="1">
        <v>0.113</v>
      </c>
      <c r="K54" s="1">
        <v>6.7000000000000004E-2</v>
      </c>
      <c r="L54" s="1">
        <v>9.4E-2</v>
      </c>
      <c r="M54" s="1">
        <v>0.11799999999999999</v>
      </c>
      <c r="N54" s="1">
        <v>0.115</v>
      </c>
      <c r="O54" s="1">
        <v>6.4000000000000001E-2</v>
      </c>
      <c r="P54" s="1">
        <v>0.10199999999999999</v>
      </c>
    </row>
    <row r="55" spans="3:16" x14ac:dyDescent="0.2">
      <c r="D55" t="s">
        <v>152</v>
      </c>
      <c r="E55" s="1"/>
      <c r="F55" s="1"/>
      <c r="G55" s="1"/>
      <c r="H55" s="1"/>
      <c r="I55" s="1"/>
      <c r="J55" s="1"/>
      <c r="K55" s="1"/>
      <c r="L55" s="1"/>
      <c r="M55" s="1"/>
      <c r="N55" s="1"/>
      <c r="O55" s="1"/>
      <c r="P55" s="1"/>
    </row>
    <row r="56" spans="3:16" x14ac:dyDescent="0.2">
      <c r="C56" t="s">
        <v>149</v>
      </c>
      <c r="D56" t="s">
        <v>3</v>
      </c>
      <c r="E56" s="1">
        <v>1.7000000000000001E-2</v>
      </c>
      <c r="F56" s="1">
        <v>5.1999999999999998E-2</v>
      </c>
      <c r="G56" s="1">
        <v>0.13300000000000001</v>
      </c>
      <c r="H56" s="1">
        <v>8.3000000000000004E-2</v>
      </c>
      <c r="I56" s="1">
        <v>4.5999999999999999E-2</v>
      </c>
      <c r="J56" s="1">
        <v>1.4999999999999999E-2</v>
      </c>
      <c r="K56" s="1">
        <v>0.123</v>
      </c>
      <c r="L56" s="1">
        <v>7.5999999999999998E-2</v>
      </c>
      <c r="M56" s="1">
        <v>7.9000000000000001E-2</v>
      </c>
      <c r="N56" s="1">
        <v>2.4E-2</v>
      </c>
      <c r="O56" s="1">
        <v>0.114</v>
      </c>
      <c r="P56" s="1">
        <v>8.1000000000000003E-2</v>
      </c>
    </row>
    <row r="57" spans="3:16" x14ac:dyDescent="0.2">
      <c r="D57" t="s">
        <v>4</v>
      </c>
      <c r="E57" s="1">
        <v>0.80100000000000005</v>
      </c>
      <c r="F57" s="1">
        <v>0.60899999999999999</v>
      </c>
      <c r="G57" s="1">
        <v>0.48799999999999999</v>
      </c>
      <c r="H57" s="1">
        <v>0.64600000000000002</v>
      </c>
      <c r="I57" s="1">
        <v>1.33</v>
      </c>
      <c r="J57" s="1">
        <v>0.91</v>
      </c>
      <c r="K57" s="1">
        <v>0.72799999999999998</v>
      </c>
      <c r="L57" s="1">
        <v>1.0209999999999999</v>
      </c>
      <c r="M57" s="1">
        <v>1.875</v>
      </c>
      <c r="N57" s="1">
        <v>1.234</v>
      </c>
      <c r="O57" s="1">
        <v>0.97599999999999998</v>
      </c>
      <c r="P57" s="1">
        <v>1.413</v>
      </c>
    </row>
    <row r="58" spans="3:16" x14ac:dyDescent="0.2">
      <c r="D58" t="s">
        <v>5</v>
      </c>
      <c r="E58" s="1">
        <v>0.754</v>
      </c>
      <c r="F58" s="1">
        <v>0.54200000000000004</v>
      </c>
      <c r="G58" s="1">
        <v>0.48399999999999999</v>
      </c>
      <c r="H58" s="1">
        <v>0.60399999999999998</v>
      </c>
      <c r="I58" s="1">
        <v>1.1839999999999999</v>
      </c>
      <c r="J58" s="1">
        <v>0.80500000000000005</v>
      </c>
      <c r="K58" s="1">
        <v>0.67200000000000004</v>
      </c>
      <c r="L58" s="1">
        <v>0.91300000000000003</v>
      </c>
      <c r="M58" s="1">
        <v>1.6220000000000001</v>
      </c>
      <c r="N58" s="1">
        <v>1.079</v>
      </c>
      <c r="O58" s="1">
        <v>0.86299999999999999</v>
      </c>
      <c r="P58" s="1">
        <v>1.23</v>
      </c>
    </row>
    <row r="59" spans="3:16" x14ac:dyDescent="0.2">
      <c r="D59" t="s">
        <v>6</v>
      </c>
      <c r="E59" s="1">
        <v>0.88800000000000001</v>
      </c>
      <c r="F59" s="1">
        <v>0.69399999999999995</v>
      </c>
      <c r="G59" s="1">
        <v>0.58199999999999996</v>
      </c>
      <c r="H59" s="1">
        <v>0.73199999999999998</v>
      </c>
      <c r="I59" s="1">
        <v>1.3440000000000001</v>
      </c>
      <c r="J59" s="1">
        <v>0.96899999999999997</v>
      </c>
      <c r="K59" s="1">
        <v>0.77600000000000002</v>
      </c>
      <c r="L59" s="1">
        <v>1.056</v>
      </c>
      <c r="M59" s="1">
        <v>1.8080000000000001</v>
      </c>
      <c r="N59" s="1">
        <v>1.2529999999999999</v>
      </c>
      <c r="O59" s="1">
        <v>0.97199999999999998</v>
      </c>
      <c r="P59" s="1">
        <v>1.389</v>
      </c>
    </row>
    <row r="60" spans="3:16" x14ac:dyDescent="0.2">
      <c r="D60" t="s">
        <v>7</v>
      </c>
      <c r="E60" s="1">
        <v>0.14099999999999999</v>
      </c>
      <c r="F60" s="1">
        <v>0.155</v>
      </c>
      <c r="G60" s="1">
        <v>9.9000000000000005E-2</v>
      </c>
      <c r="H60" s="1">
        <v>0.13400000000000001</v>
      </c>
      <c r="I60" s="1">
        <v>0.16700000000000001</v>
      </c>
      <c r="J60" s="1">
        <v>0.16600000000000001</v>
      </c>
      <c r="K60" s="1">
        <v>0.104</v>
      </c>
      <c r="L60" s="1">
        <v>0.14899999999999999</v>
      </c>
      <c r="M60" s="1">
        <v>0.193</v>
      </c>
      <c r="N60" s="1">
        <v>0.17699999999999999</v>
      </c>
      <c r="O60" s="1">
        <v>0.11</v>
      </c>
      <c r="P60" s="1">
        <v>0.16400000000000001</v>
      </c>
    </row>
    <row r="61" spans="3:16" x14ac:dyDescent="0.2">
      <c r="D61" t="s">
        <v>8</v>
      </c>
      <c r="E61" s="1">
        <v>0.11700000000000001</v>
      </c>
      <c r="F61" s="1">
        <v>0.13900000000000001</v>
      </c>
      <c r="G61" s="1">
        <v>0.12</v>
      </c>
      <c r="H61" s="1">
        <v>0.126</v>
      </c>
      <c r="I61" s="1">
        <v>6.0999999999999999E-2</v>
      </c>
      <c r="J61" s="1">
        <v>9.0999999999999998E-2</v>
      </c>
      <c r="K61" s="1">
        <v>6.6000000000000003E-2</v>
      </c>
      <c r="L61" s="1">
        <v>7.3999999999999996E-2</v>
      </c>
      <c r="M61" s="1">
        <v>0.09</v>
      </c>
      <c r="N61" s="1">
        <v>0.05</v>
      </c>
      <c r="O61" s="1">
        <v>2.8000000000000001E-2</v>
      </c>
      <c r="P61" s="1">
        <v>6.2E-2</v>
      </c>
    </row>
    <row r="62" spans="3:16" x14ac:dyDescent="0.2">
      <c r="D62" t="s">
        <v>9</v>
      </c>
      <c r="E62" s="1">
        <v>7.9000000000000001E-2</v>
      </c>
      <c r="F62" s="1">
        <v>0.11600000000000001</v>
      </c>
      <c r="G62" s="1">
        <v>7.0999999999999994E-2</v>
      </c>
      <c r="H62" s="1">
        <v>9.0999999999999998E-2</v>
      </c>
      <c r="I62" s="1">
        <v>0.152</v>
      </c>
      <c r="J62" s="1">
        <v>0.13</v>
      </c>
      <c r="K62" s="1">
        <v>7.2999999999999995E-2</v>
      </c>
      <c r="L62" s="1">
        <v>0.123</v>
      </c>
      <c r="M62" s="1">
        <v>0.255</v>
      </c>
      <c r="N62" s="1">
        <v>0.16700000000000001</v>
      </c>
      <c r="O62" s="1">
        <v>0.11700000000000001</v>
      </c>
      <c r="P62" s="1">
        <v>0.189</v>
      </c>
    </row>
    <row r="63" spans="3:16" x14ac:dyDescent="0.2">
      <c r="D63" t="s">
        <v>153</v>
      </c>
      <c r="E63" s="1"/>
      <c r="F63" s="1"/>
      <c r="G63" s="1"/>
      <c r="H63" s="1"/>
      <c r="I63" s="1"/>
      <c r="J63" s="1"/>
      <c r="K63" s="1"/>
      <c r="L63" s="1"/>
      <c r="M63" s="1"/>
      <c r="N63" s="1"/>
      <c r="O63" s="1"/>
      <c r="P63" s="1"/>
    </row>
    <row r="64" spans="3:16" x14ac:dyDescent="0.2">
      <c r="C64" t="s">
        <v>149</v>
      </c>
      <c r="D64" t="s">
        <v>3</v>
      </c>
      <c r="E64" s="1">
        <v>9.7000000000000003E-2</v>
      </c>
      <c r="F64" s="1">
        <v>2.5000000000000001E-2</v>
      </c>
      <c r="G64" s="1">
        <v>0.63200000000000001</v>
      </c>
      <c r="H64" s="1">
        <v>0.36899999999999999</v>
      </c>
      <c r="I64" s="1">
        <v>0.111</v>
      </c>
      <c r="J64" s="1">
        <v>0.03</v>
      </c>
      <c r="K64" s="1">
        <v>0.372</v>
      </c>
      <c r="L64" s="1">
        <v>0.22500000000000001</v>
      </c>
      <c r="M64" s="1">
        <v>0.125</v>
      </c>
      <c r="N64" s="1">
        <v>6.4000000000000001E-2</v>
      </c>
      <c r="O64" s="1">
        <v>0.22800000000000001</v>
      </c>
      <c r="P64" s="1">
        <v>0.155</v>
      </c>
    </row>
    <row r="65" spans="3:16" x14ac:dyDescent="0.2">
      <c r="D65" t="s">
        <v>4</v>
      </c>
      <c r="E65" s="1">
        <v>0.251</v>
      </c>
      <c r="F65" s="1">
        <v>0.38300000000000001</v>
      </c>
      <c r="G65" s="1">
        <v>0.47499999999999998</v>
      </c>
      <c r="H65" s="1">
        <v>0.38100000000000001</v>
      </c>
      <c r="I65" s="1">
        <v>0.24299999999999999</v>
      </c>
      <c r="J65" s="1">
        <v>0.30199999999999999</v>
      </c>
      <c r="K65" s="1">
        <v>0.34399999999999997</v>
      </c>
      <c r="L65" s="1">
        <v>0.29899999999999999</v>
      </c>
      <c r="M65" s="1">
        <v>0.24099999999999999</v>
      </c>
      <c r="N65" s="1">
        <v>0.23</v>
      </c>
      <c r="O65" s="1">
        <v>0.223</v>
      </c>
      <c r="P65" s="1">
        <v>0.23100000000000001</v>
      </c>
    </row>
    <row r="66" spans="3:16" x14ac:dyDescent="0.2">
      <c r="D66" t="s">
        <v>5</v>
      </c>
      <c r="E66" s="1">
        <v>0.255</v>
      </c>
      <c r="F66" s="1">
        <v>0.31</v>
      </c>
      <c r="G66" s="1">
        <v>0.45800000000000002</v>
      </c>
      <c r="H66" s="1">
        <v>0.35199999999999998</v>
      </c>
      <c r="I66" s="1">
        <v>0.25600000000000001</v>
      </c>
      <c r="J66" s="1">
        <v>0.26900000000000002</v>
      </c>
      <c r="K66" s="1">
        <v>0.34599999999999997</v>
      </c>
      <c r="L66" s="1">
        <v>0.29299999999999998</v>
      </c>
      <c r="M66" s="1">
        <v>0.25900000000000001</v>
      </c>
      <c r="N66" s="1">
        <v>0.23899999999999999</v>
      </c>
      <c r="O66" s="1">
        <v>0.23899999999999999</v>
      </c>
      <c r="P66" s="1">
        <v>0.246</v>
      </c>
    </row>
    <row r="67" spans="3:16" x14ac:dyDescent="0.2">
      <c r="D67" t="s">
        <v>6</v>
      </c>
      <c r="E67" s="1">
        <v>0.34200000000000003</v>
      </c>
      <c r="F67" s="1">
        <v>0.42399999999999999</v>
      </c>
      <c r="G67" s="1">
        <v>0.51300000000000001</v>
      </c>
      <c r="H67" s="1">
        <v>0.432</v>
      </c>
      <c r="I67" s="1">
        <v>0.33600000000000002</v>
      </c>
      <c r="J67" s="1">
        <v>0.371</v>
      </c>
      <c r="K67" s="1">
        <v>0.38700000000000001</v>
      </c>
      <c r="L67" s="1">
        <v>0.36499999999999999</v>
      </c>
      <c r="M67" s="1">
        <v>0.33100000000000002</v>
      </c>
      <c r="N67" s="1">
        <v>0.32600000000000001</v>
      </c>
      <c r="O67" s="1">
        <v>0.26500000000000001</v>
      </c>
      <c r="P67" s="1">
        <v>0.309</v>
      </c>
    </row>
    <row r="68" spans="3:16" x14ac:dyDescent="0.2">
      <c r="D68" t="s">
        <v>7</v>
      </c>
      <c r="E68" s="1">
        <v>9.0999999999999998E-2</v>
      </c>
      <c r="F68" s="1">
        <v>0.11899999999999999</v>
      </c>
      <c r="G68" s="1">
        <v>5.6000000000000001E-2</v>
      </c>
      <c r="H68" s="1">
        <v>9.1999999999999998E-2</v>
      </c>
      <c r="I68" s="1">
        <v>8.2000000000000003E-2</v>
      </c>
      <c r="J68" s="1">
        <v>0.10299999999999999</v>
      </c>
      <c r="K68" s="1">
        <v>4.1000000000000002E-2</v>
      </c>
      <c r="L68" s="1">
        <v>0.08</v>
      </c>
      <c r="M68" s="1">
        <v>7.3999999999999996E-2</v>
      </c>
      <c r="N68" s="1">
        <v>8.6999999999999994E-2</v>
      </c>
      <c r="O68" s="1">
        <v>2.7E-2</v>
      </c>
      <c r="P68" s="1">
        <v>6.8000000000000005E-2</v>
      </c>
    </row>
    <row r="69" spans="3:16" x14ac:dyDescent="0.2">
      <c r="D69" t="s">
        <v>8</v>
      </c>
      <c r="E69" s="1">
        <v>0.11899999999999999</v>
      </c>
      <c r="F69" s="1">
        <v>0.13200000000000001</v>
      </c>
      <c r="G69" s="1">
        <v>8.7999999999999995E-2</v>
      </c>
      <c r="H69" s="1">
        <v>0.115</v>
      </c>
      <c r="I69" s="1">
        <v>0.107</v>
      </c>
      <c r="J69" s="1">
        <v>0.122</v>
      </c>
      <c r="K69" s="1">
        <v>6.8000000000000005E-2</v>
      </c>
      <c r="L69" s="1">
        <v>0.10199999999999999</v>
      </c>
      <c r="M69" s="1">
        <v>9.8000000000000004E-2</v>
      </c>
      <c r="N69" s="1">
        <v>0.11600000000000001</v>
      </c>
      <c r="O69" s="1">
        <v>5.1999999999999998E-2</v>
      </c>
      <c r="P69" s="1">
        <v>9.2999999999999999E-2</v>
      </c>
    </row>
    <row r="70" spans="3:16" x14ac:dyDescent="0.2">
      <c r="D70" t="s">
        <v>9</v>
      </c>
      <c r="E70" s="1">
        <v>4.8000000000000001E-2</v>
      </c>
      <c r="F70" s="1">
        <v>0.109</v>
      </c>
      <c r="G70" s="1">
        <v>7.4999999999999997E-2</v>
      </c>
      <c r="H70" s="1">
        <v>8.2000000000000003E-2</v>
      </c>
      <c r="I70" s="1">
        <v>0.04</v>
      </c>
      <c r="J70" s="1">
        <v>8.3000000000000004E-2</v>
      </c>
      <c r="K70" s="1">
        <v>0.05</v>
      </c>
      <c r="L70" s="1">
        <v>6.0999999999999999E-2</v>
      </c>
      <c r="M70" s="1">
        <v>3.5999999999999997E-2</v>
      </c>
      <c r="N70" s="1">
        <v>6.3E-2</v>
      </c>
      <c r="O70" s="1">
        <v>3.2000000000000001E-2</v>
      </c>
      <c r="P70" s="1">
        <v>4.5999999999999999E-2</v>
      </c>
    </row>
    <row r="71" spans="3:16" x14ac:dyDescent="0.2">
      <c r="D71" t="s">
        <v>154</v>
      </c>
      <c r="E71" s="1"/>
      <c r="F71" s="1"/>
      <c r="G71" s="1"/>
      <c r="H71" s="1"/>
      <c r="I71" s="1"/>
      <c r="J71" s="1"/>
      <c r="K71" s="1"/>
      <c r="L71" s="1"/>
      <c r="M71" s="1"/>
      <c r="N71" s="1"/>
      <c r="O71" s="1"/>
      <c r="P71" s="1"/>
    </row>
    <row r="72" spans="3:16" x14ac:dyDescent="0.2">
      <c r="C72" t="s">
        <v>149</v>
      </c>
      <c r="D72" t="s">
        <v>3</v>
      </c>
      <c r="E72" s="1">
        <v>1.2E-2</v>
      </c>
      <c r="F72" s="1">
        <v>1.0999999999999999E-2</v>
      </c>
      <c r="G72" s="1">
        <v>4.9000000000000002E-2</v>
      </c>
      <c r="H72" s="1">
        <v>0.03</v>
      </c>
      <c r="I72" s="1">
        <v>1.6E-2</v>
      </c>
      <c r="J72" s="1">
        <v>5.0000000000000001E-3</v>
      </c>
      <c r="K72" s="1">
        <v>4.2999999999999997E-2</v>
      </c>
      <c r="L72" s="1">
        <v>2.5999999999999999E-2</v>
      </c>
      <c r="M72" s="1">
        <v>0.02</v>
      </c>
      <c r="N72" s="1">
        <v>2E-3</v>
      </c>
      <c r="O72" s="1">
        <v>3.5999999999999997E-2</v>
      </c>
      <c r="P72" s="1">
        <v>2.4E-2</v>
      </c>
    </row>
    <row r="73" spans="3:16" x14ac:dyDescent="0.2">
      <c r="D73" t="s">
        <v>4</v>
      </c>
      <c r="E73" s="1">
        <v>0.46200000000000002</v>
      </c>
      <c r="F73" s="1">
        <v>0.39800000000000002</v>
      </c>
      <c r="G73" s="1">
        <v>0.29099999999999998</v>
      </c>
      <c r="H73" s="1">
        <v>0.39</v>
      </c>
      <c r="I73" s="1">
        <v>0.754</v>
      </c>
      <c r="J73" s="1">
        <v>0.54800000000000004</v>
      </c>
      <c r="K73" s="1">
        <v>0.43099999999999999</v>
      </c>
      <c r="L73" s="1">
        <v>0.59299999999999997</v>
      </c>
      <c r="M73" s="1">
        <v>1.0660000000000001</v>
      </c>
      <c r="N73" s="1">
        <v>0.72499999999999998</v>
      </c>
      <c r="O73" s="1">
        <v>0.58899999999999997</v>
      </c>
      <c r="P73" s="1">
        <v>0.81799999999999995</v>
      </c>
    </row>
    <row r="74" spans="3:16" x14ac:dyDescent="0.2">
      <c r="D74" t="s">
        <v>5</v>
      </c>
      <c r="E74" s="1">
        <v>0.38100000000000001</v>
      </c>
      <c r="F74" s="1">
        <v>0.31</v>
      </c>
      <c r="G74" s="1">
        <v>0.24</v>
      </c>
      <c r="H74" s="1">
        <v>0.315</v>
      </c>
      <c r="I74" s="1">
        <v>0.59</v>
      </c>
      <c r="J74" s="1">
        <v>0.436</v>
      </c>
      <c r="K74" s="1">
        <v>0.34699999999999998</v>
      </c>
      <c r="L74" s="1">
        <v>0.46899999999999997</v>
      </c>
      <c r="M74" s="1">
        <v>0.81100000000000005</v>
      </c>
      <c r="N74" s="1">
        <v>0.57499999999999996</v>
      </c>
      <c r="O74" s="1">
        <v>0.46300000000000002</v>
      </c>
      <c r="P74" s="1">
        <v>0.63300000000000001</v>
      </c>
    </row>
    <row r="75" spans="3:16" x14ac:dyDescent="0.2">
      <c r="D75" t="s">
        <v>6</v>
      </c>
      <c r="E75" s="1">
        <v>0.48799999999999999</v>
      </c>
      <c r="F75" s="1">
        <v>0.42399999999999999</v>
      </c>
      <c r="G75" s="1">
        <v>0.3</v>
      </c>
      <c r="H75" s="1">
        <v>0.41099999999999998</v>
      </c>
      <c r="I75" s="1">
        <v>0.70199999999999996</v>
      </c>
      <c r="J75" s="1">
        <v>0.55100000000000005</v>
      </c>
      <c r="K75" s="1">
        <v>0.40799999999999997</v>
      </c>
      <c r="L75" s="1">
        <v>0.56699999999999995</v>
      </c>
      <c r="M75" s="1">
        <v>0.92600000000000005</v>
      </c>
      <c r="N75" s="1">
        <v>0.68899999999999995</v>
      </c>
      <c r="O75" s="1">
        <v>0.52500000000000002</v>
      </c>
      <c r="P75" s="1">
        <v>0.73199999999999998</v>
      </c>
    </row>
    <row r="76" spans="3:16" x14ac:dyDescent="0.2">
      <c r="D76" t="s">
        <v>7</v>
      </c>
      <c r="E76" s="1">
        <v>0.111</v>
      </c>
      <c r="F76" s="1">
        <v>0.11700000000000001</v>
      </c>
      <c r="G76" s="1">
        <v>6.2E-2</v>
      </c>
      <c r="H76" s="1">
        <v>0.1</v>
      </c>
      <c r="I76" s="1">
        <v>0.11600000000000001</v>
      </c>
      <c r="J76" s="1">
        <v>0.11600000000000001</v>
      </c>
      <c r="K76" s="1">
        <v>6.2E-2</v>
      </c>
      <c r="L76" s="1">
        <v>0.10100000000000001</v>
      </c>
      <c r="M76" s="1">
        <v>0.121</v>
      </c>
      <c r="N76" s="1">
        <v>0.115</v>
      </c>
      <c r="O76" s="1">
        <v>6.2E-2</v>
      </c>
      <c r="P76" s="1">
        <v>0.10299999999999999</v>
      </c>
    </row>
    <row r="77" spans="3:16" x14ac:dyDescent="0.2">
      <c r="D77" t="s">
        <v>8</v>
      </c>
      <c r="E77" s="1">
        <v>7.3999999999999996E-2</v>
      </c>
      <c r="F77" s="1">
        <v>9.9000000000000005E-2</v>
      </c>
      <c r="G77" s="1">
        <v>5.3999999999999999E-2</v>
      </c>
      <c r="H77" s="1">
        <v>7.8E-2</v>
      </c>
      <c r="I77" s="1">
        <v>7.5999999999999998E-2</v>
      </c>
      <c r="J77" s="1">
        <v>5.8999999999999997E-2</v>
      </c>
      <c r="K77" s="1">
        <v>0.04</v>
      </c>
      <c r="L77" s="1">
        <v>0.06</v>
      </c>
      <c r="M77" s="1">
        <v>0.153</v>
      </c>
      <c r="N77" s="1">
        <v>0.05</v>
      </c>
      <c r="O77" s="1">
        <v>6.9000000000000006E-2</v>
      </c>
      <c r="P77" s="1">
        <v>0.10100000000000001</v>
      </c>
    </row>
    <row r="78" spans="3:16" x14ac:dyDescent="0.2">
      <c r="D78" t="s">
        <v>9</v>
      </c>
      <c r="E78" s="1">
        <v>9.2999999999999999E-2</v>
      </c>
      <c r="F78" s="1">
        <v>0.109</v>
      </c>
      <c r="G78" s="1">
        <v>6.5000000000000002E-2</v>
      </c>
      <c r="H78" s="1">
        <v>9.0999999999999998E-2</v>
      </c>
      <c r="I78" s="1">
        <v>0.16700000000000001</v>
      </c>
      <c r="J78" s="1">
        <v>0.124</v>
      </c>
      <c r="K78" s="1">
        <v>8.8999999999999996E-2</v>
      </c>
      <c r="L78" s="1">
        <v>0.13100000000000001</v>
      </c>
      <c r="M78" s="1">
        <v>0.25700000000000001</v>
      </c>
      <c r="N78" s="1">
        <v>0.156</v>
      </c>
      <c r="O78" s="1">
        <v>0.128</v>
      </c>
      <c r="P78" s="1">
        <v>0.189</v>
      </c>
    </row>
    <row r="79" spans="3:16" x14ac:dyDescent="0.2">
      <c r="D79" t="s">
        <v>155</v>
      </c>
      <c r="E79" s="1"/>
      <c r="F79" s="1"/>
      <c r="G79" s="1"/>
      <c r="H79" s="1"/>
      <c r="I79" s="1"/>
      <c r="J79" s="1"/>
      <c r="K79" s="1"/>
      <c r="L79" s="1"/>
      <c r="M79" s="1"/>
      <c r="N79" s="1"/>
      <c r="O79" s="1"/>
      <c r="P79" s="1"/>
    </row>
    <row r="80" spans="3:16" x14ac:dyDescent="0.2">
      <c r="C80" t="s">
        <v>149</v>
      </c>
      <c r="D80" t="s">
        <v>3</v>
      </c>
      <c r="E80" s="1">
        <v>1.2E-2</v>
      </c>
      <c r="F80" s="1">
        <v>0.01</v>
      </c>
      <c r="G80" s="1">
        <v>6.0000000000000001E-3</v>
      </c>
      <c r="H80" s="1">
        <v>0.01</v>
      </c>
      <c r="I80" s="1">
        <v>0</v>
      </c>
      <c r="J80" s="1">
        <v>0</v>
      </c>
      <c r="K80" s="1">
        <v>0</v>
      </c>
      <c r="L80" s="1">
        <v>0</v>
      </c>
      <c r="M80" s="1">
        <v>1.2E-2</v>
      </c>
      <c r="N80" s="1">
        <v>0.01</v>
      </c>
      <c r="O80" s="1">
        <v>6.0000000000000001E-3</v>
      </c>
      <c r="P80" s="1">
        <v>0.01</v>
      </c>
    </row>
    <row r="81" spans="3:16" x14ac:dyDescent="0.2">
      <c r="D81" t="s">
        <v>4</v>
      </c>
      <c r="E81" s="1">
        <v>0.20100000000000001</v>
      </c>
      <c r="F81" s="1">
        <v>0.215</v>
      </c>
      <c r="G81" s="1">
        <v>0.16200000000000001</v>
      </c>
      <c r="H81" s="1">
        <v>0.19400000000000001</v>
      </c>
      <c r="I81" s="1">
        <v>0.16800000000000001</v>
      </c>
      <c r="J81" s="1">
        <v>0.18</v>
      </c>
      <c r="K81" s="1">
        <v>0.122</v>
      </c>
      <c r="L81" s="1">
        <v>0.159</v>
      </c>
      <c r="M81" s="1">
        <v>0.153</v>
      </c>
      <c r="N81" s="1">
        <v>0.156</v>
      </c>
      <c r="O81" s="1">
        <v>0.13300000000000001</v>
      </c>
      <c r="P81" s="1">
        <v>0.14699999999999999</v>
      </c>
    </row>
    <row r="82" spans="3:16" x14ac:dyDescent="0.2">
      <c r="D82" t="s">
        <v>5</v>
      </c>
      <c r="E82" s="1">
        <v>0.14399999999999999</v>
      </c>
      <c r="F82" s="1">
        <v>0.13700000000000001</v>
      </c>
      <c r="G82" s="1">
        <v>0.121</v>
      </c>
      <c r="H82" s="1">
        <v>0.13400000000000001</v>
      </c>
      <c r="I82" s="1">
        <v>0.11899999999999999</v>
      </c>
      <c r="J82" s="1">
        <v>0.124</v>
      </c>
      <c r="K82" s="1">
        <v>8.4000000000000005E-2</v>
      </c>
      <c r="L82" s="1">
        <v>0.11</v>
      </c>
      <c r="M82" s="1">
        <v>0.104</v>
      </c>
      <c r="N82" s="1">
        <v>0.122</v>
      </c>
      <c r="O82" s="1">
        <v>9.7000000000000003E-2</v>
      </c>
      <c r="P82" s="1">
        <v>0.108</v>
      </c>
    </row>
    <row r="83" spans="3:16" x14ac:dyDescent="0.2">
      <c r="D83" t="s">
        <v>6</v>
      </c>
      <c r="E83" s="1">
        <v>0.19500000000000001</v>
      </c>
      <c r="F83" s="1">
        <v>0.20100000000000001</v>
      </c>
      <c r="G83" s="1">
        <v>0.129</v>
      </c>
      <c r="H83" s="1">
        <v>0.17799999999999999</v>
      </c>
      <c r="I83" s="1">
        <v>0.17799999999999999</v>
      </c>
      <c r="J83" s="1">
        <v>0.191</v>
      </c>
      <c r="K83" s="1">
        <v>0.10199999999999999</v>
      </c>
      <c r="L83" s="1">
        <v>0.16200000000000001</v>
      </c>
      <c r="M83" s="1">
        <v>0.16500000000000001</v>
      </c>
      <c r="N83" s="1">
        <v>0.186</v>
      </c>
      <c r="O83" s="1">
        <v>0.11899999999999999</v>
      </c>
      <c r="P83" s="1">
        <v>0.159</v>
      </c>
    </row>
    <row r="84" spans="3:16" x14ac:dyDescent="0.2">
      <c r="D84" t="s">
        <v>7</v>
      </c>
      <c r="E84" s="1">
        <v>8.6999999999999994E-2</v>
      </c>
      <c r="F84" s="1">
        <v>8.6999999999999994E-2</v>
      </c>
      <c r="G84" s="1">
        <v>3.2000000000000001E-2</v>
      </c>
      <c r="H84" s="1">
        <v>7.2999999999999995E-2</v>
      </c>
      <c r="I84" s="1">
        <v>7.5999999999999998E-2</v>
      </c>
      <c r="J84" s="1">
        <v>7.5999999999999998E-2</v>
      </c>
      <c r="K84" s="1">
        <v>2.7E-2</v>
      </c>
      <c r="L84" s="1">
        <v>6.4000000000000001E-2</v>
      </c>
      <c r="M84" s="1">
        <v>6.6000000000000003E-2</v>
      </c>
      <c r="N84" s="1">
        <v>6.6000000000000003E-2</v>
      </c>
      <c r="O84" s="1">
        <v>2.3E-2</v>
      </c>
      <c r="P84" s="1">
        <v>5.6000000000000001E-2</v>
      </c>
    </row>
    <row r="85" spans="3:16" x14ac:dyDescent="0.2">
      <c r="D85" t="s">
        <v>8</v>
      </c>
      <c r="E85" s="1">
        <v>0.10199999999999999</v>
      </c>
      <c r="F85" s="1">
        <v>0.112</v>
      </c>
      <c r="G85" s="1">
        <v>4.5999999999999999E-2</v>
      </c>
      <c r="H85" s="1">
        <v>9.0999999999999998E-2</v>
      </c>
      <c r="I85" s="1">
        <v>7.3999999999999996E-2</v>
      </c>
      <c r="J85" s="1">
        <v>9.5000000000000001E-2</v>
      </c>
      <c r="K85" s="1">
        <v>3.5999999999999997E-2</v>
      </c>
      <c r="L85" s="1">
        <v>7.1999999999999995E-2</v>
      </c>
      <c r="M85" s="1">
        <v>5.3999999999999999E-2</v>
      </c>
      <c r="N85" s="1">
        <v>7.9000000000000001E-2</v>
      </c>
      <c r="O85" s="1">
        <v>3.2000000000000001E-2</v>
      </c>
      <c r="P85" s="1">
        <v>5.8000000000000003E-2</v>
      </c>
    </row>
    <row r="86" spans="3:16" x14ac:dyDescent="0.2">
      <c r="D86" t="s">
        <v>9</v>
      </c>
      <c r="E86" s="1">
        <v>6.6000000000000003E-2</v>
      </c>
      <c r="F86" s="1">
        <v>8.5999999999999993E-2</v>
      </c>
      <c r="G86" s="1">
        <v>4.8000000000000001E-2</v>
      </c>
      <c r="H86" s="1">
        <v>6.8000000000000005E-2</v>
      </c>
      <c r="I86" s="1">
        <v>5.8000000000000003E-2</v>
      </c>
      <c r="J86" s="1">
        <v>7.1999999999999995E-2</v>
      </c>
      <c r="K86" s="1">
        <v>4.2999999999999997E-2</v>
      </c>
      <c r="L86" s="1">
        <v>5.8999999999999997E-2</v>
      </c>
      <c r="M86" s="1">
        <v>5.8000000000000003E-2</v>
      </c>
      <c r="N86" s="1">
        <v>5.8000000000000003E-2</v>
      </c>
      <c r="O86" s="1">
        <v>4.1000000000000002E-2</v>
      </c>
      <c r="P86" s="1">
        <v>5.2999999999999999E-2</v>
      </c>
    </row>
    <row r="87" spans="3:16" x14ac:dyDescent="0.2">
      <c r="E87" s="1"/>
      <c r="F87" s="1"/>
      <c r="G87" s="1"/>
      <c r="H87" s="1"/>
      <c r="I87" s="1"/>
      <c r="J87" s="1"/>
      <c r="K87" s="1"/>
      <c r="L87" s="1"/>
      <c r="M87" s="1"/>
      <c r="N87" s="1"/>
      <c r="O87" s="1"/>
      <c r="P87" s="1"/>
    </row>
    <row r="88" spans="3:16" x14ac:dyDescent="0.2">
      <c r="E88" s="1"/>
      <c r="F88" s="1"/>
      <c r="G88" s="1"/>
      <c r="H88" s="1"/>
      <c r="I88" s="1"/>
      <c r="J88" s="1"/>
      <c r="K88" s="1"/>
      <c r="L88" s="1"/>
      <c r="M88" s="1"/>
      <c r="N88" s="1"/>
      <c r="O88" s="1"/>
      <c r="P88" s="1"/>
    </row>
    <row r="89" spans="3:16" x14ac:dyDescent="0.2">
      <c r="D89" t="s">
        <v>151</v>
      </c>
      <c r="E89" s="1"/>
      <c r="F89" s="1"/>
      <c r="G89" s="1"/>
      <c r="H89" s="1"/>
      <c r="I89" s="1"/>
      <c r="J89" s="1"/>
      <c r="K89" s="1"/>
      <c r="L89" s="1"/>
      <c r="M89" s="1"/>
      <c r="N89" s="1"/>
      <c r="O89" s="1"/>
      <c r="P89" s="1"/>
    </row>
    <row r="90" spans="3:16" x14ac:dyDescent="0.2">
      <c r="C90" t="s">
        <v>17</v>
      </c>
      <c r="D90" t="s">
        <v>3</v>
      </c>
      <c r="E90" s="1">
        <v>0.28000000000000003</v>
      </c>
      <c r="F90" s="1">
        <v>0.224</v>
      </c>
      <c r="G90" s="1">
        <v>1.0820000000000001</v>
      </c>
      <c r="H90" s="1">
        <v>0.65800000000000003</v>
      </c>
      <c r="I90" s="1">
        <v>0.42</v>
      </c>
      <c r="J90" s="1">
        <v>6.5000000000000002E-2</v>
      </c>
      <c r="K90" s="1">
        <v>0.53300000000000003</v>
      </c>
      <c r="L90" s="1">
        <v>0.39300000000000002</v>
      </c>
      <c r="M90" s="1">
        <v>0.56499999999999995</v>
      </c>
      <c r="N90" s="1">
        <v>0.23300000000000001</v>
      </c>
      <c r="O90" s="1">
        <v>0.55000000000000004</v>
      </c>
      <c r="P90" s="1">
        <v>0.47499999999999998</v>
      </c>
    </row>
    <row r="91" spans="3:16" x14ac:dyDescent="0.2">
      <c r="D91" t="s">
        <v>4</v>
      </c>
      <c r="E91" s="1">
        <v>1.3380000000000001</v>
      </c>
      <c r="F91" s="1">
        <v>0.72399999999999998</v>
      </c>
      <c r="G91" s="1">
        <v>0.41499999999999998</v>
      </c>
      <c r="H91" s="1">
        <v>0.91</v>
      </c>
      <c r="I91" s="1">
        <v>2.48</v>
      </c>
      <c r="J91" s="1">
        <v>1.482</v>
      </c>
      <c r="K91" s="1">
        <v>1.042</v>
      </c>
      <c r="L91" s="1">
        <v>1.7729999999999999</v>
      </c>
      <c r="M91" s="1">
        <v>3.6379999999999999</v>
      </c>
      <c r="N91" s="1">
        <v>2.2639999999999998</v>
      </c>
      <c r="O91" s="1">
        <v>1.722</v>
      </c>
      <c r="P91" s="1">
        <v>2.6659999999999999</v>
      </c>
    </row>
    <row r="92" spans="3:16" x14ac:dyDescent="0.2">
      <c r="D92" t="s">
        <v>5</v>
      </c>
      <c r="E92" s="1">
        <v>1.421</v>
      </c>
      <c r="F92" s="1">
        <v>0.73</v>
      </c>
      <c r="G92" s="1">
        <v>0.44500000000000001</v>
      </c>
      <c r="H92" s="1">
        <v>0.95699999999999996</v>
      </c>
      <c r="I92" s="1">
        <v>2.456</v>
      </c>
      <c r="J92" s="1">
        <v>1.4159999999999999</v>
      </c>
      <c r="K92" s="1">
        <v>1.018</v>
      </c>
      <c r="L92" s="1">
        <v>1.7390000000000001</v>
      </c>
      <c r="M92" s="1">
        <v>3.504</v>
      </c>
      <c r="N92" s="1">
        <v>2.1259999999999999</v>
      </c>
      <c r="O92" s="1">
        <v>1.639</v>
      </c>
      <c r="P92" s="1">
        <v>2.548</v>
      </c>
    </row>
    <row r="93" spans="3:16" x14ac:dyDescent="0.2">
      <c r="D93" t="s">
        <v>6</v>
      </c>
      <c r="E93" s="1">
        <v>1.476</v>
      </c>
      <c r="F93" s="1">
        <v>0.76</v>
      </c>
      <c r="G93" s="1">
        <v>0.47799999999999998</v>
      </c>
      <c r="H93" s="1">
        <v>0.998</v>
      </c>
      <c r="I93" s="1">
        <v>2.5960000000000001</v>
      </c>
      <c r="J93" s="1">
        <v>1.5009999999999999</v>
      </c>
      <c r="K93" s="1">
        <v>1.091</v>
      </c>
      <c r="L93" s="1">
        <v>1.843</v>
      </c>
      <c r="M93" s="1">
        <v>3.7320000000000002</v>
      </c>
      <c r="N93" s="1">
        <v>2.2679999999999998</v>
      </c>
      <c r="O93" s="1">
        <v>1.7529999999999999</v>
      </c>
      <c r="P93" s="1">
        <v>2.7170000000000001</v>
      </c>
    </row>
    <row r="94" spans="3:16" x14ac:dyDescent="0.2">
      <c r="D94" t="s">
        <v>7</v>
      </c>
      <c r="E94" s="1">
        <v>6.0999999999999999E-2</v>
      </c>
      <c r="F94" s="1">
        <v>3.1E-2</v>
      </c>
      <c r="G94" s="1">
        <v>3.5000000000000003E-2</v>
      </c>
      <c r="H94" s="1">
        <v>4.3999999999999997E-2</v>
      </c>
      <c r="I94" s="1">
        <v>0.14199999999999999</v>
      </c>
      <c r="J94" s="1">
        <v>8.6999999999999994E-2</v>
      </c>
      <c r="K94" s="1">
        <v>7.3999999999999996E-2</v>
      </c>
      <c r="L94" s="1">
        <v>0.105</v>
      </c>
      <c r="M94" s="1">
        <v>0.22900000000000001</v>
      </c>
      <c r="N94" s="1">
        <v>0.14399999999999999</v>
      </c>
      <c r="O94" s="1">
        <v>0.114</v>
      </c>
      <c r="P94" s="1">
        <v>0.17</v>
      </c>
    </row>
    <row r="95" spans="3:16" x14ac:dyDescent="0.2">
      <c r="D95" t="s">
        <v>8</v>
      </c>
      <c r="E95" s="1">
        <v>0.14799999999999999</v>
      </c>
      <c r="F95" s="1">
        <v>4.3999999999999997E-2</v>
      </c>
      <c r="G95" s="1">
        <v>6.9000000000000006E-2</v>
      </c>
      <c r="H95" s="1">
        <v>9.8000000000000004E-2</v>
      </c>
      <c r="I95" s="1">
        <v>0.129</v>
      </c>
      <c r="J95" s="1">
        <v>3.5000000000000003E-2</v>
      </c>
      <c r="K95" s="1">
        <v>5.0999999999999997E-2</v>
      </c>
      <c r="L95" s="1">
        <v>8.3000000000000004E-2</v>
      </c>
      <c r="M95" s="1">
        <v>0.11</v>
      </c>
      <c r="N95" s="1">
        <v>3.1E-2</v>
      </c>
      <c r="O95" s="1">
        <v>3.4000000000000002E-2</v>
      </c>
      <c r="P95" s="1">
        <v>6.9000000000000006E-2</v>
      </c>
    </row>
    <row r="96" spans="3:16" x14ac:dyDescent="0.2">
      <c r="D96" t="s">
        <v>9</v>
      </c>
      <c r="E96" s="1">
        <v>9.0999999999999998E-2</v>
      </c>
      <c r="F96" s="1">
        <v>2.9000000000000001E-2</v>
      </c>
      <c r="G96" s="1">
        <v>3.5000000000000003E-2</v>
      </c>
      <c r="H96" s="1">
        <v>5.8999999999999997E-2</v>
      </c>
      <c r="I96" s="1">
        <v>4.1000000000000002E-2</v>
      </c>
      <c r="J96" s="1">
        <v>7.6999999999999999E-2</v>
      </c>
      <c r="K96" s="1">
        <v>2.8000000000000001E-2</v>
      </c>
      <c r="L96" s="1">
        <v>5.2999999999999999E-2</v>
      </c>
      <c r="M96" s="1">
        <v>0.14000000000000001</v>
      </c>
      <c r="N96" s="1">
        <v>0.14399999999999999</v>
      </c>
      <c r="O96" s="1">
        <v>8.4000000000000005E-2</v>
      </c>
      <c r="P96" s="1">
        <v>0.126</v>
      </c>
    </row>
    <row r="97" spans="3:16" x14ac:dyDescent="0.2">
      <c r="D97" t="s">
        <v>152</v>
      </c>
      <c r="E97" s="1"/>
      <c r="F97" s="1"/>
      <c r="G97" s="1"/>
      <c r="H97" s="1"/>
      <c r="I97" s="1"/>
      <c r="J97" s="1"/>
      <c r="K97" s="1"/>
      <c r="L97" s="1"/>
      <c r="M97" s="1"/>
      <c r="N97" s="1"/>
      <c r="O97" s="1"/>
      <c r="P97" s="1"/>
    </row>
    <row r="98" spans="3:16" x14ac:dyDescent="0.2">
      <c r="C98" t="s">
        <v>17</v>
      </c>
      <c r="D98" t="s">
        <v>3</v>
      </c>
      <c r="E98" s="1">
        <v>1.7000000000000001E-2</v>
      </c>
      <c r="F98" s="1">
        <v>5.1999999999999998E-2</v>
      </c>
      <c r="G98" s="1">
        <v>0.13300000000000001</v>
      </c>
      <c r="H98" s="1">
        <v>8.3000000000000004E-2</v>
      </c>
      <c r="I98" s="1">
        <v>4.5999999999999999E-2</v>
      </c>
      <c r="J98" s="1">
        <v>1.4999999999999999E-2</v>
      </c>
      <c r="K98" s="1">
        <v>0.123</v>
      </c>
      <c r="L98" s="1">
        <v>7.5999999999999998E-2</v>
      </c>
      <c r="M98" s="1">
        <v>7.9000000000000001E-2</v>
      </c>
      <c r="N98" s="1">
        <v>2.4E-2</v>
      </c>
      <c r="O98" s="1">
        <v>0.114</v>
      </c>
      <c r="P98" s="1">
        <v>8.1000000000000003E-2</v>
      </c>
    </row>
    <row r="99" spans="3:16" x14ac:dyDescent="0.2">
      <c r="D99" t="s">
        <v>4</v>
      </c>
      <c r="E99" s="1">
        <v>0.70899999999999996</v>
      </c>
      <c r="F99" s="1">
        <v>0.432</v>
      </c>
      <c r="G99" s="1">
        <v>0.35899999999999999</v>
      </c>
      <c r="H99" s="1">
        <v>0.52200000000000002</v>
      </c>
      <c r="I99" s="1">
        <v>1.266</v>
      </c>
      <c r="J99" s="1">
        <v>0.79400000000000004</v>
      </c>
      <c r="K99" s="1">
        <v>0.64500000000000002</v>
      </c>
      <c r="L99" s="1">
        <v>0.94</v>
      </c>
      <c r="M99" s="1">
        <v>1.831</v>
      </c>
      <c r="N99" s="1">
        <v>1.1639999999999999</v>
      </c>
      <c r="O99" s="1">
        <v>0.93400000000000005</v>
      </c>
      <c r="P99" s="1">
        <v>1.3640000000000001</v>
      </c>
    </row>
    <row r="100" spans="3:16" x14ac:dyDescent="0.2">
      <c r="D100" t="s">
        <v>5</v>
      </c>
      <c r="E100" s="1">
        <v>0.69199999999999995</v>
      </c>
      <c r="F100" s="1">
        <v>0.39</v>
      </c>
      <c r="G100" s="1">
        <v>0.38400000000000001</v>
      </c>
      <c r="H100" s="1">
        <v>0.50900000000000001</v>
      </c>
      <c r="I100" s="1">
        <v>1.123</v>
      </c>
      <c r="J100" s="1">
        <v>0.66800000000000004</v>
      </c>
      <c r="K100" s="1">
        <v>0.58499999999999996</v>
      </c>
      <c r="L100" s="1">
        <v>0.82599999999999996</v>
      </c>
      <c r="M100" s="1">
        <v>1.5589999999999999</v>
      </c>
      <c r="N100" s="1">
        <v>0.95399999999999996</v>
      </c>
      <c r="O100" s="1">
        <v>0.78800000000000003</v>
      </c>
      <c r="P100" s="1">
        <v>1.149</v>
      </c>
    </row>
    <row r="101" spans="3:16" x14ac:dyDescent="0.2">
      <c r="D101" t="s">
        <v>6</v>
      </c>
      <c r="E101" s="1">
        <v>0.69099999999999995</v>
      </c>
      <c r="F101" s="1">
        <v>0.38</v>
      </c>
      <c r="G101" s="1">
        <v>0.38</v>
      </c>
      <c r="H101" s="1">
        <v>0.50600000000000001</v>
      </c>
      <c r="I101" s="1">
        <v>1.151</v>
      </c>
      <c r="J101" s="1">
        <v>0.67500000000000004</v>
      </c>
      <c r="K101" s="1">
        <v>0.59399999999999997</v>
      </c>
      <c r="L101" s="1">
        <v>0.84299999999999997</v>
      </c>
      <c r="M101" s="1">
        <v>1.619</v>
      </c>
      <c r="N101" s="1">
        <v>0.97899999999999998</v>
      </c>
      <c r="O101" s="1">
        <v>0.80900000000000005</v>
      </c>
      <c r="P101" s="1">
        <v>1.1879999999999999</v>
      </c>
    </row>
    <row r="102" spans="3:16" x14ac:dyDescent="0.2">
      <c r="D102" t="s">
        <v>7</v>
      </c>
      <c r="E102" s="1">
        <v>3.3000000000000002E-2</v>
      </c>
      <c r="F102" s="1">
        <v>1.6E-2</v>
      </c>
      <c r="G102" s="1">
        <v>7.0000000000000001E-3</v>
      </c>
      <c r="H102" s="1">
        <v>2.1999999999999999E-2</v>
      </c>
      <c r="I102" s="1">
        <v>0.04</v>
      </c>
      <c r="J102" s="1">
        <v>0.01</v>
      </c>
      <c r="K102" s="1">
        <v>0.01</v>
      </c>
      <c r="L102" s="1">
        <v>2.4E-2</v>
      </c>
      <c r="M102" s="1">
        <v>6.5000000000000002E-2</v>
      </c>
      <c r="N102" s="1">
        <v>2.5999999999999999E-2</v>
      </c>
      <c r="O102" s="1">
        <v>2.1999999999999999E-2</v>
      </c>
      <c r="P102" s="1">
        <v>4.2999999999999997E-2</v>
      </c>
    </row>
    <row r="103" spans="3:16" x14ac:dyDescent="0.2">
      <c r="D103" t="s">
        <v>8</v>
      </c>
      <c r="E103" s="1">
        <v>4.7E-2</v>
      </c>
      <c r="F103" s="1">
        <v>0.06</v>
      </c>
      <c r="G103" s="1">
        <v>2.7E-2</v>
      </c>
      <c r="H103" s="1">
        <v>4.7E-2</v>
      </c>
      <c r="I103" s="1">
        <v>0.125</v>
      </c>
      <c r="J103" s="1">
        <v>0.123</v>
      </c>
      <c r="K103" s="1">
        <v>5.3999999999999999E-2</v>
      </c>
      <c r="L103" s="1">
        <v>0.106</v>
      </c>
      <c r="M103" s="1">
        <v>0.218</v>
      </c>
      <c r="N103" s="1">
        <v>0.187</v>
      </c>
      <c r="O103" s="1">
        <v>0.126</v>
      </c>
      <c r="P103" s="1">
        <v>0.18099999999999999</v>
      </c>
    </row>
    <row r="104" spans="3:16" x14ac:dyDescent="0.2">
      <c r="D104" t="s">
        <v>9</v>
      </c>
      <c r="E104" s="1">
        <v>3.4000000000000002E-2</v>
      </c>
      <c r="F104" s="1">
        <v>4.5999999999999999E-2</v>
      </c>
      <c r="G104" s="1">
        <v>0.03</v>
      </c>
      <c r="H104" s="1">
        <v>3.6999999999999998E-2</v>
      </c>
      <c r="I104" s="1">
        <v>0.14599999999999999</v>
      </c>
      <c r="J104" s="1">
        <v>0.128</v>
      </c>
      <c r="K104" s="1">
        <v>6.0999999999999999E-2</v>
      </c>
      <c r="L104" s="1">
        <v>0.11799999999999999</v>
      </c>
      <c r="M104" s="1">
        <v>0.27400000000000002</v>
      </c>
      <c r="N104" s="1">
        <v>0.21099999999999999</v>
      </c>
      <c r="O104" s="1">
        <v>0.14699999999999999</v>
      </c>
      <c r="P104" s="1">
        <v>0.217</v>
      </c>
    </row>
    <row r="105" spans="3:16" x14ac:dyDescent="0.2">
      <c r="D105" t="s">
        <v>153</v>
      </c>
      <c r="E105" s="1"/>
      <c r="F105" s="1"/>
      <c r="G105" s="1"/>
      <c r="H105" s="1"/>
      <c r="I105" s="1"/>
      <c r="J105" s="1"/>
      <c r="K105" s="1"/>
      <c r="L105" s="1"/>
      <c r="M105" s="1"/>
      <c r="N105" s="1"/>
      <c r="O105" s="1"/>
      <c r="P105" s="1"/>
    </row>
    <row r="106" spans="3:16" x14ac:dyDescent="0.2">
      <c r="C106" t="s">
        <v>17</v>
      </c>
      <c r="D106" t="s">
        <v>3</v>
      </c>
      <c r="E106" s="1">
        <v>9.7000000000000003E-2</v>
      </c>
      <c r="F106" s="1">
        <v>2.5000000000000001E-2</v>
      </c>
      <c r="G106" s="1">
        <v>0.63200000000000001</v>
      </c>
      <c r="H106" s="1">
        <v>0.36899999999999999</v>
      </c>
      <c r="I106" s="1">
        <v>0.111</v>
      </c>
      <c r="J106" s="1">
        <v>0.03</v>
      </c>
      <c r="K106" s="1">
        <v>0.372</v>
      </c>
      <c r="L106" s="1">
        <v>0.22500000000000001</v>
      </c>
      <c r="M106" s="1">
        <v>0.125</v>
      </c>
      <c r="N106" s="1">
        <v>6.4000000000000001E-2</v>
      </c>
      <c r="O106" s="1">
        <v>0.22800000000000001</v>
      </c>
      <c r="P106" s="1">
        <v>0.155</v>
      </c>
    </row>
    <row r="107" spans="3:16" x14ac:dyDescent="0.2">
      <c r="D107" t="s">
        <v>4</v>
      </c>
      <c r="E107" s="1">
        <v>0.14099999999999999</v>
      </c>
      <c r="F107" s="1">
        <v>0.17299999999999999</v>
      </c>
      <c r="G107" s="1">
        <v>0.37</v>
      </c>
      <c r="H107" s="1">
        <v>0.249</v>
      </c>
      <c r="I107" s="1">
        <v>0.161</v>
      </c>
      <c r="J107" s="1">
        <v>0.16600000000000001</v>
      </c>
      <c r="K107" s="1">
        <v>0.28999999999999998</v>
      </c>
      <c r="L107" s="1">
        <v>0.214</v>
      </c>
      <c r="M107" s="1">
        <v>0.183</v>
      </c>
      <c r="N107" s="1">
        <v>0.16</v>
      </c>
      <c r="O107" s="1">
        <v>0.214</v>
      </c>
      <c r="P107" s="1">
        <v>0.187</v>
      </c>
    </row>
    <row r="108" spans="3:16" x14ac:dyDescent="0.2">
      <c r="D108" t="s">
        <v>5</v>
      </c>
      <c r="E108" s="1">
        <v>0.185</v>
      </c>
      <c r="F108" s="1">
        <v>0.157</v>
      </c>
      <c r="G108" s="1">
        <v>0.38600000000000001</v>
      </c>
      <c r="H108" s="1">
        <v>0.26300000000000001</v>
      </c>
      <c r="I108" s="1">
        <v>0.191</v>
      </c>
      <c r="J108" s="1">
        <v>0.14599999999999999</v>
      </c>
      <c r="K108" s="1">
        <v>0.28699999999999998</v>
      </c>
      <c r="L108" s="1">
        <v>0.216</v>
      </c>
      <c r="M108" s="1">
        <v>0.19700000000000001</v>
      </c>
      <c r="N108" s="1">
        <v>0.13600000000000001</v>
      </c>
      <c r="O108" s="1">
        <v>0.192</v>
      </c>
      <c r="P108" s="1">
        <v>0.17699999999999999</v>
      </c>
    </row>
    <row r="109" spans="3:16" x14ac:dyDescent="0.2">
      <c r="D109" t="s">
        <v>6</v>
      </c>
      <c r="E109" s="1">
        <v>0.14199999999999999</v>
      </c>
      <c r="F109" s="1">
        <v>0.11799999999999999</v>
      </c>
      <c r="G109" s="1">
        <v>0.35499999999999998</v>
      </c>
      <c r="H109" s="1">
        <v>0.23100000000000001</v>
      </c>
      <c r="I109" s="1">
        <v>0.13900000000000001</v>
      </c>
      <c r="J109" s="1">
        <v>0.1</v>
      </c>
      <c r="K109" s="1">
        <v>0.249</v>
      </c>
      <c r="L109" s="1">
        <v>0.17399999999999999</v>
      </c>
      <c r="M109" s="1">
        <v>0.13800000000000001</v>
      </c>
      <c r="N109" s="1">
        <v>8.4000000000000005E-2</v>
      </c>
      <c r="O109" s="1">
        <v>0.14599999999999999</v>
      </c>
      <c r="P109" s="1">
        <v>0.126</v>
      </c>
    </row>
    <row r="110" spans="3:16" x14ac:dyDescent="0.2">
      <c r="D110" t="s">
        <v>7</v>
      </c>
      <c r="E110" s="1">
        <v>6.0999999999999999E-2</v>
      </c>
      <c r="F110" s="1">
        <v>4.5999999999999999E-2</v>
      </c>
      <c r="G110" s="1">
        <v>3.2000000000000001E-2</v>
      </c>
      <c r="H110" s="1">
        <v>4.8000000000000001E-2</v>
      </c>
      <c r="I110" s="1">
        <v>6.7000000000000004E-2</v>
      </c>
      <c r="J110" s="1">
        <v>5.3999999999999999E-2</v>
      </c>
      <c r="K110" s="1">
        <v>3.9E-2</v>
      </c>
      <c r="L110" s="1">
        <v>5.5E-2</v>
      </c>
      <c r="M110" s="1">
        <v>7.3999999999999996E-2</v>
      </c>
      <c r="N110" s="1">
        <v>6.3E-2</v>
      </c>
      <c r="O110" s="1">
        <v>4.5999999999999999E-2</v>
      </c>
      <c r="P110" s="1">
        <v>6.2E-2</v>
      </c>
    </row>
    <row r="111" spans="3:16" x14ac:dyDescent="0.2">
      <c r="D111" t="s">
        <v>8</v>
      </c>
      <c r="E111" s="1">
        <v>5.0999999999999997E-2</v>
      </c>
      <c r="F111" s="1">
        <v>6.7000000000000004E-2</v>
      </c>
      <c r="G111" s="1">
        <v>2.5999999999999999E-2</v>
      </c>
      <c r="H111" s="1">
        <v>5.0999999999999997E-2</v>
      </c>
      <c r="I111" s="1">
        <v>5.7000000000000002E-2</v>
      </c>
      <c r="J111" s="1">
        <v>7.6999999999999999E-2</v>
      </c>
      <c r="K111" s="1">
        <v>4.4999999999999998E-2</v>
      </c>
      <c r="L111" s="1">
        <v>6.0999999999999999E-2</v>
      </c>
      <c r="M111" s="1">
        <v>7.0000000000000007E-2</v>
      </c>
      <c r="N111" s="1">
        <v>8.7999999999999995E-2</v>
      </c>
      <c r="O111" s="1">
        <v>7.0999999999999994E-2</v>
      </c>
      <c r="P111" s="1">
        <v>7.6999999999999999E-2</v>
      </c>
    </row>
    <row r="112" spans="3:16" x14ac:dyDescent="0.2">
      <c r="D112" t="s">
        <v>9</v>
      </c>
      <c r="E112" s="1">
        <v>5.6000000000000001E-2</v>
      </c>
      <c r="F112" s="1">
        <v>2.5999999999999999E-2</v>
      </c>
      <c r="G112" s="1">
        <v>2.8000000000000001E-2</v>
      </c>
      <c r="H112" s="1">
        <v>3.9E-2</v>
      </c>
      <c r="I112" s="1">
        <v>4.5999999999999999E-2</v>
      </c>
      <c r="J112" s="1">
        <v>2.4E-2</v>
      </c>
      <c r="K112" s="1">
        <v>1.6E-2</v>
      </c>
      <c r="L112" s="1">
        <v>3.1E-2</v>
      </c>
      <c r="M112" s="1">
        <v>0.04</v>
      </c>
      <c r="N112" s="1">
        <v>2.5999999999999999E-2</v>
      </c>
      <c r="O112" s="1">
        <v>2.5999999999999999E-2</v>
      </c>
      <c r="P112" s="1">
        <v>3.2000000000000001E-2</v>
      </c>
    </row>
  </sheetData>
  <mergeCells count="4">
    <mergeCell ref="I38:L44"/>
    <mergeCell ref="E4:H4"/>
    <mergeCell ref="I4:L4"/>
    <mergeCell ref="M4:P4"/>
  </mergeCells>
  <conditionalFormatting sqref="E6:P37 E45:P112 E38:I38 E39:H44 M38:P44">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03AA0-908B-7649-BBB7-47FF2C7BB863}">
  <dimension ref="B4:I101"/>
  <sheetViews>
    <sheetView topLeftCell="A2" zoomScale="104" workbookViewId="0">
      <selection activeCell="K8" sqref="K8"/>
    </sheetView>
  </sheetViews>
  <sheetFormatPr baseColWidth="10" defaultRowHeight="16" x14ac:dyDescent="0.2"/>
  <sheetData>
    <row r="4" spans="2:9" ht="22" x14ac:dyDescent="0.3">
      <c r="C4" s="5" t="s">
        <v>157</v>
      </c>
    </row>
    <row r="7" spans="2:9" x14ac:dyDescent="0.2">
      <c r="C7" t="s">
        <v>0</v>
      </c>
      <c r="D7" s="71" t="s">
        <v>1</v>
      </c>
      <c r="E7" s="71"/>
      <c r="F7" s="71" t="s">
        <v>2</v>
      </c>
      <c r="G7" s="71"/>
      <c r="H7" s="71" t="s">
        <v>22</v>
      </c>
      <c r="I7" s="71"/>
    </row>
    <row r="8" spans="2:9" x14ac:dyDescent="0.2">
      <c r="D8" t="s">
        <v>20</v>
      </c>
      <c r="E8" t="s">
        <v>19</v>
      </c>
      <c r="F8" t="s">
        <v>20</v>
      </c>
      <c r="G8" t="s">
        <v>19</v>
      </c>
      <c r="H8" t="s">
        <v>20</v>
      </c>
      <c r="I8" t="s">
        <v>19</v>
      </c>
    </row>
    <row r="9" spans="2:9" x14ac:dyDescent="0.2">
      <c r="B9" t="s">
        <v>16</v>
      </c>
      <c r="C9" t="s">
        <v>51</v>
      </c>
      <c r="D9" s="1">
        <v>0.39500000000000002</v>
      </c>
      <c r="E9" s="1">
        <v>0.30399999999999999</v>
      </c>
      <c r="F9" s="1">
        <v>7.0000000000000007E-2</v>
      </c>
      <c r="G9" s="1">
        <v>8.1000000000000003E-2</v>
      </c>
      <c r="H9" s="1">
        <v>0.29299999999999998</v>
      </c>
      <c r="I9" s="1">
        <v>0.153</v>
      </c>
    </row>
    <row r="10" spans="2:9" x14ac:dyDescent="0.2">
      <c r="C10" t="s">
        <v>52</v>
      </c>
      <c r="D10" s="1">
        <v>0.432</v>
      </c>
      <c r="E10" s="1">
        <v>0.33800000000000002</v>
      </c>
      <c r="F10" s="1">
        <v>8.8999999999999996E-2</v>
      </c>
      <c r="G10" s="1">
        <v>0.104</v>
      </c>
      <c r="H10" s="1">
        <v>0.28999999999999998</v>
      </c>
      <c r="I10" s="1">
        <v>0.14299999999999999</v>
      </c>
    </row>
    <row r="11" spans="2:9" x14ac:dyDescent="0.2">
      <c r="C11" t="s">
        <v>53</v>
      </c>
      <c r="D11" s="1">
        <v>0.46899999999999997</v>
      </c>
      <c r="E11" s="1">
        <v>0.35899999999999999</v>
      </c>
      <c r="F11" s="1">
        <v>0.11899999999999999</v>
      </c>
      <c r="G11" s="1">
        <v>0.123</v>
      </c>
      <c r="H11" s="1">
        <v>0.26500000000000001</v>
      </c>
      <c r="I11" s="1">
        <v>0.128</v>
      </c>
    </row>
    <row r="12" spans="2:9" x14ac:dyDescent="0.2">
      <c r="C12" t="s">
        <v>54</v>
      </c>
      <c r="D12" s="1">
        <v>3.6999999999999998E-2</v>
      </c>
      <c r="E12" s="1">
        <v>2.1000000000000001E-2</v>
      </c>
      <c r="F12" s="1">
        <v>3.3000000000000002E-2</v>
      </c>
      <c r="G12" s="1">
        <v>1.9E-2</v>
      </c>
      <c r="H12" s="1">
        <v>2.9000000000000001E-2</v>
      </c>
      <c r="I12" s="1">
        <v>1.7000000000000001E-2</v>
      </c>
    </row>
    <row r="13" spans="2:9" x14ac:dyDescent="0.2">
      <c r="C13" t="s">
        <v>55</v>
      </c>
      <c r="D13" s="1">
        <v>3.7999999999999999E-2</v>
      </c>
      <c r="E13" s="1">
        <v>3.5000000000000003E-2</v>
      </c>
      <c r="F13" s="1">
        <v>2.1999999999999999E-2</v>
      </c>
      <c r="G13" s="1">
        <v>2.4E-2</v>
      </c>
      <c r="H13" s="1">
        <v>1.0999999999999999E-2</v>
      </c>
      <c r="I13" s="1">
        <v>1.4E-2</v>
      </c>
    </row>
    <row r="14" spans="2:9" x14ac:dyDescent="0.2">
      <c r="C14" t="s">
        <v>10</v>
      </c>
      <c r="D14" s="1"/>
      <c r="E14" s="1"/>
      <c r="F14" s="1"/>
      <c r="G14" s="1"/>
      <c r="H14" s="1"/>
      <c r="I14" s="1"/>
    </row>
    <row r="15" spans="2:9" x14ac:dyDescent="0.2">
      <c r="D15" s="1"/>
      <c r="E15" s="1"/>
      <c r="F15" s="1"/>
      <c r="G15" s="1"/>
      <c r="H15" s="1"/>
      <c r="I15" s="1"/>
    </row>
    <row r="16" spans="2:9" x14ac:dyDescent="0.2">
      <c r="B16" t="s">
        <v>16</v>
      </c>
      <c r="C16" t="s">
        <v>51</v>
      </c>
      <c r="D16" s="1">
        <v>9.5000000000000001E-2</v>
      </c>
      <c r="E16" s="1">
        <v>7.8E-2</v>
      </c>
      <c r="F16" s="1">
        <v>6.3E-2</v>
      </c>
      <c r="G16" s="1">
        <v>2.7E-2</v>
      </c>
      <c r="H16" s="1">
        <v>0.19800000000000001</v>
      </c>
      <c r="I16" s="1">
        <v>0.111</v>
      </c>
    </row>
    <row r="17" spans="2:9" x14ac:dyDescent="0.2">
      <c r="C17" t="s">
        <v>52</v>
      </c>
      <c r="D17" s="1">
        <v>0.124</v>
      </c>
      <c r="E17" s="1">
        <v>0.1</v>
      </c>
      <c r="F17" s="1">
        <v>4.3999999999999997E-2</v>
      </c>
      <c r="G17" s="1">
        <v>2.8000000000000001E-2</v>
      </c>
      <c r="H17" s="1">
        <v>0.17599999999999999</v>
      </c>
      <c r="I17" s="1">
        <v>9.7000000000000003E-2</v>
      </c>
    </row>
    <row r="18" spans="2:9" x14ac:dyDescent="0.2">
      <c r="C18" t="s">
        <v>53</v>
      </c>
      <c r="D18" s="1">
        <v>0.14199999999999999</v>
      </c>
      <c r="E18" s="1">
        <v>0.109</v>
      </c>
      <c r="F18" s="1">
        <v>0.04</v>
      </c>
      <c r="G18" s="1">
        <v>3.2000000000000001E-2</v>
      </c>
      <c r="H18" s="1">
        <v>0.16500000000000001</v>
      </c>
      <c r="I18" s="1">
        <v>0.09</v>
      </c>
    </row>
    <row r="19" spans="2:9" x14ac:dyDescent="0.2">
      <c r="C19" t="s">
        <v>54</v>
      </c>
      <c r="D19" s="1">
        <v>1.7999999999999999E-2</v>
      </c>
      <c r="E19" s="1">
        <v>8.9999999999999993E-3</v>
      </c>
      <c r="F19" s="1">
        <v>1.4999999999999999E-2</v>
      </c>
      <c r="G19" s="1">
        <v>8.9999999999999993E-3</v>
      </c>
      <c r="H19" s="1">
        <v>1.2999999999999999E-2</v>
      </c>
      <c r="I19" s="1">
        <v>8.0000000000000002E-3</v>
      </c>
    </row>
    <row r="20" spans="2:9" x14ac:dyDescent="0.2">
      <c r="C20" t="s">
        <v>55</v>
      </c>
      <c r="D20" s="1">
        <v>3.1E-2</v>
      </c>
      <c r="E20" s="1">
        <v>2.1999999999999999E-2</v>
      </c>
      <c r="F20" s="1">
        <v>2.7E-2</v>
      </c>
      <c r="G20" s="1">
        <v>0.02</v>
      </c>
      <c r="H20" s="1">
        <v>2.4E-2</v>
      </c>
      <c r="I20" s="1">
        <v>1.7999999999999999E-2</v>
      </c>
    </row>
    <row r="21" spans="2:9" x14ac:dyDescent="0.2">
      <c r="C21" t="s">
        <v>11</v>
      </c>
      <c r="D21" s="1"/>
      <c r="E21" s="1"/>
      <c r="F21" s="1"/>
      <c r="G21" s="1"/>
      <c r="H21" s="1"/>
      <c r="I21" s="1"/>
    </row>
    <row r="22" spans="2:9" x14ac:dyDescent="0.2">
      <c r="D22" s="1"/>
      <c r="E22" s="1"/>
      <c r="F22" s="1"/>
      <c r="G22" s="1"/>
      <c r="H22" s="1"/>
      <c r="I22" s="1"/>
    </row>
    <row r="23" spans="2:9" x14ac:dyDescent="0.2">
      <c r="B23" t="s">
        <v>16</v>
      </c>
      <c r="C23" t="s">
        <v>51</v>
      </c>
      <c r="D23" s="1">
        <v>0.193</v>
      </c>
      <c r="E23" s="1">
        <v>0.13400000000000001</v>
      </c>
      <c r="F23" s="1">
        <v>0.152</v>
      </c>
      <c r="G23" s="1">
        <v>0.10299999999999999</v>
      </c>
      <c r="H23" s="1">
        <v>0.111</v>
      </c>
      <c r="I23" s="1">
        <v>7.2999999999999995E-2</v>
      </c>
    </row>
    <row r="24" spans="2:9" x14ac:dyDescent="0.2">
      <c r="C24" t="s">
        <v>52</v>
      </c>
      <c r="D24" s="1">
        <v>0.105</v>
      </c>
      <c r="E24" s="1">
        <v>0.08</v>
      </c>
      <c r="F24" s="1">
        <v>0.10100000000000001</v>
      </c>
      <c r="G24" s="1">
        <v>7.1999999999999995E-2</v>
      </c>
      <c r="H24" s="1">
        <v>9.7000000000000003E-2</v>
      </c>
      <c r="I24" s="1">
        <v>6.4000000000000001E-2</v>
      </c>
    </row>
    <row r="25" spans="2:9" x14ac:dyDescent="0.2">
      <c r="C25" t="s">
        <v>53</v>
      </c>
      <c r="D25" s="1">
        <v>0.10199999999999999</v>
      </c>
      <c r="E25" s="1">
        <v>0.08</v>
      </c>
      <c r="F25" s="1">
        <v>9.8000000000000004E-2</v>
      </c>
      <c r="G25" s="1">
        <v>7.1999999999999995E-2</v>
      </c>
      <c r="H25" s="1">
        <v>9.6000000000000002E-2</v>
      </c>
      <c r="I25" s="1">
        <v>6.4000000000000001E-2</v>
      </c>
    </row>
    <row r="26" spans="2:9" x14ac:dyDescent="0.2">
      <c r="C26" t="s">
        <v>54</v>
      </c>
      <c r="D26" s="1">
        <v>4.0000000000000001E-3</v>
      </c>
      <c r="E26" s="1">
        <v>2E-3</v>
      </c>
      <c r="F26" s="1">
        <v>4.0000000000000001E-3</v>
      </c>
      <c r="G26" s="1">
        <v>2E-3</v>
      </c>
      <c r="H26" s="1">
        <v>3.0000000000000001E-3</v>
      </c>
      <c r="I26" s="1">
        <v>3.0000000000000001E-3</v>
      </c>
    </row>
    <row r="27" spans="2:9" x14ac:dyDescent="0.2">
      <c r="C27" t="s">
        <v>55</v>
      </c>
      <c r="D27" s="1">
        <v>9.0999999999999998E-2</v>
      </c>
      <c r="E27" s="1">
        <v>5.8999999999999997E-2</v>
      </c>
      <c r="F27" s="1">
        <v>5.3999999999999999E-2</v>
      </c>
      <c r="G27" s="1">
        <v>3.5999999999999997E-2</v>
      </c>
      <c r="H27" s="1">
        <v>1.7999999999999999E-2</v>
      </c>
      <c r="I27" s="1">
        <v>1.4999999999999999E-2</v>
      </c>
    </row>
    <row r="28" spans="2:9" x14ac:dyDescent="0.2">
      <c r="C28" t="s">
        <v>12</v>
      </c>
      <c r="D28" s="1"/>
      <c r="E28" s="1"/>
      <c r="F28" s="1"/>
      <c r="G28" s="1"/>
      <c r="H28" s="1"/>
      <c r="I28" s="1"/>
    </row>
    <row r="29" spans="2:9" x14ac:dyDescent="0.2">
      <c r="D29" s="1"/>
      <c r="E29" s="1"/>
      <c r="F29" s="1"/>
      <c r="G29" s="1"/>
      <c r="H29" s="1"/>
      <c r="I29" s="1"/>
    </row>
    <row r="30" spans="2:9" x14ac:dyDescent="0.2">
      <c r="B30" t="s">
        <v>16</v>
      </c>
      <c r="C30" t="s">
        <v>51</v>
      </c>
      <c r="D30" s="1">
        <v>8.7999999999999995E-2</v>
      </c>
      <c r="E30" s="1">
        <v>7.0000000000000007E-2</v>
      </c>
      <c r="F30" s="1">
        <v>3.4000000000000002E-2</v>
      </c>
      <c r="G30" s="1">
        <v>1.4999999999999999E-2</v>
      </c>
      <c r="H30" s="1">
        <v>0.14599999999999999</v>
      </c>
      <c r="I30" s="1">
        <v>8.8999999999999996E-2</v>
      </c>
    </row>
    <row r="31" spans="2:9" x14ac:dyDescent="0.2">
      <c r="C31" t="s">
        <v>52</v>
      </c>
      <c r="D31" s="1">
        <v>0.106</v>
      </c>
      <c r="E31" s="1">
        <v>8.1000000000000003E-2</v>
      </c>
      <c r="F31" s="1">
        <v>2.1000000000000001E-2</v>
      </c>
      <c r="G31" s="1">
        <v>1.4E-2</v>
      </c>
      <c r="H31" s="1">
        <v>0.13200000000000001</v>
      </c>
      <c r="I31" s="1">
        <v>8.2000000000000003E-2</v>
      </c>
    </row>
    <row r="32" spans="2:9" x14ac:dyDescent="0.2">
      <c r="C32" t="s">
        <v>53</v>
      </c>
      <c r="D32" s="1">
        <v>0.114</v>
      </c>
      <c r="E32" s="1">
        <v>8.5000000000000006E-2</v>
      </c>
      <c r="F32" s="1">
        <v>0.02</v>
      </c>
      <c r="G32" s="1">
        <v>1.4999999999999999E-2</v>
      </c>
      <c r="H32" s="1">
        <v>0.127</v>
      </c>
      <c r="I32" s="1">
        <v>7.9000000000000001E-2</v>
      </c>
    </row>
    <row r="33" spans="2:9" x14ac:dyDescent="0.2">
      <c r="C33" t="s">
        <v>54</v>
      </c>
      <c r="D33" s="1">
        <v>8.0000000000000002E-3</v>
      </c>
      <c r="E33" s="1">
        <v>4.0000000000000001E-3</v>
      </c>
      <c r="F33" s="1">
        <v>7.0000000000000001E-3</v>
      </c>
      <c r="G33" s="1">
        <v>4.0000000000000001E-3</v>
      </c>
      <c r="H33" s="1">
        <v>6.0000000000000001E-3</v>
      </c>
      <c r="I33" s="1">
        <v>4.0000000000000001E-3</v>
      </c>
    </row>
    <row r="34" spans="2:9" x14ac:dyDescent="0.2">
      <c r="C34" t="s">
        <v>55</v>
      </c>
      <c r="D34" s="1">
        <v>1.7999999999999999E-2</v>
      </c>
      <c r="E34" s="1">
        <v>1.2E-2</v>
      </c>
      <c r="F34" s="1">
        <v>1.7000000000000001E-2</v>
      </c>
      <c r="G34" s="1">
        <v>0.01</v>
      </c>
      <c r="H34" s="1">
        <v>1.4999999999999999E-2</v>
      </c>
      <c r="I34" s="1">
        <v>8.9999999999999993E-3</v>
      </c>
    </row>
    <row r="35" spans="2:9" x14ac:dyDescent="0.2">
      <c r="C35" t="s">
        <v>13</v>
      </c>
      <c r="D35" s="1"/>
      <c r="E35" s="1"/>
      <c r="F35" s="1"/>
      <c r="G35" s="1"/>
      <c r="H35" s="1"/>
      <c r="I35" s="1"/>
    </row>
    <row r="36" spans="2:9" x14ac:dyDescent="0.2">
      <c r="D36" s="1"/>
      <c r="E36" s="1"/>
      <c r="F36" s="1"/>
      <c r="G36" s="1"/>
      <c r="H36" s="1"/>
      <c r="I36" s="1"/>
    </row>
    <row r="37" spans="2:9" x14ac:dyDescent="0.2">
      <c r="B37" t="s">
        <v>16</v>
      </c>
      <c r="C37" t="s">
        <v>51</v>
      </c>
      <c r="D37" s="1">
        <v>8.4000000000000005E-2</v>
      </c>
      <c r="E37" s="1">
        <v>6.4000000000000001E-2</v>
      </c>
      <c r="F37" s="72" t="s">
        <v>61</v>
      </c>
      <c r="G37" s="72"/>
      <c r="H37" s="1">
        <v>8.4000000000000005E-2</v>
      </c>
      <c r="I37" s="1">
        <v>6.4000000000000001E-2</v>
      </c>
    </row>
    <row r="38" spans="2:9" x14ac:dyDescent="0.2">
      <c r="C38" t="s">
        <v>52</v>
      </c>
      <c r="D38" s="1">
        <v>9.0999999999999998E-2</v>
      </c>
      <c r="E38" s="1">
        <v>6.9000000000000006E-2</v>
      </c>
      <c r="F38" s="72"/>
      <c r="G38" s="72"/>
      <c r="H38" s="1">
        <v>9.0999999999999998E-2</v>
      </c>
      <c r="I38" s="1">
        <v>6.9000000000000006E-2</v>
      </c>
    </row>
    <row r="39" spans="2:9" x14ac:dyDescent="0.2">
      <c r="C39" t="s">
        <v>53</v>
      </c>
      <c r="D39" s="1">
        <v>9.1999999999999998E-2</v>
      </c>
      <c r="E39" s="1">
        <v>6.8000000000000005E-2</v>
      </c>
      <c r="F39" s="72"/>
      <c r="G39" s="72"/>
      <c r="H39" s="1">
        <v>9.1999999999999998E-2</v>
      </c>
      <c r="I39" s="1">
        <v>6.8000000000000005E-2</v>
      </c>
    </row>
    <row r="40" spans="2:9" x14ac:dyDescent="0.2">
      <c r="C40" t="s">
        <v>54</v>
      </c>
      <c r="D40" s="1">
        <v>0</v>
      </c>
      <c r="E40" s="1">
        <v>1E-3</v>
      </c>
      <c r="F40" s="72"/>
      <c r="G40" s="72"/>
      <c r="H40" s="1">
        <v>0</v>
      </c>
      <c r="I40" s="1">
        <v>1E-3</v>
      </c>
    </row>
    <row r="41" spans="2:9" x14ac:dyDescent="0.2">
      <c r="C41" t="s">
        <v>55</v>
      </c>
      <c r="D41" s="1">
        <v>8.0000000000000002E-3</v>
      </c>
      <c r="E41" s="1">
        <v>5.0000000000000001E-3</v>
      </c>
      <c r="F41" s="72"/>
      <c r="G41" s="72"/>
      <c r="H41" s="1">
        <v>8.0000000000000002E-3</v>
      </c>
      <c r="I41" s="1">
        <v>5.0000000000000001E-3</v>
      </c>
    </row>
    <row r="42" spans="2:9" x14ac:dyDescent="0.2">
      <c r="D42" s="1"/>
      <c r="E42" s="1"/>
      <c r="F42" s="1"/>
      <c r="G42" s="1"/>
      <c r="H42" s="1"/>
      <c r="I42" s="1"/>
    </row>
    <row r="43" spans="2:9" x14ac:dyDescent="0.2">
      <c r="D43" s="1"/>
      <c r="E43" s="1"/>
      <c r="F43" s="1"/>
      <c r="G43" s="1"/>
      <c r="H43" s="1"/>
      <c r="I43" s="1"/>
    </row>
    <row r="44" spans="2:9" x14ac:dyDescent="0.2">
      <c r="C44" t="s">
        <v>0</v>
      </c>
      <c r="D44" s="1"/>
      <c r="E44" s="1"/>
      <c r="F44" s="1"/>
      <c r="G44" s="1"/>
      <c r="H44" s="1"/>
      <c r="I44" s="1"/>
    </row>
    <row r="45" spans="2:9" x14ac:dyDescent="0.2">
      <c r="D45" s="1"/>
      <c r="E45" s="1"/>
      <c r="F45" s="1"/>
      <c r="G45" s="1"/>
      <c r="H45" s="1"/>
      <c r="I45" s="1"/>
    </row>
    <row r="46" spans="2:9" x14ac:dyDescent="0.2">
      <c r="B46" t="s">
        <v>149</v>
      </c>
      <c r="C46" t="s">
        <v>51</v>
      </c>
      <c r="D46" s="1">
        <v>0.375</v>
      </c>
      <c r="E46" s="1">
        <v>0.26</v>
      </c>
      <c r="F46" s="1">
        <v>5.8000000000000003E-2</v>
      </c>
      <c r="G46" s="1">
        <v>5.8999999999999997E-2</v>
      </c>
      <c r="H46" s="1">
        <v>0.29399999999999998</v>
      </c>
      <c r="I46" s="1">
        <v>0.156</v>
      </c>
    </row>
    <row r="47" spans="2:9" x14ac:dyDescent="0.2">
      <c r="C47" t="s">
        <v>52</v>
      </c>
      <c r="D47" s="1">
        <v>0.42499999999999999</v>
      </c>
      <c r="E47" s="1">
        <v>0.29899999999999999</v>
      </c>
      <c r="F47" s="1">
        <v>8.6999999999999994E-2</v>
      </c>
      <c r="G47" s="1">
        <v>8.5999999999999993E-2</v>
      </c>
      <c r="H47" s="1">
        <v>0.28000000000000003</v>
      </c>
      <c r="I47" s="1">
        <v>0.13500000000000001</v>
      </c>
    </row>
    <row r="48" spans="2:9" x14ac:dyDescent="0.2">
      <c r="C48" t="s">
        <v>53</v>
      </c>
      <c r="D48" s="1">
        <v>0.44900000000000001</v>
      </c>
      <c r="E48" s="1">
        <v>0.308</v>
      </c>
      <c r="F48" s="1">
        <v>0.107</v>
      </c>
      <c r="G48" s="1">
        <v>9.5000000000000001E-2</v>
      </c>
      <c r="H48" s="1">
        <v>0.26500000000000001</v>
      </c>
      <c r="I48" s="1">
        <v>0.13</v>
      </c>
    </row>
    <row r="49" spans="2:9" x14ac:dyDescent="0.2">
      <c r="C49" t="s">
        <v>54</v>
      </c>
      <c r="D49" s="1">
        <v>2.5000000000000001E-2</v>
      </c>
      <c r="E49" s="1">
        <v>1.0999999999999999E-2</v>
      </c>
      <c r="F49" s="1">
        <v>2.1999999999999999E-2</v>
      </c>
      <c r="G49" s="1">
        <v>0.01</v>
      </c>
      <c r="H49" s="1">
        <v>1.7999999999999999E-2</v>
      </c>
      <c r="I49" s="1">
        <v>8.9999999999999993E-3</v>
      </c>
    </row>
    <row r="50" spans="2:9" x14ac:dyDescent="0.2">
      <c r="C50" t="s">
        <v>55</v>
      </c>
      <c r="D50" s="1">
        <v>5.0999999999999997E-2</v>
      </c>
      <c r="E50" s="1">
        <v>0.04</v>
      </c>
      <c r="F50" s="1">
        <v>3.4000000000000002E-2</v>
      </c>
      <c r="G50" s="1">
        <v>3.2000000000000001E-2</v>
      </c>
      <c r="H50" s="1">
        <v>1.7999999999999999E-2</v>
      </c>
      <c r="I50" s="1">
        <v>2.4E-2</v>
      </c>
    </row>
    <row r="51" spans="2:9" x14ac:dyDescent="0.2">
      <c r="C51" t="s">
        <v>10</v>
      </c>
      <c r="D51" s="1"/>
      <c r="E51" s="1"/>
      <c r="F51" s="1"/>
      <c r="G51" s="1"/>
      <c r="H51" s="1"/>
      <c r="I51" s="1"/>
    </row>
    <row r="52" spans="2:9" x14ac:dyDescent="0.2">
      <c r="D52" s="1"/>
      <c r="E52" s="1"/>
      <c r="F52" s="1"/>
      <c r="G52" s="1"/>
      <c r="H52" s="1"/>
      <c r="I52" s="1"/>
    </row>
    <row r="53" spans="2:9" x14ac:dyDescent="0.2">
      <c r="B53" t="s">
        <v>149</v>
      </c>
      <c r="C53" t="s">
        <v>51</v>
      </c>
      <c r="D53" s="1">
        <v>8.6999999999999994E-2</v>
      </c>
      <c r="E53" s="1">
        <v>6.2E-2</v>
      </c>
      <c r="F53" s="1">
        <v>7.1999999999999995E-2</v>
      </c>
      <c r="G53" s="1">
        <v>4.2999999999999997E-2</v>
      </c>
      <c r="H53" s="1">
        <v>0.20300000000000001</v>
      </c>
      <c r="I53" s="1">
        <v>0.11700000000000001</v>
      </c>
    </row>
    <row r="54" spans="2:9" x14ac:dyDescent="0.2">
      <c r="C54" t="s">
        <v>52</v>
      </c>
      <c r="D54" s="1">
        <v>0.11799999999999999</v>
      </c>
      <c r="E54" s="1">
        <v>0.08</v>
      </c>
      <c r="F54" s="1">
        <v>4.9000000000000002E-2</v>
      </c>
      <c r="G54" s="1">
        <v>2.5000000000000001E-2</v>
      </c>
      <c r="H54" s="1">
        <v>0.18</v>
      </c>
      <c r="I54" s="1">
        <v>9.7000000000000003E-2</v>
      </c>
    </row>
    <row r="55" spans="2:9" x14ac:dyDescent="0.2">
      <c r="C55" t="s">
        <v>53</v>
      </c>
      <c r="D55" s="1">
        <v>0.126</v>
      </c>
      <c r="E55" s="1">
        <v>8.1000000000000003E-2</v>
      </c>
      <c r="F55" s="1">
        <v>5.5E-2</v>
      </c>
      <c r="G55" s="1">
        <v>3.3000000000000002E-2</v>
      </c>
      <c r="H55" s="1">
        <v>0.182</v>
      </c>
      <c r="I55" s="1">
        <v>0.10100000000000001</v>
      </c>
    </row>
    <row r="56" spans="2:9" x14ac:dyDescent="0.2">
      <c r="C56" t="s">
        <v>54</v>
      </c>
      <c r="D56" s="1">
        <v>1.2E-2</v>
      </c>
      <c r="E56" s="1">
        <v>8.9999999999999993E-3</v>
      </c>
      <c r="F56" s="1">
        <v>1.0999999999999999E-2</v>
      </c>
      <c r="G56" s="1">
        <v>8.9999999999999993E-3</v>
      </c>
      <c r="H56" s="1">
        <v>1.0999999999999999E-2</v>
      </c>
      <c r="I56" s="1">
        <v>8.9999999999999993E-3</v>
      </c>
    </row>
    <row r="57" spans="2:9" x14ac:dyDescent="0.2">
      <c r="C57" t="s">
        <v>55</v>
      </c>
      <c r="D57" s="1">
        <v>3.5000000000000003E-2</v>
      </c>
      <c r="E57" s="1">
        <v>2.5999999999999999E-2</v>
      </c>
      <c r="F57" s="1">
        <v>0.03</v>
      </c>
      <c r="G57" s="1">
        <v>2.5000000000000001E-2</v>
      </c>
      <c r="H57" s="1">
        <v>2.5000000000000001E-2</v>
      </c>
      <c r="I57" s="1">
        <v>2.4E-2</v>
      </c>
    </row>
    <row r="58" spans="2:9" x14ac:dyDescent="0.2">
      <c r="C58" t="s">
        <v>11</v>
      </c>
      <c r="D58" s="1"/>
      <c r="E58" s="1"/>
      <c r="F58" s="1"/>
      <c r="G58" s="1"/>
      <c r="H58" s="1"/>
      <c r="I58" s="1"/>
    </row>
    <row r="59" spans="2:9" x14ac:dyDescent="0.2">
      <c r="D59" s="1"/>
      <c r="E59" s="1"/>
      <c r="F59" s="1"/>
      <c r="G59" s="1"/>
      <c r="H59" s="1"/>
      <c r="I59" s="1"/>
    </row>
    <row r="60" spans="2:9" x14ac:dyDescent="0.2">
      <c r="B60" t="s">
        <v>149</v>
      </c>
      <c r="C60" t="s">
        <v>51</v>
      </c>
      <c r="D60" s="1">
        <v>0.2</v>
      </c>
      <c r="E60" s="1">
        <v>0.151</v>
      </c>
      <c r="F60" s="1">
        <v>0.161</v>
      </c>
      <c r="G60" s="1">
        <v>0.11600000000000001</v>
      </c>
      <c r="H60" s="1">
        <v>0.123</v>
      </c>
      <c r="I60" s="1">
        <v>8.3000000000000004E-2</v>
      </c>
    </row>
    <row r="61" spans="2:9" x14ac:dyDescent="0.2">
      <c r="C61" t="s">
        <v>52</v>
      </c>
      <c r="D61" s="1">
        <v>0.115</v>
      </c>
      <c r="E61" s="1">
        <v>9.4E-2</v>
      </c>
      <c r="F61" s="1">
        <v>0.113</v>
      </c>
      <c r="G61" s="1">
        <v>8.1000000000000003E-2</v>
      </c>
      <c r="H61" s="1">
        <v>0.113</v>
      </c>
      <c r="I61" s="1">
        <v>7.0999999999999994E-2</v>
      </c>
    </row>
    <row r="62" spans="2:9" x14ac:dyDescent="0.2">
      <c r="C62" t="s">
        <v>53</v>
      </c>
      <c r="D62" s="1">
        <v>0.128</v>
      </c>
      <c r="E62" s="1">
        <v>0.108</v>
      </c>
      <c r="F62" s="1">
        <v>0.127</v>
      </c>
      <c r="G62" s="1">
        <v>9.2999999999999999E-2</v>
      </c>
      <c r="H62" s="1">
        <v>0.127</v>
      </c>
      <c r="I62" s="1">
        <v>8.1000000000000003E-2</v>
      </c>
    </row>
    <row r="63" spans="2:9" x14ac:dyDescent="0.2">
      <c r="C63" t="s">
        <v>54</v>
      </c>
      <c r="D63" s="1">
        <v>1.6E-2</v>
      </c>
      <c r="E63" s="1">
        <v>1.4999999999999999E-2</v>
      </c>
      <c r="F63" s="1">
        <v>1.7000000000000001E-2</v>
      </c>
      <c r="G63" s="1">
        <v>1.4E-2</v>
      </c>
      <c r="H63" s="1">
        <v>1.7000000000000001E-2</v>
      </c>
      <c r="I63" s="1">
        <v>1.4E-2</v>
      </c>
    </row>
    <row r="64" spans="2:9" x14ac:dyDescent="0.2">
      <c r="C64" t="s">
        <v>55</v>
      </c>
      <c r="D64" s="1">
        <v>8.7999999999999995E-2</v>
      </c>
      <c r="E64" s="1">
        <v>0.06</v>
      </c>
      <c r="F64" s="1">
        <v>0.05</v>
      </c>
      <c r="G64" s="1">
        <v>3.6999999999999998E-2</v>
      </c>
      <c r="H64" s="1">
        <v>1.6E-2</v>
      </c>
      <c r="I64" s="1">
        <v>1.6E-2</v>
      </c>
    </row>
    <row r="65" spans="2:9" x14ac:dyDescent="0.2">
      <c r="C65" t="s">
        <v>12</v>
      </c>
      <c r="D65" s="1"/>
      <c r="E65" s="1"/>
      <c r="F65" s="1"/>
      <c r="G65" s="1"/>
      <c r="H65" s="1"/>
      <c r="I65" s="1"/>
    </row>
    <row r="66" spans="2:9" x14ac:dyDescent="0.2">
      <c r="D66" s="1"/>
      <c r="E66" s="1"/>
      <c r="F66" s="1"/>
      <c r="G66" s="1"/>
      <c r="H66" s="1"/>
      <c r="I66" s="1"/>
    </row>
    <row r="67" spans="2:9" x14ac:dyDescent="0.2">
      <c r="B67" t="s">
        <v>149</v>
      </c>
      <c r="C67" t="s">
        <v>51</v>
      </c>
      <c r="D67" s="1">
        <v>8.5999999999999993E-2</v>
      </c>
      <c r="E67" s="1">
        <v>5.8000000000000003E-2</v>
      </c>
      <c r="F67" s="1">
        <v>5.2999999999999999E-2</v>
      </c>
      <c r="G67" s="1">
        <v>0.04</v>
      </c>
      <c r="H67" s="1">
        <v>0.151</v>
      </c>
      <c r="I67" s="1">
        <v>9.4E-2</v>
      </c>
    </row>
    <row r="68" spans="2:9" x14ac:dyDescent="0.2">
      <c r="C68" t="s">
        <v>52</v>
      </c>
      <c r="D68" s="1">
        <v>0.10299999999999999</v>
      </c>
      <c r="E68" s="1">
        <v>6.2E-2</v>
      </c>
      <c r="F68" s="1">
        <v>0.04</v>
      </c>
      <c r="G68" s="1">
        <v>2.9000000000000001E-2</v>
      </c>
      <c r="H68" s="1">
        <v>0.13900000000000001</v>
      </c>
      <c r="I68" s="1">
        <v>8.7999999999999995E-2</v>
      </c>
    </row>
    <row r="69" spans="2:9" x14ac:dyDescent="0.2">
      <c r="C69" t="s">
        <v>53</v>
      </c>
      <c r="D69" s="1">
        <v>0.10299999999999999</v>
      </c>
      <c r="E69" s="1">
        <v>6.0999999999999999E-2</v>
      </c>
      <c r="F69" s="1">
        <v>5.5E-2</v>
      </c>
      <c r="G69" s="1">
        <v>4.2000000000000003E-2</v>
      </c>
      <c r="H69" s="1">
        <v>0.15</v>
      </c>
      <c r="I69" s="1">
        <v>9.8000000000000004E-2</v>
      </c>
    </row>
    <row r="70" spans="2:9" x14ac:dyDescent="0.2">
      <c r="C70" t="s">
        <v>54</v>
      </c>
      <c r="D70" s="1">
        <v>1.4999999999999999E-2</v>
      </c>
      <c r="E70" s="1">
        <v>1.4E-2</v>
      </c>
      <c r="F70" s="1">
        <v>1.4999999999999999E-2</v>
      </c>
      <c r="G70" s="1">
        <v>1.2999999999999999E-2</v>
      </c>
      <c r="H70" s="1">
        <v>1.6E-2</v>
      </c>
      <c r="I70" s="1">
        <v>1.2999999999999999E-2</v>
      </c>
    </row>
    <row r="71" spans="2:9" x14ac:dyDescent="0.2">
      <c r="C71" t="s">
        <v>55</v>
      </c>
      <c r="D71" s="1">
        <v>2.1000000000000001E-2</v>
      </c>
      <c r="E71" s="1">
        <v>1.2999999999999999E-2</v>
      </c>
      <c r="F71" s="1">
        <v>1.7000000000000001E-2</v>
      </c>
      <c r="G71" s="1">
        <v>1.0999999999999999E-2</v>
      </c>
      <c r="H71" s="1">
        <v>1.2E-2</v>
      </c>
      <c r="I71" s="1">
        <v>8.9999999999999993E-3</v>
      </c>
    </row>
    <row r="72" spans="2:9" x14ac:dyDescent="0.2">
      <c r="C72" t="s">
        <v>13</v>
      </c>
      <c r="D72" s="1"/>
      <c r="E72" s="1"/>
      <c r="F72" s="1"/>
      <c r="G72" s="1"/>
      <c r="H72" s="1"/>
      <c r="I72" s="1"/>
    </row>
    <row r="73" spans="2:9" x14ac:dyDescent="0.2">
      <c r="D73" s="1"/>
      <c r="E73" s="1"/>
      <c r="F73" s="1"/>
      <c r="G73" s="1"/>
      <c r="H73" s="1"/>
      <c r="I73" s="1"/>
    </row>
    <row r="74" spans="2:9" x14ac:dyDescent="0.2">
      <c r="B74" t="s">
        <v>149</v>
      </c>
      <c r="C74" t="s">
        <v>51</v>
      </c>
      <c r="D74" s="1">
        <v>9.0999999999999998E-2</v>
      </c>
      <c r="E74" s="1">
        <v>6.2E-2</v>
      </c>
      <c r="F74" s="1">
        <v>4.4999999999999998E-2</v>
      </c>
      <c r="G74" s="1">
        <v>3.9E-2</v>
      </c>
      <c r="H74" s="1">
        <v>8.8999999999999996E-2</v>
      </c>
      <c r="I74" s="1">
        <v>6.6000000000000003E-2</v>
      </c>
    </row>
    <row r="75" spans="2:9" x14ac:dyDescent="0.2">
      <c r="C75" t="s">
        <v>52</v>
      </c>
      <c r="D75" s="1">
        <v>9.4E-2</v>
      </c>
      <c r="E75" s="1">
        <v>5.7000000000000002E-2</v>
      </c>
      <c r="F75" s="1">
        <v>4.1000000000000002E-2</v>
      </c>
      <c r="G75" s="1">
        <v>3.7999999999999999E-2</v>
      </c>
      <c r="H75" s="1">
        <v>0.10199999999999999</v>
      </c>
      <c r="I75" s="1">
        <v>0.08</v>
      </c>
    </row>
    <row r="76" spans="2:9" x14ac:dyDescent="0.2">
      <c r="C76" t="s">
        <v>53</v>
      </c>
      <c r="D76" s="1">
        <v>9.1999999999999998E-2</v>
      </c>
      <c r="E76" s="1">
        <v>0.06</v>
      </c>
      <c r="F76" s="1">
        <v>6.0999999999999999E-2</v>
      </c>
      <c r="G76" s="1">
        <v>5.6000000000000001E-2</v>
      </c>
      <c r="H76" s="1">
        <v>0.122</v>
      </c>
      <c r="I76" s="1">
        <v>9.6000000000000002E-2</v>
      </c>
    </row>
    <row r="77" spans="2:9" x14ac:dyDescent="0.2">
      <c r="C77" t="s">
        <v>54</v>
      </c>
      <c r="D77" s="1">
        <v>2.1999999999999999E-2</v>
      </c>
      <c r="E77" s="1">
        <v>1.9E-2</v>
      </c>
      <c r="F77" s="1">
        <v>2.1999999999999999E-2</v>
      </c>
      <c r="G77" s="1">
        <v>1.9E-2</v>
      </c>
      <c r="H77" s="1">
        <v>2.1999999999999999E-2</v>
      </c>
      <c r="I77" s="1">
        <v>1.7999999999999999E-2</v>
      </c>
    </row>
    <row r="78" spans="2:9" x14ac:dyDescent="0.2">
      <c r="C78" t="s">
        <v>55</v>
      </c>
      <c r="D78" s="1">
        <v>1.2E-2</v>
      </c>
      <c r="E78" s="1">
        <v>8.0000000000000002E-3</v>
      </c>
      <c r="F78" s="1">
        <v>5.0000000000000001E-3</v>
      </c>
      <c r="G78" s="1">
        <v>8.9999999999999993E-3</v>
      </c>
      <c r="H78" s="1">
        <v>1.4E-2</v>
      </c>
      <c r="I78" s="1">
        <v>1.6E-2</v>
      </c>
    </row>
    <row r="79" spans="2:9" x14ac:dyDescent="0.2">
      <c r="D79" s="1"/>
      <c r="E79" s="1"/>
      <c r="F79" s="1"/>
      <c r="G79" s="1"/>
      <c r="H79" s="1"/>
      <c r="I79" s="1"/>
    </row>
    <row r="80" spans="2:9" x14ac:dyDescent="0.2">
      <c r="D80" s="1"/>
      <c r="E80" s="1"/>
      <c r="F80" s="1"/>
      <c r="G80" s="1"/>
      <c r="H80" s="1"/>
      <c r="I80" s="1"/>
    </row>
    <row r="81" spans="2:9" x14ac:dyDescent="0.2">
      <c r="C81" t="s">
        <v>0</v>
      </c>
      <c r="D81" s="1"/>
      <c r="E81" s="1"/>
      <c r="F81" s="1"/>
      <c r="G81" s="1"/>
      <c r="H81" s="1"/>
      <c r="I81" s="1"/>
    </row>
    <row r="82" spans="2:9" x14ac:dyDescent="0.2">
      <c r="D82" s="1"/>
      <c r="E82" s="1"/>
      <c r="F82" s="1"/>
      <c r="G82" s="1"/>
      <c r="H82" s="1"/>
      <c r="I82" s="1"/>
    </row>
    <row r="83" spans="2:9" x14ac:dyDescent="0.2">
      <c r="B83" t="s">
        <v>17</v>
      </c>
      <c r="C83" t="s">
        <v>51</v>
      </c>
      <c r="D83" s="1">
        <v>0.39500000000000002</v>
      </c>
      <c r="E83" s="1">
        <v>0.30399999999999999</v>
      </c>
      <c r="F83" s="1">
        <v>6.9000000000000006E-2</v>
      </c>
      <c r="G83" s="1">
        <v>8.1000000000000003E-2</v>
      </c>
      <c r="H83" s="1">
        <v>0.29299999999999998</v>
      </c>
      <c r="I83" s="1">
        <v>0.153</v>
      </c>
    </row>
    <row r="84" spans="2:9" x14ac:dyDescent="0.2">
      <c r="C84" t="s">
        <v>52</v>
      </c>
      <c r="D84" s="1">
        <v>0.433</v>
      </c>
      <c r="E84" s="1">
        <v>0.33100000000000002</v>
      </c>
      <c r="F84" s="1">
        <v>8.8999999999999996E-2</v>
      </c>
      <c r="G84" s="1">
        <v>0.10199999999999999</v>
      </c>
      <c r="H84" s="1">
        <v>0.28799999999999998</v>
      </c>
      <c r="I84" s="1">
        <v>0.14199999999999999</v>
      </c>
    </row>
    <row r="85" spans="2:9" x14ac:dyDescent="0.2">
      <c r="C85" t="s">
        <v>53</v>
      </c>
      <c r="D85" s="1">
        <v>0.46800000000000003</v>
      </c>
      <c r="E85" s="1">
        <v>0.35199999999999998</v>
      </c>
      <c r="F85" s="1">
        <v>0.11899999999999999</v>
      </c>
      <c r="G85" s="1">
        <v>0.121</v>
      </c>
      <c r="H85" s="1">
        <v>0.26200000000000001</v>
      </c>
      <c r="I85" s="1">
        <v>0.126</v>
      </c>
    </row>
    <row r="86" spans="2:9" x14ac:dyDescent="0.2">
      <c r="C86" t="s">
        <v>54</v>
      </c>
      <c r="D86" s="1">
        <v>3.5999999999999997E-2</v>
      </c>
      <c r="E86" s="1">
        <v>2.1000000000000001E-2</v>
      </c>
      <c r="F86" s="1">
        <v>3.2000000000000001E-2</v>
      </c>
      <c r="G86" s="1">
        <v>1.9E-2</v>
      </c>
      <c r="H86" s="1">
        <v>2.8000000000000001E-2</v>
      </c>
      <c r="I86" s="1">
        <v>1.7000000000000001E-2</v>
      </c>
    </row>
    <row r="87" spans="2:9" x14ac:dyDescent="0.2">
      <c r="C87" t="s">
        <v>55</v>
      </c>
      <c r="D87" s="1">
        <v>3.9E-2</v>
      </c>
      <c r="E87" s="1">
        <v>2.8000000000000001E-2</v>
      </c>
      <c r="F87" s="1">
        <v>2.4E-2</v>
      </c>
      <c r="G87" s="1">
        <v>2.1999999999999999E-2</v>
      </c>
      <c r="H87" s="1">
        <v>1.2999999999999999E-2</v>
      </c>
      <c r="I87" s="1">
        <v>1.7000000000000001E-2</v>
      </c>
    </row>
    <row r="88" spans="2:9" x14ac:dyDescent="0.2">
      <c r="C88" t="s">
        <v>10</v>
      </c>
      <c r="D88" s="1"/>
      <c r="E88" s="1"/>
      <c r="F88" s="1"/>
      <c r="G88" s="1"/>
      <c r="H88" s="1"/>
      <c r="I88" s="1"/>
    </row>
    <row r="89" spans="2:9" x14ac:dyDescent="0.2">
      <c r="D89" s="1"/>
      <c r="E89" s="1"/>
      <c r="F89" s="1"/>
      <c r="G89" s="1"/>
      <c r="H89" s="1"/>
      <c r="I89" s="1"/>
    </row>
    <row r="90" spans="2:9" x14ac:dyDescent="0.2">
      <c r="B90" t="s">
        <v>17</v>
      </c>
      <c r="C90" t="s">
        <v>51</v>
      </c>
      <c r="D90" s="1">
        <v>9.5000000000000001E-2</v>
      </c>
      <c r="E90" s="1">
        <v>7.8E-2</v>
      </c>
      <c r="F90" s="1">
        <v>6.3E-2</v>
      </c>
      <c r="G90" s="1">
        <v>2.7E-2</v>
      </c>
      <c r="H90" s="1">
        <v>0.19800000000000001</v>
      </c>
      <c r="I90" s="1">
        <v>0.111</v>
      </c>
    </row>
    <row r="91" spans="2:9" x14ac:dyDescent="0.2">
      <c r="C91" t="s">
        <v>52</v>
      </c>
      <c r="D91" s="1">
        <v>0.12</v>
      </c>
      <c r="E91" s="1">
        <v>0.1</v>
      </c>
      <c r="F91" s="1">
        <v>4.5999999999999999E-2</v>
      </c>
      <c r="G91" s="1">
        <v>2.8000000000000001E-2</v>
      </c>
      <c r="H91" s="1">
        <v>0.18</v>
      </c>
      <c r="I91" s="1">
        <v>9.7000000000000003E-2</v>
      </c>
    </row>
    <row r="92" spans="2:9" x14ac:dyDescent="0.2">
      <c r="C92" t="s">
        <v>53</v>
      </c>
      <c r="D92" s="1">
        <v>0.13800000000000001</v>
      </c>
      <c r="E92" s="1">
        <v>0.108</v>
      </c>
      <c r="F92" s="1">
        <v>4.1000000000000002E-2</v>
      </c>
      <c r="G92" s="1">
        <v>3.2000000000000001E-2</v>
      </c>
      <c r="H92" s="1">
        <v>0.16700000000000001</v>
      </c>
      <c r="I92" s="1">
        <v>9.0999999999999998E-2</v>
      </c>
    </row>
    <row r="93" spans="2:9" x14ac:dyDescent="0.2">
      <c r="C93" t="s">
        <v>54</v>
      </c>
      <c r="D93" s="1">
        <v>1.7999999999999999E-2</v>
      </c>
      <c r="E93" s="1">
        <v>8.9999999999999993E-3</v>
      </c>
      <c r="F93" s="1">
        <v>1.6E-2</v>
      </c>
      <c r="G93" s="1">
        <v>8.0000000000000002E-3</v>
      </c>
      <c r="H93" s="1">
        <v>1.4E-2</v>
      </c>
      <c r="I93" s="1">
        <v>8.0000000000000002E-3</v>
      </c>
    </row>
    <row r="94" spans="2:9" x14ac:dyDescent="0.2">
      <c r="C94" t="s">
        <v>55</v>
      </c>
      <c r="D94" s="1">
        <v>2.7E-2</v>
      </c>
      <c r="E94" s="1">
        <v>2.1999999999999999E-2</v>
      </c>
      <c r="F94" s="1">
        <v>2.3E-2</v>
      </c>
      <c r="G94" s="1">
        <v>0.02</v>
      </c>
      <c r="H94" s="1">
        <v>0.02</v>
      </c>
      <c r="I94" s="1">
        <v>1.7999999999999999E-2</v>
      </c>
    </row>
    <row r="95" spans="2:9" x14ac:dyDescent="0.2">
      <c r="C95" t="s">
        <v>11</v>
      </c>
      <c r="D95" s="1"/>
      <c r="E95" s="1"/>
      <c r="F95" s="1"/>
      <c r="G95" s="1"/>
      <c r="H95" s="1"/>
      <c r="I95" s="1"/>
    </row>
    <row r="96" spans="2:9" x14ac:dyDescent="0.2">
      <c r="D96" s="1"/>
      <c r="E96" s="1"/>
      <c r="F96" s="1"/>
      <c r="G96" s="1"/>
      <c r="H96" s="1"/>
      <c r="I96" s="1"/>
    </row>
    <row r="97" spans="2:9" x14ac:dyDescent="0.2">
      <c r="B97" t="s">
        <v>17</v>
      </c>
      <c r="C97" t="s">
        <v>51</v>
      </c>
      <c r="D97" s="1">
        <v>0.193</v>
      </c>
      <c r="E97" s="1">
        <v>0.13400000000000001</v>
      </c>
      <c r="F97" s="1">
        <v>0.152</v>
      </c>
      <c r="G97" s="1">
        <v>0.10299999999999999</v>
      </c>
      <c r="H97" s="1">
        <v>0.111</v>
      </c>
      <c r="I97" s="1">
        <v>7.2999999999999995E-2</v>
      </c>
    </row>
    <row r="98" spans="2:9" x14ac:dyDescent="0.2">
      <c r="C98" t="s">
        <v>52</v>
      </c>
      <c r="D98" s="1">
        <v>0.113</v>
      </c>
      <c r="E98" s="1">
        <v>7.3999999999999996E-2</v>
      </c>
      <c r="F98" s="1">
        <v>0.108</v>
      </c>
      <c r="G98" s="1">
        <v>7.0000000000000007E-2</v>
      </c>
      <c r="H98" s="1">
        <v>0.104</v>
      </c>
      <c r="I98" s="1">
        <v>6.6000000000000003E-2</v>
      </c>
    </row>
    <row r="99" spans="2:9" x14ac:dyDescent="0.2">
      <c r="C99" t="s">
        <v>53</v>
      </c>
      <c r="D99" s="1">
        <v>0.109</v>
      </c>
      <c r="E99" s="1">
        <v>7.5999999999999998E-2</v>
      </c>
      <c r="F99" s="1">
        <v>0.104</v>
      </c>
      <c r="G99" s="1">
        <v>7.0999999999999994E-2</v>
      </c>
      <c r="H99" s="1">
        <v>0.10100000000000001</v>
      </c>
      <c r="I99" s="1">
        <v>6.6000000000000003E-2</v>
      </c>
    </row>
    <row r="100" spans="2:9" x14ac:dyDescent="0.2">
      <c r="C100" t="s">
        <v>54</v>
      </c>
      <c r="D100" s="1">
        <v>5.0000000000000001E-3</v>
      </c>
      <c r="E100" s="1">
        <v>2E-3</v>
      </c>
      <c r="F100" s="1">
        <v>5.0000000000000001E-3</v>
      </c>
      <c r="G100" s="1">
        <v>2E-3</v>
      </c>
      <c r="H100" s="1">
        <v>4.0000000000000001E-3</v>
      </c>
      <c r="I100" s="1">
        <v>2E-3</v>
      </c>
    </row>
    <row r="101" spans="2:9" x14ac:dyDescent="0.2">
      <c r="C101" t="s">
        <v>55</v>
      </c>
      <c r="D101" s="1">
        <v>8.3000000000000004E-2</v>
      </c>
      <c r="E101" s="1">
        <v>6.5000000000000002E-2</v>
      </c>
      <c r="F101" s="1">
        <v>4.5999999999999999E-2</v>
      </c>
      <c r="G101" s="1">
        <v>3.7999999999999999E-2</v>
      </c>
      <c r="H101" s="1">
        <v>1.0999999999999999E-2</v>
      </c>
      <c r="I101" s="1">
        <v>1.2999999999999999E-2</v>
      </c>
    </row>
  </sheetData>
  <mergeCells count="4">
    <mergeCell ref="F37:G41"/>
    <mergeCell ref="D7:E7"/>
    <mergeCell ref="F7:G7"/>
    <mergeCell ref="H7:I7"/>
  </mergeCells>
  <conditionalFormatting sqref="D9:I101">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08F25-9E06-5542-B023-8095AC957FF6}">
  <dimension ref="D2:W41"/>
  <sheetViews>
    <sheetView zoomScale="75" zoomScaleNormal="75" workbookViewId="0">
      <selection activeCell="C26" sqref="C26"/>
    </sheetView>
  </sheetViews>
  <sheetFormatPr baseColWidth="10" defaultRowHeight="16" x14ac:dyDescent="0.2"/>
  <cols>
    <col min="4" max="4" width="19.33203125" bestFit="1" customWidth="1"/>
    <col min="13" max="13" width="19.33203125" bestFit="1" customWidth="1"/>
    <col min="16" max="16" width="13.5" bestFit="1" customWidth="1"/>
  </cols>
  <sheetData>
    <row r="2" spans="4:17" x14ac:dyDescent="0.2">
      <c r="N2" s="2"/>
    </row>
    <row r="3" spans="4:17" ht="22" x14ac:dyDescent="0.3">
      <c r="D3" s="61" t="s">
        <v>161</v>
      </c>
      <c r="N3" s="2"/>
    </row>
    <row r="8" spans="4:17" x14ac:dyDescent="0.2">
      <c r="D8" t="s">
        <v>24</v>
      </c>
      <c r="E8" t="s">
        <v>51</v>
      </c>
      <c r="F8" t="s">
        <v>52</v>
      </c>
      <c r="G8" t="s">
        <v>54</v>
      </c>
      <c r="H8" t="s">
        <v>53</v>
      </c>
      <c r="I8" t="s">
        <v>55</v>
      </c>
      <c r="J8" t="s">
        <v>8</v>
      </c>
    </row>
    <row r="9" spans="4:17" x14ac:dyDescent="0.2">
      <c r="D9" t="s">
        <v>25</v>
      </c>
      <c r="E9" s="1">
        <v>0.210286</v>
      </c>
      <c r="F9" s="1">
        <v>0.27727800000000002</v>
      </c>
      <c r="G9" s="1">
        <v>-0.13519999999999999</v>
      </c>
      <c r="H9" s="1">
        <v>0.14207800000000001</v>
      </c>
      <c r="I9" s="1">
        <v>6.6991999999999996E-2</v>
      </c>
      <c r="J9" s="1">
        <v>-6.8208000000000005E-2</v>
      </c>
      <c r="N9" s="2"/>
      <c r="O9" s="1"/>
      <c r="P9" s="1"/>
      <c r="Q9" s="1"/>
    </row>
    <row r="10" spans="4:17" x14ac:dyDescent="0.2">
      <c r="D10" t="s">
        <v>26</v>
      </c>
      <c r="E10" s="1">
        <v>9.0894000000000003E-2</v>
      </c>
      <c r="F10" s="1">
        <v>0.17696500000000001</v>
      </c>
      <c r="G10" s="1">
        <v>-0.13691900000000001</v>
      </c>
      <c r="H10" s="1">
        <v>4.0045999999999998E-2</v>
      </c>
      <c r="I10" s="1">
        <v>8.6070999999999995E-2</v>
      </c>
      <c r="J10" s="1">
        <v>-5.0847999999999997E-2</v>
      </c>
      <c r="N10" s="2"/>
      <c r="O10" s="1"/>
      <c r="P10" s="1"/>
      <c r="Q10" s="1"/>
    </row>
    <row r="11" spans="4:17" x14ac:dyDescent="0.2">
      <c r="D11" t="s">
        <v>27</v>
      </c>
      <c r="E11" s="1">
        <v>2.1499999999999998E-2</v>
      </c>
      <c r="F11" s="1">
        <v>0.11476500000000001</v>
      </c>
      <c r="G11" s="1">
        <v>-0.13792599999999999</v>
      </c>
      <c r="H11" s="1">
        <v>-2.3161000000000001E-2</v>
      </c>
      <c r="I11" s="1">
        <v>9.3265000000000001E-2</v>
      </c>
      <c r="J11" s="1">
        <v>-4.4660999999999999E-2</v>
      </c>
      <c r="N11" s="2"/>
      <c r="O11" s="1"/>
      <c r="P11" s="1"/>
      <c r="Q11" s="1"/>
    </row>
    <row r="12" spans="4:17" x14ac:dyDescent="0.2">
      <c r="D12" t="s">
        <v>28</v>
      </c>
      <c r="E12" s="1">
        <v>-1.0562999999999999E-2</v>
      </c>
      <c r="F12" s="1">
        <v>5.9956000000000002E-2</v>
      </c>
      <c r="G12" s="1">
        <v>-0.13150999999999999</v>
      </c>
      <c r="H12" s="1">
        <v>-7.1554000000000006E-2</v>
      </c>
      <c r="I12" s="1">
        <v>7.0518999999999998E-2</v>
      </c>
      <c r="J12" s="1">
        <v>-6.0990999999999997E-2</v>
      </c>
      <c r="N12" s="2"/>
      <c r="O12" s="1"/>
      <c r="P12" s="1"/>
      <c r="Q12" s="1"/>
    </row>
    <row r="13" spans="4:17" x14ac:dyDescent="0.2">
      <c r="D13" t="s">
        <v>29</v>
      </c>
      <c r="E13" s="1">
        <v>-1.8023000000000001E-2</v>
      </c>
      <c r="F13" s="1">
        <v>5.2798999999999999E-2</v>
      </c>
      <c r="G13" s="1">
        <v>-0.12864500000000001</v>
      </c>
      <c r="H13" s="1">
        <v>-7.5845999999999997E-2</v>
      </c>
      <c r="I13" s="1">
        <v>7.0821999999999996E-2</v>
      </c>
      <c r="J13" s="1">
        <v>-5.7822999999999999E-2</v>
      </c>
      <c r="N13" s="2"/>
      <c r="O13" s="1"/>
      <c r="P13" s="1"/>
      <c r="Q13" s="1"/>
    </row>
    <row r="14" spans="4:17" x14ac:dyDescent="0.2">
      <c r="D14" t="s">
        <v>30</v>
      </c>
      <c r="E14" s="1">
        <v>-1.2135E-2</v>
      </c>
      <c r="F14" s="1">
        <v>2.1797E-2</v>
      </c>
      <c r="G14" s="1">
        <v>-7.5896000000000005E-2</v>
      </c>
      <c r="H14" s="1">
        <v>-5.4099000000000001E-2</v>
      </c>
      <c r="I14" s="1">
        <v>3.3931999999999997E-2</v>
      </c>
      <c r="J14" s="1">
        <v>-4.1964000000000001E-2</v>
      </c>
      <c r="N14" s="2"/>
      <c r="O14" s="1"/>
      <c r="P14" s="1"/>
      <c r="Q14" s="1"/>
    </row>
    <row r="15" spans="4:17" x14ac:dyDescent="0.2">
      <c r="D15" t="s">
        <v>31</v>
      </c>
      <c r="E15" s="1">
        <v>2.9989999999999999E-3</v>
      </c>
      <c r="F15" s="1">
        <v>1.9702999999999998E-2</v>
      </c>
      <c r="G15" s="1">
        <v>-2.7810000000000001E-2</v>
      </c>
      <c r="H15" s="1">
        <v>-8.1060000000000004E-3</v>
      </c>
      <c r="I15" s="1">
        <v>1.6704E-2</v>
      </c>
      <c r="J15" s="1">
        <v>-1.1105E-2</v>
      </c>
      <c r="N15" s="2"/>
      <c r="O15" s="1"/>
      <c r="P15" s="1"/>
      <c r="Q15" s="1"/>
    </row>
    <row r="16" spans="4:17" x14ac:dyDescent="0.2">
      <c r="D16" t="s">
        <v>32</v>
      </c>
      <c r="E16" s="1">
        <v>-3.9039999999999999E-3</v>
      </c>
      <c r="F16" s="1">
        <v>1.534E-3</v>
      </c>
      <c r="G16" s="1">
        <v>-4.6169999999999996E-3</v>
      </c>
      <c r="H16" s="1">
        <v>-3.0820000000000001E-3</v>
      </c>
      <c r="I16" s="1">
        <v>5.4380000000000001E-3</v>
      </c>
      <c r="J16" s="1">
        <v>8.2200000000000003E-4</v>
      </c>
      <c r="N16" s="2"/>
      <c r="O16" s="1"/>
      <c r="P16" s="1"/>
      <c r="Q16" s="1"/>
    </row>
    <row r="17" spans="4:17" x14ac:dyDescent="0.2">
      <c r="D17" t="s">
        <v>33</v>
      </c>
      <c r="E17" s="1">
        <v>0.438303</v>
      </c>
      <c r="F17" s="1">
        <v>0.438245</v>
      </c>
      <c r="G17" s="1">
        <v>-0.109782</v>
      </c>
      <c r="H17" s="1">
        <v>0.328463</v>
      </c>
      <c r="I17" s="1">
        <v>-5.8E-5</v>
      </c>
      <c r="J17" s="1">
        <v>-0.10983999999999999</v>
      </c>
      <c r="N17" s="2"/>
      <c r="O17" s="1"/>
      <c r="P17" s="1"/>
      <c r="Q17" s="1"/>
    </row>
    <row r="18" spans="4:17" x14ac:dyDescent="0.2">
      <c r="D18" t="s">
        <v>34</v>
      </c>
      <c r="E18" s="1">
        <v>0.387847</v>
      </c>
      <c r="F18" s="1">
        <v>0.38748500000000002</v>
      </c>
      <c r="G18" s="1">
        <v>-0.103382</v>
      </c>
      <c r="H18" s="1">
        <v>0.28410299999999999</v>
      </c>
      <c r="I18" s="1">
        <v>-3.6200000000000002E-4</v>
      </c>
      <c r="J18" s="1">
        <v>-0.103744</v>
      </c>
      <c r="N18" s="2"/>
      <c r="O18" s="1"/>
      <c r="P18" s="1"/>
      <c r="Q18" s="1"/>
    </row>
    <row r="19" spans="4:17" x14ac:dyDescent="0.2">
      <c r="D19" t="s">
        <v>35</v>
      </c>
      <c r="E19" s="1">
        <v>0.33039400000000002</v>
      </c>
      <c r="F19" s="1">
        <v>0.31689699999999998</v>
      </c>
      <c r="G19" s="1">
        <v>-9.2435000000000003E-2</v>
      </c>
      <c r="H19" s="1">
        <v>0.22446199999999999</v>
      </c>
      <c r="I19" s="1">
        <v>-1.3497E-2</v>
      </c>
      <c r="J19" s="1">
        <v>-0.105932</v>
      </c>
      <c r="N19" s="2"/>
      <c r="O19" s="1"/>
      <c r="P19" s="1"/>
      <c r="Q19" s="1"/>
    </row>
    <row r="20" spans="4:17" x14ac:dyDescent="0.2">
      <c r="D20" t="s">
        <v>36</v>
      </c>
      <c r="E20" s="1">
        <v>0.27342499999999997</v>
      </c>
      <c r="F20" s="1">
        <v>0.26091300000000001</v>
      </c>
      <c r="G20" s="1">
        <v>-7.8267000000000003E-2</v>
      </c>
      <c r="H20" s="1">
        <v>0.182647</v>
      </c>
      <c r="I20" s="1">
        <v>-1.2512000000000001E-2</v>
      </c>
      <c r="J20" s="1">
        <v>-9.0777999999999998E-2</v>
      </c>
      <c r="N20" s="2"/>
      <c r="O20" s="1"/>
      <c r="P20" s="1"/>
      <c r="Q20" s="1"/>
    </row>
    <row r="21" spans="4:17" x14ac:dyDescent="0.2">
      <c r="D21" t="s">
        <v>37</v>
      </c>
      <c r="E21" s="1">
        <v>0.201546</v>
      </c>
      <c r="F21" s="1">
        <v>0.19466700000000001</v>
      </c>
      <c r="G21" s="1">
        <v>-6.4682000000000003E-2</v>
      </c>
      <c r="H21" s="1">
        <v>0.12998599999999999</v>
      </c>
      <c r="I21" s="1">
        <v>-6.8789999999999997E-3</v>
      </c>
      <c r="J21" s="1">
        <v>-7.1559999999999999E-2</v>
      </c>
      <c r="N21" s="2"/>
      <c r="O21" s="1"/>
      <c r="P21" s="1"/>
      <c r="Q21" s="1"/>
    </row>
    <row r="22" spans="4:17" x14ac:dyDescent="0.2">
      <c r="D22" t="s">
        <v>38</v>
      </c>
      <c r="E22" s="1">
        <v>9.0162999999999993E-2</v>
      </c>
      <c r="F22" s="1">
        <v>8.9704999999999993E-2</v>
      </c>
      <c r="G22" s="1">
        <v>-3.7501E-2</v>
      </c>
      <c r="H22" s="1">
        <v>5.2202999999999999E-2</v>
      </c>
      <c r="I22" s="1">
        <v>-4.5800000000000002E-4</v>
      </c>
      <c r="J22" s="1">
        <v>-3.7960000000000001E-2</v>
      </c>
      <c r="N22" s="2"/>
      <c r="O22" s="1"/>
      <c r="P22" s="1"/>
      <c r="Q22" s="1"/>
    </row>
    <row r="23" spans="4:17" x14ac:dyDescent="0.2">
      <c r="D23" t="s">
        <v>39</v>
      </c>
      <c r="E23" s="1">
        <v>2.6563E-2</v>
      </c>
      <c r="F23" s="1">
        <v>3.0609000000000001E-2</v>
      </c>
      <c r="G23" s="1">
        <v>-1.2827E-2</v>
      </c>
      <c r="H23" s="1">
        <v>1.7781999999999999E-2</v>
      </c>
      <c r="I23" s="1">
        <v>4.0460000000000001E-3</v>
      </c>
      <c r="J23" s="1">
        <v>-8.7810000000000006E-3</v>
      </c>
      <c r="N23" s="2"/>
      <c r="O23" s="1"/>
      <c r="P23" s="1"/>
      <c r="Q23" s="1"/>
    </row>
    <row r="24" spans="4:17" x14ac:dyDescent="0.2">
      <c r="D24" t="s">
        <v>40</v>
      </c>
      <c r="E24" s="1">
        <v>-1.6670000000000001E-3</v>
      </c>
      <c r="F24" s="1">
        <v>5.0600000000000005E-4</v>
      </c>
      <c r="G24" s="1">
        <v>-1.921E-3</v>
      </c>
      <c r="H24" s="1">
        <v>-1.415E-3</v>
      </c>
      <c r="I24" s="1">
        <v>2.1719999999999999E-3</v>
      </c>
      <c r="J24" s="1">
        <v>2.52E-4</v>
      </c>
      <c r="N24" s="2"/>
      <c r="O24" s="1"/>
      <c r="P24" s="1"/>
      <c r="Q24" s="1"/>
    </row>
    <row r="25" spans="4:17" x14ac:dyDescent="0.2">
      <c r="D25" t="s">
        <v>41</v>
      </c>
      <c r="E25" s="1">
        <v>0.31159300000000001</v>
      </c>
      <c r="F25" s="1">
        <v>0.301954</v>
      </c>
      <c r="G25" s="1">
        <v>-4.9707000000000001E-2</v>
      </c>
      <c r="H25" s="1">
        <v>0.25224800000000003</v>
      </c>
      <c r="I25" s="1">
        <v>-9.639E-3</v>
      </c>
      <c r="J25" s="1">
        <v>-5.9345000000000002E-2</v>
      </c>
      <c r="N25" s="2"/>
      <c r="O25" s="1"/>
      <c r="P25" s="1"/>
      <c r="Q25" s="1"/>
    </row>
    <row r="26" spans="4:17" x14ac:dyDescent="0.2">
      <c r="D26" t="s">
        <v>42</v>
      </c>
      <c r="E26" s="1">
        <v>0.179172</v>
      </c>
      <c r="F26" s="1">
        <v>0.17247699999999999</v>
      </c>
      <c r="G26" s="1">
        <v>-4.7323999999999998E-2</v>
      </c>
      <c r="H26" s="1">
        <v>0.12515200000000001</v>
      </c>
      <c r="I26" s="1">
        <v>-6.6950000000000004E-3</v>
      </c>
      <c r="J26" s="1">
        <v>-5.4019999999999999E-2</v>
      </c>
      <c r="N26" s="2"/>
      <c r="O26" s="1"/>
      <c r="P26" s="1"/>
      <c r="Q26" s="1"/>
    </row>
    <row r="27" spans="4:17" x14ac:dyDescent="0.2">
      <c r="D27" t="s">
        <v>43</v>
      </c>
      <c r="E27" s="1">
        <v>0.101104</v>
      </c>
      <c r="F27" s="1">
        <v>9.6964999999999996E-2</v>
      </c>
      <c r="G27" s="1">
        <v>-4.3359000000000002E-2</v>
      </c>
      <c r="H27" s="1">
        <v>5.3606000000000001E-2</v>
      </c>
      <c r="I27" s="1">
        <v>-4.1390000000000003E-3</v>
      </c>
      <c r="J27" s="1">
        <v>-4.7497999999999999E-2</v>
      </c>
      <c r="N27" s="2"/>
      <c r="O27" s="1"/>
      <c r="P27" s="1"/>
      <c r="Q27" s="1"/>
    </row>
    <row r="28" spans="4:17" x14ac:dyDescent="0.2">
      <c r="D28" t="s">
        <v>44</v>
      </c>
      <c r="E28" s="1">
        <v>4.2185E-2</v>
      </c>
      <c r="F28" s="1">
        <v>3.9205999999999998E-2</v>
      </c>
      <c r="G28" s="1">
        <v>-4.0862000000000002E-2</v>
      </c>
      <c r="H28" s="1">
        <v>-1.6559999999999999E-3</v>
      </c>
      <c r="I28" s="1">
        <v>-2.9789999999999999E-3</v>
      </c>
      <c r="J28" s="1">
        <v>-4.3840999999999998E-2</v>
      </c>
      <c r="N28" s="2"/>
      <c r="O28" s="1"/>
      <c r="P28" s="1"/>
      <c r="Q28" s="1"/>
    </row>
    <row r="29" spans="4:17" x14ac:dyDescent="0.2">
      <c r="D29" t="s">
        <v>45</v>
      </c>
      <c r="E29" s="1">
        <v>1.0588999999999999E-2</v>
      </c>
      <c r="F29" s="1">
        <v>4.4860000000000004E-3</v>
      </c>
      <c r="G29" s="1">
        <v>-3.6725000000000001E-2</v>
      </c>
      <c r="H29" s="1">
        <v>-3.2238999999999997E-2</v>
      </c>
      <c r="I29" s="1">
        <v>-6.1029999999999999E-3</v>
      </c>
      <c r="J29" s="1">
        <v>-4.2827999999999998E-2</v>
      </c>
      <c r="N29" s="2"/>
      <c r="O29" s="1"/>
      <c r="P29" s="1"/>
      <c r="Q29" s="1"/>
    </row>
    <row r="30" spans="4:17" x14ac:dyDescent="0.2">
      <c r="D30" t="s">
        <v>46</v>
      </c>
      <c r="E30" s="1">
        <v>-1.8312999999999999E-2</v>
      </c>
      <c r="F30" s="1">
        <v>-1.4043E-2</v>
      </c>
      <c r="G30" s="1">
        <v>-2.3864E-2</v>
      </c>
      <c r="H30" s="1">
        <v>-3.7906000000000002E-2</v>
      </c>
      <c r="I30" s="1">
        <v>4.2700000000000004E-3</v>
      </c>
      <c r="J30" s="1">
        <v>-1.9592999999999999E-2</v>
      </c>
      <c r="N30" s="2"/>
      <c r="O30" s="1"/>
      <c r="P30" s="1"/>
      <c r="Q30" s="1"/>
    </row>
    <row r="31" spans="4:17" x14ac:dyDescent="0.2">
      <c r="D31" t="s">
        <v>47</v>
      </c>
      <c r="E31" s="1">
        <v>-5.688E-2</v>
      </c>
      <c r="F31" s="1">
        <v>-4.5644999999999998E-2</v>
      </c>
      <c r="G31" s="1">
        <v>-1.2734000000000001E-2</v>
      </c>
      <c r="H31" s="1">
        <v>-5.8379E-2</v>
      </c>
      <c r="I31" s="1">
        <v>1.1235E-2</v>
      </c>
      <c r="J31" s="1">
        <v>-1.4989999999999999E-3</v>
      </c>
      <c r="N31" s="2"/>
      <c r="O31" s="1"/>
      <c r="P31" s="1"/>
      <c r="Q31" s="1"/>
    </row>
    <row r="32" spans="4:17" x14ac:dyDescent="0.2">
      <c r="D32" t="s">
        <v>48</v>
      </c>
      <c r="E32" s="1">
        <v>-1.4097E-2</v>
      </c>
      <c r="F32" s="1">
        <v>-7.4780000000000003E-3</v>
      </c>
      <c r="G32" s="1">
        <v>-2.124E-3</v>
      </c>
      <c r="H32" s="1">
        <v>-9.6010000000000002E-3</v>
      </c>
      <c r="I32" s="1">
        <v>6.6189999999999999E-3</v>
      </c>
      <c r="J32" s="1">
        <v>4.496E-3</v>
      </c>
      <c r="N32" s="2"/>
      <c r="O32" s="1"/>
      <c r="P32" s="1"/>
      <c r="Q32" s="1"/>
    </row>
    <row r="33" spans="4:23" x14ac:dyDescent="0.2">
      <c r="E33" t="s">
        <v>160</v>
      </c>
    </row>
    <row r="34" spans="4:23" x14ac:dyDescent="0.2">
      <c r="E34" t="s">
        <v>20</v>
      </c>
      <c r="F34" t="s">
        <v>19</v>
      </c>
      <c r="G34" t="s">
        <v>18</v>
      </c>
      <c r="H34" t="s">
        <v>159</v>
      </c>
      <c r="I34" t="s">
        <v>20</v>
      </c>
      <c r="J34" t="s">
        <v>19</v>
      </c>
      <c r="K34" t="s">
        <v>18</v>
      </c>
      <c r="L34" t="s">
        <v>159</v>
      </c>
    </row>
    <row r="35" spans="4:23" x14ac:dyDescent="0.2">
      <c r="E35" s="73" t="s">
        <v>76</v>
      </c>
      <c r="F35" s="73"/>
      <c r="G35" s="73"/>
      <c r="H35" s="73"/>
      <c r="I35" s="73" t="s">
        <v>77</v>
      </c>
      <c r="J35" s="73"/>
      <c r="K35" s="73"/>
      <c r="L35" s="73"/>
      <c r="O35" s="73"/>
      <c r="P35" s="73"/>
      <c r="Q35" s="73"/>
      <c r="R35" s="73"/>
      <c r="T35" s="73"/>
      <c r="U35" s="73"/>
      <c r="V35" s="73"/>
      <c r="W35" s="73"/>
    </row>
    <row r="36" spans="4:23" x14ac:dyDescent="0.2">
      <c r="D36" t="s">
        <v>71</v>
      </c>
      <c r="E36" s="1">
        <v>8.2000000000000003E-2</v>
      </c>
      <c r="F36" s="1">
        <v>0.26800000000000002</v>
      </c>
      <c r="G36" s="1">
        <v>0.13500000000000001</v>
      </c>
      <c r="H36" s="1">
        <v>0.18</v>
      </c>
      <c r="I36" s="1">
        <v>4.5999999999999999E-2</v>
      </c>
      <c r="J36" s="1">
        <v>0.219</v>
      </c>
      <c r="K36" s="1">
        <v>9.1999999999999998E-2</v>
      </c>
      <c r="L36" s="1">
        <v>0.11899999999999999</v>
      </c>
    </row>
    <row r="37" spans="4:23" x14ac:dyDescent="0.2">
      <c r="D37" t="s">
        <v>72</v>
      </c>
      <c r="E37" s="1">
        <v>0.127</v>
      </c>
      <c r="F37" s="1">
        <v>0.26400000000000001</v>
      </c>
      <c r="G37" s="1">
        <v>0.13</v>
      </c>
      <c r="H37" s="1">
        <v>0.185</v>
      </c>
      <c r="I37" s="1">
        <v>9.0999999999999998E-2</v>
      </c>
      <c r="J37" s="1">
        <v>0.215</v>
      </c>
      <c r="K37" s="1">
        <v>8.5000000000000006E-2</v>
      </c>
      <c r="L37" s="1">
        <v>0.13</v>
      </c>
      <c r="O37" s="1"/>
      <c r="P37" s="1"/>
      <c r="Q37" s="1"/>
      <c r="T37" s="1"/>
      <c r="U37" s="1"/>
      <c r="V37" s="1"/>
      <c r="W37" s="1"/>
    </row>
    <row r="38" spans="4:23" x14ac:dyDescent="0.2">
      <c r="D38" t="s">
        <v>73</v>
      </c>
      <c r="E38" s="1">
        <v>0.11</v>
      </c>
      <c r="F38" s="1">
        <v>7.2999999999999995E-2</v>
      </c>
      <c r="G38" s="1">
        <v>3.5999999999999997E-2</v>
      </c>
      <c r="H38" s="1">
        <v>7.9000000000000001E-2</v>
      </c>
      <c r="I38" s="1">
        <v>9.7000000000000003E-2</v>
      </c>
      <c r="J38" s="1">
        <v>6.3E-2</v>
      </c>
      <c r="K38" s="1">
        <v>3.2000000000000001E-2</v>
      </c>
      <c r="L38" s="1">
        <v>6.4000000000000001E-2</v>
      </c>
      <c r="O38" s="1"/>
      <c r="P38" s="1"/>
      <c r="Q38" s="1"/>
      <c r="T38" s="1"/>
      <c r="U38" s="1"/>
      <c r="V38" s="1"/>
      <c r="W38" s="1"/>
    </row>
    <row r="39" spans="4:23" x14ac:dyDescent="0.2">
      <c r="D39" t="s">
        <v>6</v>
      </c>
      <c r="E39" s="1">
        <v>6.7000000000000004E-2</v>
      </c>
      <c r="F39" s="1">
        <v>0.191</v>
      </c>
      <c r="G39" s="1">
        <v>0.105</v>
      </c>
      <c r="H39" s="1">
        <v>0.13200000000000001</v>
      </c>
      <c r="I39" s="1">
        <v>5.1999999999999998E-2</v>
      </c>
      <c r="J39" s="1">
        <v>0.153</v>
      </c>
      <c r="K39" s="1">
        <v>7.0999999999999994E-2</v>
      </c>
      <c r="L39" s="1">
        <v>9.1999999999999998E-2</v>
      </c>
      <c r="O39" s="1"/>
      <c r="P39" s="1"/>
      <c r="Q39" s="1"/>
      <c r="T39" s="1"/>
      <c r="U39" s="1"/>
      <c r="V39" s="1"/>
      <c r="W39" s="1"/>
    </row>
    <row r="40" spans="4:23" x14ac:dyDescent="0.2">
      <c r="D40" t="s">
        <v>74</v>
      </c>
      <c r="E40" s="1">
        <v>6.3E-2</v>
      </c>
      <c r="F40" s="1">
        <v>7.0000000000000001E-3</v>
      </c>
      <c r="G40" s="1">
        <v>7.0000000000000001E-3</v>
      </c>
      <c r="H40" s="1">
        <v>3.6999999999999998E-2</v>
      </c>
      <c r="I40" s="1">
        <v>5.5E-2</v>
      </c>
      <c r="J40" s="1">
        <v>5.0000000000000001E-3</v>
      </c>
      <c r="K40" s="1">
        <v>6.0000000000000001E-3</v>
      </c>
      <c r="L40" s="1">
        <v>2.1999999999999999E-2</v>
      </c>
    </row>
    <row r="41" spans="4:23" x14ac:dyDescent="0.2">
      <c r="D41" t="s">
        <v>75</v>
      </c>
      <c r="E41" s="1">
        <v>4.8000000000000001E-2</v>
      </c>
      <c r="F41" s="1">
        <v>7.8E-2</v>
      </c>
      <c r="G41" s="1">
        <v>0.04</v>
      </c>
      <c r="H41" s="1">
        <v>5.8000000000000003E-2</v>
      </c>
      <c r="I41" s="1">
        <v>4.2000000000000003E-2</v>
      </c>
      <c r="J41" s="1">
        <v>6.6000000000000003E-2</v>
      </c>
      <c r="K41" s="1">
        <v>3.4000000000000002E-2</v>
      </c>
      <c r="L41" s="1">
        <v>4.7E-2</v>
      </c>
    </row>
  </sheetData>
  <mergeCells count="4">
    <mergeCell ref="E35:H35"/>
    <mergeCell ref="I35:L35"/>
    <mergeCell ref="O35:R35"/>
    <mergeCell ref="T35:W35"/>
  </mergeCells>
  <conditionalFormatting sqref="E9:J32">
    <cfRule type="colorScale" priority="23">
      <colorScale>
        <cfvo type="min"/>
        <cfvo type="percentile" val="50"/>
        <cfvo type="max"/>
        <color rgb="FF5A8AC6"/>
        <color rgb="FFFCFCFF"/>
        <color rgb="FFF8696B"/>
      </colorScale>
    </cfRule>
  </conditionalFormatting>
  <conditionalFormatting sqref="O9:Q32">
    <cfRule type="colorScale" priority="1">
      <colorScale>
        <cfvo type="min"/>
        <cfvo type="percentile" val="50"/>
        <cfvo type="max"/>
        <color rgb="FF5A8AC6"/>
        <color rgb="FFFCFCFF"/>
        <color rgb="FFF8696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Table 4</vt:lpstr>
      <vt:lpstr>SAPT results</vt:lpstr>
      <vt:lpstr>Table S1</vt:lpstr>
      <vt:lpstr>Table S4</vt:lpstr>
      <vt:lpstr>sheet</vt:lpstr>
      <vt:lpstr>Table S2</vt:lpstr>
      <vt:lpstr>Table S3</vt:lpstr>
      <vt:lpstr>Table S5</vt:lpstr>
      <vt:lpstr>Table S6</vt:lpstr>
      <vt:lpstr>SOC2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Nisha Mehta</dc:creator>
  <cp:lastModifiedBy>Nisha Mehta</cp:lastModifiedBy>
  <dcterms:created xsi:type="dcterms:W3CDTF">2024-07-10T07:28:13Z</dcterms:created>
  <dcterms:modified xsi:type="dcterms:W3CDTF">2024-07-28T09:49:11Z</dcterms:modified>
</cp:coreProperties>
</file>