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110" windowWidth="16530" windowHeight="6090"/>
  </bookViews>
  <sheets>
    <sheet name="גיליון1" sheetId="1" r:id="rId1"/>
    <sheet name="גיליון2" sheetId="2" r:id="rId2"/>
    <sheet name="גיליון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M12" i="1" l="1"/>
  <c r="L12" i="1"/>
  <c r="K12" i="1"/>
  <c r="J12" i="1"/>
  <c r="M11" i="1"/>
  <c r="L11" i="1"/>
  <c r="K11" i="1"/>
  <c r="J11" i="1"/>
  <c r="M10" i="1"/>
  <c r="L10" i="1"/>
  <c r="K10" i="1"/>
  <c r="J10" i="1"/>
  <c r="M9" i="1"/>
  <c r="L9" i="1"/>
  <c r="K9" i="1"/>
  <c r="J9" i="1"/>
  <c r="M8" i="1"/>
  <c r="L8" i="1"/>
  <c r="K8" i="1"/>
  <c r="J8" i="1"/>
  <c r="M7" i="1"/>
  <c r="L7" i="1"/>
  <c r="K7" i="1"/>
  <c r="J7" i="1"/>
  <c r="M6" i="1"/>
  <c r="L6" i="1"/>
  <c r="K6" i="1"/>
  <c r="J6" i="1"/>
  <c r="M5" i="1"/>
  <c r="L5" i="1"/>
  <c r="L13" i="1" s="1"/>
  <c r="J5" i="1"/>
  <c r="Z7" i="1" s="1"/>
  <c r="M4" i="1"/>
  <c r="L4" i="1"/>
  <c r="L14" i="1" s="1"/>
  <c r="K4" i="1"/>
  <c r="M3" i="1"/>
  <c r="M14" i="1" s="1"/>
  <c r="K3" i="1"/>
  <c r="K14" i="1" s="1"/>
  <c r="Y7" i="1" l="1"/>
  <c r="R7" i="1"/>
  <c r="W7" i="1"/>
  <c r="J13" i="1"/>
  <c r="J14" i="1"/>
  <c r="T7" i="1"/>
  <c r="S7" i="1"/>
  <c r="X7" i="1"/>
  <c r="K13" i="1"/>
  <c r="U7" i="1"/>
  <c r="M13" i="1"/>
</calcChain>
</file>

<file path=xl/sharedStrings.xml><?xml version="1.0" encoding="utf-8"?>
<sst xmlns="http://schemas.openxmlformats.org/spreadsheetml/2006/main" count="33" uniqueCount="22">
  <si>
    <t>CONCENTRATIN</t>
  </si>
  <si>
    <t>% reduction</t>
  </si>
  <si>
    <t>STD</t>
  </si>
  <si>
    <t>adsorption 207</t>
  </si>
  <si>
    <t>INLET</t>
  </si>
  <si>
    <t>NEW GAC-OUT</t>
  </si>
  <si>
    <t>REG. GAC-OUT</t>
  </si>
  <si>
    <t>CLAY PD- OUT</t>
  </si>
  <si>
    <t>COMB- OUT</t>
  </si>
  <si>
    <t>COMB. (PD-MMT - rGAC)</t>
  </si>
  <si>
    <t>rGAC</t>
  </si>
  <si>
    <t>PD-MMT</t>
  </si>
  <si>
    <t>GAC</t>
  </si>
  <si>
    <t xml:space="preserve">COMB. (PD-MMT - rGAC)  </t>
  </si>
  <si>
    <t>comp</t>
  </si>
  <si>
    <t>mix</t>
  </si>
  <si>
    <t>0-24,000</t>
  </si>
  <si>
    <t>24.000-48,000</t>
  </si>
  <si>
    <t>48,000-120,000</t>
  </si>
  <si>
    <t>AVERAGE</t>
  </si>
  <si>
    <t xml:space="preserve"> Time</t>
  </si>
  <si>
    <t>STEDV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</si>
</sst>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[$-1010000]d\.m\.yy;@"/>
    <numFmt numFmtId="165" formatCode="_ * #,##0_ ;_ * \-#,##0_ ;_ * &quot;-&quot;??_ ;_ @_ "/>
    <numFmt numFmtId="166" formatCode="0.0"/>
  </numFmts>
  <fonts count="4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charset val="177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3" xfId="0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0" fillId="0" borderId="5" xfId="0" applyBorder="1"/>
    <xf numFmtId="0" fontId="2" fillId="0" borderId="0" xfId="0" applyFont="1" applyBorder="1" applyAlignment="1">
      <alignment horizontal="center"/>
    </xf>
    <xf numFmtId="0" fontId="2" fillId="0" borderId="2" xfId="0" applyFont="1" applyBorder="1"/>
    <xf numFmtId="164" fontId="0" fillId="0" borderId="0" xfId="0" applyNumberFormat="1" applyAlignment="1">
      <alignment horizontal="right"/>
    </xf>
    <xf numFmtId="165" fontId="3" fillId="0" borderId="0" xfId="1" applyNumberFormat="1" applyFont="1" applyFill="1" applyBorder="1"/>
    <xf numFmtId="0" fontId="0" fillId="0" borderId="6" xfId="0" applyBorder="1"/>
    <xf numFmtId="1" fontId="0" fillId="2" borderId="0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4" fontId="3" fillId="0" borderId="0" xfId="0" applyNumberFormat="1" applyFont="1" applyFill="1" applyBorder="1"/>
    <xf numFmtId="0" fontId="0" fillId="0" borderId="0" xfId="0" applyBorder="1"/>
    <xf numFmtId="166" fontId="0" fillId="0" borderId="0" xfId="0" applyNumberFormat="1" applyBorder="1"/>
    <xf numFmtId="166" fontId="0" fillId="0" borderId="0" xfId="0" applyNumberFormat="1"/>
    <xf numFmtId="166" fontId="0" fillId="0" borderId="2" xfId="0" applyNumberFormat="1" applyBorder="1"/>
    <xf numFmtId="166" fontId="0" fillId="0" borderId="0" xfId="0" applyNumberFormat="1" applyFill="1" applyBorder="1"/>
    <xf numFmtId="0" fontId="0" fillId="0" borderId="0" xfId="0" applyFill="1" applyBorder="1"/>
    <xf numFmtId="165" fontId="0" fillId="0" borderId="0" xfId="0" applyNumberFormat="1" applyFill="1" applyBorder="1"/>
    <xf numFmtId="1" fontId="0" fillId="0" borderId="0" xfId="0" applyNumberFormat="1" applyBorder="1"/>
    <xf numFmtId="1" fontId="0" fillId="0" borderId="0" xfId="0" applyNumberFormat="1"/>
    <xf numFmtId="165" fontId="0" fillId="0" borderId="0" xfId="0" applyNumberFormat="1"/>
    <xf numFmtId="0" fontId="0" fillId="0" borderId="7" xfId="0" applyBorder="1" applyAlignment="1">
      <alignment horizontal="center"/>
    </xf>
    <xf numFmtId="166" fontId="0" fillId="0" borderId="0" xfId="0" applyNumberFormat="1" applyAlignment="1"/>
    <xf numFmtId="1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59028224770281"/>
          <c:y val="3.1544849028702873E-2"/>
          <c:w val="0.87944331581000168"/>
          <c:h val="0.810163077956487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'[1]2019'!$L$2</c:f>
              <c:strCache>
                <c:ptCount val="1"/>
                <c:pt idx="0">
                  <c:v>GAC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'[1]2019'!$M$3:$M$13</c:f>
              <c:strCache>
                <c:ptCount val="11"/>
                <c:pt idx="0">
                  <c:v> 5,553 </c:v>
                </c:pt>
                <c:pt idx="1">
                  <c:v> 9,782 </c:v>
                </c:pt>
                <c:pt idx="2">
                  <c:v> 15,530 </c:v>
                </c:pt>
                <c:pt idx="3">
                  <c:v> 20,150 </c:v>
                </c:pt>
                <c:pt idx="4">
                  <c:v> 28,920 </c:v>
                </c:pt>
                <c:pt idx="5">
                  <c:v> 38,648 </c:v>
                </c:pt>
                <c:pt idx="6">
                  <c:v> 47,613 </c:v>
                </c:pt>
                <c:pt idx="7">
                  <c:v> 68,286 </c:v>
                </c:pt>
                <c:pt idx="8">
                  <c:v> 84,554 </c:v>
                </c:pt>
                <c:pt idx="9">
                  <c:v> 103,934 </c:v>
                </c:pt>
                <c:pt idx="10">
                  <c:v>AVERAGE</c:v>
                </c:pt>
              </c:strCache>
            </c:strRef>
          </c:cat>
          <c:val>
            <c:numRef>
              <c:f>'[1]2019'!$L$3:$L$13</c:f>
              <c:numCache>
                <c:formatCode>0</c:formatCode>
                <c:ptCount val="11"/>
                <c:pt idx="0">
                  <c:v>59.311224489795919</c:v>
                </c:pt>
                <c:pt idx="1">
                  <c:v>51.204188481675395</c:v>
                </c:pt>
                <c:pt idx="2">
                  <c:v>57.468727005150846</c:v>
                </c:pt>
                <c:pt idx="3">
                  <c:v>56.331360946745562</c:v>
                </c:pt>
                <c:pt idx="4">
                  <c:v>42.887776983559682</c:v>
                </c:pt>
                <c:pt idx="5">
                  <c:v>58.603896103896105</c:v>
                </c:pt>
                <c:pt idx="6">
                  <c:v>29.581749049429661</c:v>
                </c:pt>
                <c:pt idx="7">
                  <c:v>24.822695035460995</c:v>
                </c:pt>
                <c:pt idx="8">
                  <c:v>40.880258899676377</c:v>
                </c:pt>
                <c:pt idx="9">
                  <c:v>52.937293729372939</c:v>
                </c:pt>
                <c:pt idx="10">
                  <c:v>47.402917072476342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17-4422-8C2A-BA9E351E3F71}"/>
            </c:ext>
          </c:extLst>
        </c:ser>
        <c:ser>
          <c:idx val="1"/>
          <c:order val="1"/>
          <c:tx>
            <c:strRef>
              <c:f>'[1]2019'!$K$2</c:f>
              <c:strCache>
                <c:ptCount val="1"/>
                <c:pt idx="0">
                  <c:v>PD-MMT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'[1]2019'!$M$3:$M$13</c:f>
              <c:strCache>
                <c:ptCount val="11"/>
                <c:pt idx="0">
                  <c:v> 5,553 </c:v>
                </c:pt>
                <c:pt idx="1">
                  <c:v> 9,782 </c:v>
                </c:pt>
                <c:pt idx="2">
                  <c:v> 15,530 </c:v>
                </c:pt>
                <c:pt idx="3">
                  <c:v> 20,150 </c:v>
                </c:pt>
                <c:pt idx="4">
                  <c:v> 28,920 </c:v>
                </c:pt>
                <c:pt idx="5">
                  <c:v> 38,648 </c:v>
                </c:pt>
                <c:pt idx="6">
                  <c:v> 47,613 </c:v>
                </c:pt>
                <c:pt idx="7">
                  <c:v> 68,286 </c:v>
                </c:pt>
                <c:pt idx="8">
                  <c:v> 84,554 </c:v>
                </c:pt>
                <c:pt idx="9">
                  <c:v> 103,934 </c:v>
                </c:pt>
                <c:pt idx="10">
                  <c:v>AVERAGE</c:v>
                </c:pt>
              </c:strCache>
            </c:strRef>
          </c:cat>
          <c:val>
            <c:numRef>
              <c:f>'[1]2019'!$K$3:$K$13</c:f>
              <c:numCache>
                <c:formatCode>0</c:formatCode>
                <c:ptCount val="11"/>
                <c:pt idx="1">
                  <c:v>18.429319371727743</c:v>
                </c:pt>
                <c:pt idx="2">
                  <c:v>33.480500367917585</c:v>
                </c:pt>
                <c:pt idx="3">
                  <c:v>18.698224852071007</c:v>
                </c:pt>
                <c:pt idx="4">
                  <c:v>30.450321658327383</c:v>
                </c:pt>
                <c:pt idx="5">
                  <c:v>21.818181818181813</c:v>
                </c:pt>
                <c:pt idx="6">
                  <c:v>17.110266159695811</c:v>
                </c:pt>
                <c:pt idx="7">
                  <c:v>14.184397163120565</c:v>
                </c:pt>
                <c:pt idx="8">
                  <c:v>22.01294498381877</c:v>
                </c:pt>
                <c:pt idx="9">
                  <c:v>13.531353135313537</c:v>
                </c:pt>
                <c:pt idx="10">
                  <c:v>21.079501056686023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17-4422-8C2A-BA9E351E3F71}"/>
            </c:ext>
          </c:extLst>
        </c:ser>
        <c:ser>
          <c:idx val="2"/>
          <c:order val="2"/>
          <c:tx>
            <c:strRef>
              <c:f>'[1]2019'!$J$2</c:f>
              <c:strCache>
                <c:ptCount val="1"/>
                <c:pt idx="0">
                  <c:v>rGAC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'[1]2019'!$M$3:$M$13</c:f>
              <c:strCache>
                <c:ptCount val="11"/>
                <c:pt idx="0">
                  <c:v> 5,553 </c:v>
                </c:pt>
                <c:pt idx="1">
                  <c:v> 9,782 </c:v>
                </c:pt>
                <c:pt idx="2">
                  <c:v> 15,530 </c:v>
                </c:pt>
                <c:pt idx="3">
                  <c:v> 20,150 </c:v>
                </c:pt>
                <c:pt idx="4">
                  <c:v> 28,920 </c:v>
                </c:pt>
                <c:pt idx="5">
                  <c:v> 38,648 </c:v>
                </c:pt>
                <c:pt idx="6">
                  <c:v> 47,613 </c:v>
                </c:pt>
                <c:pt idx="7">
                  <c:v> 68,286 </c:v>
                </c:pt>
                <c:pt idx="8">
                  <c:v> 84,554 </c:v>
                </c:pt>
                <c:pt idx="9">
                  <c:v> 103,934 </c:v>
                </c:pt>
                <c:pt idx="10">
                  <c:v>AVERAGE</c:v>
                </c:pt>
              </c:strCache>
            </c:strRef>
          </c:cat>
          <c:val>
            <c:numRef>
              <c:f>'[1]2019'!$J$3:$J$13</c:f>
              <c:numCache>
                <c:formatCode>0</c:formatCode>
                <c:ptCount val="11"/>
                <c:pt idx="0">
                  <c:v>30.867346938775512</c:v>
                </c:pt>
                <c:pt idx="1">
                  <c:v>19.3717277486911</c:v>
                </c:pt>
                <c:pt idx="3">
                  <c:v>49.940828402366861</c:v>
                </c:pt>
                <c:pt idx="4">
                  <c:v>34.59614010007148</c:v>
                </c:pt>
                <c:pt idx="5">
                  <c:v>23.603896103896105</c:v>
                </c:pt>
                <c:pt idx="6">
                  <c:v>33.840304182509499</c:v>
                </c:pt>
                <c:pt idx="7">
                  <c:v>29.00709219858156</c:v>
                </c:pt>
                <c:pt idx="8">
                  <c:v>40.957928802588995</c:v>
                </c:pt>
                <c:pt idx="9">
                  <c:v>27.920792079207928</c:v>
                </c:pt>
                <c:pt idx="10">
                  <c:v>32.234006284076564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117-4422-8C2A-BA9E351E3F71}"/>
            </c:ext>
          </c:extLst>
        </c:ser>
        <c:ser>
          <c:idx val="3"/>
          <c:order val="3"/>
          <c:tx>
            <c:strRef>
              <c:f>'[1]2019'!$I$2</c:f>
              <c:strCache>
                <c:ptCount val="1"/>
                <c:pt idx="0">
                  <c:v>COMB. (PD-MMT - rGAC)</c:v>
                </c:pt>
              </c:strCache>
            </c:strRef>
          </c:tx>
          <c:spPr>
            <a:gradFill>
              <a:gsLst>
                <a:gs pos="13333">
                  <a:schemeClr val="accent6"/>
                </a:gs>
                <a:gs pos="89000">
                  <a:schemeClr val="tx1">
                    <a:lumMod val="64000"/>
                    <a:lumOff val="36000"/>
                  </a:schemeClr>
                </a:gs>
                <a:gs pos="14000">
                  <a:schemeClr val="accent6"/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cat>
            <c:strRef>
              <c:f>'[1]2019'!$M$3:$M$13</c:f>
              <c:strCache>
                <c:ptCount val="11"/>
                <c:pt idx="0">
                  <c:v> 5,553 </c:v>
                </c:pt>
                <c:pt idx="1">
                  <c:v> 9,782 </c:v>
                </c:pt>
                <c:pt idx="2">
                  <c:v> 15,530 </c:v>
                </c:pt>
                <c:pt idx="3">
                  <c:v> 20,150 </c:v>
                </c:pt>
                <c:pt idx="4">
                  <c:v> 28,920 </c:v>
                </c:pt>
                <c:pt idx="5">
                  <c:v> 38,648 </c:v>
                </c:pt>
                <c:pt idx="6">
                  <c:v> 47,613 </c:v>
                </c:pt>
                <c:pt idx="7">
                  <c:v> 68,286 </c:v>
                </c:pt>
                <c:pt idx="8">
                  <c:v> 84,554 </c:v>
                </c:pt>
                <c:pt idx="9">
                  <c:v> 103,934 </c:v>
                </c:pt>
                <c:pt idx="10">
                  <c:v>AVERAGE</c:v>
                </c:pt>
              </c:strCache>
            </c:strRef>
          </c:cat>
          <c:val>
            <c:numRef>
              <c:f>'[1]2019'!$I$3:$I$13</c:f>
              <c:numCache>
                <c:formatCode>0</c:formatCode>
                <c:ptCount val="11"/>
                <c:pt idx="0">
                  <c:v>71</c:v>
                </c:pt>
                <c:pt idx="1">
                  <c:v>82</c:v>
                </c:pt>
                <c:pt idx="2">
                  <c:v>90.802060338484182</c:v>
                </c:pt>
                <c:pt idx="3">
                  <c:v>75.147928994082832</c:v>
                </c:pt>
                <c:pt idx="4">
                  <c:v>53.538241601143675</c:v>
                </c:pt>
                <c:pt idx="5">
                  <c:v>40.454545454545453</c:v>
                </c:pt>
                <c:pt idx="6">
                  <c:v>40.380228136882124</c:v>
                </c:pt>
                <c:pt idx="7">
                  <c:v>37.588652482269502</c:v>
                </c:pt>
                <c:pt idx="8">
                  <c:v>39.928802588996767</c:v>
                </c:pt>
                <c:pt idx="9">
                  <c:v>30.693069306930695</c:v>
                </c:pt>
                <c:pt idx="10">
                  <c:v>56.15335289033353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117-4422-8C2A-BA9E351E3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700480"/>
        <c:axId val="506012800"/>
      </c:barChart>
      <c:catAx>
        <c:axId val="50370048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Pore Volume</a:t>
                </a:r>
                <a:endParaRPr lang="he-IL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he-IL"/>
          </a:p>
        </c:txPr>
        <c:crossAx val="506012800"/>
        <c:crosses val="autoZero"/>
        <c:auto val="1"/>
        <c:lblAlgn val="ctr"/>
        <c:lblOffset val="100"/>
        <c:noMultiLvlLbl val="0"/>
      </c:catAx>
      <c:valAx>
        <c:axId val="5060128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Reduction in THMPF formation %</a:t>
                </a:r>
              </a:p>
            </c:rich>
          </c:tx>
          <c:layout>
            <c:manualLayout>
              <c:xMode val="edge"/>
              <c:yMode val="edge"/>
              <c:x val="1.0654924671490994E-2"/>
              <c:y val="0.2178685810341123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he-IL"/>
          </a:p>
        </c:txPr>
        <c:crossAx val="50370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1247497919577"/>
          <c:y val="2.6300984884927967E-2"/>
          <c:w val="0.19109037191924313"/>
          <c:h val="0.2817560827404613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he-IL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he-I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38212333673816"/>
          <c:y val="1.761834702498595E-2"/>
          <c:w val="0.86834925249292672"/>
          <c:h val="0.790916909243601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'[1]2019'!$Q$2</c:f>
              <c:strCache>
                <c:ptCount val="1"/>
                <c:pt idx="0">
                  <c:v>GAC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'[1]2019'!$V$7:$V$10</c:f>
                <c:numCache>
                  <c:formatCode>General</c:formatCode>
                  <c:ptCount val="4"/>
                  <c:pt idx="0">
                    <c:v>6.622124810081929</c:v>
                  </c:pt>
                  <c:pt idx="1">
                    <c:v>11.112974403925472</c:v>
                  </c:pt>
                  <c:pt idx="2">
                    <c:v>14.104657066950081</c:v>
                  </c:pt>
                  <c:pt idx="3">
                    <c:v>12.399723842532012</c:v>
                  </c:pt>
                </c:numCache>
              </c:numRef>
            </c:plus>
            <c:minus>
              <c:numRef>
                <c:f>'[1]2019'!$V$7:$V$10</c:f>
                <c:numCache>
                  <c:formatCode>General</c:formatCode>
                  <c:ptCount val="4"/>
                  <c:pt idx="0">
                    <c:v>6.622124810081929</c:v>
                  </c:pt>
                  <c:pt idx="1">
                    <c:v>11.112974403925472</c:v>
                  </c:pt>
                  <c:pt idx="2">
                    <c:v>14.104657066950081</c:v>
                  </c:pt>
                  <c:pt idx="3">
                    <c:v>12.399723842532012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'[1]2019'!$U$7:$U$10</c:f>
              <c:strCache>
                <c:ptCount val="4"/>
                <c:pt idx="0">
                  <c:v>0-24,000</c:v>
                </c:pt>
                <c:pt idx="1">
                  <c:v>24.000-48,000</c:v>
                </c:pt>
                <c:pt idx="2">
                  <c:v>48,000-120,000</c:v>
                </c:pt>
                <c:pt idx="3">
                  <c:v>AVERAGE</c:v>
                </c:pt>
              </c:strCache>
            </c:strRef>
          </c:cat>
          <c:val>
            <c:numRef>
              <c:f>'[1]2019'!$Q$7:$Q$10</c:f>
              <c:numCache>
                <c:formatCode>0.0</c:formatCode>
                <c:ptCount val="4"/>
                <c:pt idx="0">
                  <c:v>53.440655581385478</c:v>
                </c:pt>
                <c:pt idx="1">
                  <c:v>44.092822576662883</c:v>
                </c:pt>
                <c:pt idx="2">
                  <c:v>39.54674922150344</c:v>
                </c:pt>
                <c:pt idx="3" formatCode="0">
                  <c:v>47.402917072476342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B0-4804-ABCC-73BAB24D7543}"/>
            </c:ext>
          </c:extLst>
        </c:ser>
        <c:ser>
          <c:idx val="1"/>
          <c:order val="1"/>
          <c:tx>
            <c:strRef>
              <c:f>'[1]2019'!$S$2</c:f>
              <c:strCache>
                <c:ptCount val="1"/>
                <c:pt idx="0">
                  <c:v>PD-MMT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'[1]2019'!$X$7:$X$10</c:f>
                <c:numCache>
                  <c:formatCode>General</c:formatCode>
                  <c:ptCount val="4"/>
                  <c:pt idx="0">
                    <c:v>7.8364760750285072</c:v>
                  </c:pt>
                  <c:pt idx="1">
                    <c:v>6.1038446171174918</c:v>
                  </c:pt>
                  <c:pt idx="2">
                    <c:v>4.7196403070545356</c:v>
                  </c:pt>
                  <c:pt idx="3">
                    <c:v>6.8554703452538366</c:v>
                  </c:pt>
                </c:numCache>
              </c:numRef>
            </c:plus>
            <c:minus>
              <c:numRef>
                <c:f>'[1]2019'!$X$7:$X$10</c:f>
                <c:numCache>
                  <c:formatCode>General</c:formatCode>
                  <c:ptCount val="4"/>
                  <c:pt idx="0">
                    <c:v>7.8364760750285072</c:v>
                  </c:pt>
                  <c:pt idx="1">
                    <c:v>6.1038446171174918</c:v>
                  </c:pt>
                  <c:pt idx="2">
                    <c:v>4.7196403070545356</c:v>
                  </c:pt>
                  <c:pt idx="3">
                    <c:v>6.8554703452538366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'[1]2019'!$U$7:$U$10</c:f>
              <c:strCache>
                <c:ptCount val="4"/>
                <c:pt idx="0">
                  <c:v>0-24,000</c:v>
                </c:pt>
                <c:pt idx="1">
                  <c:v>24.000-48,000</c:v>
                </c:pt>
                <c:pt idx="2">
                  <c:v>48,000-120,000</c:v>
                </c:pt>
                <c:pt idx="3">
                  <c:v>AVERAGE</c:v>
                </c:pt>
              </c:strCache>
            </c:strRef>
          </c:cat>
          <c:val>
            <c:numRef>
              <c:f>'[1]2019'!$S$7:$S$10</c:f>
              <c:numCache>
                <c:formatCode>0.0</c:formatCode>
                <c:ptCount val="4"/>
                <c:pt idx="0">
                  <c:v>25.26459156251093</c:v>
                </c:pt>
                <c:pt idx="1">
                  <c:v>19.464223988938812</c:v>
                </c:pt>
                <c:pt idx="2">
                  <c:v>16.576231760750957</c:v>
                </c:pt>
                <c:pt idx="3" formatCode="0">
                  <c:v>21.079501056686023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B0-4804-ABCC-73BAB24D7543}"/>
            </c:ext>
          </c:extLst>
        </c:ser>
        <c:ser>
          <c:idx val="2"/>
          <c:order val="2"/>
          <c:tx>
            <c:strRef>
              <c:f>'[1]2019'!$R$2</c:f>
              <c:strCache>
                <c:ptCount val="1"/>
                <c:pt idx="0">
                  <c:v>rGAC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'[1]2019'!$W$7:$W$10</c:f>
                <c:numCache>
                  <c:formatCode>General</c:formatCode>
                  <c:ptCount val="4"/>
                  <c:pt idx="0">
                    <c:v>12.621288099408185</c:v>
                  </c:pt>
                  <c:pt idx="1">
                    <c:v>7.7726902701527205</c:v>
                  </c:pt>
                  <c:pt idx="2">
                    <c:v>7.233826528068958</c:v>
                  </c:pt>
                  <c:pt idx="3">
                    <c:v>9.1419349883052217</c:v>
                  </c:pt>
                </c:numCache>
              </c:numRef>
            </c:plus>
            <c:minus>
              <c:numRef>
                <c:f>'[1]2019'!$W$7:$W$10</c:f>
                <c:numCache>
                  <c:formatCode>General</c:formatCode>
                  <c:ptCount val="4"/>
                  <c:pt idx="0">
                    <c:v>12.621288099408185</c:v>
                  </c:pt>
                  <c:pt idx="1">
                    <c:v>7.7726902701527205</c:v>
                  </c:pt>
                  <c:pt idx="2">
                    <c:v>7.233826528068958</c:v>
                  </c:pt>
                  <c:pt idx="3">
                    <c:v>9.1419349883052217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'[1]2019'!$U$7:$U$10</c:f>
              <c:strCache>
                <c:ptCount val="4"/>
                <c:pt idx="0">
                  <c:v>0-24,000</c:v>
                </c:pt>
                <c:pt idx="1">
                  <c:v>24.000-48,000</c:v>
                </c:pt>
                <c:pt idx="2">
                  <c:v>48,000-120,000</c:v>
                </c:pt>
                <c:pt idx="3">
                  <c:v>AVERAGE</c:v>
                </c:pt>
              </c:strCache>
            </c:strRef>
          </c:cat>
          <c:val>
            <c:numRef>
              <c:f>'[1]2019'!$R$7:$R$10</c:f>
              <c:numCache>
                <c:formatCode>0.0</c:formatCode>
                <c:ptCount val="4"/>
                <c:pt idx="0">
                  <c:v>33.694010797476238</c:v>
                </c:pt>
                <c:pt idx="1">
                  <c:v>28.722100143202802</c:v>
                </c:pt>
                <c:pt idx="2">
                  <c:v>32.628604360126161</c:v>
                </c:pt>
                <c:pt idx="3" formatCode="0">
                  <c:v>32.234006284076564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B0-4804-ABCC-73BAB24D7543}"/>
            </c:ext>
          </c:extLst>
        </c:ser>
        <c:ser>
          <c:idx val="3"/>
          <c:order val="3"/>
          <c:tx>
            <c:strRef>
              <c:f>'[1]2019'!$T$2</c:f>
              <c:strCache>
                <c:ptCount val="1"/>
                <c:pt idx="0">
                  <c:v>COMB. (PD-MMT - rGAC)  </c:v>
                </c:pt>
              </c:strCache>
            </c:strRef>
          </c:tx>
          <c:spPr>
            <a:gradFill>
              <a:gsLst>
                <a:gs pos="13333">
                  <a:schemeClr val="accent6"/>
                </a:gs>
                <a:gs pos="89000">
                  <a:schemeClr val="tx1">
                    <a:lumMod val="64000"/>
                    <a:lumOff val="36000"/>
                  </a:schemeClr>
                </a:gs>
                <a:gs pos="14000">
                  <a:schemeClr val="accent6"/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'[1]2019'!$Y$7:$Y$10</c:f>
                <c:numCache>
                  <c:formatCode>General</c:formatCode>
                  <c:ptCount val="4"/>
                  <c:pt idx="0">
                    <c:v>13.911077157527979</c:v>
                  </c:pt>
                  <c:pt idx="1">
                    <c:v>9.2515702682439507</c:v>
                  </c:pt>
                  <c:pt idx="2">
                    <c:v>4.8014605261922458</c:v>
                  </c:pt>
                  <c:pt idx="3">
                    <c:v>21.62301229584676</c:v>
                  </c:pt>
                </c:numCache>
              </c:numRef>
            </c:plus>
            <c:minus>
              <c:numRef>
                <c:f>'[1]2019'!$Y$7:$Y$10</c:f>
                <c:numCache>
                  <c:formatCode>General</c:formatCode>
                  <c:ptCount val="4"/>
                  <c:pt idx="0">
                    <c:v>13.911077157527979</c:v>
                  </c:pt>
                  <c:pt idx="1">
                    <c:v>9.2515702682439507</c:v>
                  </c:pt>
                  <c:pt idx="2">
                    <c:v>4.8014605261922458</c:v>
                  </c:pt>
                  <c:pt idx="3">
                    <c:v>21.62301229584676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'[1]2019'!$U$7:$U$10</c:f>
              <c:strCache>
                <c:ptCount val="4"/>
                <c:pt idx="0">
                  <c:v>0-24,000</c:v>
                </c:pt>
                <c:pt idx="1">
                  <c:v>24.000-48,000</c:v>
                </c:pt>
                <c:pt idx="2">
                  <c:v>48,000-120,000</c:v>
                </c:pt>
                <c:pt idx="3">
                  <c:v>AVERAGE</c:v>
                </c:pt>
              </c:strCache>
            </c:strRef>
          </c:cat>
          <c:val>
            <c:numRef>
              <c:f>'[1]2019'!$T$7:$T$10</c:f>
              <c:numCache>
                <c:formatCode>0.0</c:formatCode>
                <c:ptCount val="4"/>
                <c:pt idx="0">
                  <c:v>74.497646186742145</c:v>
                </c:pt>
                <c:pt idx="1">
                  <c:v>40.417386795713789</c:v>
                </c:pt>
                <c:pt idx="2">
                  <c:v>36.070174792732324</c:v>
                </c:pt>
                <c:pt idx="3" formatCode="0">
                  <c:v>56.15335289033353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FB0-4804-ABCC-73BAB24D7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059648"/>
        <c:axId val="508061568"/>
      </c:barChart>
      <c:catAx>
        <c:axId val="508059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Pore Volume</a:t>
                </a:r>
              </a:p>
            </c:rich>
          </c:tx>
          <c:layout>
            <c:manualLayout>
              <c:xMode val="edge"/>
              <c:yMode val="edge"/>
              <c:x val="0.45983807623984563"/>
              <c:y val="0.8852012704506563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508061568"/>
        <c:crosses val="autoZero"/>
        <c:auto val="1"/>
        <c:lblAlgn val="ctr"/>
        <c:lblOffset val="100"/>
        <c:noMultiLvlLbl val="0"/>
      </c:catAx>
      <c:valAx>
        <c:axId val="50806156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Reduction</a:t>
                </a:r>
                <a:r>
                  <a:rPr lang="en-US" sz="1100" b="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in THMPF formation  (%)</a:t>
                </a:r>
              </a:p>
            </c:rich>
          </c:tx>
          <c:layout>
            <c:manualLayout>
              <c:xMode val="edge"/>
              <c:yMode val="edge"/>
              <c:x val="1.1892135501892236E-2"/>
              <c:y val="0.1343836230575428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50805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471982552811582"/>
          <c:y val="3.2847842696487314E-2"/>
          <c:w val="0.26501003738969703"/>
          <c:h val="0.243132178646073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e-IL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66675</xdr:rowOff>
    </xdr:from>
    <xdr:to>
      <xdr:col>6</xdr:col>
      <xdr:colOff>652463</xdr:colOff>
      <xdr:row>37</xdr:row>
      <xdr:rowOff>136525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5DCAE806-3BB4-4391-B3D4-3F0DD6C9B1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606424</xdr:colOff>
      <xdr:row>15</xdr:row>
      <xdr:rowOff>79375</xdr:rowOff>
    </xdr:from>
    <xdr:to>
      <xdr:col>17</xdr:col>
      <xdr:colOff>139700</xdr:colOff>
      <xdr:row>37</xdr:row>
      <xdr:rowOff>123825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xmlns="" id="{6AC8B7E8-4448-475D-AA5F-9E93A3A87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/Documents/A-PAPI/A-MAAMAR%20SHEINI/&#1490;&#1512;&#1508;&#1497;&#1501;%20&#1500;%20&#1502;&#1488;&#1502;&#1512;/YAEL%20thmfp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18-1"/>
      <sheetName val="254-203"/>
      <sheetName val="2019-1"/>
      <sheetName val="203-1"/>
    </sheetNames>
    <sheetDataSet>
      <sheetData sheetId="0">
        <row r="2">
          <cell r="C2" t="str">
            <v>INLET</v>
          </cell>
          <cell r="D2" t="str">
            <v>NEW GAC-OUT</v>
          </cell>
          <cell r="E2" t="str">
            <v>REG. GAC-OUT</v>
          </cell>
          <cell r="F2" t="str">
            <v>CLAY PD- OUT</v>
          </cell>
          <cell r="G2" t="str">
            <v>COMB- OUT</v>
          </cell>
          <cell r="I2" t="str">
            <v>COMB. (PD-MMT - rGAC)</v>
          </cell>
          <cell r="J2" t="str">
            <v>rGAC</v>
          </cell>
          <cell r="K2" t="str">
            <v>PD-MMT</v>
          </cell>
          <cell r="L2" t="str">
            <v>GAC</v>
          </cell>
          <cell r="Q2" t="str">
            <v>GAC</v>
          </cell>
          <cell r="R2" t="str">
            <v>rGAC</v>
          </cell>
          <cell r="S2" t="str">
            <v>PD-MMT</v>
          </cell>
          <cell r="T2" t="str">
            <v xml:space="preserve">COMB. (PD-MMT - rGAC)  </v>
          </cell>
        </row>
        <row r="3">
          <cell r="A3">
            <v>43485</v>
          </cell>
          <cell r="B3">
            <v>5553.4053125656483</v>
          </cell>
          <cell r="C3">
            <v>78.400000000000006</v>
          </cell>
          <cell r="D3">
            <v>31.9</v>
          </cell>
          <cell r="E3">
            <v>54.2</v>
          </cell>
          <cell r="F3">
            <v>86.4</v>
          </cell>
          <cell r="G3">
            <v>22.36</v>
          </cell>
          <cell r="I3">
            <v>71</v>
          </cell>
          <cell r="J3">
            <v>30.867346938775512</v>
          </cell>
          <cell r="L3">
            <v>59.311224489795919</v>
          </cell>
          <cell r="M3">
            <v>5553.4053125656483</v>
          </cell>
        </row>
        <row r="4">
          <cell r="A4">
            <v>43499</v>
          </cell>
          <cell r="B4">
            <v>9782</v>
          </cell>
          <cell r="C4">
            <v>95.5</v>
          </cell>
          <cell r="D4">
            <v>46.6</v>
          </cell>
          <cell r="E4">
            <v>77</v>
          </cell>
          <cell r="F4">
            <v>77.900000000000006</v>
          </cell>
          <cell r="I4">
            <v>82</v>
          </cell>
          <cell r="J4">
            <v>19.3717277486911</v>
          </cell>
          <cell r="K4">
            <v>18.429319371727743</v>
          </cell>
          <cell r="L4">
            <v>51.204188481675395</v>
          </cell>
          <cell r="M4">
            <v>9782</v>
          </cell>
        </row>
        <row r="5">
          <cell r="A5">
            <v>43516</v>
          </cell>
          <cell r="B5">
            <v>15530</v>
          </cell>
          <cell r="C5">
            <v>135.9</v>
          </cell>
          <cell r="D5">
            <v>57.8</v>
          </cell>
          <cell r="E5">
            <v>25</v>
          </cell>
          <cell r="F5">
            <v>90.4</v>
          </cell>
          <cell r="G5">
            <v>12.5</v>
          </cell>
          <cell r="I5">
            <v>90.802060338484182</v>
          </cell>
          <cell r="K5">
            <v>33.480500367917585</v>
          </cell>
          <cell r="L5">
            <v>57.468727005150846</v>
          </cell>
          <cell r="M5">
            <v>15530</v>
          </cell>
        </row>
        <row r="6">
          <cell r="A6">
            <v>43529</v>
          </cell>
          <cell r="B6">
            <v>20150</v>
          </cell>
          <cell r="C6">
            <v>84.5</v>
          </cell>
          <cell r="D6">
            <v>36.9</v>
          </cell>
          <cell r="E6">
            <v>42.3</v>
          </cell>
          <cell r="F6">
            <v>68.7</v>
          </cell>
          <cell r="G6">
            <v>21</v>
          </cell>
          <cell r="I6">
            <v>75.147928994082832</v>
          </cell>
          <cell r="J6">
            <v>49.940828402366861</v>
          </cell>
          <cell r="K6">
            <v>18.698224852071007</v>
          </cell>
          <cell r="L6">
            <v>56.331360946745562</v>
          </cell>
          <cell r="M6">
            <v>20150</v>
          </cell>
        </row>
        <row r="7">
          <cell r="A7">
            <v>43558</v>
          </cell>
          <cell r="B7">
            <v>28920</v>
          </cell>
          <cell r="C7">
            <v>139.9</v>
          </cell>
          <cell r="D7">
            <v>79.900000000000006</v>
          </cell>
          <cell r="E7">
            <v>91.5</v>
          </cell>
          <cell r="F7">
            <v>97.3</v>
          </cell>
          <cell r="G7">
            <v>65</v>
          </cell>
          <cell r="I7">
            <v>53.538241601143675</v>
          </cell>
          <cell r="J7">
            <v>34.59614010007148</v>
          </cell>
          <cell r="K7">
            <v>30.450321658327383</v>
          </cell>
          <cell r="L7">
            <v>42.887776983559682</v>
          </cell>
          <cell r="M7">
            <v>28920</v>
          </cell>
          <cell r="Q7">
            <v>53.440655581385478</v>
          </cell>
          <cell r="R7">
            <v>33.694010797476238</v>
          </cell>
          <cell r="S7">
            <v>25.26459156251093</v>
          </cell>
          <cell r="T7">
            <v>74.497646186742145</v>
          </cell>
          <cell r="U7" t="str">
            <v>0-24,000</v>
          </cell>
          <cell r="V7">
            <v>6.622124810081929</v>
          </cell>
          <cell r="W7">
            <v>12.621288099408185</v>
          </cell>
          <cell r="X7">
            <v>7.8364760750285072</v>
          </cell>
          <cell r="Y7">
            <v>13.911077157527979</v>
          </cell>
        </row>
        <row r="8">
          <cell r="A8">
            <v>43586</v>
          </cell>
          <cell r="B8">
            <v>38648</v>
          </cell>
          <cell r="C8">
            <v>154</v>
          </cell>
          <cell r="D8">
            <v>63.75</v>
          </cell>
          <cell r="E8">
            <v>117.65</v>
          </cell>
          <cell r="F8">
            <v>120.4</v>
          </cell>
          <cell r="G8">
            <v>91.7</v>
          </cell>
          <cell r="I8">
            <v>40.454545454545453</v>
          </cell>
          <cell r="J8">
            <v>23.603896103896105</v>
          </cell>
          <cell r="K8">
            <v>21.818181818181813</v>
          </cell>
          <cell r="L8">
            <v>58.603896103896105</v>
          </cell>
          <cell r="M8">
            <v>38648</v>
          </cell>
          <cell r="Q8">
            <v>44.092822576662883</v>
          </cell>
          <cell r="R8">
            <v>28.722100143202802</v>
          </cell>
          <cell r="S8">
            <v>19.464223988938812</v>
          </cell>
          <cell r="T8">
            <v>40.417386795713789</v>
          </cell>
          <cell r="U8" t="str">
            <v>24.000-48,000</v>
          </cell>
          <cell r="V8">
            <v>11.112974403925472</v>
          </cell>
          <cell r="W8">
            <v>7.7726902701527205</v>
          </cell>
          <cell r="X8">
            <v>6.1038446171174918</v>
          </cell>
          <cell r="Y8">
            <v>9.2515702682439507</v>
          </cell>
        </row>
        <row r="9">
          <cell r="A9">
            <v>43614</v>
          </cell>
          <cell r="B9">
            <v>47613</v>
          </cell>
          <cell r="C9">
            <v>131.5</v>
          </cell>
          <cell r="D9">
            <v>92.6</v>
          </cell>
          <cell r="E9">
            <v>87</v>
          </cell>
          <cell r="F9">
            <v>109</v>
          </cell>
          <cell r="G9">
            <v>78.400000000000006</v>
          </cell>
          <cell r="I9">
            <v>40.380228136882124</v>
          </cell>
          <cell r="J9">
            <v>33.840304182509499</v>
          </cell>
          <cell r="K9">
            <v>17.110266159695811</v>
          </cell>
          <cell r="L9">
            <v>29.581749049429661</v>
          </cell>
          <cell r="M9">
            <v>47613</v>
          </cell>
          <cell r="Q9">
            <v>39.54674922150344</v>
          </cell>
          <cell r="R9">
            <v>32.628604360126161</v>
          </cell>
          <cell r="S9">
            <v>16.576231760750957</v>
          </cell>
          <cell r="T9">
            <v>36.070174792732324</v>
          </cell>
          <cell r="U9" t="str">
            <v>48,000-120,000</v>
          </cell>
          <cell r="V9">
            <v>14.104657066950081</v>
          </cell>
          <cell r="W9">
            <v>7.233826528068958</v>
          </cell>
          <cell r="X9">
            <v>4.7196403070545356</v>
          </cell>
          <cell r="Y9">
            <v>4.8014605261922458</v>
          </cell>
        </row>
        <row r="10">
          <cell r="A10">
            <v>43681</v>
          </cell>
          <cell r="B10">
            <v>68286</v>
          </cell>
          <cell r="C10">
            <v>141</v>
          </cell>
          <cell r="D10">
            <v>106</v>
          </cell>
          <cell r="E10">
            <v>100.1</v>
          </cell>
          <cell r="F10">
            <v>121</v>
          </cell>
          <cell r="G10">
            <v>88</v>
          </cell>
          <cell r="I10">
            <v>37.588652482269502</v>
          </cell>
          <cell r="J10">
            <v>29.00709219858156</v>
          </cell>
          <cell r="K10">
            <v>14.184397163120565</v>
          </cell>
          <cell r="L10">
            <v>24.822695035460995</v>
          </cell>
          <cell r="M10">
            <v>68286</v>
          </cell>
          <cell r="Q10">
            <v>47.402917072476342</v>
          </cell>
          <cell r="R10">
            <v>32.234006284076564</v>
          </cell>
          <cell r="S10">
            <v>21.079501056686023</v>
          </cell>
          <cell r="T10">
            <v>56.15335289033353</v>
          </cell>
          <cell r="U10" t="str">
            <v>AVERAGE</v>
          </cell>
          <cell r="V10">
            <v>12.399723842532012</v>
          </cell>
          <cell r="W10">
            <v>9.1419349883052217</v>
          </cell>
          <cell r="X10">
            <v>6.8554703452538366</v>
          </cell>
          <cell r="Y10">
            <v>21.62301229584676</v>
          </cell>
        </row>
        <row r="11">
          <cell r="A11">
            <v>43730</v>
          </cell>
          <cell r="B11">
            <v>84554</v>
          </cell>
          <cell r="C11">
            <v>154.5</v>
          </cell>
          <cell r="D11">
            <v>91.34</v>
          </cell>
          <cell r="E11">
            <v>91.22</v>
          </cell>
          <cell r="F11">
            <v>120.49</v>
          </cell>
          <cell r="G11">
            <v>92.81</v>
          </cell>
          <cell r="I11">
            <v>39.928802588996767</v>
          </cell>
          <cell r="J11">
            <v>40.957928802588995</v>
          </cell>
          <cell r="K11">
            <v>22.01294498381877</v>
          </cell>
          <cell r="L11">
            <v>40.880258899676377</v>
          </cell>
          <cell r="M11">
            <v>84554</v>
          </cell>
        </row>
        <row r="12">
          <cell r="A12">
            <v>43786</v>
          </cell>
          <cell r="B12">
            <v>103933.933</v>
          </cell>
          <cell r="C12">
            <v>151.5</v>
          </cell>
          <cell r="D12">
            <v>71.3</v>
          </cell>
          <cell r="E12">
            <v>109.2</v>
          </cell>
          <cell r="F12">
            <v>131</v>
          </cell>
          <cell r="G12">
            <v>105</v>
          </cell>
          <cell r="I12">
            <v>30.693069306930695</v>
          </cell>
          <cell r="J12">
            <v>27.920792079207928</v>
          </cell>
          <cell r="K12">
            <v>13.531353135313537</v>
          </cell>
          <cell r="L12">
            <v>52.937293729372939</v>
          </cell>
          <cell r="M12">
            <v>103933.933</v>
          </cell>
        </row>
        <row r="13">
          <cell r="A13" t="str">
            <v xml:space="preserve"> Time</v>
          </cell>
          <cell r="B13" t="str">
            <v>AVERAGE</v>
          </cell>
          <cell r="C13">
            <v>129.70000000000002</v>
          </cell>
          <cell r="D13">
            <v>74.75363636363636</v>
          </cell>
          <cell r="E13">
            <v>87.960909090909098</v>
          </cell>
          <cell r="F13">
            <v>102.259</v>
          </cell>
          <cell r="G13">
            <v>64.085555555555558</v>
          </cell>
          <cell r="I13">
            <v>56.15335289033353</v>
          </cell>
          <cell r="J13">
            <v>32.234006284076564</v>
          </cell>
          <cell r="K13">
            <v>21.079501056686023</v>
          </cell>
          <cell r="L13">
            <v>47.402917072476342</v>
          </cell>
          <cell r="M13" t="str">
            <v>AVERAGE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tabSelected="1" topLeftCell="C1" zoomScale="85" zoomScaleNormal="85" workbookViewId="0">
      <selection activeCell="K4" sqref="K4:K6"/>
    </sheetView>
  </sheetViews>
  <sheetFormatPr defaultRowHeight="14" x14ac:dyDescent="0.3"/>
  <cols>
    <col min="1" max="1" width="8.25" customWidth="1"/>
    <col min="2" max="2" width="10.75" bestFit="1" customWidth="1"/>
    <col min="3" max="3" width="17.33203125" customWidth="1"/>
    <col min="4" max="4" width="14.75" customWidth="1"/>
    <col min="5" max="5" width="18.33203125" customWidth="1"/>
    <col min="6" max="6" width="13.5" customWidth="1"/>
    <col min="7" max="8" width="12.25" customWidth="1"/>
    <col min="10" max="10" width="8.6640625" style="1"/>
    <col min="12" max="12" width="10.58203125" bestFit="1" customWidth="1"/>
    <col min="15" max="15" width="11.08203125" customWidth="1"/>
    <col min="22" max="22" width="10.25" customWidth="1"/>
    <col min="23" max="23" width="9.25" bestFit="1" customWidth="1"/>
    <col min="24" max="26" width="8.75" bestFit="1" customWidth="1"/>
  </cols>
  <sheetData>
    <row r="1" spans="1:30" ht="14.5" thickBot="1" x14ac:dyDescent="0.35">
      <c r="E1" t="s">
        <v>0</v>
      </c>
      <c r="R1" s="2"/>
      <c r="U1" t="s">
        <v>1</v>
      </c>
      <c r="V1" s="3"/>
      <c r="Y1" t="s">
        <v>2</v>
      </c>
      <c r="Z1" s="3"/>
      <c r="AB1" t="s">
        <v>3</v>
      </c>
    </row>
    <row r="2" spans="1:30" x14ac:dyDescent="0.3">
      <c r="C2" s="4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/>
      <c r="I2" s="6"/>
      <c r="J2" s="7" t="s">
        <v>9</v>
      </c>
      <c r="K2" s="7" t="s">
        <v>10</v>
      </c>
      <c r="L2" s="7" t="s">
        <v>11</v>
      </c>
      <c r="M2" s="8" t="s">
        <v>12</v>
      </c>
      <c r="N2" s="8"/>
      <c r="O2" s="8"/>
      <c r="P2" s="8"/>
      <c r="Q2" s="9"/>
      <c r="R2" s="10" t="s">
        <v>12</v>
      </c>
      <c r="S2" s="4" t="s">
        <v>10</v>
      </c>
      <c r="T2" s="4" t="s">
        <v>11</v>
      </c>
      <c r="U2" s="5" t="s">
        <v>13</v>
      </c>
      <c r="V2" s="3"/>
      <c r="W2" s="4" t="s">
        <v>12</v>
      </c>
      <c r="X2" s="5" t="s">
        <v>10</v>
      </c>
      <c r="Y2" s="5" t="s">
        <v>14</v>
      </c>
      <c r="Z2" s="11" t="s">
        <v>15</v>
      </c>
      <c r="AA2" s="4" t="s">
        <v>12</v>
      </c>
      <c r="AB2" s="5" t="s">
        <v>10</v>
      </c>
      <c r="AC2" s="5" t="s">
        <v>14</v>
      </c>
      <c r="AD2" s="11" t="s">
        <v>15</v>
      </c>
    </row>
    <row r="3" spans="1:30" x14ac:dyDescent="0.3">
      <c r="A3" s="12">
        <v>43485</v>
      </c>
      <c r="B3" s="13">
        <v>5553.4053125656483</v>
      </c>
      <c r="C3">
        <v>78.400000000000006</v>
      </c>
      <c r="D3">
        <v>31.9</v>
      </c>
      <c r="E3">
        <v>54.2</v>
      </c>
      <c r="F3">
        <v>86.4</v>
      </c>
      <c r="G3">
        <v>22.36</v>
      </c>
      <c r="I3" s="14"/>
      <c r="J3" s="15">
        <v>71</v>
      </c>
      <c r="K3" s="16">
        <f>100-(E3*100/C3)</f>
        <v>30.867346938775512</v>
      </c>
      <c r="L3" s="16"/>
      <c r="M3" s="16">
        <f t="shared" ref="M3:M12" si="0">100-(D3*100/C3)</f>
        <v>59.311224489795919</v>
      </c>
      <c r="N3" s="13">
        <v>5553.4053125656483</v>
      </c>
      <c r="O3" s="17">
        <v>43485</v>
      </c>
      <c r="P3" s="13"/>
      <c r="R3" s="18"/>
      <c r="V3" s="3"/>
      <c r="Z3" s="3"/>
    </row>
    <row r="4" spans="1:30" x14ac:dyDescent="0.3">
      <c r="A4" s="12">
        <v>43499</v>
      </c>
      <c r="B4" s="13">
        <v>9782</v>
      </c>
      <c r="C4">
        <v>95.5</v>
      </c>
      <c r="D4">
        <v>46.6</v>
      </c>
      <c r="E4">
        <v>77</v>
      </c>
      <c r="F4">
        <v>77.900000000000006</v>
      </c>
      <c r="I4" s="14"/>
      <c r="J4" s="16">
        <v>82</v>
      </c>
      <c r="K4" s="16">
        <f>100-(E4*100/C4)</f>
        <v>19.3717277486911</v>
      </c>
      <c r="L4" s="16">
        <f t="shared" ref="L4:L12" si="1">100-(F4*100/C4)</f>
        <v>18.429319371727743</v>
      </c>
      <c r="M4" s="16">
        <f t="shared" si="0"/>
        <v>51.204188481675395</v>
      </c>
      <c r="N4" s="13">
        <v>9782</v>
      </c>
      <c r="O4" s="17">
        <v>43499</v>
      </c>
      <c r="P4" s="13"/>
      <c r="R4" s="18"/>
      <c r="V4" s="3"/>
      <c r="Z4" s="3"/>
    </row>
    <row r="5" spans="1:30" x14ac:dyDescent="0.3">
      <c r="A5" s="12">
        <v>43516</v>
      </c>
      <c r="B5" s="13">
        <v>15530</v>
      </c>
      <c r="C5">
        <v>135.9</v>
      </c>
      <c r="D5">
        <v>57.8</v>
      </c>
      <c r="E5">
        <v>25</v>
      </c>
      <c r="F5">
        <v>90.4</v>
      </c>
      <c r="G5">
        <v>12.5</v>
      </c>
      <c r="I5" s="14"/>
      <c r="J5" s="16">
        <f t="shared" ref="J5:J12" si="2">100-(G5*100/C5)</f>
        <v>90.802060338484182</v>
      </c>
      <c r="K5" s="15"/>
      <c r="L5" s="16">
        <f t="shared" si="1"/>
        <v>33.480500367917585</v>
      </c>
      <c r="M5" s="16">
        <f t="shared" si="0"/>
        <v>57.468727005150846</v>
      </c>
      <c r="N5" s="13">
        <v>15530</v>
      </c>
      <c r="O5" s="17">
        <v>43516</v>
      </c>
      <c r="P5" s="13"/>
      <c r="R5" s="18"/>
      <c r="V5" s="3"/>
      <c r="Z5" s="3"/>
    </row>
    <row r="6" spans="1:30" x14ac:dyDescent="0.3">
      <c r="A6" s="12">
        <v>43529</v>
      </c>
      <c r="B6" s="13">
        <v>20150</v>
      </c>
      <c r="C6">
        <v>84.5</v>
      </c>
      <c r="D6">
        <v>36.9</v>
      </c>
      <c r="E6">
        <v>42.3</v>
      </c>
      <c r="F6">
        <v>68.7</v>
      </c>
      <c r="G6">
        <v>21</v>
      </c>
      <c r="I6" s="14"/>
      <c r="J6" s="16">
        <f t="shared" si="2"/>
        <v>75.147928994082832</v>
      </c>
      <c r="K6" s="16">
        <f t="shared" ref="K6:K12" si="3">100-(E6*100/C6)</f>
        <v>49.940828402366861</v>
      </c>
      <c r="L6" s="16">
        <f t="shared" si="1"/>
        <v>18.698224852071007</v>
      </c>
      <c r="M6" s="16">
        <f t="shared" si="0"/>
        <v>56.331360946745562</v>
      </c>
      <c r="N6" s="13">
        <v>20150</v>
      </c>
      <c r="O6" s="17">
        <v>43517</v>
      </c>
      <c r="P6" s="13"/>
      <c r="R6" s="18"/>
      <c r="V6" s="3"/>
      <c r="Z6" s="3"/>
    </row>
    <row r="7" spans="1:30" x14ac:dyDescent="0.3">
      <c r="A7" s="12">
        <v>43558</v>
      </c>
      <c r="B7" s="13">
        <v>28920</v>
      </c>
      <c r="C7">
        <v>139.9</v>
      </c>
      <c r="D7">
        <v>79.900000000000006</v>
      </c>
      <c r="E7">
        <v>91.5</v>
      </c>
      <c r="F7">
        <v>97.3</v>
      </c>
      <c r="G7">
        <v>65</v>
      </c>
      <c r="I7" s="14"/>
      <c r="J7" s="16">
        <f t="shared" si="2"/>
        <v>53.538241601143675</v>
      </c>
      <c r="K7" s="16">
        <f t="shared" si="3"/>
        <v>34.59614010007148</v>
      </c>
      <c r="L7" s="16">
        <f t="shared" si="1"/>
        <v>30.450321658327383</v>
      </c>
      <c r="M7" s="16">
        <f t="shared" si="0"/>
        <v>42.887776983559682</v>
      </c>
      <c r="N7" s="13">
        <v>28920</v>
      </c>
      <c r="O7" s="17">
        <v>43558</v>
      </c>
      <c r="P7" s="13"/>
      <c r="R7" s="19">
        <f>AVERAGE(M3:M7)</f>
        <v>53.440655581385478</v>
      </c>
      <c r="S7" s="20">
        <f>AVERAGE(K3:K7)</f>
        <v>33.694010797476238</v>
      </c>
      <c r="T7" s="20">
        <f>AVERAGE(L3:L7)</f>
        <v>25.26459156251093</v>
      </c>
      <c r="U7" s="20">
        <f>AVERAGE(J3:J7)</f>
        <v>74.497646186742145</v>
      </c>
      <c r="V7" s="3" t="s">
        <v>16</v>
      </c>
      <c r="W7" s="20">
        <f>STDEV(M3:M7)</f>
        <v>6.622124810081929</v>
      </c>
      <c r="X7" s="20">
        <f>STDEV(K3:K7)</f>
        <v>12.621288099408185</v>
      </c>
      <c r="Y7" s="20">
        <f>STDEV(L3:L7)</f>
        <v>7.8364760750285072</v>
      </c>
      <c r="Z7" s="21">
        <f>STDEV(J3:J7)</f>
        <v>13.911077157527979</v>
      </c>
      <c r="AA7" s="20">
        <v>10</v>
      </c>
      <c r="AC7">
        <v>5</v>
      </c>
      <c r="AD7">
        <v>12</v>
      </c>
    </row>
    <row r="8" spans="1:30" x14ac:dyDescent="0.3">
      <c r="A8" s="12">
        <v>43586</v>
      </c>
      <c r="B8" s="13">
        <v>38648</v>
      </c>
      <c r="C8">
        <v>154</v>
      </c>
      <c r="D8">
        <v>63.75</v>
      </c>
      <c r="E8">
        <v>117.65</v>
      </c>
      <c r="F8">
        <v>120.4</v>
      </c>
      <c r="G8">
        <v>91.7</v>
      </c>
      <c r="I8" s="14"/>
      <c r="J8" s="16">
        <f t="shared" si="2"/>
        <v>40.454545454545453</v>
      </c>
      <c r="K8" s="16">
        <f t="shared" si="3"/>
        <v>23.603896103896105</v>
      </c>
      <c r="L8" s="16">
        <f t="shared" si="1"/>
        <v>21.818181818181813</v>
      </c>
      <c r="M8" s="16">
        <f t="shared" si="0"/>
        <v>58.603896103896105</v>
      </c>
      <c r="N8" s="13">
        <v>38648</v>
      </c>
      <c r="O8" s="17">
        <v>43586</v>
      </c>
      <c r="P8" s="13"/>
      <c r="R8" s="19">
        <v>44.092822576662883</v>
      </c>
      <c r="S8" s="20">
        <v>28.722100143202802</v>
      </c>
      <c r="T8" s="20">
        <v>19.464223988938812</v>
      </c>
      <c r="U8" s="20">
        <v>40.417386795713789</v>
      </c>
      <c r="V8" s="3" t="s">
        <v>17</v>
      </c>
      <c r="W8" s="20">
        <v>11.112974403925472</v>
      </c>
      <c r="X8" s="20">
        <v>7.7726902701527205</v>
      </c>
      <c r="Y8" s="20">
        <v>6.1038446171174918</v>
      </c>
      <c r="Z8" s="21">
        <v>9.2515702682439507</v>
      </c>
      <c r="AA8" s="22">
        <v>2</v>
      </c>
      <c r="AB8" s="23"/>
      <c r="AC8" s="23">
        <v>2</v>
      </c>
      <c r="AD8" s="23">
        <v>2</v>
      </c>
    </row>
    <row r="9" spans="1:30" x14ac:dyDescent="0.3">
      <c r="A9" s="12">
        <v>43614</v>
      </c>
      <c r="B9" s="13">
        <v>47613</v>
      </c>
      <c r="C9">
        <v>131.5</v>
      </c>
      <c r="D9">
        <v>92.6</v>
      </c>
      <c r="E9">
        <v>87</v>
      </c>
      <c r="F9">
        <v>109</v>
      </c>
      <c r="G9">
        <v>78.400000000000006</v>
      </c>
      <c r="I9" s="14"/>
      <c r="J9" s="16">
        <f t="shared" si="2"/>
        <v>40.380228136882124</v>
      </c>
      <c r="K9" s="16">
        <f t="shared" si="3"/>
        <v>33.840304182509499</v>
      </c>
      <c r="L9" s="16">
        <f t="shared" si="1"/>
        <v>17.110266159695811</v>
      </c>
      <c r="M9" s="16">
        <f t="shared" si="0"/>
        <v>29.581749049429661</v>
      </c>
      <c r="N9" s="13">
        <v>47613</v>
      </c>
      <c r="O9" s="17">
        <v>43614</v>
      </c>
      <c r="P9" s="13"/>
      <c r="R9" s="19">
        <v>39.54674922150344</v>
      </c>
      <c r="S9" s="20">
        <v>32.628604360126161</v>
      </c>
      <c r="T9" s="20">
        <v>16.576231760750957</v>
      </c>
      <c r="U9" s="20">
        <v>36.070174792732324</v>
      </c>
      <c r="V9" s="3" t="s">
        <v>18</v>
      </c>
      <c r="W9" s="20">
        <v>14.104657066950081</v>
      </c>
      <c r="X9" s="20">
        <v>7.233826528068958</v>
      </c>
      <c r="Y9" s="20">
        <v>4.7196403070545356</v>
      </c>
      <c r="Z9" s="21">
        <v>4.8014605261922458</v>
      </c>
      <c r="AA9" s="22">
        <v>2</v>
      </c>
      <c r="AB9" s="24"/>
      <c r="AC9" s="24">
        <v>2</v>
      </c>
      <c r="AD9" s="24">
        <v>2</v>
      </c>
    </row>
    <row r="10" spans="1:30" x14ac:dyDescent="0.3">
      <c r="A10" s="12">
        <v>43681</v>
      </c>
      <c r="B10" s="13">
        <v>68286</v>
      </c>
      <c r="C10">
        <v>141</v>
      </c>
      <c r="D10">
        <v>106</v>
      </c>
      <c r="E10">
        <v>100.1</v>
      </c>
      <c r="F10">
        <v>121</v>
      </c>
      <c r="G10">
        <v>88</v>
      </c>
      <c r="I10" s="14"/>
      <c r="J10" s="16">
        <f t="shared" si="2"/>
        <v>37.588652482269502</v>
      </c>
      <c r="K10" s="16">
        <f t="shared" si="3"/>
        <v>29.00709219858156</v>
      </c>
      <c r="L10" s="16">
        <f t="shared" si="1"/>
        <v>14.184397163120565</v>
      </c>
      <c r="M10" s="16">
        <f t="shared" si="0"/>
        <v>24.822695035460995</v>
      </c>
      <c r="N10" s="13">
        <v>68286</v>
      </c>
      <c r="O10" s="17">
        <v>43681</v>
      </c>
      <c r="P10" s="13"/>
      <c r="R10" s="25">
        <v>47.402917072476342</v>
      </c>
      <c r="S10" s="26">
        <v>32.234006284076564</v>
      </c>
      <c r="T10" s="26">
        <v>21.079501056686023</v>
      </c>
      <c r="U10" s="26">
        <v>56.15335289033353</v>
      </c>
      <c r="V10" s="3" t="s">
        <v>19</v>
      </c>
      <c r="W10" s="20">
        <v>12.399723842532012</v>
      </c>
      <c r="X10" s="20">
        <v>9.1419349883052217</v>
      </c>
      <c r="Y10" s="20">
        <v>6.8554703452538366</v>
      </c>
      <c r="Z10" s="21">
        <v>21.62301229584676</v>
      </c>
    </row>
    <row r="11" spans="1:30" x14ac:dyDescent="0.3">
      <c r="A11" s="12">
        <v>43730</v>
      </c>
      <c r="B11" s="13">
        <v>84554</v>
      </c>
      <c r="C11">
        <v>154.5</v>
      </c>
      <c r="D11">
        <v>91.34</v>
      </c>
      <c r="E11">
        <v>91.22</v>
      </c>
      <c r="F11">
        <v>120.49</v>
      </c>
      <c r="G11">
        <v>92.81</v>
      </c>
      <c r="I11" s="14"/>
      <c r="J11" s="16">
        <f t="shared" si="2"/>
        <v>39.928802588996767</v>
      </c>
      <c r="K11" s="16">
        <f t="shared" si="3"/>
        <v>40.957928802588995</v>
      </c>
      <c r="L11" s="16">
        <f t="shared" si="1"/>
        <v>22.01294498381877</v>
      </c>
      <c r="M11" s="16">
        <f t="shared" si="0"/>
        <v>40.880258899676377</v>
      </c>
      <c r="N11" s="13">
        <v>84554</v>
      </c>
      <c r="O11" s="17">
        <v>43730</v>
      </c>
      <c r="P11" s="13"/>
    </row>
    <row r="12" spans="1:30" x14ac:dyDescent="0.3">
      <c r="A12" s="12">
        <v>43786</v>
      </c>
      <c r="B12" s="13">
        <v>103933.933</v>
      </c>
      <c r="C12">
        <v>151.5</v>
      </c>
      <c r="D12">
        <v>71.3</v>
      </c>
      <c r="E12">
        <v>109.2</v>
      </c>
      <c r="F12">
        <v>131</v>
      </c>
      <c r="G12">
        <v>105</v>
      </c>
      <c r="I12" s="14"/>
      <c r="J12" s="16">
        <f t="shared" si="2"/>
        <v>30.693069306930695</v>
      </c>
      <c r="K12" s="16">
        <f t="shared" si="3"/>
        <v>27.920792079207928</v>
      </c>
      <c r="L12" s="16">
        <f t="shared" si="1"/>
        <v>13.531353135313537</v>
      </c>
      <c r="M12" s="16">
        <f t="shared" si="0"/>
        <v>52.937293729372939</v>
      </c>
      <c r="N12" s="13">
        <v>103933.933</v>
      </c>
      <c r="O12" s="17">
        <v>43786</v>
      </c>
      <c r="P12" s="13"/>
      <c r="R12" s="27"/>
      <c r="S12" s="27"/>
      <c r="T12" s="27"/>
      <c r="U12" s="27"/>
      <c r="W12" s="27"/>
      <c r="X12" s="27"/>
      <c r="Y12" s="27"/>
      <c r="Z12" s="27"/>
    </row>
    <row r="13" spans="1:30" ht="14.5" thickBot="1" x14ac:dyDescent="0.35">
      <c r="A13" s="4" t="s">
        <v>20</v>
      </c>
      <c r="B13" s="28" t="s">
        <v>19</v>
      </c>
      <c r="C13" s="29">
        <v>129.70000000000002</v>
      </c>
      <c r="D13" s="29">
        <v>74.75363636363636</v>
      </c>
      <c r="E13" s="29">
        <v>87.960909090909098</v>
      </c>
      <c r="F13" s="29">
        <v>102.259</v>
      </c>
      <c r="G13" s="29">
        <v>64.085555555555558</v>
      </c>
      <c r="H13" s="29"/>
      <c r="I13" s="14"/>
      <c r="J13" s="30">
        <f>AVERAGE(J3:J12)</f>
        <v>56.15335289033353</v>
      </c>
      <c r="K13" s="30">
        <f>AVERAGE(K3:K12)</f>
        <v>32.234006284076564</v>
      </c>
      <c r="L13" s="30">
        <f>AVERAGE(L3:L12)</f>
        <v>21.079501056686023</v>
      </c>
      <c r="M13" s="30">
        <f>AVERAGE(M3:M12)</f>
        <v>47.402917072476342</v>
      </c>
      <c r="N13" s="28" t="s">
        <v>19</v>
      </c>
      <c r="O13" s="31"/>
      <c r="P13" s="31"/>
      <c r="Q13" s="32"/>
    </row>
    <row r="14" spans="1:30" s="1" customFormat="1" ht="14.5" thickBot="1" x14ac:dyDescent="0.35">
      <c r="A14"/>
      <c r="B14"/>
      <c r="C14"/>
      <c r="D14"/>
      <c r="E14"/>
      <c r="F14"/>
      <c r="G14"/>
      <c r="H14"/>
      <c r="I14" s="33"/>
      <c r="J14" s="34">
        <f>STDEV(J3:J12)</f>
        <v>21.62301229584676</v>
      </c>
      <c r="K14" s="34">
        <f t="shared" ref="K14:M14" si="4">STDEV(K3:K12)</f>
        <v>9.1419349883052217</v>
      </c>
      <c r="L14" s="34">
        <f t="shared" si="4"/>
        <v>6.8554703452538366</v>
      </c>
      <c r="M14" s="34">
        <f t="shared" si="4"/>
        <v>12.399723842532012</v>
      </c>
      <c r="N14" t="s">
        <v>21</v>
      </c>
      <c r="O14"/>
      <c r="P14"/>
      <c r="Q14" s="3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גיליון1</vt:lpstr>
      <vt:lpstr>גיליון2</vt:lpstr>
      <vt:lpstr>גיליון3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מריו קומל</dc:creator>
  <cp:lastModifiedBy>מריו קומל</cp:lastModifiedBy>
  <dcterms:created xsi:type="dcterms:W3CDTF">2024-08-13T19:48:22Z</dcterms:created>
  <dcterms:modified xsi:type="dcterms:W3CDTF">2024-08-13T19:51:26Z</dcterms:modified>
</cp:coreProperties>
</file>