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ramann\AVOGADRO\Manuskripte\2021-03-04 JAAS 10h13Ohm\Manuskript\ESI\ESI final\"/>
    </mc:Choice>
  </mc:AlternateContent>
  <xr:revisionPtr revIDLastSave="0" documentId="13_ncr:1_{35DFB470-13B1-4FC6-82D4-333F92C0A39D}" xr6:coauthVersionLast="47" xr6:coauthVersionMax="47" xr10:uidLastSave="{00000000-0000-0000-0000-000000000000}"/>
  <bookViews>
    <workbookView xWindow="38280" yWindow="-120" windowWidth="38640" windowHeight="21840" xr2:uid="{00000000-000D-0000-FFFF-FFFF00000000}"/>
  </bookViews>
  <sheets>
    <sheet name="Info" sheetId="140" r:id="rId1"/>
    <sheet name="raw data 1 seq" sheetId="141" r:id="rId2"/>
    <sheet name="raw data 2 seq" sheetId="142" r:id="rId3"/>
    <sheet name="raw data 3 seq" sheetId="143" r:id="rId4"/>
    <sheet name="raw data 4 seq" sheetId="144" r:id="rId5"/>
    <sheet name="raw data 5 seq" sheetId="145" r:id="rId6"/>
    <sheet name="raw data 6 seq" sheetId="136" r:id="rId7"/>
    <sheet name="Molar Mass no tau corr" sheetId="138" r:id="rId8"/>
    <sheet name="Molar Mass with tau corr" sheetId="13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3" i="145" l="1"/>
  <c r="E113" i="145"/>
  <c r="I112" i="145"/>
  <c r="E112" i="145"/>
  <c r="I111" i="145"/>
  <c r="I110" i="145"/>
  <c r="I114" i="145" s="1"/>
  <c r="I115" i="145" s="1"/>
  <c r="I116" i="145" s="1"/>
  <c r="AU106" i="145"/>
  <c r="AO106" i="145"/>
  <c r="AN106" i="145"/>
  <c r="AH106" i="145"/>
  <c r="V103" i="145"/>
  <c r="Q103" i="145"/>
  <c r="L103" i="145"/>
  <c r="G103" i="145"/>
  <c r="AY102" i="145"/>
  <c r="AX102" i="145"/>
  <c r="AV102" i="145"/>
  <c r="AU102" i="145"/>
  <c r="AR102" i="145"/>
  <c r="AQ102" i="145"/>
  <c r="AO102" i="145"/>
  <c r="AN102" i="145"/>
  <c r="AK102" i="145"/>
  <c r="AJ102" i="145"/>
  <c r="AH102" i="145"/>
  <c r="AG102" i="145"/>
  <c r="AD102" i="145"/>
  <c r="AC102" i="145"/>
  <c r="AA102" i="145"/>
  <c r="Z102" i="145"/>
  <c r="AE102" i="145" s="1"/>
  <c r="V102" i="145"/>
  <c r="Q102" i="145"/>
  <c r="L102" i="145"/>
  <c r="G102" i="145"/>
  <c r="AY101" i="145"/>
  <c r="AX101" i="145"/>
  <c r="AV101" i="145"/>
  <c r="AU101" i="145"/>
  <c r="AR101" i="145"/>
  <c r="AQ101" i="145"/>
  <c r="AO101" i="145"/>
  <c r="AN101" i="145"/>
  <c r="AK101" i="145"/>
  <c r="AJ101" i="145"/>
  <c r="AH101" i="145"/>
  <c r="AG101" i="145"/>
  <c r="AD101" i="145"/>
  <c r="AC101" i="145"/>
  <c r="AA101" i="145"/>
  <c r="AE101" i="145" s="1"/>
  <c r="Z101" i="145"/>
  <c r="V101" i="145"/>
  <c r="Q101" i="145"/>
  <c r="L101" i="145"/>
  <c r="G101" i="145"/>
  <c r="AY100" i="145"/>
  <c r="AX100" i="145"/>
  <c r="AV100" i="145"/>
  <c r="AU100" i="145"/>
  <c r="AR100" i="145"/>
  <c r="AQ100" i="145"/>
  <c r="AO100" i="145"/>
  <c r="AN100" i="145"/>
  <c r="AK100" i="145"/>
  <c r="AJ100" i="145"/>
  <c r="AH100" i="145"/>
  <c r="AG100" i="145"/>
  <c r="AD100" i="145"/>
  <c r="AC100" i="145"/>
  <c r="AA100" i="145"/>
  <c r="Z100" i="145"/>
  <c r="AE100" i="145" s="1"/>
  <c r="V100" i="145"/>
  <c r="Q100" i="145"/>
  <c r="L100" i="145"/>
  <c r="G100" i="145"/>
  <c r="AY99" i="145"/>
  <c r="AX99" i="145"/>
  <c r="AV99" i="145"/>
  <c r="AU99" i="145"/>
  <c r="AR99" i="145"/>
  <c r="AQ99" i="145"/>
  <c r="AO99" i="145"/>
  <c r="AN99" i="145"/>
  <c r="AK99" i="145"/>
  <c r="AJ99" i="145"/>
  <c r="AH99" i="145"/>
  <c r="AG99" i="145"/>
  <c r="AD99" i="145"/>
  <c r="AC99" i="145"/>
  <c r="AA99" i="145"/>
  <c r="AE99" i="145" s="1"/>
  <c r="Z99" i="145"/>
  <c r="V99" i="145"/>
  <c r="Q99" i="145"/>
  <c r="L99" i="145"/>
  <c r="G99" i="145"/>
  <c r="AY98" i="145"/>
  <c r="AX98" i="145"/>
  <c r="AV98" i="145"/>
  <c r="AU98" i="145"/>
  <c r="AR98" i="145"/>
  <c r="AQ98" i="145"/>
  <c r="AO98" i="145"/>
  <c r="AN98" i="145"/>
  <c r="AK98" i="145"/>
  <c r="AJ98" i="145"/>
  <c r="AH98" i="145"/>
  <c r="AG98" i="145"/>
  <c r="AD98" i="145"/>
  <c r="AC98" i="145"/>
  <c r="AA98" i="145"/>
  <c r="Z98" i="145"/>
  <c r="V98" i="145"/>
  <c r="Q98" i="145"/>
  <c r="L98" i="145"/>
  <c r="G98" i="145"/>
  <c r="AY97" i="145"/>
  <c r="AX97" i="145"/>
  <c r="AV97" i="145"/>
  <c r="AU97" i="145"/>
  <c r="AR97" i="145"/>
  <c r="AQ97" i="145"/>
  <c r="AO97" i="145"/>
  <c r="AN97" i="145"/>
  <c r="AK97" i="145"/>
  <c r="AJ97" i="145"/>
  <c r="AH97" i="145"/>
  <c r="AG97" i="145"/>
  <c r="AD97" i="145"/>
  <c r="AC97" i="145"/>
  <c r="AA97" i="145"/>
  <c r="Z97" i="145"/>
  <c r="V97" i="145"/>
  <c r="Q97" i="145"/>
  <c r="L97" i="145"/>
  <c r="G97" i="145"/>
  <c r="AY96" i="145"/>
  <c r="AX96" i="145"/>
  <c r="AV96" i="145"/>
  <c r="AU96" i="145"/>
  <c r="AR96" i="145"/>
  <c r="AQ96" i="145"/>
  <c r="AO96" i="145"/>
  <c r="AN96" i="145"/>
  <c r="AK96" i="145"/>
  <c r="AJ96" i="145"/>
  <c r="AH96" i="145"/>
  <c r="AG96" i="145"/>
  <c r="AD96" i="145"/>
  <c r="AC96" i="145"/>
  <c r="AA96" i="145"/>
  <c r="Z96" i="145"/>
  <c r="AE96" i="145" s="1"/>
  <c r="V96" i="145"/>
  <c r="Q96" i="145"/>
  <c r="L96" i="145"/>
  <c r="G96" i="145"/>
  <c r="AY95" i="145"/>
  <c r="AX95" i="145"/>
  <c r="AV95" i="145"/>
  <c r="AU95" i="145"/>
  <c r="AR95" i="145"/>
  <c r="AQ95" i="145"/>
  <c r="AO95" i="145"/>
  <c r="AN95" i="145"/>
  <c r="AK95" i="145"/>
  <c r="AJ95" i="145"/>
  <c r="AH95" i="145"/>
  <c r="AG95" i="145"/>
  <c r="AD95" i="145"/>
  <c r="AC95" i="145"/>
  <c r="AA95" i="145"/>
  <c r="AE95" i="145" s="1"/>
  <c r="Z95" i="145"/>
  <c r="V95" i="145"/>
  <c r="Q95" i="145"/>
  <c r="L95" i="145"/>
  <c r="G95" i="145"/>
  <c r="AY94" i="145"/>
  <c r="AX94" i="145"/>
  <c r="AV94" i="145"/>
  <c r="AU94" i="145"/>
  <c r="AR94" i="145"/>
  <c r="AQ94" i="145"/>
  <c r="AO94" i="145"/>
  <c r="AN94" i="145"/>
  <c r="AK94" i="145"/>
  <c r="AJ94" i="145"/>
  <c r="AH94" i="145"/>
  <c r="AG94" i="145"/>
  <c r="AD94" i="145"/>
  <c r="AC94" i="145"/>
  <c r="AA94" i="145"/>
  <c r="Z94" i="145"/>
  <c r="AE94" i="145" s="1"/>
  <c r="V94" i="145"/>
  <c r="Q94" i="145"/>
  <c r="L94" i="145"/>
  <c r="G94" i="145"/>
  <c r="AY93" i="145"/>
  <c r="AX93" i="145"/>
  <c r="AV93" i="145"/>
  <c r="AU93" i="145"/>
  <c r="AR93" i="145"/>
  <c r="AQ93" i="145"/>
  <c r="AO93" i="145"/>
  <c r="AN93" i="145"/>
  <c r="AK93" i="145"/>
  <c r="AJ93" i="145"/>
  <c r="AH93" i="145"/>
  <c r="AG93" i="145"/>
  <c r="AD93" i="145"/>
  <c r="AC93" i="145"/>
  <c r="AA93" i="145"/>
  <c r="AE93" i="145" s="1"/>
  <c r="Z93" i="145"/>
  <c r="V93" i="145"/>
  <c r="Q93" i="145"/>
  <c r="L93" i="145"/>
  <c r="G93" i="145"/>
  <c r="AY92" i="145"/>
  <c r="AX92" i="145"/>
  <c r="AV92" i="145"/>
  <c r="AU92" i="145"/>
  <c r="AR92" i="145"/>
  <c r="AQ92" i="145"/>
  <c r="AO92" i="145"/>
  <c r="AN92" i="145"/>
  <c r="AK92" i="145"/>
  <c r="AJ92" i="145"/>
  <c r="AH92" i="145"/>
  <c r="AG92" i="145"/>
  <c r="AD92" i="145"/>
  <c r="AC92" i="145"/>
  <c r="AA92" i="145"/>
  <c r="Z92" i="145"/>
  <c r="AE92" i="145" s="1"/>
  <c r="V92" i="145"/>
  <c r="Q92" i="145"/>
  <c r="L92" i="145"/>
  <c r="G92" i="145"/>
  <c r="AY91" i="145"/>
  <c r="AX91" i="145"/>
  <c r="AV91" i="145"/>
  <c r="AU91" i="145"/>
  <c r="AR91" i="145"/>
  <c r="AQ91" i="145"/>
  <c r="AO91" i="145"/>
  <c r="AN91" i="145"/>
  <c r="AK91" i="145"/>
  <c r="AJ91" i="145"/>
  <c r="AH91" i="145"/>
  <c r="AG91" i="145"/>
  <c r="AD91" i="145"/>
  <c r="AC91" i="145"/>
  <c r="AA91" i="145"/>
  <c r="AE91" i="145" s="1"/>
  <c r="Z91" i="145"/>
  <c r="V91" i="145"/>
  <c r="Q91" i="145"/>
  <c r="L91" i="145"/>
  <c r="G91" i="145"/>
  <c r="AY90" i="145"/>
  <c r="AX90" i="145"/>
  <c r="AV90" i="145"/>
  <c r="AU90" i="145"/>
  <c r="AR90" i="145"/>
  <c r="AQ90" i="145"/>
  <c r="AO90" i="145"/>
  <c r="AN90" i="145"/>
  <c r="AK90" i="145"/>
  <c r="AJ90" i="145"/>
  <c r="AH90" i="145"/>
  <c r="AG90" i="145"/>
  <c r="AD90" i="145"/>
  <c r="AC90" i="145"/>
  <c r="AA90" i="145"/>
  <c r="Z90" i="145"/>
  <c r="AE90" i="145" s="1"/>
  <c r="V90" i="145"/>
  <c r="Q90" i="145"/>
  <c r="L90" i="145"/>
  <c r="G90" i="145"/>
  <c r="AY89" i="145"/>
  <c r="AX89" i="145"/>
  <c r="AV89" i="145"/>
  <c r="AU89" i="145"/>
  <c r="AR89" i="145"/>
  <c r="AQ89" i="145"/>
  <c r="AO89" i="145"/>
  <c r="AN89" i="145"/>
  <c r="AK89" i="145"/>
  <c r="AJ89" i="145"/>
  <c r="AH89" i="145"/>
  <c r="AG89" i="145"/>
  <c r="AD89" i="145"/>
  <c r="AC89" i="145"/>
  <c r="AA89" i="145"/>
  <c r="AE89" i="145" s="1"/>
  <c r="Z89" i="145"/>
  <c r="V89" i="145"/>
  <c r="Q89" i="145"/>
  <c r="L89" i="145"/>
  <c r="G89" i="145"/>
  <c r="AY88" i="145"/>
  <c r="AX88" i="145"/>
  <c r="AV88" i="145"/>
  <c r="AU88" i="145"/>
  <c r="AR88" i="145"/>
  <c r="AQ88" i="145"/>
  <c r="AO88" i="145"/>
  <c r="AN88" i="145"/>
  <c r="AK88" i="145"/>
  <c r="AJ88" i="145"/>
  <c r="AH88" i="145"/>
  <c r="AG88" i="145"/>
  <c r="AD88" i="145"/>
  <c r="AC88" i="145"/>
  <c r="AA88" i="145"/>
  <c r="Z88" i="145"/>
  <c r="AE88" i="145" s="1"/>
  <c r="V88" i="145"/>
  <c r="Q88" i="145"/>
  <c r="L88" i="145"/>
  <c r="G88" i="145"/>
  <c r="AY87" i="145"/>
  <c r="AY106" i="145" s="1"/>
  <c r="AX87" i="145"/>
  <c r="AV87" i="145"/>
  <c r="AU87" i="145"/>
  <c r="AR87" i="145"/>
  <c r="AQ87" i="145"/>
  <c r="AO87" i="145"/>
  <c r="AN87" i="145"/>
  <c r="AK87" i="145"/>
  <c r="AJ87" i="145"/>
  <c r="AJ106" i="145" s="1"/>
  <c r="AH87" i="145"/>
  <c r="AG87" i="145"/>
  <c r="AG106" i="145" s="1"/>
  <c r="AD87" i="145"/>
  <c r="AD106" i="145" s="1"/>
  <c r="AC87" i="145"/>
  <c r="AC106" i="145" s="1"/>
  <c r="AA87" i="145"/>
  <c r="Z87" i="145"/>
  <c r="V87" i="145"/>
  <c r="Q87" i="145"/>
  <c r="L87" i="145"/>
  <c r="G87" i="145"/>
  <c r="V86" i="145"/>
  <c r="Q86" i="145"/>
  <c r="L86" i="145"/>
  <c r="G86" i="145"/>
  <c r="I75" i="145"/>
  <c r="E75" i="145"/>
  <c r="I74" i="145"/>
  <c r="E74" i="145"/>
  <c r="I73" i="145"/>
  <c r="I72" i="145"/>
  <c r="I76" i="145" s="1"/>
  <c r="I77" i="145" s="1"/>
  <c r="I78" i="145" s="1"/>
  <c r="AU68" i="145"/>
  <c r="AO68" i="145"/>
  <c r="AN68" i="145"/>
  <c r="AH68" i="145"/>
  <c r="V65" i="145"/>
  <c r="Q65" i="145"/>
  <c r="L65" i="145"/>
  <c r="G65" i="145"/>
  <c r="AY64" i="145"/>
  <c r="AX64" i="145"/>
  <c r="AV64" i="145"/>
  <c r="AU64" i="145"/>
  <c r="AR64" i="145"/>
  <c r="AQ64" i="145"/>
  <c r="AO64" i="145"/>
  <c r="AN64" i="145"/>
  <c r="AK64" i="145"/>
  <c r="AJ64" i="145"/>
  <c r="AH64" i="145"/>
  <c r="AG64" i="145"/>
  <c r="AL64" i="145" s="1"/>
  <c r="AD64" i="145"/>
  <c r="AC64" i="145"/>
  <c r="AA64" i="145"/>
  <c r="Z64" i="145"/>
  <c r="V64" i="145"/>
  <c r="Q64" i="145"/>
  <c r="L64" i="145"/>
  <c r="G64" i="145"/>
  <c r="AY63" i="145"/>
  <c r="AX63" i="145"/>
  <c r="AV63" i="145"/>
  <c r="AU63" i="145"/>
  <c r="AR63" i="145"/>
  <c r="AQ63" i="145"/>
  <c r="AO63" i="145"/>
  <c r="AN63" i="145"/>
  <c r="AK63" i="145"/>
  <c r="AJ63" i="145"/>
  <c r="AH63" i="145"/>
  <c r="AG63" i="145"/>
  <c r="AD63" i="145"/>
  <c r="AC63" i="145"/>
  <c r="AA63" i="145"/>
  <c r="Z63" i="145"/>
  <c r="V63" i="145"/>
  <c r="Q63" i="145"/>
  <c r="L63" i="145"/>
  <c r="G63" i="145"/>
  <c r="AY62" i="145"/>
  <c r="AX62" i="145"/>
  <c r="AV62" i="145"/>
  <c r="AU62" i="145"/>
  <c r="AR62" i="145"/>
  <c r="AQ62" i="145"/>
  <c r="AO62" i="145"/>
  <c r="AN62" i="145"/>
  <c r="AK62" i="145"/>
  <c r="AJ62" i="145"/>
  <c r="AH62" i="145"/>
  <c r="AG62" i="145"/>
  <c r="AD62" i="145"/>
  <c r="AC62" i="145"/>
  <c r="AA62" i="145"/>
  <c r="Z62" i="145"/>
  <c r="V62" i="145"/>
  <c r="Q62" i="145"/>
  <c r="L62" i="145"/>
  <c r="G62" i="145"/>
  <c r="AY61" i="145"/>
  <c r="AX61" i="145"/>
  <c r="AV61" i="145"/>
  <c r="AU61" i="145"/>
  <c r="AR61" i="145"/>
  <c r="AQ61" i="145"/>
  <c r="AO61" i="145"/>
  <c r="AN61" i="145"/>
  <c r="AK61" i="145"/>
  <c r="AJ61" i="145"/>
  <c r="AH61" i="145"/>
  <c r="AG61" i="145"/>
  <c r="AD61" i="145"/>
  <c r="AC61" i="145"/>
  <c r="AA61" i="145"/>
  <c r="Z61" i="145"/>
  <c r="V61" i="145"/>
  <c r="Q61" i="145"/>
  <c r="L61" i="145"/>
  <c r="G61" i="145"/>
  <c r="AY60" i="145"/>
  <c r="AX60" i="145"/>
  <c r="AV60" i="145"/>
  <c r="AU60" i="145"/>
  <c r="AR60" i="145"/>
  <c r="AQ60" i="145"/>
  <c r="AO60" i="145"/>
  <c r="AN60" i="145"/>
  <c r="AK60" i="145"/>
  <c r="AJ60" i="145"/>
  <c r="AH60" i="145"/>
  <c r="AG60" i="145"/>
  <c r="AL60" i="145" s="1"/>
  <c r="AD60" i="145"/>
  <c r="AC60" i="145"/>
  <c r="AA60" i="145"/>
  <c r="Z60" i="145"/>
  <c r="V60" i="145"/>
  <c r="Q60" i="145"/>
  <c r="L60" i="145"/>
  <c r="G60" i="145"/>
  <c r="AY59" i="145"/>
  <c r="AX59" i="145"/>
  <c r="AV59" i="145"/>
  <c r="AU59" i="145"/>
  <c r="AR59" i="145"/>
  <c r="AQ59" i="145"/>
  <c r="AO59" i="145"/>
  <c r="AN59" i="145"/>
  <c r="AK59" i="145"/>
  <c r="AJ59" i="145"/>
  <c r="AH59" i="145"/>
  <c r="AG59" i="145"/>
  <c r="AD59" i="145"/>
  <c r="AC59" i="145"/>
  <c r="AA59" i="145"/>
  <c r="Z59" i="145"/>
  <c r="V59" i="145"/>
  <c r="Q59" i="145"/>
  <c r="L59" i="145"/>
  <c r="G59" i="145"/>
  <c r="AY58" i="145"/>
  <c r="AX58" i="145"/>
  <c r="AV58" i="145"/>
  <c r="AU58" i="145"/>
  <c r="AR58" i="145"/>
  <c r="AQ58" i="145"/>
  <c r="AO58" i="145"/>
  <c r="AN58" i="145"/>
  <c r="AK58" i="145"/>
  <c r="AJ58" i="145"/>
  <c r="AH58" i="145"/>
  <c r="AG58" i="145"/>
  <c r="AD58" i="145"/>
  <c r="AC58" i="145"/>
  <c r="AA58" i="145"/>
  <c r="Z58" i="145"/>
  <c r="V58" i="145"/>
  <c r="Q58" i="145"/>
  <c r="L58" i="145"/>
  <c r="G58" i="145"/>
  <c r="AY57" i="145"/>
  <c r="AX57" i="145"/>
  <c r="AV57" i="145"/>
  <c r="AU57" i="145"/>
  <c r="AR57" i="145"/>
  <c r="AQ57" i="145"/>
  <c r="AO57" i="145"/>
  <c r="AN57" i="145"/>
  <c r="AK57" i="145"/>
  <c r="AJ57" i="145"/>
  <c r="AH57" i="145"/>
  <c r="AG57" i="145"/>
  <c r="AD57" i="145"/>
  <c r="AC57" i="145"/>
  <c r="AA57" i="145"/>
  <c r="Z57" i="145"/>
  <c r="V57" i="145"/>
  <c r="Q57" i="145"/>
  <c r="L57" i="145"/>
  <c r="G57" i="145"/>
  <c r="AY56" i="145"/>
  <c r="AX56" i="145"/>
  <c r="AV56" i="145"/>
  <c r="AU56" i="145"/>
  <c r="AR56" i="145"/>
  <c r="AQ56" i="145"/>
  <c r="AO56" i="145"/>
  <c r="AN56" i="145"/>
  <c r="AK56" i="145"/>
  <c r="AJ56" i="145"/>
  <c r="AH56" i="145"/>
  <c r="AG56" i="145"/>
  <c r="AL56" i="145" s="1"/>
  <c r="AD56" i="145"/>
  <c r="AC56" i="145"/>
  <c r="AA56" i="145"/>
  <c r="Z56" i="145"/>
  <c r="V56" i="145"/>
  <c r="Q56" i="145"/>
  <c r="L56" i="145"/>
  <c r="G56" i="145"/>
  <c r="AY55" i="145"/>
  <c r="AX55" i="145"/>
  <c r="AV55" i="145"/>
  <c r="AU55" i="145"/>
  <c r="AR55" i="145"/>
  <c r="AQ55" i="145"/>
  <c r="AO55" i="145"/>
  <c r="AN55" i="145"/>
  <c r="AK55" i="145"/>
  <c r="AJ55" i="145"/>
  <c r="AH55" i="145"/>
  <c r="AG55" i="145"/>
  <c r="AD55" i="145"/>
  <c r="AC55" i="145"/>
  <c r="AA55" i="145"/>
  <c r="Z55" i="145"/>
  <c r="V55" i="145"/>
  <c r="Q55" i="145"/>
  <c r="L55" i="145"/>
  <c r="G55" i="145"/>
  <c r="AY54" i="145"/>
  <c r="AX54" i="145"/>
  <c r="AV54" i="145"/>
  <c r="AU54" i="145"/>
  <c r="AR54" i="145"/>
  <c r="AQ54" i="145"/>
  <c r="AO54" i="145"/>
  <c r="AN54" i="145"/>
  <c r="AK54" i="145"/>
  <c r="AJ54" i="145"/>
  <c r="AH54" i="145"/>
  <c r="AG54" i="145"/>
  <c r="AD54" i="145"/>
  <c r="AC54" i="145"/>
  <c r="AA54" i="145"/>
  <c r="Z54" i="145"/>
  <c r="V54" i="145"/>
  <c r="Q54" i="145"/>
  <c r="L54" i="145"/>
  <c r="G54" i="145"/>
  <c r="AY53" i="145"/>
  <c r="AX53" i="145"/>
  <c r="AV53" i="145"/>
  <c r="AU53" i="145"/>
  <c r="AR53" i="145"/>
  <c r="AQ53" i="145"/>
  <c r="AO53" i="145"/>
  <c r="AN53" i="145"/>
  <c r="AK53" i="145"/>
  <c r="AJ53" i="145"/>
  <c r="AH53" i="145"/>
  <c r="AG53" i="145"/>
  <c r="AD53" i="145"/>
  <c r="AC53" i="145"/>
  <c r="AA53" i="145"/>
  <c r="Z53" i="145"/>
  <c r="V53" i="145"/>
  <c r="Q53" i="145"/>
  <c r="L53" i="145"/>
  <c r="G53" i="145"/>
  <c r="AY52" i="145"/>
  <c r="AX52" i="145"/>
  <c r="AV52" i="145"/>
  <c r="AU52" i="145"/>
  <c r="AR52" i="145"/>
  <c r="AQ52" i="145"/>
  <c r="AO52" i="145"/>
  <c r="AN52" i="145"/>
  <c r="AK52" i="145"/>
  <c r="AJ52" i="145"/>
  <c r="AH52" i="145"/>
  <c r="AG52" i="145"/>
  <c r="AL52" i="145" s="1"/>
  <c r="AD52" i="145"/>
  <c r="AC52" i="145"/>
  <c r="AA52" i="145"/>
  <c r="Z52" i="145"/>
  <c r="V52" i="145"/>
  <c r="Q52" i="145"/>
  <c r="L52" i="145"/>
  <c r="G52" i="145"/>
  <c r="AY51" i="145"/>
  <c r="AX51" i="145"/>
  <c r="AV51" i="145"/>
  <c r="AU51" i="145"/>
  <c r="AR51" i="145"/>
  <c r="AQ51" i="145"/>
  <c r="AO51" i="145"/>
  <c r="AN51" i="145"/>
  <c r="AK51" i="145"/>
  <c r="AJ51" i="145"/>
  <c r="AH51" i="145"/>
  <c r="AG51" i="145"/>
  <c r="AD51" i="145"/>
  <c r="AC51" i="145"/>
  <c r="AA51" i="145"/>
  <c r="Z51" i="145"/>
  <c r="V51" i="145"/>
  <c r="Q51" i="145"/>
  <c r="L51" i="145"/>
  <c r="G51" i="145"/>
  <c r="AY50" i="145"/>
  <c r="AX50" i="145"/>
  <c r="AV50" i="145"/>
  <c r="AU50" i="145"/>
  <c r="AR50" i="145"/>
  <c r="AQ50" i="145"/>
  <c r="AO50" i="145"/>
  <c r="AN50" i="145"/>
  <c r="AK50" i="145"/>
  <c r="AJ50" i="145"/>
  <c r="AH50" i="145"/>
  <c r="AG50" i="145"/>
  <c r="AD50" i="145"/>
  <c r="AC50" i="145"/>
  <c r="AA50" i="145"/>
  <c r="Z50" i="145"/>
  <c r="V50" i="145"/>
  <c r="Q50" i="145"/>
  <c r="L50" i="145"/>
  <c r="G50" i="145"/>
  <c r="AY49" i="145"/>
  <c r="AY68" i="145" s="1"/>
  <c r="AX49" i="145"/>
  <c r="AX68" i="145" s="1"/>
  <c r="AV49" i="145"/>
  <c r="AU49" i="145"/>
  <c r="AR49" i="145"/>
  <c r="AQ49" i="145"/>
  <c r="AQ68" i="145" s="1"/>
  <c r="AO49" i="145"/>
  <c r="AN49" i="145"/>
  <c r="AK49" i="145"/>
  <c r="AK68" i="145" s="1"/>
  <c r="AJ49" i="145"/>
  <c r="AJ68" i="145" s="1"/>
  <c r="AH49" i="145"/>
  <c r="AG49" i="145"/>
  <c r="AD49" i="145"/>
  <c r="AD68" i="145" s="1"/>
  <c r="AE63" i="145" s="1"/>
  <c r="AC49" i="145"/>
  <c r="AC68" i="145" s="1"/>
  <c r="AA49" i="145"/>
  <c r="Z49" i="145"/>
  <c r="Z68" i="145" s="1"/>
  <c r="V49" i="145"/>
  <c r="Q49" i="145"/>
  <c r="L49" i="145"/>
  <c r="G49" i="145"/>
  <c r="V48" i="145"/>
  <c r="Q48" i="145"/>
  <c r="L48" i="145"/>
  <c r="G48" i="145"/>
  <c r="E72" i="145" s="1"/>
  <c r="I37" i="145"/>
  <c r="I36" i="145"/>
  <c r="I35" i="145"/>
  <c r="I38" i="145" s="1"/>
  <c r="I39" i="145" s="1"/>
  <c r="I40" i="145" s="1"/>
  <c r="I34" i="145"/>
  <c r="AV30" i="145"/>
  <c r="AQ30" i="145"/>
  <c r="AO30" i="145"/>
  <c r="AJ30" i="145"/>
  <c r="V27" i="145"/>
  <c r="Q27" i="145"/>
  <c r="L27" i="145"/>
  <c r="G27" i="145"/>
  <c r="AY26" i="145"/>
  <c r="AX26" i="145"/>
  <c r="AV26" i="145"/>
  <c r="AU26" i="145"/>
  <c r="AR26" i="145"/>
  <c r="AQ26" i="145"/>
  <c r="AO26" i="145"/>
  <c r="AN26" i="145"/>
  <c r="AK26" i="145"/>
  <c r="AJ26" i="145"/>
  <c r="AH26" i="145"/>
  <c r="AG26" i="145"/>
  <c r="AL26" i="145" s="1"/>
  <c r="AD26" i="145"/>
  <c r="AC26" i="145"/>
  <c r="AA26" i="145"/>
  <c r="Z26" i="145"/>
  <c r="V26" i="145"/>
  <c r="Q26" i="145"/>
  <c r="L26" i="145"/>
  <c r="G26" i="145"/>
  <c r="AY25" i="145"/>
  <c r="AX25" i="145"/>
  <c r="AV25" i="145"/>
  <c r="AU25" i="145"/>
  <c r="AR25" i="145"/>
  <c r="AQ25" i="145"/>
  <c r="AO25" i="145"/>
  <c r="AN25" i="145"/>
  <c r="AK25" i="145"/>
  <c r="AJ25" i="145"/>
  <c r="AH25" i="145"/>
  <c r="AL25" i="145" s="1"/>
  <c r="AG25" i="145"/>
  <c r="AD25" i="145"/>
  <c r="AC25" i="145"/>
  <c r="AA25" i="145"/>
  <c r="Z25" i="145"/>
  <c r="V25" i="145"/>
  <c r="Q25" i="145"/>
  <c r="L25" i="145"/>
  <c r="G25" i="145"/>
  <c r="AY24" i="145"/>
  <c r="AX24" i="145"/>
  <c r="AV24" i="145"/>
  <c r="AU24" i="145"/>
  <c r="AR24" i="145"/>
  <c r="AQ24" i="145"/>
  <c r="AO24" i="145"/>
  <c r="AN24" i="145"/>
  <c r="AK24" i="145"/>
  <c r="AJ24" i="145"/>
  <c r="AH24" i="145"/>
  <c r="AG24" i="145"/>
  <c r="AL24" i="145" s="1"/>
  <c r="AD24" i="145"/>
  <c r="AC24" i="145"/>
  <c r="AA24" i="145"/>
  <c r="Z24" i="145"/>
  <c r="V24" i="145"/>
  <c r="Q24" i="145"/>
  <c r="L24" i="145"/>
  <c r="G24" i="145"/>
  <c r="AY23" i="145"/>
  <c r="AX23" i="145"/>
  <c r="AV23" i="145"/>
  <c r="AU23" i="145"/>
  <c r="AR23" i="145"/>
  <c r="AQ23" i="145"/>
  <c r="AO23" i="145"/>
  <c r="AN23" i="145"/>
  <c r="AK23" i="145"/>
  <c r="AJ23" i="145"/>
  <c r="AH23" i="145"/>
  <c r="AL23" i="145" s="1"/>
  <c r="AG23" i="145"/>
  <c r="AD23" i="145"/>
  <c r="AC23" i="145"/>
  <c r="AA23" i="145"/>
  <c r="Z23" i="145"/>
  <c r="V23" i="145"/>
  <c r="Q23" i="145"/>
  <c r="L23" i="145"/>
  <c r="G23" i="145"/>
  <c r="AY22" i="145"/>
  <c r="AX22" i="145"/>
  <c r="AV22" i="145"/>
  <c r="AU22" i="145"/>
  <c r="AR22" i="145"/>
  <c r="AQ22" i="145"/>
  <c r="AO22" i="145"/>
  <c r="AN22" i="145"/>
  <c r="AK22" i="145"/>
  <c r="AJ22" i="145"/>
  <c r="AH22" i="145"/>
  <c r="AG22" i="145"/>
  <c r="AL22" i="145" s="1"/>
  <c r="AD22" i="145"/>
  <c r="AC22" i="145"/>
  <c r="AA22" i="145"/>
  <c r="Z22" i="145"/>
  <c r="V22" i="145"/>
  <c r="Q22" i="145"/>
  <c r="L22" i="145"/>
  <c r="G22" i="145"/>
  <c r="AY21" i="145"/>
  <c r="AX21" i="145"/>
  <c r="AV21" i="145"/>
  <c r="AU21" i="145"/>
  <c r="AR21" i="145"/>
  <c r="AQ21" i="145"/>
  <c r="AO21" i="145"/>
  <c r="AN21" i="145"/>
  <c r="AK21" i="145"/>
  <c r="AJ21" i="145"/>
  <c r="AH21" i="145"/>
  <c r="AL21" i="145" s="1"/>
  <c r="AG21" i="145"/>
  <c r="AD21" i="145"/>
  <c r="AC21" i="145"/>
  <c r="AA21" i="145"/>
  <c r="Z21" i="145"/>
  <c r="V21" i="145"/>
  <c r="Q21" i="145"/>
  <c r="L21" i="145"/>
  <c r="G21" i="145"/>
  <c r="AY20" i="145"/>
  <c r="AX20" i="145"/>
  <c r="AV20" i="145"/>
  <c r="AU20" i="145"/>
  <c r="AR20" i="145"/>
  <c r="AQ20" i="145"/>
  <c r="AO20" i="145"/>
  <c r="AN20" i="145"/>
  <c r="AK20" i="145"/>
  <c r="AJ20" i="145"/>
  <c r="AH20" i="145"/>
  <c r="AG20" i="145"/>
  <c r="AL20" i="145" s="1"/>
  <c r="AD20" i="145"/>
  <c r="AC20" i="145"/>
  <c r="AA20" i="145"/>
  <c r="Z20" i="145"/>
  <c r="V20" i="145"/>
  <c r="Q20" i="145"/>
  <c r="L20" i="145"/>
  <c r="G20" i="145"/>
  <c r="AY19" i="145"/>
  <c r="AX19" i="145"/>
  <c r="AV19" i="145"/>
  <c r="AU19" i="145"/>
  <c r="AR19" i="145"/>
  <c r="AQ19" i="145"/>
  <c r="AO19" i="145"/>
  <c r="AN19" i="145"/>
  <c r="AK19" i="145"/>
  <c r="AJ19" i="145"/>
  <c r="AH19" i="145"/>
  <c r="AL19" i="145" s="1"/>
  <c r="AG19" i="145"/>
  <c r="AD19" i="145"/>
  <c r="AC19" i="145"/>
  <c r="AA19" i="145"/>
  <c r="Z19" i="145"/>
  <c r="V19" i="145"/>
  <c r="Q19" i="145"/>
  <c r="L19" i="145"/>
  <c r="G19" i="145"/>
  <c r="AY18" i="145"/>
  <c r="AX18" i="145"/>
  <c r="AV18" i="145"/>
  <c r="AU18" i="145"/>
  <c r="AR18" i="145"/>
  <c r="AQ18" i="145"/>
  <c r="AO18" i="145"/>
  <c r="AN18" i="145"/>
  <c r="AK18" i="145"/>
  <c r="AJ18" i="145"/>
  <c r="AH18" i="145"/>
  <c r="AG18" i="145"/>
  <c r="AL18" i="145" s="1"/>
  <c r="AD18" i="145"/>
  <c r="AC18" i="145"/>
  <c r="AA18" i="145"/>
  <c r="Z18" i="145"/>
  <c r="V18" i="145"/>
  <c r="Q18" i="145"/>
  <c r="L18" i="145"/>
  <c r="G18" i="145"/>
  <c r="AY17" i="145"/>
  <c r="AX17" i="145"/>
  <c r="AV17" i="145"/>
  <c r="AU17" i="145"/>
  <c r="AR17" i="145"/>
  <c r="AQ17" i="145"/>
  <c r="AO17" i="145"/>
  <c r="AN17" i="145"/>
  <c r="AK17" i="145"/>
  <c r="AJ17" i="145"/>
  <c r="AH17" i="145"/>
  <c r="AL17" i="145" s="1"/>
  <c r="AG17" i="145"/>
  <c r="AD17" i="145"/>
  <c r="AC17" i="145"/>
  <c r="AA17" i="145"/>
  <c r="Z17" i="145"/>
  <c r="V17" i="145"/>
  <c r="Q17" i="145"/>
  <c r="L17" i="145"/>
  <c r="G17" i="145"/>
  <c r="AY16" i="145"/>
  <c r="AX16" i="145"/>
  <c r="AV16" i="145"/>
  <c r="AU16" i="145"/>
  <c r="AR16" i="145"/>
  <c r="AQ16" i="145"/>
  <c r="AO16" i="145"/>
  <c r="AN16" i="145"/>
  <c r="AK16" i="145"/>
  <c r="AJ16" i="145"/>
  <c r="AH16" i="145"/>
  <c r="AG16" i="145"/>
  <c r="AL16" i="145" s="1"/>
  <c r="AD16" i="145"/>
  <c r="AC16" i="145"/>
  <c r="AA16" i="145"/>
  <c r="Z16" i="145"/>
  <c r="V16" i="145"/>
  <c r="Q16" i="145"/>
  <c r="L16" i="145"/>
  <c r="G16" i="145"/>
  <c r="AY15" i="145"/>
  <c r="AX15" i="145"/>
  <c r="AV15" i="145"/>
  <c r="AU15" i="145"/>
  <c r="AR15" i="145"/>
  <c r="AQ15" i="145"/>
  <c r="AO15" i="145"/>
  <c r="AN15" i="145"/>
  <c r="AK15" i="145"/>
  <c r="AJ15" i="145"/>
  <c r="AH15" i="145"/>
  <c r="AL15" i="145" s="1"/>
  <c r="AG15" i="145"/>
  <c r="AD15" i="145"/>
  <c r="AC15" i="145"/>
  <c r="AA15" i="145"/>
  <c r="Z15" i="145"/>
  <c r="V15" i="145"/>
  <c r="Q15" i="145"/>
  <c r="L15" i="145"/>
  <c r="G15" i="145"/>
  <c r="AY14" i="145"/>
  <c r="AX14" i="145"/>
  <c r="AV14" i="145"/>
  <c r="AU14" i="145"/>
  <c r="AR14" i="145"/>
  <c r="AQ14" i="145"/>
  <c r="AO14" i="145"/>
  <c r="AN14" i="145"/>
  <c r="AK14" i="145"/>
  <c r="AJ14" i="145"/>
  <c r="AH14" i="145"/>
  <c r="AG14" i="145"/>
  <c r="AL14" i="145" s="1"/>
  <c r="AD14" i="145"/>
  <c r="AC14" i="145"/>
  <c r="AA14" i="145"/>
  <c r="Z14" i="145"/>
  <c r="V14" i="145"/>
  <c r="Q14" i="145"/>
  <c r="L14" i="145"/>
  <c r="G14" i="145"/>
  <c r="AY13" i="145"/>
  <c r="AX13" i="145"/>
  <c r="AV13" i="145"/>
  <c r="AU13" i="145"/>
  <c r="AR13" i="145"/>
  <c r="AQ13" i="145"/>
  <c r="AO13" i="145"/>
  <c r="AN13" i="145"/>
  <c r="AK13" i="145"/>
  <c r="AJ13" i="145"/>
  <c r="AH13" i="145"/>
  <c r="AL13" i="145" s="1"/>
  <c r="AG13" i="145"/>
  <c r="AD13" i="145"/>
  <c r="AC13" i="145"/>
  <c r="AA13" i="145"/>
  <c r="Z13" i="145"/>
  <c r="V13" i="145"/>
  <c r="Q13" i="145"/>
  <c r="L13" i="145"/>
  <c r="G13" i="145"/>
  <c r="AY12" i="145"/>
  <c r="AX12" i="145"/>
  <c r="AV12" i="145"/>
  <c r="AU12" i="145"/>
  <c r="AR12" i="145"/>
  <c r="AQ12" i="145"/>
  <c r="AO12" i="145"/>
  <c r="AN12" i="145"/>
  <c r="AK12" i="145"/>
  <c r="AJ12" i="145"/>
  <c r="AH12" i="145"/>
  <c r="AG12" i="145"/>
  <c r="AL12" i="145" s="1"/>
  <c r="AD12" i="145"/>
  <c r="AC12" i="145"/>
  <c r="AA12" i="145"/>
  <c r="Z12" i="145"/>
  <c r="V12" i="145"/>
  <c r="Q12" i="145"/>
  <c r="L12" i="145"/>
  <c r="G12" i="145"/>
  <c r="AY11" i="145"/>
  <c r="AX11" i="145"/>
  <c r="AV11" i="145"/>
  <c r="AU11" i="145"/>
  <c r="AU30" i="145" s="1"/>
  <c r="AR11" i="145"/>
  <c r="AQ11" i="145"/>
  <c r="AO11" i="145"/>
  <c r="AN11" i="145"/>
  <c r="AK11" i="145"/>
  <c r="AK30" i="145" s="1"/>
  <c r="AJ11" i="145"/>
  <c r="AH11" i="145"/>
  <c r="AL11" i="145" s="1"/>
  <c r="AG11" i="145"/>
  <c r="AD11" i="145"/>
  <c r="AD30" i="145" s="1"/>
  <c r="AC11" i="145"/>
  <c r="AC30" i="145" s="1"/>
  <c r="AA11" i="145"/>
  <c r="Z11" i="145"/>
  <c r="Z30" i="145" s="1"/>
  <c r="V11" i="145"/>
  <c r="Q11" i="145"/>
  <c r="L11" i="145"/>
  <c r="G11" i="145"/>
  <c r="V10" i="145"/>
  <c r="E37" i="145" s="1"/>
  <c r="Q10" i="145"/>
  <c r="E36" i="145" s="1"/>
  <c r="L10" i="145"/>
  <c r="G10" i="145"/>
  <c r="E34" i="145" s="1"/>
  <c r="AZ12" i="145" l="1"/>
  <c r="AE25" i="145"/>
  <c r="AZ51" i="145"/>
  <c r="AZ55" i="145"/>
  <c r="AE60" i="145"/>
  <c r="AX30" i="145"/>
  <c r="AZ16" i="145"/>
  <c r="AE17" i="145"/>
  <c r="AE21" i="145"/>
  <c r="AL63" i="145"/>
  <c r="AL61" i="145"/>
  <c r="AL59" i="145"/>
  <c r="AL57" i="145"/>
  <c r="AL55" i="145"/>
  <c r="AL53" i="145"/>
  <c r="AL51" i="145"/>
  <c r="AL49" i="145"/>
  <c r="AE53" i="145"/>
  <c r="AE56" i="145"/>
  <c r="AE57" i="145"/>
  <c r="AZ59" i="145"/>
  <c r="AE61" i="145"/>
  <c r="AS63" i="145"/>
  <c r="AE64" i="145"/>
  <c r="AR106" i="145"/>
  <c r="AS88" i="145" s="1"/>
  <c r="AN30" i="145"/>
  <c r="AE36" i="145" s="1"/>
  <c r="AA68" i="145"/>
  <c r="AE72" i="145" s="1"/>
  <c r="AL62" i="145"/>
  <c r="AE13" i="145"/>
  <c r="AZ24" i="145"/>
  <c r="AE49" i="145"/>
  <c r="AE52" i="145"/>
  <c r="AS55" i="145"/>
  <c r="AZ63" i="145"/>
  <c r="Z106" i="145"/>
  <c r="AY30" i="145"/>
  <c r="AZ20" i="145" s="1"/>
  <c r="E73" i="145"/>
  <c r="E76" i="145" s="1"/>
  <c r="E77" i="145" s="1"/>
  <c r="E78" i="145" s="1"/>
  <c r="AG68" i="145"/>
  <c r="AE73" i="145" s="1"/>
  <c r="AL50" i="145"/>
  <c r="AL54" i="145"/>
  <c r="AL58" i="145"/>
  <c r="AV68" i="145"/>
  <c r="AE75" i="145" s="1"/>
  <c r="E111" i="145"/>
  <c r="AA106" i="145"/>
  <c r="AE110" i="145" s="1"/>
  <c r="AE87" i="145"/>
  <c r="E110" i="145"/>
  <c r="AS90" i="145"/>
  <c r="AS102" i="145"/>
  <c r="E35" i="145"/>
  <c r="AE11" i="145"/>
  <c r="AA30" i="145"/>
  <c r="AE34" i="145" s="1"/>
  <c r="AA35" i="145"/>
  <c r="AZ14" i="145"/>
  <c r="AE15" i="145"/>
  <c r="AZ18" i="145"/>
  <c r="AE19" i="145"/>
  <c r="AZ22" i="145"/>
  <c r="AE23" i="145"/>
  <c r="AZ26" i="145"/>
  <c r="AH30" i="145"/>
  <c r="AE37" i="145"/>
  <c r="AZ49" i="145"/>
  <c r="AE50" i="145"/>
  <c r="AE51" i="145"/>
  <c r="AZ53" i="145"/>
  <c r="AE54" i="145"/>
  <c r="AE55" i="145"/>
  <c r="AZ57" i="145"/>
  <c r="AE58" i="145"/>
  <c r="AE59" i="145"/>
  <c r="AZ61" i="145"/>
  <c r="AE62" i="145"/>
  <c r="AE97" i="145"/>
  <c r="AE98" i="145"/>
  <c r="AZ11" i="145"/>
  <c r="AE12" i="145"/>
  <c r="AZ13" i="145"/>
  <c r="AE14" i="145"/>
  <c r="AZ15" i="145"/>
  <c r="AE16" i="145"/>
  <c r="AZ17" i="145"/>
  <c r="AE18" i="145"/>
  <c r="AZ19" i="145"/>
  <c r="AE20" i="145"/>
  <c r="AZ21" i="145"/>
  <c r="AE22" i="145"/>
  <c r="AZ23" i="145"/>
  <c r="AE24" i="145"/>
  <c r="AZ25" i="145"/>
  <c r="AE26" i="145"/>
  <c r="AR68" i="145"/>
  <c r="AS59" i="145" s="1"/>
  <c r="AS50" i="145"/>
  <c r="AZ50" i="145"/>
  <c r="AS52" i="145"/>
  <c r="AZ52" i="145"/>
  <c r="AS54" i="145"/>
  <c r="AZ54" i="145"/>
  <c r="AS56" i="145"/>
  <c r="AZ56" i="145"/>
  <c r="AS58" i="145"/>
  <c r="AZ58" i="145"/>
  <c r="AS60" i="145"/>
  <c r="AZ60" i="145"/>
  <c r="AS62" i="145"/>
  <c r="AZ62" i="145"/>
  <c r="AS64" i="145"/>
  <c r="AZ64" i="145"/>
  <c r="AE74" i="145"/>
  <c r="AS87" i="145"/>
  <c r="AV106" i="145"/>
  <c r="AE113" i="145" s="1"/>
  <c r="AE111" i="145"/>
  <c r="E38" i="145"/>
  <c r="AG30" i="145"/>
  <c r="AR30" i="145"/>
  <c r="AK106" i="145"/>
  <c r="AQ106" i="145"/>
  <c r="AS91" i="145" s="1"/>
  <c r="AX106" i="145"/>
  <c r="AZ98" i="145" s="1"/>
  <c r="AE112" i="145"/>
  <c r="AS26" i="145" l="1"/>
  <c r="AS24" i="145"/>
  <c r="AS22" i="145"/>
  <c r="AS20" i="145"/>
  <c r="AS18" i="145"/>
  <c r="AS16" i="145"/>
  <c r="AS14" i="145"/>
  <c r="AS12" i="145"/>
  <c r="AS23" i="145"/>
  <c r="AS19" i="145"/>
  <c r="AS15" i="145"/>
  <c r="AS21" i="145"/>
  <c r="AS17" i="145"/>
  <c r="AS11" i="145"/>
  <c r="AS25" i="145"/>
  <c r="AS13" i="145"/>
  <c r="AZ93" i="145"/>
  <c r="AS101" i="145"/>
  <c r="AS97" i="145"/>
  <c r="AS93" i="145"/>
  <c r="AS89" i="145"/>
  <c r="AZ96" i="145"/>
  <c r="AS61" i="145"/>
  <c r="AS57" i="145"/>
  <c r="AS53" i="145"/>
  <c r="AS49" i="145"/>
  <c r="AA34" i="145"/>
  <c r="AZ94" i="145"/>
  <c r="E114" i="145"/>
  <c r="E115" i="145" s="1"/>
  <c r="E116" i="145" s="1"/>
  <c r="AS100" i="145"/>
  <c r="AS98" i="145"/>
  <c r="AZ101" i="145"/>
  <c r="AZ97" i="145"/>
  <c r="AZ89" i="145"/>
  <c r="AZ100" i="145"/>
  <c r="AZ92" i="145"/>
  <c r="AL102" i="145"/>
  <c r="AL100" i="145"/>
  <c r="AL98" i="145"/>
  <c r="AL96" i="145"/>
  <c r="AL94" i="145"/>
  <c r="AL92" i="145"/>
  <c r="AL90" i="145"/>
  <c r="AL88" i="145"/>
  <c r="AL99" i="145"/>
  <c r="AL93" i="145"/>
  <c r="AL89" i="145"/>
  <c r="AL97" i="145"/>
  <c r="AL95" i="145"/>
  <c r="AL91" i="145"/>
  <c r="AL87" i="145"/>
  <c r="AA111" i="145" s="1"/>
  <c r="AL101" i="145"/>
  <c r="G38" i="145"/>
  <c r="E39" i="145"/>
  <c r="E40" i="145" s="1"/>
  <c r="AZ99" i="145"/>
  <c r="AZ95" i="145"/>
  <c r="AZ91" i="145"/>
  <c r="AA37" i="145"/>
  <c r="AS96" i="145"/>
  <c r="AA112" i="145" s="1"/>
  <c r="AS94" i="145"/>
  <c r="AA110" i="145"/>
  <c r="AS51" i="145"/>
  <c r="AA73" i="145"/>
  <c r="AS92" i="145"/>
  <c r="AZ88" i="145"/>
  <c r="AA75" i="145"/>
  <c r="AS99" i="145"/>
  <c r="AS95" i="145"/>
  <c r="AZ87" i="145"/>
  <c r="AE35" i="145"/>
  <c r="AE38" i="145" s="1"/>
  <c r="AE39" i="145" s="1"/>
  <c r="AE40" i="145" s="1"/>
  <c r="AZ102" i="145"/>
  <c r="AZ90" i="145"/>
  <c r="AE114" i="145"/>
  <c r="AE115" i="145" s="1"/>
  <c r="AE116" i="145" s="1"/>
  <c r="AA72" i="145"/>
  <c r="AE76" i="145"/>
  <c r="AE77" i="145" s="1"/>
  <c r="AE78" i="145" s="1"/>
  <c r="AA74" i="145" l="1"/>
  <c r="AA36" i="145"/>
  <c r="AA38" i="145" s="1"/>
  <c r="AA39" i="145" s="1"/>
  <c r="AA40" i="145" s="1"/>
  <c r="AA76" i="145"/>
  <c r="AA77" i="145" s="1"/>
  <c r="AA78" i="145" s="1"/>
  <c r="AA113" i="145"/>
  <c r="AA114" i="145" s="1"/>
  <c r="AA115" i="145" s="1"/>
  <c r="AA116" i="145" s="1"/>
  <c r="I113" i="144" l="1"/>
  <c r="E113" i="144"/>
  <c r="I112" i="144"/>
  <c r="E112" i="144"/>
  <c r="I111" i="144"/>
  <c r="E111" i="144"/>
  <c r="I110" i="144"/>
  <c r="I114" i="144" s="1"/>
  <c r="I115" i="144" s="1"/>
  <c r="I116" i="144" s="1"/>
  <c r="AU106" i="144"/>
  <c r="AN106" i="144"/>
  <c r="AG106" i="144"/>
  <c r="V103" i="144"/>
  <c r="Q103" i="144"/>
  <c r="L103" i="144"/>
  <c r="G103" i="144"/>
  <c r="AY102" i="144"/>
  <c r="AX102" i="144"/>
  <c r="AV102" i="144"/>
  <c r="AU102" i="144"/>
  <c r="AR102" i="144"/>
  <c r="AQ102" i="144"/>
  <c r="AO102" i="144"/>
  <c r="AN102" i="144"/>
  <c r="AK102" i="144"/>
  <c r="AJ102" i="144"/>
  <c r="AH102" i="144"/>
  <c r="AG102" i="144"/>
  <c r="AD102" i="144"/>
  <c r="AC102" i="144"/>
  <c r="AA102" i="144"/>
  <c r="Z102" i="144"/>
  <c r="V102" i="144"/>
  <c r="Q102" i="144"/>
  <c r="L102" i="144"/>
  <c r="G102" i="144"/>
  <c r="AY101" i="144"/>
  <c r="AX101" i="144"/>
  <c r="AV101" i="144"/>
  <c r="AU101" i="144"/>
  <c r="AR101" i="144"/>
  <c r="AQ101" i="144"/>
  <c r="AO101" i="144"/>
  <c r="AN101" i="144"/>
  <c r="AK101" i="144"/>
  <c r="AJ101" i="144"/>
  <c r="AH101" i="144"/>
  <c r="AG101" i="144"/>
  <c r="AD101" i="144"/>
  <c r="AC101" i="144"/>
  <c r="AA101" i="144"/>
  <c r="Z101" i="144"/>
  <c r="V101" i="144"/>
  <c r="Q101" i="144"/>
  <c r="L101" i="144"/>
  <c r="G101" i="144"/>
  <c r="AY100" i="144"/>
  <c r="AX100" i="144"/>
  <c r="AV100" i="144"/>
  <c r="AU100" i="144"/>
  <c r="AR100" i="144"/>
  <c r="AQ100" i="144"/>
  <c r="AO100" i="144"/>
  <c r="AN100" i="144"/>
  <c r="AK100" i="144"/>
  <c r="AJ100" i="144"/>
  <c r="AH100" i="144"/>
  <c r="AG100" i="144"/>
  <c r="AD100" i="144"/>
  <c r="AC100" i="144"/>
  <c r="AA100" i="144"/>
  <c r="Z100" i="144"/>
  <c r="AE100" i="144" s="1"/>
  <c r="V100" i="144"/>
  <c r="Q100" i="144"/>
  <c r="L100" i="144"/>
  <c r="G100" i="144"/>
  <c r="AY99" i="144"/>
  <c r="AX99" i="144"/>
  <c r="AV99" i="144"/>
  <c r="AU99" i="144"/>
  <c r="AR99" i="144"/>
  <c r="AQ99" i="144"/>
  <c r="AO99" i="144"/>
  <c r="AN99" i="144"/>
  <c r="AK99" i="144"/>
  <c r="AJ99" i="144"/>
  <c r="AH99" i="144"/>
  <c r="AG99" i="144"/>
  <c r="AD99" i="144"/>
  <c r="AC99" i="144"/>
  <c r="AA99" i="144"/>
  <c r="Z99" i="144"/>
  <c r="V99" i="144"/>
  <c r="Q99" i="144"/>
  <c r="L99" i="144"/>
  <c r="G99" i="144"/>
  <c r="AY98" i="144"/>
  <c r="AX98" i="144"/>
  <c r="AV98" i="144"/>
  <c r="AZ98" i="144" s="1"/>
  <c r="AU98" i="144"/>
  <c r="AR98" i="144"/>
  <c r="AQ98" i="144"/>
  <c r="AO98" i="144"/>
  <c r="AN98" i="144"/>
  <c r="AK98" i="144"/>
  <c r="AJ98" i="144"/>
  <c r="AH98" i="144"/>
  <c r="AG98" i="144"/>
  <c r="AD98" i="144"/>
  <c r="AC98" i="144"/>
  <c r="AA98" i="144"/>
  <c r="Z98" i="144"/>
  <c r="V98" i="144"/>
  <c r="Q98" i="144"/>
  <c r="L98" i="144"/>
  <c r="G98" i="144"/>
  <c r="AY97" i="144"/>
  <c r="AX97" i="144"/>
  <c r="AV97" i="144"/>
  <c r="AU97" i="144"/>
  <c r="AR97" i="144"/>
  <c r="AQ97" i="144"/>
  <c r="AO97" i="144"/>
  <c r="AN97" i="144"/>
  <c r="AK97" i="144"/>
  <c r="AJ97" i="144"/>
  <c r="AH97" i="144"/>
  <c r="AG97" i="144"/>
  <c r="AD97" i="144"/>
  <c r="AC97" i="144"/>
  <c r="AA97" i="144"/>
  <c r="Z97" i="144"/>
  <c r="V97" i="144"/>
  <c r="Q97" i="144"/>
  <c r="L97" i="144"/>
  <c r="G97" i="144"/>
  <c r="AY96" i="144"/>
  <c r="AX96" i="144"/>
  <c r="AV96" i="144"/>
  <c r="AU96" i="144"/>
  <c r="AR96" i="144"/>
  <c r="AQ96" i="144"/>
  <c r="AO96" i="144"/>
  <c r="AN96" i="144"/>
  <c r="AK96" i="144"/>
  <c r="AJ96" i="144"/>
  <c r="AH96" i="144"/>
  <c r="AG96" i="144"/>
  <c r="AD96" i="144"/>
  <c r="AC96" i="144"/>
  <c r="AA96" i="144"/>
  <c r="Z96" i="144"/>
  <c r="AE96" i="144" s="1"/>
  <c r="V96" i="144"/>
  <c r="Q96" i="144"/>
  <c r="L96" i="144"/>
  <c r="G96" i="144"/>
  <c r="AY95" i="144"/>
  <c r="AX95" i="144"/>
  <c r="AV95" i="144"/>
  <c r="AZ95" i="144" s="1"/>
  <c r="AU95" i="144"/>
  <c r="AR95" i="144"/>
  <c r="AQ95" i="144"/>
  <c r="AO95" i="144"/>
  <c r="AN95" i="144"/>
  <c r="AK95" i="144"/>
  <c r="AJ95" i="144"/>
  <c r="AH95" i="144"/>
  <c r="AG95" i="144"/>
  <c r="AD95" i="144"/>
  <c r="AC95" i="144"/>
  <c r="AA95" i="144"/>
  <c r="Z95" i="144"/>
  <c r="V95" i="144"/>
  <c r="Q95" i="144"/>
  <c r="L95" i="144"/>
  <c r="G95" i="144"/>
  <c r="AY94" i="144"/>
  <c r="AX94" i="144"/>
  <c r="AV94" i="144"/>
  <c r="AZ94" i="144" s="1"/>
  <c r="AU94" i="144"/>
  <c r="AR94" i="144"/>
  <c r="AQ94" i="144"/>
  <c r="AO94" i="144"/>
  <c r="AN94" i="144"/>
  <c r="AK94" i="144"/>
  <c r="AJ94" i="144"/>
  <c r="AH94" i="144"/>
  <c r="AG94" i="144"/>
  <c r="AD94" i="144"/>
  <c r="AC94" i="144"/>
  <c r="AA94" i="144"/>
  <c r="Z94" i="144"/>
  <c r="V94" i="144"/>
  <c r="Q94" i="144"/>
  <c r="L94" i="144"/>
  <c r="G94" i="144"/>
  <c r="AY93" i="144"/>
  <c r="AX93" i="144"/>
  <c r="AV93" i="144"/>
  <c r="AU93" i="144"/>
  <c r="AR93" i="144"/>
  <c r="AQ93" i="144"/>
  <c r="AO93" i="144"/>
  <c r="AN93" i="144"/>
  <c r="AK93" i="144"/>
  <c r="AJ93" i="144"/>
  <c r="AH93" i="144"/>
  <c r="AG93" i="144"/>
  <c r="AD93" i="144"/>
  <c r="AC93" i="144"/>
  <c r="AA93" i="144"/>
  <c r="Z93" i="144"/>
  <c r="AE93" i="144" s="1"/>
  <c r="V93" i="144"/>
  <c r="Q93" i="144"/>
  <c r="L93" i="144"/>
  <c r="G93" i="144"/>
  <c r="AY92" i="144"/>
  <c r="AX92" i="144"/>
  <c r="AV92" i="144"/>
  <c r="AU92" i="144"/>
  <c r="AR92" i="144"/>
  <c r="AQ92" i="144"/>
  <c r="AO92" i="144"/>
  <c r="AN92" i="144"/>
  <c r="AK92" i="144"/>
  <c r="AJ92" i="144"/>
  <c r="AH92" i="144"/>
  <c r="AG92" i="144"/>
  <c r="AD92" i="144"/>
  <c r="AC92" i="144"/>
  <c r="AA92" i="144"/>
  <c r="Z92" i="144"/>
  <c r="AE92" i="144" s="1"/>
  <c r="V92" i="144"/>
  <c r="Q92" i="144"/>
  <c r="L92" i="144"/>
  <c r="G92" i="144"/>
  <c r="AY91" i="144"/>
  <c r="AX91" i="144"/>
  <c r="AV91" i="144"/>
  <c r="AZ91" i="144" s="1"/>
  <c r="AU91" i="144"/>
  <c r="AR91" i="144"/>
  <c r="AQ91" i="144"/>
  <c r="AO91" i="144"/>
  <c r="AN91" i="144"/>
  <c r="AK91" i="144"/>
  <c r="AJ91" i="144"/>
  <c r="AH91" i="144"/>
  <c r="AG91" i="144"/>
  <c r="AD91" i="144"/>
  <c r="AC91" i="144"/>
  <c r="AA91" i="144"/>
  <c r="Z91" i="144"/>
  <c r="V91" i="144"/>
  <c r="Q91" i="144"/>
  <c r="L91" i="144"/>
  <c r="G91" i="144"/>
  <c r="AY90" i="144"/>
  <c r="AX90" i="144"/>
  <c r="AV90" i="144"/>
  <c r="AZ90" i="144" s="1"/>
  <c r="AU90" i="144"/>
  <c r="AR90" i="144"/>
  <c r="AQ90" i="144"/>
  <c r="AO90" i="144"/>
  <c r="AN90" i="144"/>
  <c r="AK90" i="144"/>
  <c r="AJ90" i="144"/>
  <c r="AH90" i="144"/>
  <c r="AG90" i="144"/>
  <c r="AD90" i="144"/>
  <c r="AC90" i="144"/>
  <c r="AA90" i="144"/>
  <c r="Z90" i="144"/>
  <c r="V90" i="144"/>
  <c r="Q90" i="144"/>
  <c r="L90" i="144"/>
  <c r="G90" i="144"/>
  <c r="AY89" i="144"/>
  <c r="AX89" i="144"/>
  <c r="AV89" i="144"/>
  <c r="AU89" i="144"/>
  <c r="AR89" i="144"/>
  <c r="AQ89" i="144"/>
  <c r="AO89" i="144"/>
  <c r="AN89" i="144"/>
  <c r="AK89" i="144"/>
  <c r="AJ89" i="144"/>
  <c r="AH89" i="144"/>
  <c r="AG89" i="144"/>
  <c r="AD89" i="144"/>
  <c r="AC89" i="144"/>
  <c r="AA89" i="144"/>
  <c r="Z89" i="144"/>
  <c r="AE89" i="144" s="1"/>
  <c r="V89" i="144"/>
  <c r="Q89" i="144"/>
  <c r="L89" i="144"/>
  <c r="G89" i="144"/>
  <c r="AY88" i="144"/>
  <c r="AX88" i="144"/>
  <c r="AV88" i="144"/>
  <c r="AU88" i="144"/>
  <c r="AR88" i="144"/>
  <c r="AQ88" i="144"/>
  <c r="AO88" i="144"/>
  <c r="AN88" i="144"/>
  <c r="AK88" i="144"/>
  <c r="AJ88" i="144"/>
  <c r="AH88" i="144"/>
  <c r="AG88" i="144"/>
  <c r="AD88" i="144"/>
  <c r="AC88" i="144"/>
  <c r="AA88" i="144"/>
  <c r="Z88" i="144"/>
  <c r="AE88" i="144" s="1"/>
  <c r="V88" i="144"/>
  <c r="Q88" i="144"/>
  <c r="L88" i="144"/>
  <c r="G88" i="144"/>
  <c r="AY87" i="144"/>
  <c r="AY106" i="144" s="1"/>
  <c r="AX87" i="144"/>
  <c r="AX106" i="144" s="1"/>
  <c r="AV87" i="144"/>
  <c r="AU87" i="144"/>
  <c r="AR87" i="144"/>
  <c r="AR106" i="144" s="1"/>
  <c r="AQ87" i="144"/>
  <c r="AO87" i="144"/>
  <c r="AN87" i="144"/>
  <c r="AK87" i="144"/>
  <c r="AJ87" i="144"/>
  <c r="AJ106" i="144" s="1"/>
  <c r="AH87" i="144"/>
  <c r="AH106" i="144" s="1"/>
  <c r="AE111" i="144" s="1"/>
  <c r="AG87" i="144"/>
  <c r="AD87" i="144"/>
  <c r="AD106" i="144" s="1"/>
  <c r="AE101" i="144" s="1"/>
  <c r="AC87" i="144"/>
  <c r="AC106" i="144" s="1"/>
  <c r="AA87" i="144"/>
  <c r="AA106" i="144" s="1"/>
  <c r="Z87" i="144"/>
  <c r="V87" i="144"/>
  <c r="Q87" i="144"/>
  <c r="L87" i="144"/>
  <c r="G87" i="144"/>
  <c r="V86" i="144"/>
  <c r="Q86" i="144"/>
  <c r="L86" i="144"/>
  <c r="G86" i="144"/>
  <c r="I75" i="144"/>
  <c r="E75" i="144"/>
  <c r="I74" i="144"/>
  <c r="E74" i="144"/>
  <c r="I73" i="144"/>
  <c r="E73" i="144"/>
  <c r="I72" i="144"/>
  <c r="I76" i="144" s="1"/>
  <c r="I77" i="144" s="1"/>
  <c r="I78" i="144" s="1"/>
  <c r="AU68" i="144"/>
  <c r="AN68" i="144"/>
  <c r="AG68" i="144"/>
  <c r="V65" i="144"/>
  <c r="Q65" i="144"/>
  <c r="L65" i="144"/>
  <c r="G65" i="144"/>
  <c r="AY64" i="144"/>
  <c r="AX64" i="144"/>
  <c r="AV64" i="144"/>
  <c r="AU64" i="144"/>
  <c r="AR64" i="144"/>
  <c r="AQ64" i="144"/>
  <c r="AO64" i="144"/>
  <c r="AN64" i="144"/>
  <c r="AK64" i="144"/>
  <c r="AJ64" i="144"/>
  <c r="AH64" i="144"/>
  <c r="AG64" i="144"/>
  <c r="AD64" i="144"/>
  <c r="AC64" i="144"/>
  <c r="AA64" i="144"/>
  <c r="Z64" i="144"/>
  <c r="V64" i="144"/>
  <c r="Q64" i="144"/>
  <c r="L64" i="144"/>
  <c r="G64" i="144"/>
  <c r="AY63" i="144"/>
  <c r="AX63" i="144"/>
  <c r="AV63" i="144"/>
  <c r="AU63" i="144"/>
  <c r="AR63" i="144"/>
  <c r="AQ63" i="144"/>
  <c r="AO63" i="144"/>
  <c r="AN63" i="144"/>
  <c r="AK63" i="144"/>
  <c r="AJ63" i="144"/>
  <c r="AH63" i="144"/>
  <c r="AG63" i="144"/>
  <c r="AD63" i="144"/>
  <c r="AC63" i="144"/>
  <c r="AA63" i="144"/>
  <c r="Z63" i="144"/>
  <c r="V63" i="144"/>
  <c r="Q63" i="144"/>
  <c r="L63" i="144"/>
  <c r="G63" i="144"/>
  <c r="AY62" i="144"/>
  <c r="AX62" i="144"/>
  <c r="AV62" i="144"/>
  <c r="AU62" i="144"/>
  <c r="AR62" i="144"/>
  <c r="AQ62" i="144"/>
  <c r="AO62" i="144"/>
  <c r="AN62" i="144"/>
  <c r="AK62" i="144"/>
  <c r="AJ62" i="144"/>
  <c r="AH62" i="144"/>
  <c r="AG62" i="144"/>
  <c r="AD62" i="144"/>
  <c r="AC62" i="144"/>
  <c r="AA62" i="144"/>
  <c r="Z62" i="144"/>
  <c r="V62" i="144"/>
  <c r="Q62" i="144"/>
  <c r="L62" i="144"/>
  <c r="G62" i="144"/>
  <c r="AY61" i="144"/>
  <c r="AX61" i="144"/>
  <c r="AV61" i="144"/>
  <c r="AU61" i="144"/>
  <c r="AR61" i="144"/>
  <c r="AQ61" i="144"/>
  <c r="AO61" i="144"/>
  <c r="AN61" i="144"/>
  <c r="AK61" i="144"/>
  <c r="AJ61" i="144"/>
  <c r="AH61" i="144"/>
  <c r="AG61" i="144"/>
  <c r="AD61" i="144"/>
  <c r="AC61" i="144"/>
  <c r="AA61" i="144"/>
  <c r="Z61" i="144"/>
  <c r="AE61" i="144" s="1"/>
  <c r="V61" i="144"/>
  <c r="Q61" i="144"/>
  <c r="L61" i="144"/>
  <c r="G61" i="144"/>
  <c r="AY60" i="144"/>
  <c r="AX60" i="144"/>
  <c r="AV60" i="144"/>
  <c r="AU60" i="144"/>
  <c r="AR60" i="144"/>
  <c r="AQ60" i="144"/>
  <c r="AO60" i="144"/>
  <c r="AN60" i="144"/>
  <c r="AK60" i="144"/>
  <c r="AJ60" i="144"/>
  <c r="AH60" i="144"/>
  <c r="AG60" i="144"/>
  <c r="AD60" i="144"/>
  <c r="AC60" i="144"/>
  <c r="AA60" i="144"/>
  <c r="Z60" i="144"/>
  <c r="V60" i="144"/>
  <c r="Q60" i="144"/>
  <c r="L60" i="144"/>
  <c r="G60" i="144"/>
  <c r="AY59" i="144"/>
  <c r="AX59" i="144"/>
  <c r="AV59" i="144"/>
  <c r="AU59" i="144"/>
  <c r="AR59" i="144"/>
  <c r="AQ59" i="144"/>
  <c r="AO59" i="144"/>
  <c r="AN59" i="144"/>
  <c r="AK59" i="144"/>
  <c r="AJ59" i="144"/>
  <c r="AH59" i="144"/>
  <c r="AG59" i="144"/>
  <c r="AD59" i="144"/>
  <c r="AC59" i="144"/>
  <c r="AA59" i="144"/>
  <c r="Z59" i="144"/>
  <c r="V59" i="144"/>
  <c r="Q59" i="144"/>
  <c r="L59" i="144"/>
  <c r="G59" i="144"/>
  <c r="AY58" i="144"/>
  <c r="AX58" i="144"/>
  <c r="AV58" i="144"/>
  <c r="AU58" i="144"/>
  <c r="AR58" i="144"/>
  <c r="AQ58" i="144"/>
  <c r="AO58" i="144"/>
  <c r="AN58" i="144"/>
  <c r="AK58" i="144"/>
  <c r="AJ58" i="144"/>
  <c r="AH58" i="144"/>
  <c r="AG58" i="144"/>
  <c r="AD58" i="144"/>
  <c r="AC58" i="144"/>
  <c r="AA58" i="144"/>
  <c r="Z58" i="144"/>
  <c r="V58" i="144"/>
  <c r="Q58" i="144"/>
  <c r="L58" i="144"/>
  <c r="G58" i="144"/>
  <c r="AY57" i="144"/>
  <c r="AX57" i="144"/>
  <c r="AV57" i="144"/>
  <c r="AU57" i="144"/>
  <c r="AR57" i="144"/>
  <c r="AQ57" i="144"/>
  <c r="AO57" i="144"/>
  <c r="AN57" i="144"/>
  <c r="AK57" i="144"/>
  <c r="AJ57" i="144"/>
  <c r="AH57" i="144"/>
  <c r="AG57" i="144"/>
  <c r="AD57" i="144"/>
  <c r="AC57" i="144"/>
  <c r="AA57" i="144"/>
  <c r="Z57" i="144"/>
  <c r="AE57" i="144" s="1"/>
  <c r="V57" i="144"/>
  <c r="Q57" i="144"/>
  <c r="L57" i="144"/>
  <c r="G57" i="144"/>
  <c r="AY56" i="144"/>
  <c r="AX56" i="144"/>
  <c r="AV56" i="144"/>
  <c r="AU56" i="144"/>
  <c r="AR56" i="144"/>
  <c r="AQ56" i="144"/>
  <c r="AO56" i="144"/>
  <c r="AN56" i="144"/>
  <c r="AK56" i="144"/>
  <c r="AJ56" i="144"/>
  <c r="AH56" i="144"/>
  <c r="AG56" i="144"/>
  <c r="AD56" i="144"/>
  <c r="AC56" i="144"/>
  <c r="AA56" i="144"/>
  <c r="Z56" i="144"/>
  <c r="V56" i="144"/>
  <c r="Q56" i="144"/>
  <c r="L56" i="144"/>
  <c r="G56" i="144"/>
  <c r="AY55" i="144"/>
  <c r="AX55" i="144"/>
  <c r="AV55" i="144"/>
  <c r="AU55" i="144"/>
  <c r="AR55" i="144"/>
  <c r="AQ55" i="144"/>
  <c r="AO55" i="144"/>
  <c r="AN55" i="144"/>
  <c r="AK55" i="144"/>
  <c r="AJ55" i="144"/>
  <c r="AH55" i="144"/>
  <c r="AG55" i="144"/>
  <c r="AD55" i="144"/>
  <c r="AC55" i="144"/>
  <c r="AA55" i="144"/>
  <c r="Z55" i="144"/>
  <c r="V55" i="144"/>
  <c r="Q55" i="144"/>
  <c r="L55" i="144"/>
  <c r="G55" i="144"/>
  <c r="AY54" i="144"/>
  <c r="AX54" i="144"/>
  <c r="AV54" i="144"/>
  <c r="AU54" i="144"/>
  <c r="AR54" i="144"/>
  <c r="AQ54" i="144"/>
  <c r="AO54" i="144"/>
  <c r="AN54" i="144"/>
  <c r="AK54" i="144"/>
  <c r="AJ54" i="144"/>
  <c r="AH54" i="144"/>
  <c r="AG54" i="144"/>
  <c r="AD54" i="144"/>
  <c r="AC54" i="144"/>
  <c r="AA54" i="144"/>
  <c r="Z54" i="144"/>
  <c r="AE54" i="144" s="1"/>
  <c r="V54" i="144"/>
  <c r="Q54" i="144"/>
  <c r="L54" i="144"/>
  <c r="G54" i="144"/>
  <c r="AY53" i="144"/>
  <c r="AX53" i="144"/>
  <c r="AV53" i="144"/>
  <c r="AU53" i="144"/>
  <c r="AR53" i="144"/>
  <c r="AQ53" i="144"/>
  <c r="AO53" i="144"/>
  <c r="AN53" i="144"/>
  <c r="AK53" i="144"/>
  <c r="AJ53" i="144"/>
  <c r="AH53" i="144"/>
  <c r="AG53" i="144"/>
  <c r="AD53" i="144"/>
  <c r="AC53" i="144"/>
  <c r="AA53" i="144"/>
  <c r="Z53" i="144"/>
  <c r="AE53" i="144" s="1"/>
  <c r="V53" i="144"/>
  <c r="Q53" i="144"/>
  <c r="L53" i="144"/>
  <c r="G53" i="144"/>
  <c r="AY52" i="144"/>
  <c r="AX52" i="144"/>
  <c r="AV52" i="144"/>
  <c r="AU52" i="144"/>
  <c r="AR52" i="144"/>
  <c r="AQ52" i="144"/>
  <c r="AO52" i="144"/>
  <c r="AN52" i="144"/>
  <c r="AK52" i="144"/>
  <c r="AJ52" i="144"/>
  <c r="AH52" i="144"/>
  <c r="AG52" i="144"/>
  <c r="AD52" i="144"/>
  <c r="AC52" i="144"/>
  <c r="AA52" i="144"/>
  <c r="Z52" i="144"/>
  <c r="V52" i="144"/>
  <c r="Q52" i="144"/>
  <c r="L52" i="144"/>
  <c r="G52" i="144"/>
  <c r="AY51" i="144"/>
  <c r="AX51" i="144"/>
  <c r="AV51" i="144"/>
  <c r="AU51" i="144"/>
  <c r="AR51" i="144"/>
  <c r="AQ51" i="144"/>
  <c r="AO51" i="144"/>
  <c r="AN51" i="144"/>
  <c r="AK51" i="144"/>
  <c r="AJ51" i="144"/>
  <c r="AH51" i="144"/>
  <c r="AG51" i="144"/>
  <c r="AD51" i="144"/>
  <c r="AC51" i="144"/>
  <c r="AA51" i="144"/>
  <c r="Z51" i="144"/>
  <c r="V51" i="144"/>
  <c r="Q51" i="144"/>
  <c r="L51" i="144"/>
  <c r="G51" i="144"/>
  <c r="AY50" i="144"/>
  <c r="AX50" i="144"/>
  <c r="AV50" i="144"/>
  <c r="AU50" i="144"/>
  <c r="AR50" i="144"/>
  <c r="AQ50" i="144"/>
  <c r="AO50" i="144"/>
  <c r="AN50" i="144"/>
  <c r="AK50" i="144"/>
  <c r="AJ50" i="144"/>
  <c r="AH50" i="144"/>
  <c r="AG50" i="144"/>
  <c r="AD50" i="144"/>
  <c r="AC50" i="144"/>
  <c r="AA50" i="144"/>
  <c r="Z50" i="144"/>
  <c r="AE50" i="144" s="1"/>
  <c r="V50" i="144"/>
  <c r="Q50" i="144"/>
  <c r="L50" i="144"/>
  <c r="G50" i="144"/>
  <c r="AY49" i="144"/>
  <c r="AY68" i="144" s="1"/>
  <c r="AX49" i="144"/>
  <c r="AX68" i="144" s="1"/>
  <c r="AV49" i="144"/>
  <c r="AU49" i="144"/>
  <c r="AR49" i="144"/>
  <c r="AR68" i="144" s="1"/>
  <c r="AQ49" i="144"/>
  <c r="AO49" i="144"/>
  <c r="AN49" i="144"/>
  <c r="AK49" i="144"/>
  <c r="AK68" i="144" s="1"/>
  <c r="AJ49" i="144"/>
  <c r="AJ68" i="144" s="1"/>
  <c r="AH49" i="144"/>
  <c r="AH68" i="144" s="1"/>
  <c r="AE73" i="144" s="1"/>
  <c r="AG49" i="144"/>
  <c r="AD49" i="144"/>
  <c r="AD68" i="144" s="1"/>
  <c r="AE64" i="144" s="1"/>
  <c r="AC49" i="144"/>
  <c r="AC68" i="144" s="1"/>
  <c r="AA49" i="144"/>
  <c r="AA68" i="144" s="1"/>
  <c r="Z49" i="144"/>
  <c r="AE49" i="144" s="1"/>
  <c r="V49" i="144"/>
  <c r="Q49" i="144"/>
  <c r="L49" i="144"/>
  <c r="G49" i="144"/>
  <c r="V48" i="144"/>
  <c r="Q48" i="144"/>
  <c r="L48" i="144"/>
  <c r="G48" i="144"/>
  <c r="E72" i="144" s="1"/>
  <c r="E76" i="144" s="1"/>
  <c r="E77" i="144" s="1"/>
  <c r="E78" i="144" s="1"/>
  <c r="I37" i="144"/>
  <c r="I36" i="144"/>
  <c r="I35" i="144"/>
  <c r="I34" i="144"/>
  <c r="AV30" i="144"/>
  <c r="AE37" i="144" s="1"/>
  <c r="AO30" i="144"/>
  <c r="AH30" i="144"/>
  <c r="V27" i="144"/>
  <c r="Q27" i="144"/>
  <c r="L27" i="144"/>
  <c r="G27" i="144"/>
  <c r="AY26" i="144"/>
  <c r="AX26" i="144"/>
  <c r="AV26" i="144"/>
  <c r="AU26" i="144"/>
  <c r="AR26" i="144"/>
  <c r="AQ26" i="144"/>
  <c r="AO26" i="144"/>
  <c r="AN26" i="144"/>
  <c r="AK26" i="144"/>
  <c r="AJ26" i="144"/>
  <c r="AH26" i="144"/>
  <c r="AG26" i="144"/>
  <c r="AD26" i="144"/>
  <c r="AC26" i="144"/>
  <c r="AA26" i="144"/>
  <c r="Z26" i="144"/>
  <c r="V26" i="144"/>
  <c r="Q26" i="144"/>
  <c r="L26" i="144"/>
  <c r="G26" i="144"/>
  <c r="AY25" i="144"/>
  <c r="AX25" i="144"/>
  <c r="AV25" i="144"/>
  <c r="AU25" i="144"/>
  <c r="AR25" i="144"/>
  <c r="AQ25" i="144"/>
  <c r="AO25" i="144"/>
  <c r="AN25" i="144"/>
  <c r="AK25" i="144"/>
  <c r="AJ25" i="144"/>
  <c r="AH25" i="144"/>
  <c r="AG25" i="144"/>
  <c r="AD25" i="144"/>
  <c r="AC25" i="144"/>
  <c r="AA25" i="144"/>
  <c r="Z25" i="144"/>
  <c r="V25" i="144"/>
  <c r="Q25" i="144"/>
  <c r="L25" i="144"/>
  <c r="G25" i="144"/>
  <c r="AY24" i="144"/>
  <c r="AX24" i="144"/>
  <c r="AV24" i="144"/>
  <c r="AU24" i="144"/>
  <c r="AR24" i="144"/>
  <c r="AQ24" i="144"/>
  <c r="AO24" i="144"/>
  <c r="AN24" i="144"/>
  <c r="AK24" i="144"/>
  <c r="AJ24" i="144"/>
  <c r="AH24" i="144"/>
  <c r="AG24" i="144"/>
  <c r="AD24" i="144"/>
  <c r="AC24" i="144"/>
  <c r="AA24" i="144"/>
  <c r="Z24" i="144"/>
  <c r="V24" i="144"/>
  <c r="Q24" i="144"/>
  <c r="L24" i="144"/>
  <c r="G24" i="144"/>
  <c r="AY23" i="144"/>
  <c r="AX23" i="144"/>
  <c r="AV23" i="144"/>
  <c r="AU23" i="144"/>
  <c r="AR23" i="144"/>
  <c r="AQ23" i="144"/>
  <c r="AO23" i="144"/>
  <c r="AN23" i="144"/>
  <c r="AK23" i="144"/>
  <c r="AJ23" i="144"/>
  <c r="AH23" i="144"/>
  <c r="AG23" i="144"/>
  <c r="AD23" i="144"/>
  <c r="AC23" i="144"/>
  <c r="AA23" i="144"/>
  <c r="Z23" i="144"/>
  <c r="V23" i="144"/>
  <c r="Q23" i="144"/>
  <c r="L23" i="144"/>
  <c r="G23" i="144"/>
  <c r="AY22" i="144"/>
  <c r="AX22" i="144"/>
  <c r="AV22" i="144"/>
  <c r="AU22" i="144"/>
  <c r="AR22" i="144"/>
  <c r="AQ22" i="144"/>
  <c r="AO22" i="144"/>
  <c r="AN22" i="144"/>
  <c r="AK22" i="144"/>
  <c r="AJ22" i="144"/>
  <c r="AH22" i="144"/>
  <c r="AG22" i="144"/>
  <c r="AD22" i="144"/>
  <c r="AC22" i="144"/>
  <c r="AA22" i="144"/>
  <c r="Z22" i="144"/>
  <c r="V22" i="144"/>
  <c r="Q22" i="144"/>
  <c r="L22" i="144"/>
  <c r="G22" i="144"/>
  <c r="AY21" i="144"/>
  <c r="AX21" i="144"/>
  <c r="AV21" i="144"/>
  <c r="AU21" i="144"/>
  <c r="AR21" i="144"/>
  <c r="AQ21" i="144"/>
  <c r="AO21" i="144"/>
  <c r="AN21" i="144"/>
  <c r="AK21" i="144"/>
  <c r="AJ21" i="144"/>
  <c r="AH21" i="144"/>
  <c r="AG21" i="144"/>
  <c r="AD21" i="144"/>
  <c r="AC21" i="144"/>
  <c r="AA21" i="144"/>
  <c r="Z21" i="144"/>
  <c r="V21" i="144"/>
  <c r="Q21" i="144"/>
  <c r="L21" i="144"/>
  <c r="G21" i="144"/>
  <c r="AY20" i="144"/>
  <c r="AX20" i="144"/>
  <c r="AV20" i="144"/>
  <c r="AU20" i="144"/>
  <c r="AR20" i="144"/>
  <c r="AQ20" i="144"/>
  <c r="AO20" i="144"/>
  <c r="AN20" i="144"/>
  <c r="AK20" i="144"/>
  <c r="AJ20" i="144"/>
  <c r="AH20" i="144"/>
  <c r="AG20" i="144"/>
  <c r="AD20" i="144"/>
  <c r="AC20" i="144"/>
  <c r="AA20" i="144"/>
  <c r="Z20" i="144"/>
  <c r="V20" i="144"/>
  <c r="Q20" i="144"/>
  <c r="L20" i="144"/>
  <c r="G20" i="144"/>
  <c r="AY19" i="144"/>
  <c r="AX19" i="144"/>
  <c r="AV19" i="144"/>
  <c r="AU19" i="144"/>
  <c r="AR19" i="144"/>
  <c r="AQ19" i="144"/>
  <c r="AO19" i="144"/>
  <c r="AN19" i="144"/>
  <c r="AK19" i="144"/>
  <c r="AJ19" i="144"/>
  <c r="AH19" i="144"/>
  <c r="AG19" i="144"/>
  <c r="AD19" i="144"/>
  <c r="AC19" i="144"/>
  <c r="AA19" i="144"/>
  <c r="Z19" i="144"/>
  <c r="V19" i="144"/>
  <c r="Q19" i="144"/>
  <c r="L19" i="144"/>
  <c r="G19" i="144"/>
  <c r="AY18" i="144"/>
  <c r="AX18" i="144"/>
  <c r="AV18" i="144"/>
  <c r="AU18" i="144"/>
  <c r="AR18" i="144"/>
  <c r="AQ18" i="144"/>
  <c r="AO18" i="144"/>
  <c r="AN18" i="144"/>
  <c r="AK18" i="144"/>
  <c r="AJ18" i="144"/>
  <c r="AH18" i="144"/>
  <c r="AG18" i="144"/>
  <c r="AD18" i="144"/>
  <c r="AC18" i="144"/>
  <c r="AA18" i="144"/>
  <c r="Z18" i="144"/>
  <c r="V18" i="144"/>
  <c r="Q18" i="144"/>
  <c r="L18" i="144"/>
  <c r="G18" i="144"/>
  <c r="AY17" i="144"/>
  <c r="AX17" i="144"/>
  <c r="AV17" i="144"/>
  <c r="AU17" i="144"/>
  <c r="AR17" i="144"/>
  <c r="AQ17" i="144"/>
  <c r="AO17" i="144"/>
  <c r="AN17" i="144"/>
  <c r="AK17" i="144"/>
  <c r="AJ17" i="144"/>
  <c r="AH17" i="144"/>
  <c r="AG17" i="144"/>
  <c r="AD17" i="144"/>
  <c r="AC17" i="144"/>
  <c r="AA17" i="144"/>
  <c r="Z17" i="144"/>
  <c r="V17" i="144"/>
  <c r="Q17" i="144"/>
  <c r="L17" i="144"/>
  <c r="G17" i="144"/>
  <c r="AY16" i="144"/>
  <c r="AX16" i="144"/>
  <c r="AV16" i="144"/>
  <c r="AU16" i="144"/>
  <c r="AR16" i="144"/>
  <c r="AQ16" i="144"/>
  <c r="AO16" i="144"/>
  <c r="AN16" i="144"/>
  <c r="AK16" i="144"/>
  <c r="AJ16" i="144"/>
  <c r="AH16" i="144"/>
  <c r="AG16" i="144"/>
  <c r="AD16" i="144"/>
  <c r="AC16" i="144"/>
  <c r="AA16" i="144"/>
  <c r="Z16" i="144"/>
  <c r="V16" i="144"/>
  <c r="Q16" i="144"/>
  <c r="L16" i="144"/>
  <c r="G16" i="144"/>
  <c r="AY15" i="144"/>
  <c r="AX15" i="144"/>
  <c r="AV15" i="144"/>
  <c r="AU15" i="144"/>
  <c r="AR15" i="144"/>
  <c r="AQ15" i="144"/>
  <c r="AO15" i="144"/>
  <c r="AN15" i="144"/>
  <c r="AK15" i="144"/>
  <c r="AJ15" i="144"/>
  <c r="AH15" i="144"/>
  <c r="AG15" i="144"/>
  <c r="AD15" i="144"/>
  <c r="AC15" i="144"/>
  <c r="AA15" i="144"/>
  <c r="Z15" i="144"/>
  <c r="V15" i="144"/>
  <c r="Q15" i="144"/>
  <c r="L15" i="144"/>
  <c r="G15" i="144"/>
  <c r="AY14" i="144"/>
  <c r="AX14" i="144"/>
  <c r="AV14" i="144"/>
  <c r="AU14" i="144"/>
  <c r="AR14" i="144"/>
  <c r="AQ14" i="144"/>
  <c r="AO14" i="144"/>
  <c r="AN14" i="144"/>
  <c r="AK14" i="144"/>
  <c r="AJ14" i="144"/>
  <c r="AH14" i="144"/>
  <c r="AG14" i="144"/>
  <c r="AD14" i="144"/>
  <c r="AC14" i="144"/>
  <c r="AA14" i="144"/>
  <c r="Z14" i="144"/>
  <c r="V14" i="144"/>
  <c r="Q14" i="144"/>
  <c r="L14" i="144"/>
  <c r="G14" i="144"/>
  <c r="AY13" i="144"/>
  <c r="AX13" i="144"/>
  <c r="AV13" i="144"/>
  <c r="AU13" i="144"/>
  <c r="AR13" i="144"/>
  <c r="AQ13" i="144"/>
  <c r="AO13" i="144"/>
  <c r="AN13" i="144"/>
  <c r="AK13" i="144"/>
  <c r="AJ13" i="144"/>
  <c r="AH13" i="144"/>
  <c r="AG13" i="144"/>
  <c r="AD13" i="144"/>
  <c r="AC13" i="144"/>
  <c r="AA13" i="144"/>
  <c r="Z13" i="144"/>
  <c r="V13" i="144"/>
  <c r="Q13" i="144"/>
  <c r="L13" i="144"/>
  <c r="G13" i="144"/>
  <c r="AY12" i="144"/>
  <c r="AX12" i="144"/>
  <c r="AV12" i="144"/>
  <c r="AU12" i="144"/>
  <c r="AR12" i="144"/>
  <c r="AQ12" i="144"/>
  <c r="AO12" i="144"/>
  <c r="AN12" i="144"/>
  <c r="AK12" i="144"/>
  <c r="AJ12" i="144"/>
  <c r="AH12" i="144"/>
  <c r="AG12" i="144"/>
  <c r="AD12" i="144"/>
  <c r="AC12" i="144"/>
  <c r="AA12" i="144"/>
  <c r="Z12" i="144"/>
  <c r="V12" i="144"/>
  <c r="Q12" i="144"/>
  <c r="L12" i="144"/>
  <c r="G12" i="144"/>
  <c r="AY11" i="144"/>
  <c r="AY30" i="144" s="1"/>
  <c r="AX11" i="144"/>
  <c r="AX30" i="144" s="1"/>
  <c r="AV11" i="144"/>
  <c r="AU11" i="144"/>
  <c r="AU30" i="144" s="1"/>
  <c r="AR11" i="144"/>
  <c r="AQ11" i="144"/>
  <c r="AQ30" i="144" s="1"/>
  <c r="AO11" i="144"/>
  <c r="AN11" i="144"/>
  <c r="AN30" i="144" s="1"/>
  <c r="AK11" i="144"/>
  <c r="AK30" i="144" s="1"/>
  <c r="AL25" i="144" s="1"/>
  <c r="AJ11" i="144"/>
  <c r="AJ30" i="144" s="1"/>
  <c r="AH11" i="144"/>
  <c r="AG11" i="144"/>
  <c r="AD11" i="144"/>
  <c r="AD30" i="144" s="1"/>
  <c r="AC11" i="144"/>
  <c r="AC30" i="144" s="1"/>
  <c r="AA11" i="144"/>
  <c r="AA30" i="144" s="1"/>
  <c r="AE34" i="144" s="1"/>
  <c r="Z11" i="144"/>
  <c r="Z30" i="144" s="1"/>
  <c r="V11" i="144"/>
  <c r="Q11" i="144"/>
  <c r="L11" i="144"/>
  <c r="G11" i="144"/>
  <c r="V10" i="144"/>
  <c r="E37" i="144" s="1"/>
  <c r="Q10" i="144"/>
  <c r="E36" i="144" s="1"/>
  <c r="L10" i="144"/>
  <c r="G10" i="144"/>
  <c r="E34" i="144" s="1"/>
  <c r="AL22" i="144" l="1"/>
  <c r="AE25" i="144"/>
  <c r="AZ51" i="144"/>
  <c r="AZ55" i="144"/>
  <c r="Z68" i="144"/>
  <c r="AE72" i="144" s="1"/>
  <c r="AE76" i="144" s="1"/>
  <c r="AE77" i="144" s="1"/>
  <c r="AE78" i="144" s="1"/>
  <c r="AG30" i="144"/>
  <c r="AL11" i="144"/>
  <c r="AZ13" i="144"/>
  <c r="AE14" i="144"/>
  <c r="AL15" i="144"/>
  <c r="AZ17" i="144"/>
  <c r="AE18" i="144"/>
  <c r="AL19" i="144"/>
  <c r="AZ21" i="144"/>
  <c r="AE22" i="144"/>
  <c r="AL23" i="144"/>
  <c r="AZ25" i="144"/>
  <c r="AE26" i="144"/>
  <c r="I38" i="144"/>
  <c r="I39" i="144" s="1"/>
  <c r="I40" i="144" s="1"/>
  <c r="AZ52" i="144"/>
  <c r="AS56" i="144"/>
  <c r="AZ56" i="144"/>
  <c r="AE58" i="144"/>
  <c r="AZ60" i="144"/>
  <c r="AE62" i="144"/>
  <c r="AZ64" i="144"/>
  <c r="AS87" i="144"/>
  <c r="AZ87" i="144"/>
  <c r="AV106" i="144"/>
  <c r="AE113" i="144" s="1"/>
  <c r="AS95" i="144"/>
  <c r="AE97" i="144"/>
  <c r="AZ99" i="144"/>
  <c r="AZ12" i="144"/>
  <c r="AZ16" i="144"/>
  <c r="AL18" i="144"/>
  <c r="AE21" i="144"/>
  <c r="AZ24" i="144"/>
  <c r="AL26" i="144"/>
  <c r="AL64" i="144"/>
  <c r="AL63" i="144"/>
  <c r="AL62" i="144"/>
  <c r="AL61" i="144"/>
  <c r="AL60" i="144"/>
  <c r="AL59" i="144"/>
  <c r="AL58" i="144"/>
  <c r="AL57" i="144"/>
  <c r="AL56" i="144"/>
  <c r="AL55" i="144"/>
  <c r="AL54" i="144"/>
  <c r="AL53" i="144"/>
  <c r="AL52" i="144"/>
  <c r="AL51" i="144"/>
  <c r="AL50" i="144"/>
  <c r="AL49" i="144"/>
  <c r="AS90" i="144"/>
  <c r="E35" i="144"/>
  <c r="E38" i="144" s="1"/>
  <c r="AE11" i="144"/>
  <c r="AL12" i="144"/>
  <c r="AZ14" i="144"/>
  <c r="AE15" i="144"/>
  <c r="AL16" i="144"/>
  <c r="AZ18" i="144"/>
  <c r="AE19" i="144"/>
  <c r="AL20" i="144"/>
  <c r="AZ22" i="144"/>
  <c r="AE23" i="144"/>
  <c r="AL24" i="144"/>
  <c r="AZ26" i="144"/>
  <c r="AE35" i="144"/>
  <c r="AE38" i="144" s="1"/>
  <c r="AE39" i="144" s="1"/>
  <c r="AE40" i="144" s="1"/>
  <c r="AZ49" i="144"/>
  <c r="AV68" i="144"/>
  <c r="AE75" i="144" s="1"/>
  <c r="AE51" i="144"/>
  <c r="AA72" i="144" s="1"/>
  <c r="AZ53" i="144"/>
  <c r="AE55" i="144"/>
  <c r="AS57" i="144"/>
  <c r="AZ57" i="144"/>
  <c r="AE59" i="144"/>
  <c r="AZ61" i="144"/>
  <c r="AE63" i="144"/>
  <c r="AE102" i="144"/>
  <c r="AQ106" i="144"/>
  <c r="AS94" i="144" s="1"/>
  <c r="AS88" i="144"/>
  <c r="AZ88" i="144"/>
  <c r="AE90" i="144"/>
  <c r="AZ92" i="144"/>
  <c r="AE94" i="144"/>
  <c r="AZ96" i="144"/>
  <c r="AE98" i="144"/>
  <c r="AZ100" i="144"/>
  <c r="AE13" i="144"/>
  <c r="AL14" i="144"/>
  <c r="AE17" i="144"/>
  <c r="AZ20" i="144"/>
  <c r="AZ59" i="144"/>
  <c r="AZ63" i="144"/>
  <c r="AR30" i="144"/>
  <c r="AZ11" i="144"/>
  <c r="AE12" i="144"/>
  <c r="AL13" i="144"/>
  <c r="AZ15" i="144"/>
  <c r="AE16" i="144"/>
  <c r="AL17" i="144"/>
  <c r="AZ19" i="144"/>
  <c r="AE20" i="144"/>
  <c r="AL21" i="144"/>
  <c r="AZ23" i="144"/>
  <c r="AE24" i="144"/>
  <c r="AE36" i="144"/>
  <c r="AQ68" i="144"/>
  <c r="AS63" i="144" s="1"/>
  <c r="AS50" i="144"/>
  <c r="AZ50" i="144"/>
  <c r="AE52" i="144"/>
  <c r="AZ54" i="144"/>
  <c r="AE56" i="144"/>
  <c r="AZ58" i="144"/>
  <c r="AE60" i="144"/>
  <c r="AZ62" i="144"/>
  <c r="E110" i="144"/>
  <c r="E114" i="144" s="1"/>
  <c r="E115" i="144" s="1"/>
  <c r="E116" i="144" s="1"/>
  <c r="Z106" i="144"/>
  <c r="AE110" i="144" s="1"/>
  <c r="AE114" i="144" s="1"/>
  <c r="AE115" i="144" s="1"/>
  <c r="AE116" i="144" s="1"/>
  <c r="AE87" i="144"/>
  <c r="AK106" i="144"/>
  <c r="AS89" i="144"/>
  <c r="AZ89" i="144"/>
  <c r="AE91" i="144"/>
  <c r="AZ93" i="144"/>
  <c r="AE95" i="144"/>
  <c r="AZ97" i="144"/>
  <c r="AE99" i="144"/>
  <c r="AS101" i="144"/>
  <c r="AZ101" i="144"/>
  <c r="AZ102" i="144"/>
  <c r="AO68" i="144"/>
  <c r="AE74" i="144" s="1"/>
  <c r="AO106" i="144"/>
  <c r="AE112" i="144" s="1"/>
  <c r="E39" i="144" l="1"/>
  <c r="E40" i="144" s="1"/>
  <c r="G38" i="144"/>
  <c r="AS54" i="144"/>
  <c r="AS59" i="144"/>
  <c r="AS91" i="144"/>
  <c r="AS60" i="144"/>
  <c r="AA35" i="144"/>
  <c r="AS55" i="144"/>
  <c r="AS92" i="144"/>
  <c r="AS61" i="144"/>
  <c r="AS102" i="144"/>
  <c r="AS93" i="144"/>
  <c r="AL102" i="144"/>
  <c r="AL101" i="144"/>
  <c r="AL100" i="144"/>
  <c r="AL99" i="144"/>
  <c r="AL98" i="144"/>
  <c r="AL97" i="144"/>
  <c r="AL96" i="144"/>
  <c r="AL95" i="144"/>
  <c r="AL94" i="144"/>
  <c r="AL93" i="144"/>
  <c r="AL92" i="144"/>
  <c r="AL91" i="144"/>
  <c r="AL90" i="144"/>
  <c r="AL89" i="144"/>
  <c r="AL88" i="144"/>
  <c r="AL87" i="144"/>
  <c r="AS58" i="144"/>
  <c r="AS26" i="144"/>
  <c r="AS25" i="144"/>
  <c r="AS24" i="144"/>
  <c r="AS23" i="144"/>
  <c r="AS22" i="144"/>
  <c r="AS21" i="144"/>
  <c r="AS20" i="144"/>
  <c r="AS19" i="144"/>
  <c r="AS18" i="144"/>
  <c r="AS17" i="144"/>
  <c r="AS16" i="144"/>
  <c r="AS15" i="144"/>
  <c r="AS14" i="144"/>
  <c r="AS13" i="144"/>
  <c r="AS12" i="144"/>
  <c r="AS11" i="144"/>
  <c r="AS96" i="144"/>
  <c r="AA112" i="144" s="1"/>
  <c r="AA75" i="144"/>
  <c r="AS98" i="144"/>
  <c r="AS51" i="144"/>
  <c r="AS99" i="144"/>
  <c r="AS64" i="144"/>
  <c r="AS52" i="144"/>
  <c r="AA34" i="144"/>
  <c r="AA37" i="144"/>
  <c r="AS97" i="144"/>
  <c r="AA110" i="144"/>
  <c r="AS62" i="144"/>
  <c r="AS100" i="144"/>
  <c r="AS53" i="144"/>
  <c r="AS49" i="144"/>
  <c r="AA73" i="144"/>
  <c r="AA113" i="144"/>
  <c r="AA76" i="144" l="1"/>
  <c r="AA77" i="144" s="1"/>
  <c r="AA78" i="144" s="1"/>
  <c r="AA36" i="144"/>
  <c r="AA38" i="144" s="1"/>
  <c r="AA39" i="144" s="1"/>
  <c r="AA40" i="144" s="1"/>
  <c r="AA74" i="144"/>
  <c r="AA114" i="144"/>
  <c r="AA115" i="144" s="1"/>
  <c r="AA116" i="144" s="1"/>
  <c r="AA111" i="144"/>
  <c r="I113" i="143" l="1"/>
  <c r="E113" i="143"/>
  <c r="I112" i="143"/>
  <c r="E112" i="143"/>
  <c r="I111" i="143"/>
  <c r="I110" i="143"/>
  <c r="I114" i="143" s="1"/>
  <c r="I115" i="143" s="1"/>
  <c r="I116" i="143" s="1"/>
  <c r="AU106" i="143"/>
  <c r="AO106" i="143"/>
  <c r="AN106" i="143"/>
  <c r="AH106" i="143"/>
  <c r="V103" i="143"/>
  <c r="Q103" i="143"/>
  <c r="L103" i="143"/>
  <c r="G103" i="143"/>
  <c r="AY102" i="143"/>
  <c r="AX102" i="143"/>
  <c r="AV102" i="143"/>
  <c r="AU102" i="143"/>
  <c r="AR102" i="143"/>
  <c r="AQ102" i="143"/>
  <c r="AO102" i="143"/>
  <c r="AN102" i="143"/>
  <c r="AK102" i="143"/>
  <c r="AJ102" i="143"/>
  <c r="AH102" i="143"/>
  <c r="AG102" i="143"/>
  <c r="AD102" i="143"/>
  <c r="AC102" i="143"/>
  <c r="AA102" i="143"/>
  <c r="Z102" i="143"/>
  <c r="V102" i="143"/>
  <c r="Q102" i="143"/>
  <c r="L102" i="143"/>
  <c r="G102" i="143"/>
  <c r="AY101" i="143"/>
  <c r="AX101" i="143"/>
  <c r="AV101" i="143"/>
  <c r="AU101" i="143"/>
  <c r="AR101" i="143"/>
  <c r="AQ101" i="143"/>
  <c r="AO101" i="143"/>
  <c r="AN101" i="143"/>
  <c r="AK101" i="143"/>
  <c r="AJ101" i="143"/>
  <c r="AH101" i="143"/>
  <c r="AG101" i="143"/>
  <c r="AL101" i="143" s="1"/>
  <c r="AD101" i="143"/>
  <c r="AC101" i="143"/>
  <c r="AA101" i="143"/>
  <c r="AE101" i="143" s="1"/>
  <c r="Z101" i="143"/>
  <c r="V101" i="143"/>
  <c r="Q101" i="143"/>
  <c r="L101" i="143"/>
  <c r="G101" i="143"/>
  <c r="AY100" i="143"/>
  <c r="AX100" i="143"/>
  <c r="AV100" i="143"/>
  <c r="AZ100" i="143" s="1"/>
  <c r="AU100" i="143"/>
  <c r="AR100" i="143"/>
  <c r="AQ100" i="143"/>
  <c r="AO100" i="143"/>
  <c r="AN100" i="143"/>
  <c r="AK100" i="143"/>
  <c r="AJ100" i="143"/>
  <c r="AH100" i="143"/>
  <c r="AG100" i="143"/>
  <c r="AD100" i="143"/>
  <c r="AC100" i="143"/>
  <c r="AA100" i="143"/>
  <c r="Z100" i="143"/>
  <c r="V100" i="143"/>
  <c r="Q100" i="143"/>
  <c r="L100" i="143"/>
  <c r="G100" i="143"/>
  <c r="AY99" i="143"/>
  <c r="AX99" i="143"/>
  <c r="AV99" i="143"/>
  <c r="AU99" i="143"/>
  <c r="AR99" i="143"/>
  <c r="AQ99" i="143"/>
  <c r="AO99" i="143"/>
  <c r="AN99" i="143"/>
  <c r="AK99" i="143"/>
  <c r="AJ99" i="143"/>
  <c r="AH99" i="143"/>
  <c r="AG99" i="143"/>
  <c r="AD99" i="143"/>
  <c r="AC99" i="143"/>
  <c r="AA99" i="143"/>
  <c r="Z99" i="143"/>
  <c r="AE99" i="143" s="1"/>
  <c r="V99" i="143"/>
  <c r="Q99" i="143"/>
  <c r="L99" i="143"/>
  <c r="G99" i="143"/>
  <c r="AY98" i="143"/>
  <c r="AX98" i="143"/>
  <c r="AV98" i="143"/>
  <c r="AU98" i="143"/>
  <c r="AR98" i="143"/>
  <c r="AQ98" i="143"/>
  <c r="AO98" i="143"/>
  <c r="AN98" i="143"/>
  <c r="AK98" i="143"/>
  <c r="AJ98" i="143"/>
  <c r="AH98" i="143"/>
  <c r="AG98" i="143"/>
  <c r="AD98" i="143"/>
  <c r="AC98" i="143"/>
  <c r="AA98" i="143"/>
  <c r="Z98" i="143"/>
  <c r="V98" i="143"/>
  <c r="Q98" i="143"/>
  <c r="L98" i="143"/>
  <c r="G98" i="143"/>
  <c r="AY97" i="143"/>
  <c r="AX97" i="143"/>
  <c r="AV97" i="143"/>
  <c r="AU97" i="143"/>
  <c r="AR97" i="143"/>
  <c r="AQ97" i="143"/>
  <c r="AO97" i="143"/>
  <c r="AN97" i="143"/>
  <c r="AK97" i="143"/>
  <c r="AJ97" i="143"/>
  <c r="AH97" i="143"/>
  <c r="AG97" i="143"/>
  <c r="AL97" i="143" s="1"/>
  <c r="AD97" i="143"/>
  <c r="AC97" i="143"/>
  <c r="AA97" i="143"/>
  <c r="AE97" i="143" s="1"/>
  <c r="Z97" i="143"/>
  <c r="V97" i="143"/>
  <c r="Q97" i="143"/>
  <c r="L97" i="143"/>
  <c r="G97" i="143"/>
  <c r="AY96" i="143"/>
  <c r="AX96" i="143"/>
  <c r="AV96" i="143"/>
  <c r="AZ96" i="143" s="1"/>
  <c r="AU96" i="143"/>
  <c r="AR96" i="143"/>
  <c r="AQ96" i="143"/>
  <c r="AO96" i="143"/>
  <c r="AN96" i="143"/>
  <c r="AK96" i="143"/>
  <c r="AJ96" i="143"/>
  <c r="AH96" i="143"/>
  <c r="AG96" i="143"/>
  <c r="AD96" i="143"/>
  <c r="AC96" i="143"/>
  <c r="AA96" i="143"/>
  <c r="Z96" i="143"/>
  <c r="V96" i="143"/>
  <c r="Q96" i="143"/>
  <c r="L96" i="143"/>
  <c r="G96" i="143"/>
  <c r="AY95" i="143"/>
  <c r="AX95" i="143"/>
  <c r="AV95" i="143"/>
  <c r="AU95" i="143"/>
  <c r="AR95" i="143"/>
  <c r="AQ95" i="143"/>
  <c r="AO95" i="143"/>
  <c r="AN95" i="143"/>
  <c r="AK95" i="143"/>
  <c r="AJ95" i="143"/>
  <c r="AH95" i="143"/>
  <c r="AG95" i="143"/>
  <c r="AD95" i="143"/>
  <c r="AC95" i="143"/>
  <c r="AA95" i="143"/>
  <c r="Z95" i="143"/>
  <c r="AE95" i="143" s="1"/>
  <c r="V95" i="143"/>
  <c r="Q95" i="143"/>
  <c r="L95" i="143"/>
  <c r="G95" i="143"/>
  <c r="AY94" i="143"/>
  <c r="AX94" i="143"/>
  <c r="AV94" i="143"/>
  <c r="AU94" i="143"/>
  <c r="AR94" i="143"/>
  <c r="AQ94" i="143"/>
  <c r="AO94" i="143"/>
  <c r="AN94" i="143"/>
  <c r="AK94" i="143"/>
  <c r="AJ94" i="143"/>
  <c r="AH94" i="143"/>
  <c r="AG94" i="143"/>
  <c r="AD94" i="143"/>
  <c r="AC94" i="143"/>
  <c r="AA94" i="143"/>
  <c r="Z94" i="143"/>
  <c r="V94" i="143"/>
  <c r="Q94" i="143"/>
  <c r="L94" i="143"/>
  <c r="G94" i="143"/>
  <c r="AY93" i="143"/>
  <c r="AX93" i="143"/>
  <c r="AV93" i="143"/>
  <c r="AU93" i="143"/>
  <c r="AR93" i="143"/>
  <c r="AQ93" i="143"/>
  <c r="AO93" i="143"/>
  <c r="AN93" i="143"/>
  <c r="AK93" i="143"/>
  <c r="AJ93" i="143"/>
  <c r="AH93" i="143"/>
  <c r="AG93" i="143"/>
  <c r="AL93" i="143" s="1"/>
  <c r="AD93" i="143"/>
  <c r="AC93" i="143"/>
  <c r="AA93" i="143"/>
  <c r="AE93" i="143" s="1"/>
  <c r="Z93" i="143"/>
  <c r="V93" i="143"/>
  <c r="Q93" i="143"/>
  <c r="L93" i="143"/>
  <c r="G93" i="143"/>
  <c r="AY92" i="143"/>
  <c r="AX92" i="143"/>
  <c r="AV92" i="143"/>
  <c r="AZ92" i="143" s="1"/>
  <c r="AU92" i="143"/>
  <c r="AR92" i="143"/>
  <c r="AQ92" i="143"/>
  <c r="AO92" i="143"/>
  <c r="AN92" i="143"/>
  <c r="AK92" i="143"/>
  <c r="AJ92" i="143"/>
  <c r="AH92" i="143"/>
  <c r="AG92" i="143"/>
  <c r="AD92" i="143"/>
  <c r="AC92" i="143"/>
  <c r="AA92" i="143"/>
  <c r="Z92" i="143"/>
  <c r="V92" i="143"/>
  <c r="Q92" i="143"/>
  <c r="L92" i="143"/>
  <c r="G92" i="143"/>
  <c r="AY91" i="143"/>
  <c r="AX91" i="143"/>
  <c r="AV91" i="143"/>
  <c r="AU91" i="143"/>
  <c r="AR91" i="143"/>
  <c r="AQ91" i="143"/>
  <c r="AO91" i="143"/>
  <c r="AN91" i="143"/>
  <c r="AK91" i="143"/>
  <c r="AJ91" i="143"/>
  <c r="AH91" i="143"/>
  <c r="AG91" i="143"/>
  <c r="AD91" i="143"/>
  <c r="AC91" i="143"/>
  <c r="AA91" i="143"/>
  <c r="Z91" i="143"/>
  <c r="AE91" i="143" s="1"/>
  <c r="V91" i="143"/>
  <c r="Q91" i="143"/>
  <c r="L91" i="143"/>
  <c r="G91" i="143"/>
  <c r="AY90" i="143"/>
  <c r="AX90" i="143"/>
  <c r="AV90" i="143"/>
  <c r="AU90" i="143"/>
  <c r="AR90" i="143"/>
  <c r="AQ90" i="143"/>
  <c r="AO90" i="143"/>
  <c r="AN90" i="143"/>
  <c r="AK90" i="143"/>
  <c r="AJ90" i="143"/>
  <c r="AH90" i="143"/>
  <c r="AG90" i="143"/>
  <c r="AD90" i="143"/>
  <c r="AC90" i="143"/>
  <c r="AA90" i="143"/>
  <c r="Z90" i="143"/>
  <c r="AE90" i="143" s="1"/>
  <c r="V90" i="143"/>
  <c r="Q90" i="143"/>
  <c r="L90" i="143"/>
  <c r="G90" i="143"/>
  <c r="AY89" i="143"/>
  <c r="AX89" i="143"/>
  <c r="AV89" i="143"/>
  <c r="AU89" i="143"/>
  <c r="AR89" i="143"/>
  <c r="AQ89" i="143"/>
  <c r="AO89" i="143"/>
  <c r="AN89" i="143"/>
  <c r="AK89" i="143"/>
  <c r="AJ89" i="143"/>
  <c r="AH89" i="143"/>
  <c r="AG89" i="143"/>
  <c r="AG106" i="143" s="1"/>
  <c r="AD89" i="143"/>
  <c r="AC89" i="143"/>
  <c r="AA89" i="143"/>
  <c r="AE89" i="143" s="1"/>
  <c r="Z89" i="143"/>
  <c r="V89" i="143"/>
  <c r="Q89" i="143"/>
  <c r="L89" i="143"/>
  <c r="G89" i="143"/>
  <c r="AY88" i="143"/>
  <c r="AX88" i="143"/>
  <c r="AV88" i="143"/>
  <c r="AZ88" i="143" s="1"/>
  <c r="AU88" i="143"/>
  <c r="AR88" i="143"/>
  <c r="AQ88" i="143"/>
  <c r="AO88" i="143"/>
  <c r="AN88" i="143"/>
  <c r="AK88" i="143"/>
  <c r="AJ88" i="143"/>
  <c r="AH88" i="143"/>
  <c r="AG88" i="143"/>
  <c r="AD88" i="143"/>
  <c r="AC88" i="143"/>
  <c r="AA88" i="143"/>
  <c r="Z88" i="143"/>
  <c r="AE88" i="143" s="1"/>
  <c r="V88" i="143"/>
  <c r="Q88" i="143"/>
  <c r="L88" i="143"/>
  <c r="G88" i="143"/>
  <c r="AY87" i="143"/>
  <c r="AY106" i="143" s="1"/>
  <c r="AX87" i="143"/>
  <c r="AX106" i="143" s="1"/>
  <c r="AV87" i="143"/>
  <c r="AU87" i="143"/>
  <c r="AR87" i="143"/>
  <c r="AQ87" i="143"/>
  <c r="AQ106" i="143" s="1"/>
  <c r="AO87" i="143"/>
  <c r="AN87" i="143"/>
  <c r="AK87" i="143"/>
  <c r="AK106" i="143" s="1"/>
  <c r="AL99" i="143" s="1"/>
  <c r="AJ87" i="143"/>
  <c r="AJ106" i="143" s="1"/>
  <c r="AH87" i="143"/>
  <c r="AG87" i="143"/>
  <c r="AD87" i="143"/>
  <c r="AD106" i="143" s="1"/>
  <c r="AE102" i="143" s="1"/>
  <c r="AC87" i="143"/>
  <c r="AC106" i="143" s="1"/>
  <c r="AA87" i="143"/>
  <c r="Z87" i="143"/>
  <c r="Z106" i="143" s="1"/>
  <c r="V87" i="143"/>
  <c r="Q87" i="143"/>
  <c r="L87" i="143"/>
  <c r="G87" i="143"/>
  <c r="V86" i="143"/>
  <c r="Q86" i="143"/>
  <c r="L86" i="143"/>
  <c r="G86" i="143"/>
  <c r="E110" i="143" s="1"/>
  <c r="I75" i="143"/>
  <c r="E75" i="143"/>
  <c r="I74" i="143"/>
  <c r="E74" i="143"/>
  <c r="I73" i="143"/>
  <c r="I72" i="143"/>
  <c r="I76" i="143" s="1"/>
  <c r="I77" i="143" s="1"/>
  <c r="I78" i="143" s="1"/>
  <c r="AU68" i="143"/>
  <c r="AO68" i="143"/>
  <c r="AN68" i="143"/>
  <c r="AH68" i="143"/>
  <c r="V65" i="143"/>
  <c r="Q65" i="143"/>
  <c r="L65" i="143"/>
  <c r="G65" i="143"/>
  <c r="AY64" i="143"/>
  <c r="AX64" i="143"/>
  <c r="AV64" i="143"/>
  <c r="AU64" i="143"/>
  <c r="AR64" i="143"/>
  <c r="AQ64" i="143"/>
  <c r="AO64" i="143"/>
  <c r="AN64" i="143"/>
  <c r="AK64" i="143"/>
  <c r="AJ64" i="143"/>
  <c r="AH64" i="143"/>
  <c r="AG64" i="143"/>
  <c r="AD64" i="143"/>
  <c r="AC64" i="143"/>
  <c r="AA64" i="143"/>
  <c r="Z64" i="143"/>
  <c r="AE64" i="143" s="1"/>
  <c r="V64" i="143"/>
  <c r="Q64" i="143"/>
  <c r="L64" i="143"/>
  <c r="G64" i="143"/>
  <c r="AY63" i="143"/>
  <c r="AX63" i="143"/>
  <c r="AV63" i="143"/>
  <c r="AU63" i="143"/>
  <c r="AR63" i="143"/>
  <c r="AQ63" i="143"/>
  <c r="AO63" i="143"/>
  <c r="AN63" i="143"/>
  <c r="AK63" i="143"/>
  <c r="AJ63" i="143"/>
  <c r="AH63" i="143"/>
  <c r="AG63" i="143"/>
  <c r="AD63" i="143"/>
  <c r="AC63" i="143"/>
  <c r="AA63" i="143"/>
  <c r="Z63" i="143"/>
  <c r="V63" i="143"/>
  <c r="Q63" i="143"/>
  <c r="L63" i="143"/>
  <c r="G63" i="143"/>
  <c r="AY62" i="143"/>
  <c r="AX62" i="143"/>
  <c r="AV62" i="143"/>
  <c r="AU62" i="143"/>
  <c r="AR62" i="143"/>
  <c r="AQ62" i="143"/>
  <c r="AO62" i="143"/>
  <c r="AN62" i="143"/>
  <c r="AK62" i="143"/>
  <c r="AJ62" i="143"/>
  <c r="AH62" i="143"/>
  <c r="AG62" i="143"/>
  <c r="AD62" i="143"/>
  <c r="AC62" i="143"/>
  <c r="AA62" i="143"/>
  <c r="AE62" i="143" s="1"/>
  <c r="Z62" i="143"/>
  <c r="V62" i="143"/>
  <c r="Q62" i="143"/>
  <c r="L62" i="143"/>
  <c r="G62" i="143"/>
  <c r="AY61" i="143"/>
  <c r="AX61" i="143"/>
  <c r="AV61" i="143"/>
  <c r="AU61" i="143"/>
  <c r="AR61" i="143"/>
  <c r="AQ61" i="143"/>
  <c r="AO61" i="143"/>
  <c r="AN61" i="143"/>
  <c r="AK61" i="143"/>
  <c r="AJ61" i="143"/>
  <c r="AH61" i="143"/>
  <c r="AG61" i="143"/>
  <c r="AD61" i="143"/>
  <c r="AC61" i="143"/>
  <c r="AA61" i="143"/>
  <c r="Z61" i="143"/>
  <c r="V61" i="143"/>
  <c r="Q61" i="143"/>
  <c r="L61" i="143"/>
  <c r="G61" i="143"/>
  <c r="AY60" i="143"/>
  <c r="AX60" i="143"/>
  <c r="AV60" i="143"/>
  <c r="AU60" i="143"/>
  <c r="AR60" i="143"/>
  <c r="AQ60" i="143"/>
  <c r="AO60" i="143"/>
  <c r="AN60" i="143"/>
  <c r="AK60" i="143"/>
  <c r="AJ60" i="143"/>
  <c r="AH60" i="143"/>
  <c r="AG60" i="143"/>
  <c r="AD60" i="143"/>
  <c r="AC60" i="143"/>
  <c r="AA60" i="143"/>
  <c r="Z60" i="143"/>
  <c r="AE60" i="143" s="1"/>
  <c r="V60" i="143"/>
  <c r="Q60" i="143"/>
  <c r="L60" i="143"/>
  <c r="G60" i="143"/>
  <c r="AY59" i="143"/>
  <c r="AX59" i="143"/>
  <c r="AV59" i="143"/>
  <c r="AU59" i="143"/>
  <c r="AR59" i="143"/>
  <c r="AQ59" i="143"/>
  <c r="AO59" i="143"/>
  <c r="AN59" i="143"/>
  <c r="AK59" i="143"/>
  <c r="AJ59" i="143"/>
  <c r="AH59" i="143"/>
  <c r="AG59" i="143"/>
  <c r="AD59" i="143"/>
  <c r="AC59" i="143"/>
  <c r="AA59" i="143"/>
  <c r="Z59" i="143"/>
  <c r="V59" i="143"/>
  <c r="Q59" i="143"/>
  <c r="L59" i="143"/>
  <c r="G59" i="143"/>
  <c r="AY58" i="143"/>
  <c r="AX58" i="143"/>
  <c r="AV58" i="143"/>
  <c r="AU58" i="143"/>
  <c r="AR58" i="143"/>
  <c r="AQ58" i="143"/>
  <c r="AO58" i="143"/>
  <c r="AN58" i="143"/>
  <c r="AK58" i="143"/>
  <c r="AJ58" i="143"/>
  <c r="AH58" i="143"/>
  <c r="AG58" i="143"/>
  <c r="AD58" i="143"/>
  <c r="AC58" i="143"/>
  <c r="AA58" i="143"/>
  <c r="AE58" i="143" s="1"/>
  <c r="Z58" i="143"/>
  <c r="V58" i="143"/>
  <c r="Q58" i="143"/>
  <c r="L58" i="143"/>
  <c r="G58" i="143"/>
  <c r="AY57" i="143"/>
  <c r="AX57" i="143"/>
  <c r="AV57" i="143"/>
  <c r="AU57" i="143"/>
  <c r="AR57" i="143"/>
  <c r="AQ57" i="143"/>
  <c r="AO57" i="143"/>
  <c r="AN57" i="143"/>
  <c r="AK57" i="143"/>
  <c r="AJ57" i="143"/>
  <c r="AH57" i="143"/>
  <c r="AG57" i="143"/>
  <c r="AD57" i="143"/>
  <c r="AC57" i="143"/>
  <c r="AA57" i="143"/>
  <c r="Z57" i="143"/>
  <c r="V57" i="143"/>
  <c r="Q57" i="143"/>
  <c r="L57" i="143"/>
  <c r="G57" i="143"/>
  <c r="AY56" i="143"/>
  <c r="AX56" i="143"/>
  <c r="AV56" i="143"/>
  <c r="AU56" i="143"/>
  <c r="AR56" i="143"/>
  <c r="AQ56" i="143"/>
  <c r="AO56" i="143"/>
  <c r="AN56" i="143"/>
  <c r="AK56" i="143"/>
  <c r="AJ56" i="143"/>
  <c r="AH56" i="143"/>
  <c r="AG56" i="143"/>
  <c r="AE56" i="143"/>
  <c r="AD56" i="143"/>
  <c r="AC56" i="143"/>
  <c r="AA56" i="143"/>
  <c r="Z56" i="143"/>
  <c r="V56" i="143"/>
  <c r="Q56" i="143"/>
  <c r="L56" i="143"/>
  <c r="G56" i="143"/>
  <c r="AY55" i="143"/>
  <c r="AX55" i="143"/>
  <c r="AV55" i="143"/>
  <c r="AU55" i="143"/>
  <c r="AR55" i="143"/>
  <c r="AQ55" i="143"/>
  <c r="AO55" i="143"/>
  <c r="AN55" i="143"/>
  <c r="AK55" i="143"/>
  <c r="AJ55" i="143"/>
  <c r="AH55" i="143"/>
  <c r="AG55" i="143"/>
  <c r="AD55" i="143"/>
  <c r="AC55" i="143"/>
  <c r="AA55" i="143"/>
  <c r="Z55" i="143"/>
  <c r="V55" i="143"/>
  <c r="Q55" i="143"/>
  <c r="L55" i="143"/>
  <c r="G55" i="143"/>
  <c r="AY54" i="143"/>
  <c r="AX54" i="143"/>
  <c r="AV54" i="143"/>
  <c r="AU54" i="143"/>
  <c r="AR54" i="143"/>
  <c r="AQ54" i="143"/>
  <c r="AO54" i="143"/>
  <c r="AN54" i="143"/>
  <c r="AK54" i="143"/>
  <c r="AJ54" i="143"/>
  <c r="AH54" i="143"/>
  <c r="AG54" i="143"/>
  <c r="AD54" i="143"/>
  <c r="AC54" i="143"/>
  <c r="AA54" i="143"/>
  <c r="AE54" i="143" s="1"/>
  <c r="Z54" i="143"/>
  <c r="V54" i="143"/>
  <c r="Q54" i="143"/>
  <c r="L54" i="143"/>
  <c r="G54" i="143"/>
  <c r="AY53" i="143"/>
  <c r="AX53" i="143"/>
  <c r="AV53" i="143"/>
  <c r="AU53" i="143"/>
  <c r="AR53" i="143"/>
  <c r="AQ53" i="143"/>
  <c r="AO53" i="143"/>
  <c r="AN53" i="143"/>
  <c r="AK53" i="143"/>
  <c r="AJ53" i="143"/>
  <c r="AH53" i="143"/>
  <c r="AG53" i="143"/>
  <c r="AD53" i="143"/>
  <c r="AC53" i="143"/>
  <c r="AA53" i="143"/>
  <c r="Z53" i="143"/>
  <c r="V53" i="143"/>
  <c r="Q53" i="143"/>
  <c r="L53" i="143"/>
  <c r="G53" i="143"/>
  <c r="AY52" i="143"/>
  <c r="AX52" i="143"/>
  <c r="AV52" i="143"/>
  <c r="AU52" i="143"/>
  <c r="AR52" i="143"/>
  <c r="AQ52" i="143"/>
  <c r="AO52" i="143"/>
  <c r="AN52" i="143"/>
  <c r="AK52" i="143"/>
  <c r="AJ52" i="143"/>
  <c r="AH52" i="143"/>
  <c r="AG52" i="143"/>
  <c r="AD52" i="143"/>
  <c r="AC52" i="143"/>
  <c r="AA52" i="143"/>
  <c r="Z52" i="143"/>
  <c r="AE52" i="143" s="1"/>
  <c r="V52" i="143"/>
  <c r="Q52" i="143"/>
  <c r="L52" i="143"/>
  <c r="E73" i="143" s="1"/>
  <c r="G52" i="143"/>
  <c r="AY51" i="143"/>
  <c r="AX51" i="143"/>
  <c r="AV51" i="143"/>
  <c r="AU51" i="143"/>
  <c r="AR51" i="143"/>
  <c r="AQ51" i="143"/>
  <c r="AO51" i="143"/>
  <c r="AN51" i="143"/>
  <c r="AK51" i="143"/>
  <c r="AJ51" i="143"/>
  <c r="AH51" i="143"/>
  <c r="AG51" i="143"/>
  <c r="AD51" i="143"/>
  <c r="AC51" i="143"/>
  <c r="AA51" i="143"/>
  <c r="Z51" i="143"/>
  <c r="V51" i="143"/>
  <c r="Q51" i="143"/>
  <c r="L51" i="143"/>
  <c r="G51" i="143"/>
  <c r="AY50" i="143"/>
  <c r="AX50" i="143"/>
  <c r="AV50" i="143"/>
  <c r="AU50" i="143"/>
  <c r="AR50" i="143"/>
  <c r="AQ50" i="143"/>
  <c r="AO50" i="143"/>
  <c r="AN50" i="143"/>
  <c r="AK50" i="143"/>
  <c r="AJ50" i="143"/>
  <c r="AH50" i="143"/>
  <c r="AG50" i="143"/>
  <c r="AG68" i="143" s="1"/>
  <c r="AD50" i="143"/>
  <c r="AC50" i="143"/>
  <c r="AA50" i="143"/>
  <c r="AE50" i="143" s="1"/>
  <c r="Z50" i="143"/>
  <c r="V50" i="143"/>
  <c r="Q50" i="143"/>
  <c r="L50" i="143"/>
  <c r="G50" i="143"/>
  <c r="AY49" i="143"/>
  <c r="AY68" i="143" s="1"/>
  <c r="AX49" i="143"/>
  <c r="AV49" i="143"/>
  <c r="AU49" i="143"/>
  <c r="AR49" i="143"/>
  <c r="AQ49" i="143"/>
  <c r="AO49" i="143"/>
  <c r="AN49" i="143"/>
  <c r="AK49" i="143"/>
  <c r="AJ49" i="143"/>
  <c r="AJ68" i="143" s="1"/>
  <c r="AH49" i="143"/>
  <c r="AG49" i="143"/>
  <c r="AD49" i="143"/>
  <c r="AD68" i="143" s="1"/>
  <c r="AC49" i="143"/>
  <c r="AC68" i="143" s="1"/>
  <c r="AA49" i="143"/>
  <c r="Z49" i="143"/>
  <c r="V49" i="143"/>
  <c r="Q49" i="143"/>
  <c r="L49" i="143"/>
  <c r="G49" i="143"/>
  <c r="V48" i="143"/>
  <c r="Q48" i="143"/>
  <c r="L48" i="143"/>
  <c r="G48" i="143"/>
  <c r="I37" i="143"/>
  <c r="I36" i="143"/>
  <c r="I35" i="143"/>
  <c r="I34" i="143"/>
  <c r="I38" i="143" s="1"/>
  <c r="I39" i="143" s="1"/>
  <c r="I40" i="143" s="1"/>
  <c r="AV30" i="143"/>
  <c r="AQ30" i="143"/>
  <c r="AO30" i="143"/>
  <c r="AJ30" i="143"/>
  <c r="V27" i="143"/>
  <c r="Q27" i="143"/>
  <c r="L27" i="143"/>
  <c r="G27" i="143"/>
  <c r="AY26" i="143"/>
  <c r="AX26" i="143"/>
  <c r="AV26" i="143"/>
  <c r="AU26" i="143"/>
  <c r="AR26" i="143"/>
  <c r="AQ26" i="143"/>
  <c r="AO26" i="143"/>
  <c r="AN26" i="143"/>
  <c r="AK26" i="143"/>
  <c r="AJ26" i="143"/>
  <c r="AH26" i="143"/>
  <c r="AG26" i="143"/>
  <c r="AD26" i="143"/>
  <c r="AC26" i="143"/>
  <c r="AA26" i="143"/>
  <c r="Z26" i="143"/>
  <c r="V26" i="143"/>
  <c r="Q26" i="143"/>
  <c r="L26" i="143"/>
  <c r="G26" i="143"/>
  <c r="AY25" i="143"/>
  <c r="AX25" i="143"/>
  <c r="AV25" i="143"/>
  <c r="AU25" i="143"/>
  <c r="AR25" i="143"/>
  <c r="AQ25" i="143"/>
  <c r="AO25" i="143"/>
  <c r="AN25" i="143"/>
  <c r="AK25" i="143"/>
  <c r="AJ25" i="143"/>
  <c r="AH25" i="143"/>
  <c r="AG25" i="143"/>
  <c r="AL25" i="143" s="1"/>
  <c r="AD25" i="143"/>
  <c r="AC25" i="143"/>
  <c r="AA25" i="143"/>
  <c r="Z25" i="143"/>
  <c r="V25" i="143"/>
  <c r="Q25" i="143"/>
  <c r="L25" i="143"/>
  <c r="G25" i="143"/>
  <c r="AY24" i="143"/>
  <c r="AX24" i="143"/>
  <c r="AV24" i="143"/>
  <c r="AU24" i="143"/>
  <c r="AR24" i="143"/>
  <c r="AQ24" i="143"/>
  <c r="AO24" i="143"/>
  <c r="AN24" i="143"/>
  <c r="AK24" i="143"/>
  <c r="AJ24" i="143"/>
  <c r="AH24" i="143"/>
  <c r="AG24" i="143"/>
  <c r="AD24" i="143"/>
  <c r="AC24" i="143"/>
  <c r="AA24" i="143"/>
  <c r="Z24" i="143"/>
  <c r="V24" i="143"/>
  <c r="Q24" i="143"/>
  <c r="L24" i="143"/>
  <c r="G24" i="143"/>
  <c r="AY23" i="143"/>
  <c r="AX23" i="143"/>
  <c r="AV23" i="143"/>
  <c r="AU23" i="143"/>
  <c r="AR23" i="143"/>
  <c r="AQ23" i="143"/>
  <c r="AO23" i="143"/>
  <c r="AN23" i="143"/>
  <c r="AK23" i="143"/>
  <c r="AJ23" i="143"/>
  <c r="AH23" i="143"/>
  <c r="AL23" i="143" s="1"/>
  <c r="AG23" i="143"/>
  <c r="AD23" i="143"/>
  <c r="AC23" i="143"/>
  <c r="AA23" i="143"/>
  <c r="Z23" i="143"/>
  <c r="V23" i="143"/>
  <c r="Q23" i="143"/>
  <c r="L23" i="143"/>
  <c r="G23" i="143"/>
  <c r="AY22" i="143"/>
  <c r="AX22" i="143"/>
  <c r="AV22" i="143"/>
  <c r="AU22" i="143"/>
  <c r="AR22" i="143"/>
  <c r="AQ22" i="143"/>
  <c r="AO22" i="143"/>
  <c r="AN22" i="143"/>
  <c r="AK22" i="143"/>
  <c r="AJ22" i="143"/>
  <c r="AH22" i="143"/>
  <c r="AL22" i="143" s="1"/>
  <c r="AG22" i="143"/>
  <c r="AD22" i="143"/>
  <c r="AC22" i="143"/>
  <c r="AA22" i="143"/>
  <c r="Z22" i="143"/>
  <c r="V22" i="143"/>
  <c r="Q22" i="143"/>
  <c r="L22" i="143"/>
  <c r="G22" i="143"/>
  <c r="AY21" i="143"/>
  <c r="AX21" i="143"/>
  <c r="AV21" i="143"/>
  <c r="AU21" i="143"/>
  <c r="AR21" i="143"/>
  <c r="AQ21" i="143"/>
  <c r="AO21" i="143"/>
  <c r="AN21" i="143"/>
  <c r="AK21" i="143"/>
  <c r="AJ21" i="143"/>
  <c r="AH21" i="143"/>
  <c r="AG21" i="143"/>
  <c r="AL21" i="143" s="1"/>
  <c r="AD21" i="143"/>
  <c r="AC21" i="143"/>
  <c r="AA21" i="143"/>
  <c r="Z21" i="143"/>
  <c r="V21" i="143"/>
  <c r="Q21" i="143"/>
  <c r="L21" i="143"/>
  <c r="G21" i="143"/>
  <c r="AY20" i="143"/>
  <c r="AX20" i="143"/>
  <c r="AV20" i="143"/>
  <c r="AU20" i="143"/>
  <c r="AR20" i="143"/>
  <c r="AQ20" i="143"/>
  <c r="AO20" i="143"/>
  <c r="AN20" i="143"/>
  <c r="AK20" i="143"/>
  <c r="AJ20" i="143"/>
  <c r="AH20" i="143"/>
  <c r="AL20" i="143" s="1"/>
  <c r="AG20" i="143"/>
  <c r="AD20" i="143"/>
  <c r="AC20" i="143"/>
  <c r="AA20" i="143"/>
  <c r="Z20" i="143"/>
  <c r="V20" i="143"/>
  <c r="Q20" i="143"/>
  <c r="L20" i="143"/>
  <c r="G20" i="143"/>
  <c r="AY19" i="143"/>
  <c r="AX19" i="143"/>
  <c r="AV19" i="143"/>
  <c r="AU19" i="143"/>
  <c r="AR19" i="143"/>
  <c r="AQ19" i="143"/>
  <c r="AO19" i="143"/>
  <c r="AN19" i="143"/>
  <c r="AK19" i="143"/>
  <c r="AJ19" i="143"/>
  <c r="AH19" i="143"/>
  <c r="AL19" i="143" s="1"/>
  <c r="AG19" i="143"/>
  <c r="AD19" i="143"/>
  <c r="AC19" i="143"/>
  <c r="AA19" i="143"/>
  <c r="Z19" i="143"/>
  <c r="V19" i="143"/>
  <c r="Q19" i="143"/>
  <c r="L19" i="143"/>
  <c r="G19" i="143"/>
  <c r="AY18" i="143"/>
  <c r="AX18" i="143"/>
  <c r="AV18" i="143"/>
  <c r="AU18" i="143"/>
  <c r="AR18" i="143"/>
  <c r="AQ18" i="143"/>
  <c r="AO18" i="143"/>
  <c r="AN18" i="143"/>
  <c r="AK18" i="143"/>
  <c r="AJ18" i="143"/>
  <c r="AH18" i="143"/>
  <c r="AL18" i="143" s="1"/>
  <c r="AG18" i="143"/>
  <c r="AD18" i="143"/>
  <c r="AC18" i="143"/>
  <c r="AA18" i="143"/>
  <c r="Z18" i="143"/>
  <c r="V18" i="143"/>
  <c r="Q18" i="143"/>
  <c r="L18" i="143"/>
  <c r="G18" i="143"/>
  <c r="AY17" i="143"/>
  <c r="AX17" i="143"/>
  <c r="AV17" i="143"/>
  <c r="AU17" i="143"/>
  <c r="AR17" i="143"/>
  <c r="AQ17" i="143"/>
  <c r="AO17" i="143"/>
  <c r="AN17" i="143"/>
  <c r="AK17" i="143"/>
  <c r="AJ17" i="143"/>
  <c r="AH17" i="143"/>
  <c r="AG17" i="143"/>
  <c r="AL17" i="143" s="1"/>
  <c r="AD17" i="143"/>
  <c r="AC17" i="143"/>
  <c r="AA17" i="143"/>
  <c r="Z17" i="143"/>
  <c r="V17" i="143"/>
  <c r="Q17" i="143"/>
  <c r="L17" i="143"/>
  <c r="G17" i="143"/>
  <c r="AY16" i="143"/>
  <c r="AX16" i="143"/>
  <c r="AV16" i="143"/>
  <c r="AU16" i="143"/>
  <c r="AR16" i="143"/>
  <c r="AQ16" i="143"/>
  <c r="AO16" i="143"/>
  <c r="AN16" i="143"/>
  <c r="AK16" i="143"/>
  <c r="AJ16" i="143"/>
  <c r="AH16" i="143"/>
  <c r="AL16" i="143" s="1"/>
  <c r="AG16" i="143"/>
  <c r="AD16" i="143"/>
  <c r="AC16" i="143"/>
  <c r="AA16" i="143"/>
  <c r="Z16" i="143"/>
  <c r="V16" i="143"/>
  <c r="Q16" i="143"/>
  <c r="L16" i="143"/>
  <c r="G16" i="143"/>
  <c r="AY15" i="143"/>
  <c r="AX15" i="143"/>
  <c r="AV15" i="143"/>
  <c r="AU15" i="143"/>
  <c r="AR15" i="143"/>
  <c r="AQ15" i="143"/>
  <c r="AO15" i="143"/>
  <c r="AN15" i="143"/>
  <c r="AK15" i="143"/>
  <c r="AJ15" i="143"/>
  <c r="AH15" i="143"/>
  <c r="AL15" i="143" s="1"/>
  <c r="AG15" i="143"/>
  <c r="AD15" i="143"/>
  <c r="AC15" i="143"/>
  <c r="AA15" i="143"/>
  <c r="Z15" i="143"/>
  <c r="V15" i="143"/>
  <c r="Q15" i="143"/>
  <c r="L15" i="143"/>
  <c r="G15" i="143"/>
  <c r="AY14" i="143"/>
  <c r="AX14" i="143"/>
  <c r="AV14" i="143"/>
  <c r="AU14" i="143"/>
  <c r="AR14" i="143"/>
  <c r="AQ14" i="143"/>
  <c r="AO14" i="143"/>
  <c r="AN14" i="143"/>
  <c r="AK14" i="143"/>
  <c r="AJ14" i="143"/>
  <c r="AH14" i="143"/>
  <c r="AL14" i="143" s="1"/>
  <c r="AG14" i="143"/>
  <c r="AD14" i="143"/>
  <c r="AC14" i="143"/>
  <c r="AA14" i="143"/>
  <c r="Z14" i="143"/>
  <c r="V14" i="143"/>
  <c r="Q14" i="143"/>
  <c r="L14" i="143"/>
  <c r="G14" i="143"/>
  <c r="AY13" i="143"/>
  <c r="AX13" i="143"/>
  <c r="AV13" i="143"/>
  <c r="AU13" i="143"/>
  <c r="AR13" i="143"/>
  <c r="AQ13" i="143"/>
  <c r="AO13" i="143"/>
  <c r="AN13" i="143"/>
  <c r="AK13" i="143"/>
  <c r="AJ13" i="143"/>
  <c r="AH13" i="143"/>
  <c r="AG13" i="143"/>
  <c r="AL13" i="143" s="1"/>
  <c r="AD13" i="143"/>
  <c r="AC13" i="143"/>
  <c r="AA13" i="143"/>
  <c r="Z13" i="143"/>
  <c r="V13" i="143"/>
  <c r="Q13" i="143"/>
  <c r="L13" i="143"/>
  <c r="G13" i="143"/>
  <c r="AY12" i="143"/>
  <c r="AX12" i="143"/>
  <c r="AV12" i="143"/>
  <c r="AU12" i="143"/>
  <c r="AR12" i="143"/>
  <c r="AQ12" i="143"/>
  <c r="AO12" i="143"/>
  <c r="AN12" i="143"/>
  <c r="AK12" i="143"/>
  <c r="AJ12" i="143"/>
  <c r="AH12" i="143"/>
  <c r="AL12" i="143" s="1"/>
  <c r="AG12" i="143"/>
  <c r="AD12" i="143"/>
  <c r="AC12" i="143"/>
  <c r="AC30" i="143" s="1"/>
  <c r="AA12" i="143"/>
  <c r="Z12" i="143"/>
  <c r="V12" i="143"/>
  <c r="Q12" i="143"/>
  <c r="L12" i="143"/>
  <c r="G12" i="143"/>
  <c r="AY11" i="143"/>
  <c r="AX11" i="143"/>
  <c r="AV11" i="143"/>
  <c r="AU11" i="143"/>
  <c r="AU30" i="143" s="1"/>
  <c r="AR11" i="143"/>
  <c r="AQ11" i="143"/>
  <c r="AO11" i="143"/>
  <c r="AN11" i="143"/>
  <c r="AK11" i="143"/>
  <c r="AK30" i="143" s="1"/>
  <c r="AL26" i="143" s="1"/>
  <c r="AJ11" i="143"/>
  <c r="AH11" i="143"/>
  <c r="AL11" i="143" s="1"/>
  <c r="AG11" i="143"/>
  <c r="AD11" i="143"/>
  <c r="AD30" i="143" s="1"/>
  <c r="AC11" i="143"/>
  <c r="AA11" i="143"/>
  <c r="AA30" i="143" s="1"/>
  <c r="AE34" i="143" s="1"/>
  <c r="Z11" i="143"/>
  <c r="Z30" i="143" s="1"/>
  <c r="V11" i="143"/>
  <c r="Q11" i="143"/>
  <c r="L11" i="143"/>
  <c r="G11" i="143"/>
  <c r="V10" i="143"/>
  <c r="E37" i="143" s="1"/>
  <c r="Q10" i="143"/>
  <c r="E36" i="143" s="1"/>
  <c r="L10" i="143"/>
  <c r="G10" i="143"/>
  <c r="E34" i="143" s="1"/>
  <c r="AG30" i="143" l="1"/>
  <c r="AR30" i="143"/>
  <c r="AX30" i="143"/>
  <c r="E72" i="143"/>
  <c r="E76" i="143" s="1"/>
  <c r="E77" i="143" s="1"/>
  <c r="E78" i="143" s="1"/>
  <c r="Z68" i="143"/>
  <c r="E111" i="143"/>
  <c r="AA106" i="143"/>
  <c r="AE110" i="143" s="1"/>
  <c r="AL87" i="143"/>
  <c r="AR106" i="143"/>
  <c r="AS90" i="143" s="1"/>
  <c r="AZ90" i="143"/>
  <c r="AL91" i="143"/>
  <c r="AS94" i="143"/>
  <c r="AZ94" i="143"/>
  <c r="AL95" i="143"/>
  <c r="AZ98" i="143"/>
  <c r="AZ102" i="143"/>
  <c r="AE111" i="143"/>
  <c r="AS88" i="143"/>
  <c r="AL89" i="143"/>
  <c r="AS100" i="143"/>
  <c r="AE13" i="143"/>
  <c r="AE17" i="143"/>
  <c r="AE21" i="143"/>
  <c r="AE25" i="143"/>
  <c r="AE63" i="143"/>
  <c r="AE61" i="143"/>
  <c r="AE59" i="143"/>
  <c r="AE57" i="143"/>
  <c r="AE55" i="143"/>
  <c r="AE53" i="143"/>
  <c r="AE51" i="143"/>
  <c r="AE49" i="143"/>
  <c r="AS55" i="143"/>
  <c r="AS63" i="143"/>
  <c r="E114" i="143"/>
  <c r="E115" i="143" s="1"/>
  <c r="E116" i="143" s="1"/>
  <c r="AE87" i="143"/>
  <c r="AL102" i="143"/>
  <c r="AL100" i="143"/>
  <c r="AL98" i="143"/>
  <c r="AL96" i="143"/>
  <c r="AL94" i="143"/>
  <c r="AL92" i="143"/>
  <c r="AL90" i="143"/>
  <c r="AL88" i="143"/>
  <c r="E35" i="143"/>
  <c r="E38" i="143" s="1"/>
  <c r="AE11" i="143"/>
  <c r="AH30" i="143"/>
  <c r="AN30" i="143"/>
  <c r="AE36" i="143" s="1"/>
  <c r="AY30" i="143"/>
  <c r="AZ12" i="143" s="1"/>
  <c r="AE15" i="143"/>
  <c r="AE19" i="143"/>
  <c r="AE23" i="143"/>
  <c r="AA68" i="143"/>
  <c r="AE72" i="143" s="1"/>
  <c r="AE76" i="143" s="1"/>
  <c r="AE77" i="143" s="1"/>
  <c r="AE78" i="143" s="1"/>
  <c r="AS53" i="143"/>
  <c r="AZ53" i="143"/>
  <c r="AS61" i="143"/>
  <c r="AZ61" i="143"/>
  <c r="AE73" i="143"/>
  <c r="AV68" i="143"/>
  <c r="AE75" i="143" s="1"/>
  <c r="AL24" i="143"/>
  <c r="AA35" i="143" s="1"/>
  <c r="AE37" i="143"/>
  <c r="AK68" i="143"/>
  <c r="AQ68" i="143"/>
  <c r="AX68" i="143"/>
  <c r="AZ55" i="143" s="1"/>
  <c r="AE92" i="143"/>
  <c r="AE94" i="143"/>
  <c r="AE96" i="143"/>
  <c r="AE98" i="143"/>
  <c r="AE100" i="143"/>
  <c r="AE12" i="143"/>
  <c r="AE14" i="143"/>
  <c r="AE16" i="143"/>
  <c r="AE18" i="143"/>
  <c r="AE20" i="143"/>
  <c r="AE22" i="143"/>
  <c r="AE24" i="143"/>
  <c r="AE26" i="143"/>
  <c r="AR68" i="143"/>
  <c r="AS49" i="143" s="1"/>
  <c r="AS50" i="143"/>
  <c r="AZ50" i="143"/>
  <c r="AS52" i="143"/>
  <c r="AS54" i="143"/>
  <c r="AZ54" i="143"/>
  <c r="AS56" i="143"/>
  <c r="AS58" i="143"/>
  <c r="AZ58" i="143"/>
  <c r="AS60" i="143"/>
  <c r="AS62" i="143"/>
  <c r="AZ62" i="143"/>
  <c r="AS64" i="143"/>
  <c r="AE74" i="143"/>
  <c r="AZ87" i="143"/>
  <c r="AA113" i="143" s="1"/>
  <c r="AV106" i="143"/>
  <c r="AE113" i="143" s="1"/>
  <c r="AZ89" i="143"/>
  <c r="AS91" i="143"/>
  <c r="AZ91" i="143"/>
  <c r="AZ93" i="143"/>
  <c r="AS95" i="143"/>
  <c r="AZ95" i="143"/>
  <c r="AZ97" i="143"/>
  <c r="AS99" i="143"/>
  <c r="AZ99" i="143"/>
  <c r="AZ101" i="143"/>
  <c r="AE112" i="143"/>
  <c r="E39" i="143" l="1"/>
  <c r="E40" i="143" s="1"/>
  <c r="G38" i="143"/>
  <c r="AS87" i="143"/>
  <c r="AZ25" i="143"/>
  <c r="AZ21" i="143"/>
  <c r="AZ17" i="143"/>
  <c r="AZ13" i="143"/>
  <c r="AZ26" i="143"/>
  <c r="AZ18" i="143"/>
  <c r="AA110" i="143"/>
  <c r="AZ59" i="143"/>
  <c r="AZ51" i="143"/>
  <c r="AZ24" i="143"/>
  <c r="AZ16" i="143"/>
  <c r="AS96" i="143"/>
  <c r="AS98" i="143"/>
  <c r="AA111" i="143"/>
  <c r="AS93" i="143"/>
  <c r="AZ57" i="143"/>
  <c r="AZ49" i="143"/>
  <c r="AE35" i="143"/>
  <c r="AE38" i="143" s="1"/>
  <c r="AE39" i="143" s="1"/>
  <c r="AE40" i="143" s="1"/>
  <c r="AS59" i="143"/>
  <c r="AS51" i="143"/>
  <c r="AA74" i="143" s="1"/>
  <c r="AS92" i="143"/>
  <c r="AE114" i="143"/>
  <c r="AE115" i="143" s="1"/>
  <c r="AE116" i="143" s="1"/>
  <c r="AS101" i="143"/>
  <c r="AS97" i="143"/>
  <c r="AS89" i="143"/>
  <c r="AZ64" i="143"/>
  <c r="AZ60" i="143"/>
  <c r="AZ56" i="143"/>
  <c r="AZ52" i="143"/>
  <c r="AZ23" i="143"/>
  <c r="AZ19" i="143"/>
  <c r="AZ15" i="143"/>
  <c r="AZ11" i="143"/>
  <c r="AL63" i="143"/>
  <c r="AL61" i="143"/>
  <c r="AL59" i="143"/>
  <c r="AL57" i="143"/>
  <c r="AL55" i="143"/>
  <c r="AL53" i="143"/>
  <c r="AL51" i="143"/>
  <c r="AL49" i="143"/>
  <c r="AL62" i="143"/>
  <c r="AL58" i="143"/>
  <c r="AL54" i="143"/>
  <c r="AL50" i="143"/>
  <c r="AL64" i="143"/>
  <c r="AL60" i="143"/>
  <c r="AL56" i="143"/>
  <c r="AL52" i="143"/>
  <c r="AS57" i="143"/>
  <c r="AZ22" i="143"/>
  <c r="AZ14" i="143"/>
  <c r="AA34" i="143"/>
  <c r="AZ63" i="143"/>
  <c r="AA72" i="143"/>
  <c r="AZ20" i="143"/>
  <c r="AS102" i="143"/>
  <c r="AS26" i="143"/>
  <c r="AS24" i="143"/>
  <c r="AS22" i="143"/>
  <c r="AS20" i="143"/>
  <c r="AS18" i="143"/>
  <c r="AS16" i="143"/>
  <c r="AS14" i="143"/>
  <c r="AS12" i="143"/>
  <c r="AS23" i="143"/>
  <c r="AS19" i="143"/>
  <c r="AS15" i="143"/>
  <c r="AS11" i="143"/>
  <c r="AS25" i="143"/>
  <c r="AS21" i="143"/>
  <c r="AS17" i="143"/>
  <c r="AS13" i="143"/>
  <c r="AA112" i="143" l="1"/>
  <c r="AA114" i="143" s="1"/>
  <c r="AA115" i="143" s="1"/>
  <c r="AA116" i="143" s="1"/>
  <c r="AA36" i="143"/>
  <c r="AA38" i="143" s="1"/>
  <c r="AA39" i="143" s="1"/>
  <c r="AA40" i="143" s="1"/>
  <c r="AA73" i="143"/>
  <c r="AA76" i="143" s="1"/>
  <c r="AA77" i="143" s="1"/>
  <c r="AA78" i="143" s="1"/>
  <c r="AA37" i="143"/>
  <c r="AA75" i="143"/>
  <c r="I113" i="142" l="1"/>
  <c r="E113" i="142"/>
  <c r="I112" i="142"/>
  <c r="E112" i="142"/>
  <c r="I111" i="142"/>
  <c r="I110" i="142"/>
  <c r="I114" i="142" s="1"/>
  <c r="I115" i="142" s="1"/>
  <c r="I116" i="142" s="1"/>
  <c r="AU106" i="142"/>
  <c r="AO106" i="142"/>
  <c r="AN106" i="142"/>
  <c r="AH106" i="142"/>
  <c r="V103" i="142"/>
  <c r="Q103" i="142"/>
  <c r="L103" i="142"/>
  <c r="G103" i="142"/>
  <c r="AY102" i="142"/>
  <c r="AX102" i="142"/>
  <c r="AV102" i="142"/>
  <c r="AU102" i="142"/>
  <c r="AR102" i="142"/>
  <c r="AQ102" i="142"/>
  <c r="AO102" i="142"/>
  <c r="AN102" i="142"/>
  <c r="AK102" i="142"/>
  <c r="AJ102" i="142"/>
  <c r="AH102" i="142"/>
  <c r="AG102" i="142"/>
  <c r="AD102" i="142"/>
  <c r="AC102" i="142"/>
  <c r="AA102" i="142"/>
  <c r="Z102" i="142"/>
  <c r="V102" i="142"/>
  <c r="Q102" i="142"/>
  <c r="L102" i="142"/>
  <c r="G102" i="142"/>
  <c r="AY101" i="142"/>
  <c r="AX101" i="142"/>
  <c r="AV101" i="142"/>
  <c r="AU101" i="142"/>
  <c r="AR101" i="142"/>
  <c r="AQ101" i="142"/>
  <c r="AO101" i="142"/>
  <c r="AN101" i="142"/>
  <c r="AK101" i="142"/>
  <c r="AJ101" i="142"/>
  <c r="AH101" i="142"/>
  <c r="AG101" i="142"/>
  <c r="AD101" i="142"/>
  <c r="AC101" i="142"/>
  <c r="AA101" i="142"/>
  <c r="Z101" i="142"/>
  <c r="AE101" i="142" s="1"/>
  <c r="V101" i="142"/>
  <c r="Q101" i="142"/>
  <c r="L101" i="142"/>
  <c r="G101" i="142"/>
  <c r="AY100" i="142"/>
  <c r="AX100" i="142"/>
  <c r="AV100" i="142"/>
  <c r="AU100" i="142"/>
  <c r="AR100" i="142"/>
  <c r="AQ100" i="142"/>
  <c r="AO100" i="142"/>
  <c r="AN100" i="142"/>
  <c r="AK100" i="142"/>
  <c r="AJ100" i="142"/>
  <c r="AH100" i="142"/>
  <c r="AG100" i="142"/>
  <c r="AD100" i="142"/>
  <c r="AC100" i="142"/>
  <c r="AA100" i="142"/>
  <c r="AE100" i="142" s="1"/>
  <c r="Z100" i="142"/>
  <c r="V100" i="142"/>
  <c r="Q100" i="142"/>
  <c r="L100" i="142"/>
  <c r="G100" i="142"/>
  <c r="AY99" i="142"/>
  <c r="AX99" i="142"/>
  <c r="AV99" i="142"/>
  <c r="AZ99" i="142" s="1"/>
  <c r="AU99" i="142"/>
  <c r="AR99" i="142"/>
  <c r="AQ99" i="142"/>
  <c r="AO99" i="142"/>
  <c r="AN99" i="142"/>
  <c r="AK99" i="142"/>
  <c r="AJ99" i="142"/>
  <c r="AH99" i="142"/>
  <c r="AG99" i="142"/>
  <c r="AD99" i="142"/>
  <c r="AC99" i="142"/>
  <c r="AA99" i="142"/>
  <c r="Z99" i="142"/>
  <c r="V99" i="142"/>
  <c r="Q99" i="142"/>
  <c r="L99" i="142"/>
  <c r="G99" i="142"/>
  <c r="AY98" i="142"/>
  <c r="AX98" i="142"/>
  <c r="AV98" i="142"/>
  <c r="AU98" i="142"/>
  <c r="AR98" i="142"/>
  <c r="AQ98" i="142"/>
  <c r="AO98" i="142"/>
  <c r="AN98" i="142"/>
  <c r="AK98" i="142"/>
  <c r="AJ98" i="142"/>
  <c r="AH98" i="142"/>
  <c r="AG98" i="142"/>
  <c r="AD98" i="142"/>
  <c r="AC98" i="142"/>
  <c r="AA98" i="142"/>
  <c r="Z98" i="142"/>
  <c r="V98" i="142"/>
  <c r="Q98" i="142"/>
  <c r="L98" i="142"/>
  <c r="G98" i="142"/>
  <c r="AY97" i="142"/>
  <c r="AX97" i="142"/>
  <c r="AV97" i="142"/>
  <c r="AU97" i="142"/>
  <c r="AR97" i="142"/>
  <c r="AQ97" i="142"/>
  <c r="AO97" i="142"/>
  <c r="AN97" i="142"/>
  <c r="AK97" i="142"/>
  <c r="AJ97" i="142"/>
  <c r="AH97" i="142"/>
  <c r="AG97" i="142"/>
  <c r="AD97" i="142"/>
  <c r="AC97" i="142"/>
  <c r="AA97" i="142"/>
  <c r="Z97" i="142"/>
  <c r="AE97" i="142" s="1"/>
  <c r="V97" i="142"/>
  <c r="Q97" i="142"/>
  <c r="L97" i="142"/>
  <c r="G97" i="142"/>
  <c r="AY96" i="142"/>
  <c r="AX96" i="142"/>
  <c r="AV96" i="142"/>
  <c r="AU96" i="142"/>
  <c r="AR96" i="142"/>
  <c r="AQ96" i="142"/>
  <c r="AO96" i="142"/>
  <c r="AN96" i="142"/>
  <c r="AK96" i="142"/>
  <c r="AJ96" i="142"/>
  <c r="AH96" i="142"/>
  <c r="AG96" i="142"/>
  <c r="AD96" i="142"/>
  <c r="AC96" i="142"/>
  <c r="AA96" i="142"/>
  <c r="AE96" i="142" s="1"/>
  <c r="Z96" i="142"/>
  <c r="V96" i="142"/>
  <c r="Q96" i="142"/>
  <c r="L96" i="142"/>
  <c r="G96" i="142"/>
  <c r="AY95" i="142"/>
  <c r="AX95" i="142"/>
  <c r="AV95" i="142"/>
  <c r="AZ95" i="142" s="1"/>
  <c r="AU95" i="142"/>
  <c r="AR95" i="142"/>
  <c r="AQ95" i="142"/>
  <c r="AO95" i="142"/>
  <c r="AN95" i="142"/>
  <c r="AK95" i="142"/>
  <c r="AJ95" i="142"/>
  <c r="AH95" i="142"/>
  <c r="AG95" i="142"/>
  <c r="AD95" i="142"/>
  <c r="AC95" i="142"/>
  <c r="AA95" i="142"/>
  <c r="Z95" i="142"/>
  <c r="V95" i="142"/>
  <c r="Q95" i="142"/>
  <c r="L95" i="142"/>
  <c r="G95" i="142"/>
  <c r="AY94" i="142"/>
  <c r="AX94" i="142"/>
  <c r="AV94" i="142"/>
  <c r="AU94" i="142"/>
  <c r="AR94" i="142"/>
  <c r="AQ94" i="142"/>
  <c r="AO94" i="142"/>
  <c r="AN94" i="142"/>
  <c r="AK94" i="142"/>
  <c r="AJ94" i="142"/>
  <c r="AH94" i="142"/>
  <c r="AG94" i="142"/>
  <c r="AD94" i="142"/>
  <c r="AC94" i="142"/>
  <c r="AA94" i="142"/>
  <c r="Z94" i="142"/>
  <c r="V94" i="142"/>
  <c r="Q94" i="142"/>
  <c r="L94" i="142"/>
  <c r="G94" i="142"/>
  <c r="AY93" i="142"/>
  <c r="AX93" i="142"/>
  <c r="AV93" i="142"/>
  <c r="AU93" i="142"/>
  <c r="AR93" i="142"/>
  <c r="AQ93" i="142"/>
  <c r="AO93" i="142"/>
  <c r="AN93" i="142"/>
  <c r="AK93" i="142"/>
  <c r="AJ93" i="142"/>
  <c r="AH93" i="142"/>
  <c r="AG93" i="142"/>
  <c r="AD93" i="142"/>
  <c r="AC93" i="142"/>
  <c r="AA93" i="142"/>
  <c r="Z93" i="142"/>
  <c r="AE93" i="142" s="1"/>
  <c r="V93" i="142"/>
  <c r="Q93" i="142"/>
  <c r="L93" i="142"/>
  <c r="G93" i="142"/>
  <c r="AY92" i="142"/>
  <c r="AX92" i="142"/>
  <c r="AV92" i="142"/>
  <c r="AU92" i="142"/>
  <c r="AR92" i="142"/>
  <c r="AQ92" i="142"/>
  <c r="AO92" i="142"/>
  <c r="AN92" i="142"/>
  <c r="AK92" i="142"/>
  <c r="AJ92" i="142"/>
  <c r="AH92" i="142"/>
  <c r="AG92" i="142"/>
  <c r="AD92" i="142"/>
  <c r="AC92" i="142"/>
  <c r="AA92" i="142"/>
  <c r="AE92" i="142" s="1"/>
  <c r="Z92" i="142"/>
  <c r="V92" i="142"/>
  <c r="Q92" i="142"/>
  <c r="L92" i="142"/>
  <c r="G92" i="142"/>
  <c r="AY91" i="142"/>
  <c r="AX91" i="142"/>
  <c r="AV91" i="142"/>
  <c r="AZ91" i="142" s="1"/>
  <c r="AU91" i="142"/>
  <c r="AR91" i="142"/>
  <c r="AQ91" i="142"/>
  <c r="AO91" i="142"/>
  <c r="AN91" i="142"/>
  <c r="AK91" i="142"/>
  <c r="AJ91" i="142"/>
  <c r="AH91" i="142"/>
  <c r="AG91" i="142"/>
  <c r="AD91" i="142"/>
  <c r="AC91" i="142"/>
  <c r="AA91" i="142"/>
  <c r="Z91" i="142"/>
  <c r="V91" i="142"/>
  <c r="Q91" i="142"/>
  <c r="L91" i="142"/>
  <c r="G91" i="142"/>
  <c r="AY90" i="142"/>
  <c r="AX90" i="142"/>
  <c r="AV90" i="142"/>
  <c r="AU90" i="142"/>
  <c r="AR90" i="142"/>
  <c r="AQ90" i="142"/>
  <c r="AO90" i="142"/>
  <c r="AN90" i="142"/>
  <c r="AK90" i="142"/>
  <c r="AJ90" i="142"/>
  <c r="AH90" i="142"/>
  <c r="AG90" i="142"/>
  <c r="AD90" i="142"/>
  <c r="AC90" i="142"/>
  <c r="AA90" i="142"/>
  <c r="Z90" i="142"/>
  <c r="V90" i="142"/>
  <c r="Q90" i="142"/>
  <c r="L90" i="142"/>
  <c r="G90" i="142"/>
  <c r="AY89" i="142"/>
  <c r="AX89" i="142"/>
  <c r="AV89" i="142"/>
  <c r="AU89" i="142"/>
  <c r="AR89" i="142"/>
  <c r="AQ89" i="142"/>
  <c r="AO89" i="142"/>
  <c r="AN89" i="142"/>
  <c r="AK89" i="142"/>
  <c r="AJ89" i="142"/>
  <c r="AH89" i="142"/>
  <c r="AG89" i="142"/>
  <c r="AD89" i="142"/>
  <c r="AC89" i="142"/>
  <c r="AA89" i="142"/>
  <c r="Z89" i="142"/>
  <c r="AE89" i="142" s="1"/>
  <c r="V89" i="142"/>
  <c r="Q89" i="142"/>
  <c r="L89" i="142"/>
  <c r="G89" i="142"/>
  <c r="AY88" i="142"/>
  <c r="AX88" i="142"/>
  <c r="AV88" i="142"/>
  <c r="AU88" i="142"/>
  <c r="AR88" i="142"/>
  <c r="AQ88" i="142"/>
  <c r="AO88" i="142"/>
  <c r="AN88" i="142"/>
  <c r="AK88" i="142"/>
  <c r="AJ88" i="142"/>
  <c r="AH88" i="142"/>
  <c r="AG88" i="142"/>
  <c r="AD88" i="142"/>
  <c r="AC88" i="142"/>
  <c r="AA88" i="142"/>
  <c r="AE88" i="142" s="1"/>
  <c r="Z88" i="142"/>
  <c r="V88" i="142"/>
  <c r="Q88" i="142"/>
  <c r="L88" i="142"/>
  <c r="G88" i="142"/>
  <c r="AY87" i="142"/>
  <c r="AY106" i="142" s="1"/>
  <c r="AX87" i="142"/>
  <c r="AX106" i="142" s="1"/>
  <c r="AV87" i="142"/>
  <c r="AU87" i="142"/>
  <c r="AR87" i="142"/>
  <c r="AQ87" i="142"/>
  <c r="AQ106" i="142" s="1"/>
  <c r="AO87" i="142"/>
  <c r="AN87" i="142"/>
  <c r="AK87" i="142"/>
  <c r="AJ87" i="142"/>
  <c r="AJ106" i="142" s="1"/>
  <c r="AH87" i="142"/>
  <c r="AG87" i="142"/>
  <c r="AD87" i="142"/>
  <c r="AD106" i="142" s="1"/>
  <c r="AE99" i="142" s="1"/>
  <c r="AC87" i="142"/>
  <c r="AC106" i="142" s="1"/>
  <c r="AA87" i="142"/>
  <c r="Z87" i="142"/>
  <c r="Z106" i="142" s="1"/>
  <c r="V87" i="142"/>
  <c r="Q87" i="142"/>
  <c r="L87" i="142"/>
  <c r="G87" i="142"/>
  <c r="V86" i="142"/>
  <c r="Q86" i="142"/>
  <c r="L86" i="142"/>
  <c r="G86" i="142"/>
  <c r="E110" i="142" s="1"/>
  <c r="I75" i="142"/>
  <c r="E75" i="142"/>
  <c r="I74" i="142"/>
  <c r="E74" i="142"/>
  <c r="I73" i="142"/>
  <c r="I72" i="142"/>
  <c r="I76" i="142" s="1"/>
  <c r="I77" i="142" s="1"/>
  <c r="I78" i="142" s="1"/>
  <c r="AU68" i="142"/>
  <c r="AO68" i="142"/>
  <c r="AE74" i="142" s="1"/>
  <c r="AN68" i="142"/>
  <c r="AH68" i="142"/>
  <c r="V65" i="142"/>
  <c r="Q65" i="142"/>
  <c r="L65" i="142"/>
  <c r="G65" i="142"/>
  <c r="AY64" i="142"/>
  <c r="AX64" i="142"/>
  <c r="AV64" i="142"/>
  <c r="AU64" i="142"/>
  <c r="AR64" i="142"/>
  <c r="AQ64" i="142"/>
  <c r="AO64" i="142"/>
  <c r="AN64" i="142"/>
  <c r="AK64" i="142"/>
  <c r="AJ64" i="142"/>
  <c r="AH64" i="142"/>
  <c r="AG64" i="142"/>
  <c r="AD64" i="142"/>
  <c r="AC64" i="142"/>
  <c r="AA64" i="142"/>
  <c r="Z64" i="142"/>
  <c r="AE64" i="142" s="1"/>
  <c r="V64" i="142"/>
  <c r="Q64" i="142"/>
  <c r="L64" i="142"/>
  <c r="G64" i="142"/>
  <c r="AY63" i="142"/>
  <c r="AX63" i="142"/>
  <c r="AV63" i="142"/>
  <c r="AU63" i="142"/>
  <c r="AR63" i="142"/>
  <c r="AQ63" i="142"/>
  <c r="AO63" i="142"/>
  <c r="AN63" i="142"/>
  <c r="AK63" i="142"/>
  <c r="AJ63" i="142"/>
  <c r="AH63" i="142"/>
  <c r="AG63" i="142"/>
  <c r="AD63" i="142"/>
  <c r="AC63" i="142"/>
  <c r="AA63" i="142"/>
  <c r="Z63" i="142"/>
  <c r="V63" i="142"/>
  <c r="Q63" i="142"/>
  <c r="L63" i="142"/>
  <c r="G63" i="142"/>
  <c r="AY62" i="142"/>
  <c r="AX62" i="142"/>
  <c r="AV62" i="142"/>
  <c r="AU62" i="142"/>
  <c r="AR62" i="142"/>
  <c r="AQ62" i="142"/>
  <c r="AO62" i="142"/>
  <c r="AN62" i="142"/>
  <c r="AK62" i="142"/>
  <c r="AJ62" i="142"/>
  <c r="AH62" i="142"/>
  <c r="AG62" i="142"/>
  <c r="AD62" i="142"/>
  <c r="AC62" i="142"/>
  <c r="AA62" i="142"/>
  <c r="Z62" i="142"/>
  <c r="AE62" i="142" s="1"/>
  <c r="V62" i="142"/>
  <c r="Q62" i="142"/>
  <c r="L62" i="142"/>
  <c r="G62" i="142"/>
  <c r="AY61" i="142"/>
  <c r="AX61" i="142"/>
  <c r="AV61" i="142"/>
  <c r="AU61" i="142"/>
  <c r="AR61" i="142"/>
  <c r="AQ61" i="142"/>
  <c r="AO61" i="142"/>
  <c r="AN61" i="142"/>
  <c r="AK61" i="142"/>
  <c r="AJ61" i="142"/>
  <c r="AH61" i="142"/>
  <c r="AG61" i="142"/>
  <c r="AD61" i="142"/>
  <c r="AC61" i="142"/>
  <c r="AA61" i="142"/>
  <c r="Z61" i="142"/>
  <c r="V61" i="142"/>
  <c r="Q61" i="142"/>
  <c r="L61" i="142"/>
  <c r="G61" i="142"/>
  <c r="AY60" i="142"/>
  <c r="AX60" i="142"/>
  <c r="AV60" i="142"/>
  <c r="AU60" i="142"/>
  <c r="AR60" i="142"/>
  <c r="AQ60" i="142"/>
  <c r="AO60" i="142"/>
  <c r="AN60" i="142"/>
  <c r="AK60" i="142"/>
  <c r="AJ60" i="142"/>
  <c r="AH60" i="142"/>
  <c r="AG60" i="142"/>
  <c r="AD60" i="142"/>
  <c r="AC60" i="142"/>
  <c r="AA60" i="142"/>
  <c r="Z60" i="142"/>
  <c r="AE60" i="142" s="1"/>
  <c r="V60" i="142"/>
  <c r="Q60" i="142"/>
  <c r="L60" i="142"/>
  <c r="G60" i="142"/>
  <c r="AY59" i="142"/>
  <c r="AX59" i="142"/>
  <c r="AV59" i="142"/>
  <c r="AU59" i="142"/>
  <c r="AR59" i="142"/>
  <c r="AQ59" i="142"/>
  <c r="AO59" i="142"/>
  <c r="AN59" i="142"/>
  <c r="AK59" i="142"/>
  <c r="AJ59" i="142"/>
  <c r="AH59" i="142"/>
  <c r="AG59" i="142"/>
  <c r="AD59" i="142"/>
  <c r="AC59" i="142"/>
  <c r="AA59" i="142"/>
  <c r="Z59" i="142"/>
  <c r="V59" i="142"/>
  <c r="Q59" i="142"/>
  <c r="L59" i="142"/>
  <c r="G59" i="142"/>
  <c r="AY58" i="142"/>
  <c r="AX58" i="142"/>
  <c r="AV58" i="142"/>
  <c r="AU58" i="142"/>
  <c r="AR58" i="142"/>
  <c r="AQ58" i="142"/>
  <c r="AO58" i="142"/>
  <c r="AN58" i="142"/>
  <c r="AK58" i="142"/>
  <c r="AJ58" i="142"/>
  <c r="AH58" i="142"/>
  <c r="AG58" i="142"/>
  <c r="AD58" i="142"/>
  <c r="AC58" i="142"/>
  <c r="AA58" i="142"/>
  <c r="Z58" i="142"/>
  <c r="AE58" i="142" s="1"/>
  <c r="V58" i="142"/>
  <c r="Q58" i="142"/>
  <c r="L58" i="142"/>
  <c r="G58" i="142"/>
  <c r="AY57" i="142"/>
  <c r="AX57" i="142"/>
  <c r="AV57" i="142"/>
  <c r="AU57" i="142"/>
  <c r="AR57" i="142"/>
  <c r="AQ57" i="142"/>
  <c r="AO57" i="142"/>
  <c r="AN57" i="142"/>
  <c r="AK57" i="142"/>
  <c r="AJ57" i="142"/>
  <c r="AH57" i="142"/>
  <c r="AG57" i="142"/>
  <c r="AD57" i="142"/>
  <c r="AC57" i="142"/>
  <c r="AA57" i="142"/>
  <c r="Z57" i="142"/>
  <c r="V57" i="142"/>
  <c r="Q57" i="142"/>
  <c r="L57" i="142"/>
  <c r="G57" i="142"/>
  <c r="AY56" i="142"/>
  <c r="AX56" i="142"/>
  <c r="AV56" i="142"/>
  <c r="AU56" i="142"/>
  <c r="AR56" i="142"/>
  <c r="AQ56" i="142"/>
  <c r="AO56" i="142"/>
  <c r="AN56" i="142"/>
  <c r="AK56" i="142"/>
  <c r="AJ56" i="142"/>
  <c r="AH56" i="142"/>
  <c r="AG56" i="142"/>
  <c r="AD56" i="142"/>
  <c r="AC56" i="142"/>
  <c r="AA56" i="142"/>
  <c r="Z56" i="142"/>
  <c r="AE56" i="142" s="1"/>
  <c r="V56" i="142"/>
  <c r="Q56" i="142"/>
  <c r="L56" i="142"/>
  <c r="G56" i="142"/>
  <c r="AY55" i="142"/>
  <c r="AX55" i="142"/>
  <c r="AV55" i="142"/>
  <c r="AU55" i="142"/>
  <c r="AR55" i="142"/>
  <c r="AQ55" i="142"/>
  <c r="AO55" i="142"/>
  <c r="AN55" i="142"/>
  <c r="AK55" i="142"/>
  <c r="AJ55" i="142"/>
  <c r="AH55" i="142"/>
  <c r="AG55" i="142"/>
  <c r="AD55" i="142"/>
  <c r="AC55" i="142"/>
  <c r="AA55" i="142"/>
  <c r="Z55" i="142"/>
  <c r="V55" i="142"/>
  <c r="Q55" i="142"/>
  <c r="L55" i="142"/>
  <c r="G55" i="142"/>
  <c r="AY54" i="142"/>
  <c r="AX54" i="142"/>
  <c r="AV54" i="142"/>
  <c r="AU54" i="142"/>
  <c r="AR54" i="142"/>
  <c r="AQ54" i="142"/>
  <c r="AO54" i="142"/>
  <c r="AN54" i="142"/>
  <c r="AK54" i="142"/>
  <c r="AJ54" i="142"/>
  <c r="AH54" i="142"/>
  <c r="AG54" i="142"/>
  <c r="AD54" i="142"/>
  <c r="AC54" i="142"/>
  <c r="AA54" i="142"/>
  <c r="Z54" i="142"/>
  <c r="AE54" i="142" s="1"/>
  <c r="V54" i="142"/>
  <c r="Q54" i="142"/>
  <c r="L54" i="142"/>
  <c r="G54" i="142"/>
  <c r="AY53" i="142"/>
  <c r="AX53" i="142"/>
  <c r="AV53" i="142"/>
  <c r="AU53" i="142"/>
  <c r="AR53" i="142"/>
  <c r="AQ53" i="142"/>
  <c r="AO53" i="142"/>
  <c r="AN53" i="142"/>
  <c r="AK53" i="142"/>
  <c r="AJ53" i="142"/>
  <c r="AH53" i="142"/>
  <c r="AG53" i="142"/>
  <c r="AD53" i="142"/>
  <c r="AC53" i="142"/>
  <c r="AA53" i="142"/>
  <c r="Z53" i="142"/>
  <c r="V53" i="142"/>
  <c r="Q53" i="142"/>
  <c r="L53" i="142"/>
  <c r="G53" i="142"/>
  <c r="AY52" i="142"/>
  <c r="AX52" i="142"/>
  <c r="AV52" i="142"/>
  <c r="AU52" i="142"/>
  <c r="AR52" i="142"/>
  <c r="AQ52" i="142"/>
  <c r="AO52" i="142"/>
  <c r="AN52" i="142"/>
  <c r="AK52" i="142"/>
  <c r="AJ52" i="142"/>
  <c r="AH52" i="142"/>
  <c r="AG52" i="142"/>
  <c r="AD52" i="142"/>
  <c r="AC52" i="142"/>
  <c r="AA52" i="142"/>
  <c r="Z52" i="142"/>
  <c r="AE52" i="142" s="1"/>
  <c r="V52" i="142"/>
  <c r="Q52" i="142"/>
  <c r="L52" i="142"/>
  <c r="G52" i="142"/>
  <c r="AY51" i="142"/>
  <c r="AX51" i="142"/>
  <c r="AV51" i="142"/>
  <c r="AU51" i="142"/>
  <c r="AR51" i="142"/>
  <c r="AQ51" i="142"/>
  <c r="AO51" i="142"/>
  <c r="AN51" i="142"/>
  <c r="AK51" i="142"/>
  <c r="AJ51" i="142"/>
  <c r="AH51" i="142"/>
  <c r="AG51" i="142"/>
  <c r="AD51" i="142"/>
  <c r="AC51" i="142"/>
  <c r="AA51" i="142"/>
  <c r="Z51" i="142"/>
  <c r="V51" i="142"/>
  <c r="Q51" i="142"/>
  <c r="L51" i="142"/>
  <c r="E73" i="142" s="1"/>
  <c r="G51" i="142"/>
  <c r="AY50" i="142"/>
  <c r="AX50" i="142"/>
  <c r="AV50" i="142"/>
  <c r="AU50" i="142"/>
  <c r="AR50" i="142"/>
  <c r="AQ50" i="142"/>
  <c r="AO50" i="142"/>
  <c r="AN50" i="142"/>
  <c r="AK50" i="142"/>
  <c r="AJ50" i="142"/>
  <c r="AH50" i="142"/>
  <c r="AG50" i="142"/>
  <c r="AD50" i="142"/>
  <c r="AC50" i="142"/>
  <c r="AA50" i="142"/>
  <c r="Z50" i="142"/>
  <c r="AE50" i="142" s="1"/>
  <c r="V50" i="142"/>
  <c r="Q50" i="142"/>
  <c r="L50" i="142"/>
  <c r="G50" i="142"/>
  <c r="AY49" i="142"/>
  <c r="AY68" i="142" s="1"/>
  <c r="AX49" i="142"/>
  <c r="AV49" i="142"/>
  <c r="AU49" i="142"/>
  <c r="AR49" i="142"/>
  <c r="AQ49" i="142"/>
  <c r="AO49" i="142"/>
  <c r="AN49" i="142"/>
  <c r="AK49" i="142"/>
  <c r="AJ49" i="142"/>
  <c r="AJ68" i="142" s="1"/>
  <c r="AH49" i="142"/>
  <c r="AG49" i="142"/>
  <c r="AG68" i="142" s="1"/>
  <c r="AD49" i="142"/>
  <c r="AD68" i="142" s="1"/>
  <c r="AC49" i="142"/>
  <c r="AC68" i="142" s="1"/>
  <c r="AA49" i="142"/>
  <c r="AA68" i="142" s="1"/>
  <c r="Z49" i="142"/>
  <c r="V49" i="142"/>
  <c r="Q49" i="142"/>
  <c r="L49" i="142"/>
  <c r="G49" i="142"/>
  <c r="V48" i="142"/>
  <c r="Q48" i="142"/>
  <c r="L48" i="142"/>
  <c r="G48" i="142"/>
  <c r="I37" i="142"/>
  <c r="I36" i="142"/>
  <c r="I35" i="142"/>
  <c r="I34" i="142"/>
  <c r="AV30" i="142"/>
  <c r="AQ30" i="142"/>
  <c r="AO30" i="142"/>
  <c r="AJ30" i="142"/>
  <c r="V27" i="142"/>
  <c r="Q27" i="142"/>
  <c r="L27" i="142"/>
  <c r="G27" i="142"/>
  <c r="AY26" i="142"/>
  <c r="AX26" i="142"/>
  <c r="AV26" i="142"/>
  <c r="AU26" i="142"/>
  <c r="AR26" i="142"/>
  <c r="AQ26" i="142"/>
  <c r="AO26" i="142"/>
  <c r="AN26" i="142"/>
  <c r="AK26" i="142"/>
  <c r="AJ26" i="142"/>
  <c r="AH26" i="142"/>
  <c r="AG26" i="142"/>
  <c r="AD26" i="142"/>
  <c r="AC26" i="142"/>
  <c r="AA26" i="142"/>
  <c r="Z26" i="142"/>
  <c r="V26" i="142"/>
  <c r="Q26" i="142"/>
  <c r="L26" i="142"/>
  <c r="G26" i="142"/>
  <c r="AY25" i="142"/>
  <c r="AX25" i="142"/>
  <c r="AV25" i="142"/>
  <c r="AU25" i="142"/>
  <c r="AR25" i="142"/>
  <c r="AQ25" i="142"/>
  <c r="AO25" i="142"/>
  <c r="AN25" i="142"/>
  <c r="AK25" i="142"/>
  <c r="AJ25" i="142"/>
  <c r="AH25" i="142"/>
  <c r="AG25" i="142"/>
  <c r="AL25" i="142" s="1"/>
  <c r="AD25" i="142"/>
  <c r="AC25" i="142"/>
  <c r="AA25" i="142"/>
  <c r="Z25" i="142"/>
  <c r="V25" i="142"/>
  <c r="Q25" i="142"/>
  <c r="L25" i="142"/>
  <c r="G25" i="142"/>
  <c r="AY24" i="142"/>
  <c r="AX24" i="142"/>
  <c r="AV24" i="142"/>
  <c r="AU24" i="142"/>
  <c r="AR24" i="142"/>
  <c r="AQ24" i="142"/>
  <c r="AO24" i="142"/>
  <c r="AN24" i="142"/>
  <c r="AK24" i="142"/>
  <c r="AJ24" i="142"/>
  <c r="AH24" i="142"/>
  <c r="AG24" i="142"/>
  <c r="AD24" i="142"/>
  <c r="AC24" i="142"/>
  <c r="AA24" i="142"/>
  <c r="Z24" i="142"/>
  <c r="V24" i="142"/>
  <c r="Q24" i="142"/>
  <c r="L24" i="142"/>
  <c r="G24" i="142"/>
  <c r="AY23" i="142"/>
  <c r="AX23" i="142"/>
  <c r="AV23" i="142"/>
  <c r="AU23" i="142"/>
  <c r="AR23" i="142"/>
  <c r="AQ23" i="142"/>
  <c r="AO23" i="142"/>
  <c r="AN23" i="142"/>
  <c r="AK23" i="142"/>
  <c r="AJ23" i="142"/>
  <c r="AH23" i="142"/>
  <c r="AG23" i="142"/>
  <c r="AD23" i="142"/>
  <c r="AC23" i="142"/>
  <c r="AA23" i="142"/>
  <c r="Z23" i="142"/>
  <c r="V23" i="142"/>
  <c r="Q23" i="142"/>
  <c r="L23" i="142"/>
  <c r="G23" i="142"/>
  <c r="AY22" i="142"/>
  <c r="AX22" i="142"/>
  <c r="AV22" i="142"/>
  <c r="AU22" i="142"/>
  <c r="AR22" i="142"/>
  <c r="AQ22" i="142"/>
  <c r="AO22" i="142"/>
  <c r="AN22" i="142"/>
  <c r="AK22" i="142"/>
  <c r="AJ22" i="142"/>
  <c r="AH22" i="142"/>
  <c r="AG22" i="142"/>
  <c r="AD22" i="142"/>
  <c r="AC22" i="142"/>
  <c r="AA22" i="142"/>
  <c r="Z22" i="142"/>
  <c r="V22" i="142"/>
  <c r="Q22" i="142"/>
  <c r="L22" i="142"/>
  <c r="G22" i="142"/>
  <c r="AY21" i="142"/>
  <c r="AX21" i="142"/>
  <c r="AV21" i="142"/>
  <c r="AU21" i="142"/>
  <c r="AR21" i="142"/>
  <c r="AQ21" i="142"/>
  <c r="AO21" i="142"/>
  <c r="AN21" i="142"/>
  <c r="AK21" i="142"/>
  <c r="AJ21" i="142"/>
  <c r="AH21" i="142"/>
  <c r="AG21" i="142"/>
  <c r="AL21" i="142" s="1"/>
  <c r="AD21" i="142"/>
  <c r="AC21" i="142"/>
  <c r="AA21" i="142"/>
  <c r="Z21" i="142"/>
  <c r="V21" i="142"/>
  <c r="Q21" i="142"/>
  <c r="L21" i="142"/>
  <c r="G21" i="142"/>
  <c r="AY20" i="142"/>
  <c r="AX20" i="142"/>
  <c r="AV20" i="142"/>
  <c r="AU20" i="142"/>
  <c r="AR20" i="142"/>
  <c r="AQ20" i="142"/>
  <c r="AO20" i="142"/>
  <c r="AN20" i="142"/>
  <c r="AK20" i="142"/>
  <c r="AJ20" i="142"/>
  <c r="AH20" i="142"/>
  <c r="AG20" i="142"/>
  <c r="AD20" i="142"/>
  <c r="AC20" i="142"/>
  <c r="AA20" i="142"/>
  <c r="Z20" i="142"/>
  <c r="V20" i="142"/>
  <c r="Q20" i="142"/>
  <c r="L20" i="142"/>
  <c r="G20" i="142"/>
  <c r="AY19" i="142"/>
  <c r="AX19" i="142"/>
  <c r="AV19" i="142"/>
  <c r="AU19" i="142"/>
  <c r="AR19" i="142"/>
  <c r="AQ19" i="142"/>
  <c r="AO19" i="142"/>
  <c r="AN19" i="142"/>
  <c r="AK19" i="142"/>
  <c r="AJ19" i="142"/>
  <c r="AH19" i="142"/>
  <c r="AG19" i="142"/>
  <c r="AD19" i="142"/>
  <c r="AC19" i="142"/>
  <c r="AA19" i="142"/>
  <c r="Z19" i="142"/>
  <c r="V19" i="142"/>
  <c r="Q19" i="142"/>
  <c r="L19" i="142"/>
  <c r="G19" i="142"/>
  <c r="AY18" i="142"/>
  <c r="AX18" i="142"/>
  <c r="AV18" i="142"/>
  <c r="AU18" i="142"/>
  <c r="AR18" i="142"/>
  <c r="AQ18" i="142"/>
  <c r="AO18" i="142"/>
  <c r="AN18" i="142"/>
  <c r="AK18" i="142"/>
  <c r="AJ18" i="142"/>
  <c r="AH18" i="142"/>
  <c r="AG18" i="142"/>
  <c r="AD18" i="142"/>
  <c r="AC18" i="142"/>
  <c r="AA18" i="142"/>
  <c r="Z18" i="142"/>
  <c r="V18" i="142"/>
  <c r="Q18" i="142"/>
  <c r="L18" i="142"/>
  <c r="G18" i="142"/>
  <c r="AY17" i="142"/>
  <c r="AX17" i="142"/>
  <c r="AV17" i="142"/>
  <c r="AU17" i="142"/>
  <c r="AR17" i="142"/>
  <c r="AQ17" i="142"/>
  <c r="AO17" i="142"/>
  <c r="AN17" i="142"/>
  <c r="AK17" i="142"/>
  <c r="AJ17" i="142"/>
  <c r="AH17" i="142"/>
  <c r="AG17" i="142"/>
  <c r="AL17" i="142" s="1"/>
  <c r="AD17" i="142"/>
  <c r="AC17" i="142"/>
  <c r="AA17" i="142"/>
  <c r="Z17" i="142"/>
  <c r="V17" i="142"/>
  <c r="Q17" i="142"/>
  <c r="L17" i="142"/>
  <c r="G17" i="142"/>
  <c r="AY16" i="142"/>
  <c r="AX16" i="142"/>
  <c r="AV16" i="142"/>
  <c r="AU16" i="142"/>
  <c r="AR16" i="142"/>
  <c r="AQ16" i="142"/>
  <c r="AO16" i="142"/>
  <c r="AN16" i="142"/>
  <c r="AK16" i="142"/>
  <c r="AJ16" i="142"/>
  <c r="AH16" i="142"/>
  <c r="AG16" i="142"/>
  <c r="AD16" i="142"/>
  <c r="AC16" i="142"/>
  <c r="AA16" i="142"/>
  <c r="Z16" i="142"/>
  <c r="V16" i="142"/>
  <c r="Q16" i="142"/>
  <c r="L16" i="142"/>
  <c r="G16" i="142"/>
  <c r="AY15" i="142"/>
  <c r="AX15" i="142"/>
  <c r="AV15" i="142"/>
  <c r="AU15" i="142"/>
  <c r="AR15" i="142"/>
  <c r="AQ15" i="142"/>
  <c r="AO15" i="142"/>
  <c r="AN15" i="142"/>
  <c r="AK15" i="142"/>
  <c r="AJ15" i="142"/>
  <c r="AH15" i="142"/>
  <c r="AG15" i="142"/>
  <c r="AD15" i="142"/>
  <c r="AC15" i="142"/>
  <c r="AA15" i="142"/>
  <c r="Z15" i="142"/>
  <c r="V15" i="142"/>
  <c r="Q15" i="142"/>
  <c r="L15" i="142"/>
  <c r="G15" i="142"/>
  <c r="AY14" i="142"/>
  <c r="AX14" i="142"/>
  <c r="AV14" i="142"/>
  <c r="AU14" i="142"/>
  <c r="AR14" i="142"/>
  <c r="AQ14" i="142"/>
  <c r="AO14" i="142"/>
  <c r="AN14" i="142"/>
  <c r="AK14" i="142"/>
  <c r="AJ14" i="142"/>
  <c r="AH14" i="142"/>
  <c r="AG14" i="142"/>
  <c r="AD14" i="142"/>
  <c r="AC14" i="142"/>
  <c r="AA14" i="142"/>
  <c r="Z14" i="142"/>
  <c r="V14" i="142"/>
  <c r="Q14" i="142"/>
  <c r="L14" i="142"/>
  <c r="G14" i="142"/>
  <c r="AY13" i="142"/>
  <c r="AX13" i="142"/>
  <c r="AX30" i="142" s="1"/>
  <c r="AV13" i="142"/>
  <c r="AU13" i="142"/>
  <c r="AR13" i="142"/>
  <c r="AQ13" i="142"/>
  <c r="AO13" i="142"/>
  <c r="AN13" i="142"/>
  <c r="AK13" i="142"/>
  <c r="AJ13" i="142"/>
  <c r="AH13" i="142"/>
  <c r="AG13" i="142"/>
  <c r="AL13" i="142" s="1"/>
  <c r="AD13" i="142"/>
  <c r="AC13" i="142"/>
  <c r="AA13" i="142"/>
  <c r="Z13" i="142"/>
  <c r="V13" i="142"/>
  <c r="Q13" i="142"/>
  <c r="L13" i="142"/>
  <c r="G13" i="142"/>
  <c r="AY12" i="142"/>
  <c r="AX12" i="142"/>
  <c r="AV12" i="142"/>
  <c r="AU12" i="142"/>
  <c r="AR12" i="142"/>
  <c r="AQ12" i="142"/>
  <c r="AO12" i="142"/>
  <c r="AN12" i="142"/>
  <c r="AK12" i="142"/>
  <c r="AJ12" i="142"/>
  <c r="AH12" i="142"/>
  <c r="AG12" i="142"/>
  <c r="AD12" i="142"/>
  <c r="AC12" i="142"/>
  <c r="AA12" i="142"/>
  <c r="Z12" i="142"/>
  <c r="V12" i="142"/>
  <c r="Q12" i="142"/>
  <c r="L12" i="142"/>
  <c r="G12" i="142"/>
  <c r="AY11" i="142"/>
  <c r="AX11" i="142"/>
  <c r="AV11" i="142"/>
  <c r="AU11" i="142"/>
  <c r="AU30" i="142" s="1"/>
  <c r="AR11" i="142"/>
  <c r="AQ11" i="142"/>
  <c r="AO11" i="142"/>
  <c r="AN11" i="142"/>
  <c r="AK11" i="142"/>
  <c r="AK30" i="142" s="1"/>
  <c r="AL23" i="142" s="1"/>
  <c r="AJ11" i="142"/>
  <c r="AH11" i="142"/>
  <c r="AH30" i="142" s="1"/>
  <c r="AG11" i="142"/>
  <c r="AD11" i="142"/>
  <c r="AD30" i="142" s="1"/>
  <c r="AC11" i="142"/>
  <c r="AA11" i="142"/>
  <c r="Z11" i="142"/>
  <c r="Z30" i="142" s="1"/>
  <c r="V11" i="142"/>
  <c r="Q11" i="142"/>
  <c r="L11" i="142"/>
  <c r="G11" i="142"/>
  <c r="V10" i="142"/>
  <c r="E37" i="142" s="1"/>
  <c r="Q10" i="142"/>
  <c r="L10" i="142"/>
  <c r="E35" i="142" s="1"/>
  <c r="G10" i="142"/>
  <c r="E34" i="142" s="1"/>
  <c r="AZ87" i="142" l="1"/>
  <c r="AV106" i="142"/>
  <c r="AE113" i="142" s="1"/>
  <c r="AL16" i="142"/>
  <c r="AL20" i="142"/>
  <c r="AL24" i="142"/>
  <c r="I38" i="142"/>
  <c r="I39" i="142" s="1"/>
  <c r="I40" i="142" s="1"/>
  <c r="AE51" i="142"/>
  <c r="AE55" i="142"/>
  <c r="E72" i="142"/>
  <c r="E76" i="142" s="1"/>
  <c r="E77" i="142" s="1"/>
  <c r="E78" i="142" s="1"/>
  <c r="Z68" i="142"/>
  <c r="AE72" i="142" s="1"/>
  <c r="AE76" i="142" s="1"/>
  <c r="AE77" i="142" s="1"/>
  <c r="AE78" i="142" s="1"/>
  <c r="AR68" i="142"/>
  <c r="AE87" i="142"/>
  <c r="AK106" i="142"/>
  <c r="AS89" i="142"/>
  <c r="AZ89" i="142"/>
  <c r="AE90" i="142"/>
  <c r="AE91" i="142"/>
  <c r="AS93" i="142"/>
  <c r="AZ93" i="142"/>
  <c r="AE94" i="142"/>
  <c r="AE95" i="142"/>
  <c r="AS97" i="142"/>
  <c r="AZ97" i="142"/>
  <c r="AE98" i="142"/>
  <c r="AZ101" i="142"/>
  <c r="AE102" i="142"/>
  <c r="AS99" i="142"/>
  <c r="AC30" i="142"/>
  <c r="AE20" i="142" s="1"/>
  <c r="AL12" i="142"/>
  <c r="AZ19" i="142"/>
  <c r="AE59" i="142"/>
  <c r="AS62" i="142"/>
  <c r="AE63" i="142"/>
  <c r="AG30" i="142"/>
  <c r="AE35" i="142" s="1"/>
  <c r="AL11" i="142"/>
  <c r="AR30" i="142"/>
  <c r="AL14" i="142"/>
  <c r="AL15" i="142"/>
  <c r="AL18" i="142"/>
  <c r="AL19" i="142"/>
  <c r="AL22" i="142"/>
  <c r="AL26" i="142"/>
  <c r="AA30" i="142"/>
  <c r="AE34" i="142" s="1"/>
  <c r="AE49" i="142"/>
  <c r="AE53" i="142"/>
  <c r="AS56" i="142"/>
  <c r="AE57" i="142"/>
  <c r="AE61" i="142"/>
  <c r="E111" i="142"/>
  <c r="E114" i="142" s="1"/>
  <c r="E115" i="142" s="1"/>
  <c r="E116" i="142" s="1"/>
  <c r="AA106" i="142"/>
  <c r="AE110" i="142" s="1"/>
  <c r="AG106" i="142"/>
  <c r="AE111" i="142"/>
  <c r="AN30" i="142"/>
  <c r="AE36" i="142" s="1"/>
  <c r="AY30" i="142"/>
  <c r="AZ25" i="142" s="1"/>
  <c r="AZ14" i="142"/>
  <c r="AZ18" i="142"/>
  <c r="AZ22" i="142"/>
  <c r="AZ26" i="142"/>
  <c r="AS57" i="142"/>
  <c r="AS61" i="142"/>
  <c r="AE73" i="142"/>
  <c r="AV68" i="142"/>
  <c r="AE75" i="142" s="1"/>
  <c r="AR106" i="142"/>
  <c r="AS88" i="142"/>
  <c r="AZ88" i="142"/>
  <c r="AS90" i="142"/>
  <c r="AZ90" i="142"/>
  <c r="AS92" i="142"/>
  <c r="AZ92" i="142"/>
  <c r="AS94" i="142"/>
  <c r="AZ94" i="142"/>
  <c r="AS96" i="142"/>
  <c r="AZ96" i="142"/>
  <c r="AS98" i="142"/>
  <c r="AZ98" i="142"/>
  <c r="AS100" i="142"/>
  <c r="AZ100" i="142"/>
  <c r="AS102" i="142"/>
  <c r="AZ102" i="142"/>
  <c r="AE112" i="142"/>
  <c r="E36" i="142"/>
  <c r="E38" i="142" s="1"/>
  <c r="AE37" i="142"/>
  <c r="AK68" i="142"/>
  <c r="AQ68" i="142"/>
  <c r="AX68" i="142"/>
  <c r="AZ62" i="142" s="1"/>
  <c r="E39" i="142" l="1"/>
  <c r="E40" i="142" s="1"/>
  <c r="G38" i="142"/>
  <c r="AE38" i="142"/>
  <c r="AE39" i="142" s="1"/>
  <c r="AE40" i="142" s="1"/>
  <c r="AZ50" i="142"/>
  <c r="AE11" i="142"/>
  <c r="AS54" i="142"/>
  <c r="AS53" i="142"/>
  <c r="AS52" i="142"/>
  <c r="AZ58" i="142"/>
  <c r="AA113" i="142"/>
  <c r="AZ59" i="142"/>
  <c r="AS51" i="142"/>
  <c r="AE21" i="142"/>
  <c r="AE13" i="142"/>
  <c r="AZ64" i="142"/>
  <c r="AS60" i="142"/>
  <c r="AE18" i="142"/>
  <c r="AE14" i="142"/>
  <c r="AE16" i="142"/>
  <c r="AL64" i="142"/>
  <c r="AL62" i="142"/>
  <c r="AL60" i="142"/>
  <c r="AL58" i="142"/>
  <c r="AL56" i="142"/>
  <c r="AL54" i="142"/>
  <c r="AL52" i="142"/>
  <c r="AL50" i="142"/>
  <c r="AL61" i="142"/>
  <c r="AL57" i="142"/>
  <c r="AL53" i="142"/>
  <c r="AL49" i="142"/>
  <c r="AL63" i="142"/>
  <c r="AL59" i="142"/>
  <c r="AL55" i="142"/>
  <c r="AL51" i="142"/>
  <c r="AS101" i="142"/>
  <c r="AS87" i="142"/>
  <c r="AS63" i="142"/>
  <c r="AS59" i="142"/>
  <c r="AS55" i="142"/>
  <c r="AZ49" i="142"/>
  <c r="AZ24" i="142"/>
  <c r="AZ20" i="142"/>
  <c r="AZ16" i="142"/>
  <c r="AZ12" i="142"/>
  <c r="AS64" i="142"/>
  <c r="AZ52" i="142"/>
  <c r="AE26" i="142"/>
  <c r="AZ21" i="142"/>
  <c r="AZ17" i="142"/>
  <c r="AZ13" i="142"/>
  <c r="AS58" i="142"/>
  <c r="AE24" i="142"/>
  <c r="AZ15" i="142"/>
  <c r="AS95" i="142"/>
  <c r="AL101" i="142"/>
  <c r="AL99" i="142"/>
  <c r="AL97" i="142"/>
  <c r="AL95" i="142"/>
  <c r="AL93" i="142"/>
  <c r="AL91" i="142"/>
  <c r="AL89" i="142"/>
  <c r="AL87" i="142"/>
  <c r="AL100" i="142"/>
  <c r="AL96" i="142"/>
  <c r="AL92" i="142"/>
  <c r="AL88" i="142"/>
  <c r="AL98" i="142"/>
  <c r="AL94" i="142"/>
  <c r="AL90" i="142"/>
  <c r="AL102" i="142"/>
  <c r="AZ23" i="142"/>
  <c r="AZ11" i="142"/>
  <c r="AZ51" i="142"/>
  <c r="AZ60" i="142"/>
  <c r="AA35" i="142"/>
  <c r="AZ63" i="142"/>
  <c r="AZ55" i="142"/>
  <c r="AE25" i="142"/>
  <c r="AE17" i="142"/>
  <c r="AE22" i="142"/>
  <c r="AE12" i="142"/>
  <c r="AZ61" i="142"/>
  <c r="AZ57" i="142"/>
  <c r="AZ53" i="142"/>
  <c r="AS49" i="142"/>
  <c r="AE23" i="142"/>
  <c r="AE19" i="142"/>
  <c r="AE15" i="142"/>
  <c r="AE114" i="142"/>
  <c r="AE115" i="142" s="1"/>
  <c r="AE116" i="142" s="1"/>
  <c r="AZ56" i="142"/>
  <c r="AA72" i="142"/>
  <c r="AS25" i="142"/>
  <c r="AS23" i="142"/>
  <c r="AS21" i="142"/>
  <c r="AS19" i="142"/>
  <c r="AS17" i="142"/>
  <c r="AS15" i="142"/>
  <c r="AS13" i="142"/>
  <c r="AS11" i="142"/>
  <c r="AS24" i="142"/>
  <c r="AS20" i="142"/>
  <c r="AS12" i="142"/>
  <c r="AS26" i="142"/>
  <c r="AS22" i="142"/>
  <c r="AS18" i="142"/>
  <c r="AS14" i="142"/>
  <c r="AS16" i="142"/>
  <c r="AZ54" i="142"/>
  <c r="AS91" i="142"/>
  <c r="AA110" i="142"/>
  <c r="AS50" i="142"/>
  <c r="AA36" i="142" l="1"/>
  <c r="AA111" i="142"/>
  <c r="AA114" i="142" s="1"/>
  <c r="AA115" i="142" s="1"/>
  <c r="AA116" i="142" s="1"/>
  <c r="AA73" i="142"/>
  <c r="AA76" i="142" s="1"/>
  <c r="AA77" i="142" s="1"/>
  <c r="AA78" i="142" s="1"/>
  <c r="AA74" i="142"/>
  <c r="AA37" i="142"/>
  <c r="AA75" i="142"/>
  <c r="AA112" i="142"/>
  <c r="AA34" i="142"/>
  <c r="AA38" i="142" l="1"/>
  <c r="AA39" i="142" s="1"/>
  <c r="AA40" i="142" s="1"/>
  <c r="I113" i="141" l="1"/>
  <c r="E113" i="141"/>
  <c r="I112" i="141"/>
  <c r="E112" i="141"/>
  <c r="I111" i="141"/>
  <c r="E111" i="141"/>
  <c r="I110" i="141"/>
  <c r="I114" i="141" s="1"/>
  <c r="I115" i="141" s="1"/>
  <c r="I116" i="141" s="1"/>
  <c r="AU106" i="141"/>
  <c r="AN106" i="141"/>
  <c r="AG106" i="141"/>
  <c r="V103" i="141"/>
  <c r="Q103" i="141"/>
  <c r="L103" i="141"/>
  <c r="G103" i="141"/>
  <c r="AY102" i="141"/>
  <c r="AX102" i="141"/>
  <c r="AV102" i="141"/>
  <c r="AU102" i="141"/>
  <c r="AR102" i="141"/>
  <c r="AQ102" i="141"/>
  <c r="AO102" i="141"/>
  <c r="AN102" i="141"/>
  <c r="AK102" i="141"/>
  <c r="AJ102" i="141"/>
  <c r="AH102" i="141"/>
  <c r="AG102" i="141"/>
  <c r="AD102" i="141"/>
  <c r="AC102" i="141"/>
  <c r="AA102" i="141"/>
  <c r="Z102" i="141"/>
  <c r="V102" i="141"/>
  <c r="Q102" i="141"/>
  <c r="L102" i="141"/>
  <c r="G102" i="141"/>
  <c r="AY101" i="141"/>
  <c r="AX101" i="141"/>
  <c r="AV101" i="141"/>
  <c r="AU101" i="141"/>
  <c r="AR101" i="141"/>
  <c r="AQ101" i="141"/>
  <c r="AO101" i="141"/>
  <c r="AN101" i="141"/>
  <c r="AK101" i="141"/>
  <c r="AJ101" i="141"/>
  <c r="AH101" i="141"/>
  <c r="AG101" i="141"/>
  <c r="AD101" i="141"/>
  <c r="AC101" i="141"/>
  <c r="AA101" i="141"/>
  <c r="Z101" i="141"/>
  <c r="V101" i="141"/>
  <c r="Q101" i="141"/>
  <c r="L101" i="141"/>
  <c r="G101" i="141"/>
  <c r="AY100" i="141"/>
  <c r="AX100" i="141"/>
  <c r="AV100" i="141"/>
  <c r="AU100" i="141"/>
  <c r="AR100" i="141"/>
  <c r="AQ100" i="141"/>
  <c r="AO100" i="141"/>
  <c r="AN100" i="141"/>
  <c r="AK100" i="141"/>
  <c r="AJ100" i="141"/>
  <c r="AH100" i="141"/>
  <c r="AG100" i="141"/>
  <c r="AD100" i="141"/>
  <c r="AC100" i="141"/>
  <c r="AA100" i="141"/>
  <c r="Z100" i="141"/>
  <c r="V100" i="141"/>
  <c r="Q100" i="141"/>
  <c r="L100" i="141"/>
  <c r="G100" i="141"/>
  <c r="AY99" i="141"/>
  <c r="AX99" i="141"/>
  <c r="AV99" i="141"/>
  <c r="AU99" i="141"/>
  <c r="AR99" i="141"/>
  <c r="AQ99" i="141"/>
  <c r="AO99" i="141"/>
  <c r="AN99" i="141"/>
  <c r="AK99" i="141"/>
  <c r="AJ99" i="141"/>
  <c r="AH99" i="141"/>
  <c r="AG99" i="141"/>
  <c r="AD99" i="141"/>
  <c r="AC99" i="141"/>
  <c r="AA99" i="141"/>
  <c r="Z99" i="141"/>
  <c r="V99" i="141"/>
  <c r="Q99" i="141"/>
  <c r="L99" i="141"/>
  <c r="G99" i="141"/>
  <c r="AY98" i="141"/>
  <c r="AX98" i="141"/>
  <c r="AV98" i="141"/>
  <c r="AU98" i="141"/>
  <c r="AR98" i="141"/>
  <c r="AQ98" i="141"/>
  <c r="AO98" i="141"/>
  <c r="AN98" i="141"/>
  <c r="AK98" i="141"/>
  <c r="AJ98" i="141"/>
  <c r="AH98" i="141"/>
  <c r="AG98" i="141"/>
  <c r="AD98" i="141"/>
  <c r="AC98" i="141"/>
  <c r="AA98" i="141"/>
  <c r="Z98" i="141"/>
  <c r="V98" i="141"/>
  <c r="Q98" i="141"/>
  <c r="L98" i="141"/>
  <c r="G98" i="141"/>
  <c r="AY97" i="141"/>
  <c r="AX97" i="141"/>
  <c r="AV97" i="141"/>
  <c r="AU97" i="141"/>
  <c r="AR97" i="141"/>
  <c r="AQ97" i="141"/>
  <c r="AO97" i="141"/>
  <c r="AN97" i="141"/>
  <c r="AK97" i="141"/>
  <c r="AJ97" i="141"/>
  <c r="AH97" i="141"/>
  <c r="AG97" i="141"/>
  <c r="AD97" i="141"/>
  <c r="AC97" i="141"/>
  <c r="AA97" i="141"/>
  <c r="Z97" i="141"/>
  <c r="V97" i="141"/>
  <c r="Q97" i="141"/>
  <c r="L97" i="141"/>
  <c r="G97" i="141"/>
  <c r="AY96" i="141"/>
  <c r="AX96" i="141"/>
  <c r="AV96" i="141"/>
  <c r="AU96" i="141"/>
  <c r="AR96" i="141"/>
  <c r="AQ96" i="141"/>
  <c r="AO96" i="141"/>
  <c r="AN96" i="141"/>
  <c r="AK96" i="141"/>
  <c r="AJ96" i="141"/>
  <c r="AH96" i="141"/>
  <c r="AG96" i="141"/>
  <c r="AD96" i="141"/>
  <c r="AC96" i="141"/>
  <c r="AA96" i="141"/>
  <c r="Z96" i="141"/>
  <c r="V96" i="141"/>
  <c r="Q96" i="141"/>
  <c r="L96" i="141"/>
  <c r="G96" i="141"/>
  <c r="AY95" i="141"/>
  <c r="AX95" i="141"/>
  <c r="AV95" i="141"/>
  <c r="AU95" i="141"/>
  <c r="AR95" i="141"/>
  <c r="AQ95" i="141"/>
  <c r="AO95" i="141"/>
  <c r="AN95" i="141"/>
  <c r="AK95" i="141"/>
  <c r="AJ95" i="141"/>
  <c r="AH95" i="141"/>
  <c r="AG95" i="141"/>
  <c r="AD95" i="141"/>
  <c r="AC95" i="141"/>
  <c r="AA95" i="141"/>
  <c r="Z95" i="141"/>
  <c r="V95" i="141"/>
  <c r="Q95" i="141"/>
  <c r="L95" i="141"/>
  <c r="G95" i="141"/>
  <c r="AY94" i="141"/>
  <c r="AX94" i="141"/>
  <c r="AV94" i="141"/>
  <c r="AU94" i="141"/>
  <c r="AR94" i="141"/>
  <c r="AQ94" i="141"/>
  <c r="AO94" i="141"/>
  <c r="AN94" i="141"/>
  <c r="AK94" i="141"/>
  <c r="AJ94" i="141"/>
  <c r="AH94" i="141"/>
  <c r="AG94" i="141"/>
  <c r="AD94" i="141"/>
  <c r="AC94" i="141"/>
  <c r="AA94" i="141"/>
  <c r="Z94" i="141"/>
  <c r="V94" i="141"/>
  <c r="Q94" i="141"/>
  <c r="L94" i="141"/>
  <c r="G94" i="141"/>
  <c r="AY93" i="141"/>
  <c r="AX93" i="141"/>
  <c r="AV93" i="141"/>
  <c r="AU93" i="141"/>
  <c r="AR93" i="141"/>
  <c r="AQ93" i="141"/>
  <c r="AO93" i="141"/>
  <c r="AN93" i="141"/>
  <c r="AK93" i="141"/>
  <c r="AJ93" i="141"/>
  <c r="AH93" i="141"/>
  <c r="AG93" i="141"/>
  <c r="AD93" i="141"/>
  <c r="AC93" i="141"/>
  <c r="AA93" i="141"/>
  <c r="Z93" i="141"/>
  <c r="V93" i="141"/>
  <c r="Q93" i="141"/>
  <c r="L93" i="141"/>
  <c r="G93" i="141"/>
  <c r="AY92" i="141"/>
  <c r="AX92" i="141"/>
  <c r="AV92" i="141"/>
  <c r="AU92" i="141"/>
  <c r="AR92" i="141"/>
  <c r="AQ92" i="141"/>
  <c r="AO92" i="141"/>
  <c r="AN92" i="141"/>
  <c r="AK92" i="141"/>
  <c r="AJ92" i="141"/>
  <c r="AH92" i="141"/>
  <c r="AG92" i="141"/>
  <c r="AD92" i="141"/>
  <c r="AC92" i="141"/>
  <c r="AA92" i="141"/>
  <c r="Z92" i="141"/>
  <c r="V92" i="141"/>
  <c r="Q92" i="141"/>
  <c r="L92" i="141"/>
  <c r="G92" i="141"/>
  <c r="AY91" i="141"/>
  <c r="AX91" i="141"/>
  <c r="AV91" i="141"/>
  <c r="AU91" i="141"/>
  <c r="AR91" i="141"/>
  <c r="AQ91" i="141"/>
  <c r="AO91" i="141"/>
  <c r="AN91" i="141"/>
  <c r="AK91" i="141"/>
  <c r="AJ91" i="141"/>
  <c r="AH91" i="141"/>
  <c r="AG91" i="141"/>
  <c r="AD91" i="141"/>
  <c r="AC91" i="141"/>
  <c r="AA91" i="141"/>
  <c r="Z91" i="141"/>
  <c r="V91" i="141"/>
  <c r="Q91" i="141"/>
  <c r="L91" i="141"/>
  <c r="G91" i="141"/>
  <c r="AY90" i="141"/>
  <c r="AX90" i="141"/>
  <c r="AV90" i="141"/>
  <c r="AU90" i="141"/>
  <c r="AR90" i="141"/>
  <c r="AQ90" i="141"/>
  <c r="AO90" i="141"/>
  <c r="AN90" i="141"/>
  <c r="AK90" i="141"/>
  <c r="AJ90" i="141"/>
  <c r="AH90" i="141"/>
  <c r="AG90" i="141"/>
  <c r="AD90" i="141"/>
  <c r="AC90" i="141"/>
  <c r="AA90" i="141"/>
  <c r="Z90" i="141"/>
  <c r="V90" i="141"/>
  <c r="Q90" i="141"/>
  <c r="L90" i="141"/>
  <c r="G90" i="141"/>
  <c r="AY89" i="141"/>
  <c r="AX89" i="141"/>
  <c r="AV89" i="141"/>
  <c r="AU89" i="141"/>
  <c r="AR89" i="141"/>
  <c r="AQ89" i="141"/>
  <c r="AO89" i="141"/>
  <c r="AN89" i="141"/>
  <c r="AK89" i="141"/>
  <c r="AJ89" i="141"/>
  <c r="AH89" i="141"/>
  <c r="AG89" i="141"/>
  <c r="AD89" i="141"/>
  <c r="AC89" i="141"/>
  <c r="AA89" i="141"/>
  <c r="Z89" i="141"/>
  <c r="V89" i="141"/>
  <c r="Q89" i="141"/>
  <c r="L89" i="141"/>
  <c r="G89" i="141"/>
  <c r="AY88" i="141"/>
  <c r="AX88" i="141"/>
  <c r="AV88" i="141"/>
  <c r="AU88" i="141"/>
  <c r="AR88" i="141"/>
  <c r="AQ88" i="141"/>
  <c r="AO88" i="141"/>
  <c r="AN88" i="141"/>
  <c r="AK88" i="141"/>
  <c r="AJ88" i="141"/>
  <c r="AH88" i="141"/>
  <c r="AG88" i="141"/>
  <c r="AD88" i="141"/>
  <c r="AC88" i="141"/>
  <c r="AA88" i="141"/>
  <c r="Z88" i="141"/>
  <c r="V88" i="141"/>
  <c r="Q88" i="141"/>
  <c r="L88" i="141"/>
  <c r="G88" i="141"/>
  <c r="AY87" i="141"/>
  <c r="AY106" i="141" s="1"/>
  <c r="AX87" i="141"/>
  <c r="AX106" i="141" s="1"/>
  <c r="AV87" i="141"/>
  <c r="AU87" i="141"/>
  <c r="AR87" i="141"/>
  <c r="AR106" i="141" s="1"/>
  <c r="AQ87" i="141"/>
  <c r="AQ106" i="141" s="1"/>
  <c r="AO87" i="141"/>
  <c r="AN87" i="141"/>
  <c r="AK87" i="141"/>
  <c r="AJ87" i="141"/>
  <c r="AJ106" i="141" s="1"/>
  <c r="AH87" i="141"/>
  <c r="AH106" i="141" s="1"/>
  <c r="AE111" i="141" s="1"/>
  <c r="AG87" i="141"/>
  <c r="AD87" i="141"/>
  <c r="AD106" i="141" s="1"/>
  <c r="AC87" i="141"/>
  <c r="AC106" i="141" s="1"/>
  <c r="AA87" i="141"/>
  <c r="AA106" i="141" s="1"/>
  <c r="Z87" i="141"/>
  <c r="V87" i="141"/>
  <c r="Q87" i="141"/>
  <c r="L87" i="141"/>
  <c r="G87" i="141"/>
  <c r="V86" i="141"/>
  <c r="Q86" i="141"/>
  <c r="L86" i="141"/>
  <c r="G86" i="141"/>
  <c r="I75" i="141"/>
  <c r="E75" i="141"/>
  <c r="I74" i="141"/>
  <c r="E74" i="141"/>
  <c r="I73" i="141"/>
  <c r="E73" i="141"/>
  <c r="I72" i="141"/>
  <c r="I76" i="141" s="1"/>
  <c r="I77" i="141" s="1"/>
  <c r="I78" i="141" s="1"/>
  <c r="AU68" i="141"/>
  <c r="AN68" i="141"/>
  <c r="AG68" i="141"/>
  <c r="V65" i="141"/>
  <c r="Q65" i="141"/>
  <c r="L65" i="141"/>
  <c r="G65" i="141"/>
  <c r="AY64" i="141"/>
  <c r="AX64" i="141"/>
  <c r="AV64" i="141"/>
  <c r="AU64" i="141"/>
  <c r="AR64" i="141"/>
  <c r="AQ64" i="141"/>
  <c r="AO64" i="141"/>
  <c r="AN64" i="141"/>
  <c r="AK64" i="141"/>
  <c r="AJ64" i="141"/>
  <c r="AH64" i="141"/>
  <c r="AG64" i="141"/>
  <c r="AD64" i="141"/>
  <c r="AC64" i="141"/>
  <c r="AA64" i="141"/>
  <c r="Z64" i="141"/>
  <c r="V64" i="141"/>
  <c r="Q64" i="141"/>
  <c r="L64" i="141"/>
  <c r="G64" i="141"/>
  <c r="AY63" i="141"/>
  <c r="AX63" i="141"/>
  <c r="AV63" i="141"/>
  <c r="AU63" i="141"/>
  <c r="AR63" i="141"/>
  <c r="AQ63" i="141"/>
  <c r="AO63" i="141"/>
  <c r="AN63" i="141"/>
  <c r="AK63" i="141"/>
  <c r="AJ63" i="141"/>
  <c r="AH63" i="141"/>
  <c r="AG63" i="141"/>
  <c r="AD63" i="141"/>
  <c r="AC63" i="141"/>
  <c r="AA63" i="141"/>
  <c r="Z63" i="141"/>
  <c r="AE63" i="141" s="1"/>
  <c r="V63" i="141"/>
  <c r="Q63" i="141"/>
  <c r="L63" i="141"/>
  <c r="G63" i="141"/>
  <c r="AY62" i="141"/>
  <c r="AX62" i="141"/>
  <c r="AV62" i="141"/>
  <c r="AU62" i="141"/>
  <c r="AR62" i="141"/>
  <c r="AQ62" i="141"/>
  <c r="AO62" i="141"/>
  <c r="AN62" i="141"/>
  <c r="AK62" i="141"/>
  <c r="AJ62" i="141"/>
  <c r="AH62" i="141"/>
  <c r="AG62" i="141"/>
  <c r="AD62" i="141"/>
  <c r="AC62" i="141"/>
  <c r="AA62" i="141"/>
  <c r="Z62" i="141"/>
  <c r="V62" i="141"/>
  <c r="Q62" i="141"/>
  <c r="L62" i="141"/>
  <c r="G62" i="141"/>
  <c r="AY61" i="141"/>
  <c r="AX61" i="141"/>
  <c r="AV61" i="141"/>
  <c r="AZ61" i="141" s="1"/>
  <c r="AU61" i="141"/>
  <c r="AR61" i="141"/>
  <c r="AQ61" i="141"/>
  <c r="AO61" i="141"/>
  <c r="AN61" i="141"/>
  <c r="AK61" i="141"/>
  <c r="AJ61" i="141"/>
  <c r="AH61" i="141"/>
  <c r="AG61" i="141"/>
  <c r="AD61" i="141"/>
  <c r="AC61" i="141"/>
  <c r="AA61" i="141"/>
  <c r="Z61" i="141"/>
  <c r="V61" i="141"/>
  <c r="Q61" i="141"/>
  <c r="L61" i="141"/>
  <c r="G61" i="141"/>
  <c r="AY60" i="141"/>
  <c r="AX60" i="141"/>
  <c r="AV60" i="141"/>
  <c r="AU60" i="141"/>
  <c r="AR60" i="141"/>
  <c r="AQ60" i="141"/>
  <c r="AO60" i="141"/>
  <c r="AN60" i="141"/>
  <c r="AK60" i="141"/>
  <c r="AJ60" i="141"/>
  <c r="AH60" i="141"/>
  <c r="AG60" i="141"/>
  <c r="AD60" i="141"/>
  <c r="AC60" i="141"/>
  <c r="AA60" i="141"/>
  <c r="Z60" i="141"/>
  <c r="V60" i="141"/>
  <c r="Q60" i="141"/>
  <c r="L60" i="141"/>
  <c r="G60" i="141"/>
  <c r="AY59" i="141"/>
  <c r="AX59" i="141"/>
  <c r="AV59" i="141"/>
  <c r="AU59" i="141"/>
  <c r="AR59" i="141"/>
  <c r="AQ59" i="141"/>
  <c r="AO59" i="141"/>
  <c r="AN59" i="141"/>
  <c r="AK59" i="141"/>
  <c r="AJ59" i="141"/>
  <c r="AH59" i="141"/>
  <c r="AG59" i="141"/>
  <c r="AD59" i="141"/>
  <c r="AC59" i="141"/>
  <c r="AA59" i="141"/>
  <c r="Z59" i="141"/>
  <c r="AE59" i="141" s="1"/>
  <c r="V59" i="141"/>
  <c r="Q59" i="141"/>
  <c r="L59" i="141"/>
  <c r="G59" i="141"/>
  <c r="AY58" i="141"/>
  <c r="AX58" i="141"/>
  <c r="AV58" i="141"/>
  <c r="AU58" i="141"/>
  <c r="AR58" i="141"/>
  <c r="AQ58" i="141"/>
  <c r="AO58" i="141"/>
  <c r="AN58" i="141"/>
  <c r="AK58" i="141"/>
  <c r="AJ58" i="141"/>
  <c r="AH58" i="141"/>
  <c r="AG58" i="141"/>
  <c r="AD58" i="141"/>
  <c r="AC58" i="141"/>
  <c r="AA58" i="141"/>
  <c r="Z58" i="141"/>
  <c r="V58" i="141"/>
  <c r="Q58" i="141"/>
  <c r="L58" i="141"/>
  <c r="G58" i="141"/>
  <c r="AY57" i="141"/>
  <c r="AX57" i="141"/>
  <c r="AV57" i="141"/>
  <c r="AZ57" i="141" s="1"/>
  <c r="AU57" i="141"/>
  <c r="AR57" i="141"/>
  <c r="AQ57" i="141"/>
  <c r="AO57" i="141"/>
  <c r="AN57" i="141"/>
  <c r="AK57" i="141"/>
  <c r="AJ57" i="141"/>
  <c r="AH57" i="141"/>
  <c r="AG57" i="141"/>
  <c r="AD57" i="141"/>
  <c r="AC57" i="141"/>
  <c r="AA57" i="141"/>
  <c r="Z57" i="141"/>
  <c r="V57" i="141"/>
  <c r="Q57" i="141"/>
  <c r="L57" i="141"/>
  <c r="G57" i="141"/>
  <c r="AY56" i="141"/>
  <c r="AX56" i="141"/>
  <c r="AV56" i="141"/>
  <c r="AU56" i="141"/>
  <c r="AR56" i="141"/>
  <c r="AQ56" i="141"/>
  <c r="AO56" i="141"/>
  <c r="AN56" i="141"/>
  <c r="AK56" i="141"/>
  <c r="AJ56" i="141"/>
  <c r="AH56" i="141"/>
  <c r="AG56" i="141"/>
  <c r="AD56" i="141"/>
  <c r="AC56" i="141"/>
  <c r="AA56" i="141"/>
  <c r="Z56" i="141"/>
  <c r="V56" i="141"/>
  <c r="Q56" i="141"/>
  <c r="L56" i="141"/>
  <c r="G56" i="141"/>
  <c r="AY55" i="141"/>
  <c r="AX55" i="141"/>
  <c r="AV55" i="141"/>
  <c r="AU55" i="141"/>
  <c r="AR55" i="141"/>
  <c r="AQ55" i="141"/>
  <c r="AO55" i="141"/>
  <c r="AN55" i="141"/>
  <c r="AK55" i="141"/>
  <c r="AJ55" i="141"/>
  <c r="AH55" i="141"/>
  <c r="AG55" i="141"/>
  <c r="AD55" i="141"/>
  <c r="AC55" i="141"/>
  <c r="AA55" i="141"/>
  <c r="Z55" i="141"/>
  <c r="AE55" i="141" s="1"/>
  <c r="V55" i="141"/>
  <c r="Q55" i="141"/>
  <c r="L55" i="141"/>
  <c r="G55" i="141"/>
  <c r="AY54" i="141"/>
  <c r="AX54" i="141"/>
  <c r="AV54" i="141"/>
  <c r="AU54" i="141"/>
  <c r="AR54" i="141"/>
  <c r="AQ54" i="141"/>
  <c r="AO54" i="141"/>
  <c r="AN54" i="141"/>
  <c r="AK54" i="141"/>
  <c r="AJ54" i="141"/>
  <c r="AH54" i="141"/>
  <c r="AG54" i="141"/>
  <c r="AD54" i="141"/>
  <c r="AC54" i="141"/>
  <c r="AA54" i="141"/>
  <c r="Z54" i="141"/>
  <c r="V54" i="141"/>
  <c r="Q54" i="141"/>
  <c r="L54" i="141"/>
  <c r="G54" i="141"/>
  <c r="AY53" i="141"/>
  <c r="AX53" i="141"/>
  <c r="AV53" i="141"/>
  <c r="AZ53" i="141" s="1"/>
  <c r="AU53" i="141"/>
  <c r="AR53" i="141"/>
  <c r="AQ53" i="141"/>
  <c r="AO53" i="141"/>
  <c r="AN53" i="141"/>
  <c r="AK53" i="141"/>
  <c r="AJ53" i="141"/>
  <c r="AH53" i="141"/>
  <c r="AG53" i="141"/>
  <c r="AD53" i="141"/>
  <c r="AC53" i="141"/>
  <c r="AA53" i="141"/>
  <c r="Z53" i="141"/>
  <c r="V53" i="141"/>
  <c r="Q53" i="141"/>
  <c r="L53" i="141"/>
  <c r="G53" i="141"/>
  <c r="AY52" i="141"/>
  <c r="AX52" i="141"/>
  <c r="AV52" i="141"/>
  <c r="AU52" i="141"/>
  <c r="AR52" i="141"/>
  <c r="AQ52" i="141"/>
  <c r="AO52" i="141"/>
  <c r="AN52" i="141"/>
  <c r="AK52" i="141"/>
  <c r="AJ52" i="141"/>
  <c r="AH52" i="141"/>
  <c r="AG52" i="141"/>
  <c r="AD52" i="141"/>
  <c r="AC52" i="141"/>
  <c r="AA52" i="141"/>
  <c r="Z52" i="141"/>
  <c r="V52" i="141"/>
  <c r="Q52" i="141"/>
  <c r="L52" i="141"/>
  <c r="G52" i="141"/>
  <c r="AY51" i="141"/>
  <c r="AX51" i="141"/>
  <c r="AV51" i="141"/>
  <c r="AU51" i="141"/>
  <c r="AR51" i="141"/>
  <c r="AQ51" i="141"/>
  <c r="AO51" i="141"/>
  <c r="AN51" i="141"/>
  <c r="AK51" i="141"/>
  <c r="AJ51" i="141"/>
  <c r="AH51" i="141"/>
  <c r="AG51" i="141"/>
  <c r="AD51" i="141"/>
  <c r="AC51" i="141"/>
  <c r="AA51" i="141"/>
  <c r="Z51" i="141"/>
  <c r="AE51" i="141" s="1"/>
  <c r="V51" i="141"/>
  <c r="Q51" i="141"/>
  <c r="L51" i="141"/>
  <c r="G51" i="141"/>
  <c r="AY50" i="141"/>
  <c r="AX50" i="141"/>
  <c r="AV50" i="141"/>
  <c r="AU50" i="141"/>
  <c r="AR50" i="141"/>
  <c r="AQ50" i="141"/>
  <c r="AO50" i="141"/>
  <c r="AN50" i="141"/>
  <c r="AK50" i="141"/>
  <c r="AJ50" i="141"/>
  <c r="AH50" i="141"/>
  <c r="AG50" i="141"/>
  <c r="AD50" i="141"/>
  <c r="AC50" i="141"/>
  <c r="AA50" i="141"/>
  <c r="Z50" i="141"/>
  <c r="V50" i="141"/>
  <c r="Q50" i="141"/>
  <c r="L50" i="141"/>
  <c r="G50" i="141"/>
  <c r="AY49" i="141"/>
  <c r="AY68" i="141" s="1"/>
  <c r="AX49" i="141"/>
  <c r="AX68" i="141" s="1"/>
  <c r="AV49" i="141"/>
  <c r="AU49" i="141"/>
  <c r="AR49" i="141"/>
  <c r="AR68" i="141" s="1"/>
  <c r="AQ49" i="141"/>
  <c r="AO49" i="141"/>
  <c r="AN49" i="141"/>
  <c r="AK49" i="141"/>
  <c r="AJ49" i="141"/>
  <c r="AJ68" i="141" s="1"/>
  <c r="AH49" i="141"/>
  <c r="AH68" i="141" s="1"/>
  <c r="AE73" i="141" s="1"/>
  <c r="AG49" i="141"/>
  <c r="AD49" i="141"/>
  <c r="AD68" i="141" s="1"/>
  <c r="AE62" i="141" s="1"/>
  <c r="AC49" i="141"/>
  <c r="AC68" i="141" s="1"/>
  <c r="AA49" i="141"/>
  <c r="AA68" i="141" s="1"/>
  <c r="Z49" i="141"/>
  <c r="Z68" i="141" s="1"/>
  <c r="V49" i="141"/>
  <c r="Q49" i="141"/>
  <c r="L49" i="141"/>
  <c r="G49" i="141"/>
  <c r="V48" i="141"/>
  <c r="Q48" i="141"/>
  <c r="L48" i="141"/>
  <c r="G48" i="141"/>
  <c r="E72" i="141" s="1"/>
  <c r="E76" i="141" s="1"/>
  <c r="E77" i="141" s="1"/>
  <c r="E78" i="141" s="1"/>
  <c r="I37" i="141"/>
  <c r="I36" i="141"/>
  <c r="I35" i="141"/>
  <c r="I34" i="141"/>
  <c r="AV30" i="141"/>
  <c r="AO30" i="141"/>
  <c r="AH30" i="141"/>
  <c r="V27" i="141"/>
  <c r="Q27" i="141"/>
  <c r="L27" i="141"/>
  <c r="G27" i="141"/>
  <c r="AY26" i="141"/>
  <c r="AX26" i="141"/>
  <c r="AV26" i="141"/>
  <c r="AU26" i="141"/>
  <c r="AR26" i="141"/>
  <c r="AQ26" i="141"/>
  <c r="AO26" i="141"/>
  <c r="AN26" i="141"/>
  <c r="AK26" i="141"/>
  <c r="AJ26" i="141"/>
  <c r="AH26" i="141"/>
  <c r="AG26" i="141"/>
  <c r="AD26" i="141"/>
  <c r="AC26" i="141"/>
  <c r="AA26" i="141"/>
  <c r="Z26" i="141"/>
  <c r="V26" i="141"/>
  <c r="Q26" i="141"/>
  <c r="L26" i="141"/>
  <c r="G26" i="141"/>
  <c r="AY25" i="141"/>
  <c r="AX25" i="141"/>
  <c r="AV25" i="141"/>
  <c r="AU25" i="141"/>
  <c r="AR25" i="141"/>
  <c r="AQ25" i="141"/>
  <c r="AO25" i="141"/>
  <c r="AN25" i="141"/>
  <c r="AK25" i="141"/>
  <c r="AJ25" i="141"/>
  <c r="AH25" i="141"/>
  <c r="AG25" i="141"/>
  <c r="AL25" i="141" s="1"/>
  <c r="AD25" i="141"/>
  <c r="AC25" i="141"/>
  <c r="AA25" i="141"/>
  <c r="Z25" i="141"/>
  <c r="V25" i="141"/>
  <c r="Q25" i="141"/>
  <c r="L25" i="141"/>
  <c r="G25" i="141"/>
  <c r="AY24" i="141"/>
  <c r="AX24" i="141"/>
  <c r="AV24" i="141"/>
  <c r="AU24" i="141"/>
  <c r="AR24" i="141"/>
  <c r="AQ24" i="141"/>
  <c r="AO24" i="141"/>
  <c r="AN24" i="141"/>
  <c r="AK24" i="141"/>
  <c r="AJ24" i="141"/>
  <c r="AH24" i="141"/>
  <c r="AG24" i="141"/>
  <c r="AL24" i="141" s="1"/>
  <c r="AD24" i="141"/>
  <c r="AC24" i="141"/>
  <c r="AA24" i="141"/>
  <c r="Z24" i="141"/>
  <c r="V24" i="141"/>
  <c r="Q24" i="141"/>
  <c r="L24" i="141"/>
  <c r="G24" i="141"/>
  <c r="AY23" i="141"/>
  <c r="AX23" i="141"/>
  <c r="AV23" i="141"/>
  <c r="AU23" i="141"/>
  <c r="AR23" i="141"/>
  <c r="AQ23" i="141"/>
  <c r="AO23" i="141"/>
  <c r="AN23" i="141"/>
  <c r="AK23" i="141"/>
  <c r="AJ23" i="141"/>
  <c r="AH23" i="141"/>
  <c r="AG23" i="141"/>
  <c r="AD23" i="141"/>
  <c r="AC23" i="141"/>
  <c r="AA23" i="141"/>
  <c r="AE23" i="141" s="1"/>
  <c r="Z23" i="141"/>
  <c r="V23" i="141"/>
  <c r="Q23" i="141"/>
  <c r="L23" i="141"/>
  <c r="G23" i="141"/>
  <c r="AY22" i="141"/>
  <c r="AX22" i="141"/>
  <c r="AV22" i="141"/>
  <c r="AU22" i="141"/>
  <c r="AR22" i="141"/>
  <c r="AQ22" i="141"/>
  <c r="AO22" i="141"/>
  <c r="AN22" i="141"/>
  <c r="AK22" i="141"/>
  <c r="AJ22" i="141"/>
  <c r="AH22" i="141"/>
  <c r="AG22" i="141"/>
  <c r="AD22" i="141"/>
  <c r="AC22" i="141"/>
  <c r="AA22" i="141"/>
  <c r="Z22" i="141"/>
  <c r="V22" i="141"/>
  <c r="Q22" i="141"/>
  <c r="L22" i="141"/>
  <c r="G22" i="141"/>
  <c r="AY21" i="141"/>
  <c r="AX21" i="141"/>
  <c r="AV21" i="141"/>
  <c r="AU21" i="141"/>
  <c r="AR21" i="141"/>
  <c r="AQ21" i="141"/>
  <c r="AO21" i="141"/>
  <c r="AN21" i="141"/>
  <c r="AK21" i="141"/>
  <c r="AJ21" i="141"/>
  <c r="AH21" i="141"/>
  <c r="AG21" i="141"/>
  <c r="AL21" i="141" s="1"/>
  <c r="AD21" i="141"/>
  <c r="AC21" i="141"/>
  <c r="AA21" i="141"/>
  <c r="Z21" i="141"/>
  <c r="V21" i="141"/>
  <c r="Q21" i="141"/>
  <c r="L21" i="141"/>
  <c r="G21" i="141"/>
  <c r="AY20" i="141"/>
  <c r="AX20" i="141"/>
  <c r="AV20" i="141"/>
  <c r="AU20" i="141"/>
  <c r="AR20" i="141"/>
  <c r="AQ20" i="141"/>
  <c r="AO20" i="141"/>
  <c r="AN20" i="141"/>
  <c r="AK20" i="141"/>
  <c r="AJ20" i="141"/>
  <c r="AH20" i="141"/>
  <c r="AG20" i="141"/>
  <c r="AL20" i="141" s="1"/>
  <c r="AD20" i="141"/>
  <c r="AC20" i="141"/>
  <c r="AA20" i="141"/>
  <c r="Z20" i="141"/>
  <c r="V20" i="141"/>
  <c r="Q20" i="141"/>
  <c r="L20" i="141"/>
  <c r="G20" i="141"/>
  <c r="AY19" i="141"/>
  <c r="AX19" i="141"/>
  <c r="AV19" i="141"/>
  <c r="AU19" i="141"/>
  <c r="AR19" i="141"/>
  <c r="AQ19" i="141"/>
  <c r="AO19" i="141"/>
  <c r="AN19" i="141"/>
  <c r="AK19" i="141"/>
  <c r="AJ19" i="141"/>
  <c r="AH19" i="141"/>
  <c r="AG19" i="141"/>
  <c r="AL19" i="141" s="1"/>
  <c r="AD19" i="141"/>
  <c r="AC19" i="141"/>
  <c r="AA19" i="141"/>
  <c r="AE19" i="141" s="1"/>
  <c r="Z19" i="141"/>
  <c r="V19" i="141"/>
  <c r="Q19" i="141"/>
  <c r="L19" i="141"/>
  <c r="G19" i="141"/>
  <c r="AY18" i="141"/>
  <c r="AX18" i="141"/>
  <c r="AV18" i="141"/>
  <c r="AU18" i="141"/>
  <c r="AR18" i="141"/>
  <c r="AQ18" i="141"/>
  <c r="AO18" i="141"/>
  <c r="AN18" i="141"/>
  <c r="AK18" i="141"/>
  <c r="AJ18" i="141"/>
  <c r="AH18" i="141"/>
  <c r="AG18" i="141"/>
  <c r="AD18" i="141"/>
  <c r="AC18" i="141"/>
  <c r="AA18" i="141"/>
  <c r="Z18" i="141"/>
  <c r="V18" i="141"/>
  <c r="Q18" i="141"/>
  <c r="L18" i="141"/>
  <c r="G18" i="141"/>
  <c r="AY17" i="141"/>
  <c r="AX17" i="141"/>
  <c r="AV17" i="141"/>
  <c r="AU17" i="141"/>
  <c r="AR17" i="141"/>
  <c r="AQ17" i="141"/>
  <c r="AO17" i="141"/>
  <c r="AN17" i="141"/>
  <c r="AK17" i="141"/>
  <c r="AJ17" i="141"/>
  <c r="AH17" i="141"/>
  <c r="AG17" i="141"/>
  <c r="AL17" i="141" s="1"/>
  <c r="AD17" i="141"/>
  <c r="AC17" i="141"/>
  <c r="AA17" i="141"/>
  <c r="Z17" i="141"/>
  <c r="V17" i="141"/>
  <c r="Q17" i="141"/>
  <c r="L17" i="141"/>
  <c r="G17" i="141"/>
  <c r="AY16" i="141"/>
  <c r="AX16" i="141"/>
  <c r="AV16" i="141"/>
  <c r="AU16" i="141"/>
  <c r="AR16" i="141"/>
  <c r="AQ16" i="141"/>
  <c r="AO16" i="141"/>
  <c r="AN16" i="141"/>
  <c r="AK16" i="141"/>
  <c r="AJ16" i="141"/>
  <c r="AH16" i="141"/>
  <c r="AG16" i="141"/>
  <c r="AL16" i="141" s="1"/>
  <c r="AD16" i="141"/>
  <c r="AC16" i="141"/>
  <c r="AA16" i="141"/>
  <c r="Z16" i="141"/>
  <c r="V16" i="141"/>
  <c r="Q16" i="141"/>
  <c r="L16" i="141"/>
  <c r="G16" i="141"/>
  <c r="AY15" i="141"/>
  <c r="AX15" i="141"/>
  <c r="AV15" i="141"/>
  <c r="AU15" i="141"/>
  <c r="AR15" i="141"/>
  <c r="AQ15" i="141"/>
  <c r="AO15" i="141"/>
  <c r="AN15" i="141"/>
  <c r="AK15" i="141"/>
  <c r="AJ15" i="141"/>
  <c r="AH15" i="141"/>
  <c r="AG15" i="141"/>
  <c r="AL15" i="141" s="1"/>
  <c r="AD15" i="141"/>
  <c r="AC15" i="141"/>
  <c r="AA15" i="141"/>
  <c r="AE15" i="141" s="1"/>
  <c r="Z15" i="141"/>
  <c r="V15" i="141"/>
  <c r="Q15" i="141"/>
  <c r="L15" i="141"/>
  <c r="G15" i="141"/>
  <c r="AY14" i="141"/>
  <c r="AX14" i="141"/>
  <c r="AV14" i="141"/>
  <c r="AU14" i="141"/>
  <c r="AR14" i="141"/>
  <c r="AQ14" i="141"/>
  <c r="AO14" i="141"/>
  <c r="AN14" i="141"/>
  <c r="AK14" i="141"/>
  <c r="AJ14" i="141"/>
  <c r="AH14" i="141"/>
  <c r="AG14" i="141"/>
  <c r="AD14" i="141"/>
  <c r="AC14" i="141"/>
  <c r="AA14" i="141"/>
  <c r="Z14" i="141"/>
  <c r="V14" i="141"/>
  <c r="Q14" i="141"/>
  <c r="L14" i="141"/>
  <c r="G14" i="141"/>
  <c r="AY13" i="141"/>
  <c r="AX13" i="141"/>
  <c r="AV13" i="141"/>
  <c r="AU13" i="141"/>
  <c r="AR13" i="141"/>
  <c r="AQ13" i="141"/>
  <c r="AO13" i="141"/>
  <c r="AN13" i="141"/>
  <c r="AK13" i="141"/>
  <c r="AJ13" i="141"/>
  <c r="AH13" i="141"/>
  <c r="AG13" i="141"/>
  <c r="AL13" i="141" s="1"/>
  <c r="AD13" i="141"/>
  <c r="AC13" i="141"/>
  <c r="AA13" i="141"/>
  <c r="Z13" i="141"/>
  <c r="V13" i="141"/>
  <c r="Q13" i="141"/>
  <c r="L13" i="141"/>
  <c r="G13" i="141"/>
  <c r="AY12" i="141"/>
  <c r="AX12" i="141"/>
  <c r="AV12" i="141"/>
  <c r="AU12" i="141"/>
  <c r="AR12" i="141"/>
  <c r="AQ12" i="141"/>
  <c r="AO12" i="141"/>
  <c r="AN12" i="141"/>
  <c r="AK12" i="141"/>
  <c r="AJ12" i="141"/>
  <c r="AH12" i="141"/>
  <c r="AG12" i="141"/>
  <c r="AL12" i="141" s="1"/>
  <c r="AD12" i="141"/>
  <c r="AC12" i="141"/>
  <c r="AA12" i="141"/>
  <c r="Z12" i="141"/>
  <c r="V12" i="141"/>
  <c r="Q12" i="141"/>
  <c r="L12" i="141"/>
  <c r="G12" i="141"/>
  <c r="AY11" i="141"/>
  <c r="AY30" i="141" s="1"/>
  <c r="AX11" i="141"/>
  <c r="AV11" i="141"/>
  <c r="AU11" i="141"/>
  <c r="AU30" i="141" s="1"/>
  <c r="AR11" i="141"/>
  <c r="AQ11" i="141"/>
  <c r="AQ30" i="141" s="1"/>
  <c r="AO11" i="141"/>
  <c r="AN11" i="141"/>
  <c r="AN30" i="141" s="1"/>
  <c r="AK11" i="141"/>
  <c r="AK30" i="141" s="1"/>
  <c r="AL23" i="141" s="1"/>
  <c r="AJ11" i="141"/>
  <c r="AJ30" i="141" s="1"/>
  <c r="AH11" i="141"/>
  <c r="AG11" i="141"/>
  <c r="AD11" i="141"/>
  <c r="AD30" i="141" s="1"/>
  <c r="AC11" i="141"/>
  <c r="AC30" i="141" s="1"/>
  <c r="AA11" i="141"/>
  <c r="AE11" i="141" s="1"/>
  <c r="Z11" i="141"/>
  <c r="Z30" i="141" s="1"/>
  <c r="V11" i="141"/>
  <c r="Q11" i="141"/>
  <c r="L11" i="141"/>
  <c r="G11" i="141"/>
  <c r="V10" i="141"/>
  <c r="E37" i="141" s="1"/>
  <c r="Q10" i="141"/>
  <c r="E36" i="141" s="1"/>
  <c r="L10" i="141"/>
  <c r="E35" i="141" s="1"/>
  <c r="G10" i="141"/>
  <c r="E34" i="141" s="1"/>
  <c r="AZ49" i="141" l="1"/>
  <c r="AA75" i="141" s="1"/>
  <c r="AV68" i="141"/>
  <c r="AE75" i="141" s="1"/>
  <c r="AL61" i="141"/>
  <c r="AE99" i="141"/>
  <c r="AE94" i="141"/>
  <c r="AE97" i="141"/>
  <c r="AE95" i="141"/>
  <c r="AE92" i="141"/>
  <c r="AE102" i="141"/>
  <c r="AE101" i="141"/>
  <c r="AE100" i="141"/>
  <c r="AE98" i="141"/>
  <c r="AE96" i="141"/>
  <c r="AE93" i="141"/>
  <c r="AS88" i="141"/>
  <c r="AE16" i="141"/>
  <c r="AZ23" i="141"/>
  <c r="AE24" i="141"/>
  <c r="AE36" i="141"/>
  <c r="AQ68" i="141"/>
  <c r="AS50" i="141" s="1"/>
  <c r="AL50" i="141"/>
  <c r="AZ50" i="141"/>
  <c r="AE52" i="141"/>
  <c r="AL54" i="141"/>
  <c r="AZ54" i="141"/>
  <c r="AE56" i="141"/>
  <c r="AL58" i="141"/>
  <c r="AZ58" i="141"/>
  <c r="AE60" i="141"/>
  <c r="AL62" i="141"/>
  <c r="AZ62" i="141"/>
  <c r="AE64" i="141"/>
  <c r="E110" i="141"/>
  <c r="E114" i="141" s="1"/>
  <c r="E115" i="141" s="1"/>
  <c r="E116" i="141" s="1"/>
  <c r="Z106" i="141"/>
  <c r="AE87" i="141"/>
  <c r="AK106" i="141"/>
  <c r="AL89" i="141"/>
  <c r="AS89" i="141"/>
  <c r="AZ89" i="141"/>
  <c r="AE91" i="141"/>
  <c r="AS14" i="141"/>
  <c r="AZ22" i="141"/>
  <c r="AS49" i="141"/>
  <c r="AS53" i="141"/>
  <c r="AL88" i="141"/>
  <c r="AE12" i="141"/>
  <c r="AA34" i="141" s="1"/>
  <c r="AE20" i="141"/>
  <c r="AS23" i="141"/>
  <c r="AX30" i="141"/>
  <c r="AZ18" i="141" s="1"/>
  <c r="AE13" i="141"/>
  <c r="AL14" i="141"/>
  <c r="AZ16" i="141"/>
  <c r="AE17" i="141"/>
  <c r="AL18" i="141"/>
  <c r="AZ20" i="141"/>
  <c r="AE21" i="141"/>
  <c r="AL22" i="141"/>
  <c r="AZ24" i="141"/>
  <c r="AE25" i="141"/>
  <c r="AL26" i="141"/>
  <c r="AE37" i="141"/>
  <c r="AE49" i="141"/>
  <c r="AK68" i="141"/>
  <c r="AL51" i="141" s="1"/>
  <c r="AS63" i="141"/>
  <c r="AS51" i="141"/>
  <c r="AZ51" i="141"/>
  <c r="AE53" i="141"/>
  <c r="AS55" i="141"/>
  <c r="AZ55" i="141"/>
  <c r="AE57" i="141"/>
  <c r="AS59" i="141"/>
  <c r="AZ59" i="141"/>
  <c r="AE61" i="141"/>
  <c r="AZ63" i="141"/>
  <c r="AE110" i="141"/>
  <c r="AE88" i="141"/>
  <c r="AL90" i="141"/>
  <c r="AS90" i="141"/>
  <c r="AZ90" i="141"/>
  <c r="AS18" i="141"/>
  <c r="AZ26" i="141"/>
  <c r="AS61" i="141"/>
  <c r="AZ88" i="141"/>
  <c r="AE90" i="141"/>
  <c r="E38" i="141"/>
  <c r="AG30" i="141"/>
  <c r="AE35" i="141" s="1"/>
  <c r="AL11" i="141"/>
  <c r="AA35" i="141" s="1"/>
  <c r="AR30" i="141"/>
  <c r="AS15" i="141" s="1"/>
  <c r="AZ14" i="141"/>
  <c r="AZ13" i="141"/>
  <c r="AZ12" i="141"/>
  <c r="AZ11" i="141"/>
  <c r="AS13" i="141"/>
  <c r="AE14" i="141"/>
  <c r="AS17" i="141"/>
  <c r="AZ17" i="141"/>
  <c r="AE18" i="141"/>
  <c r="AS21" i="141"/>
  <c r="AZ21" i="141"/>
  <c r="AE22" i="141"/>
  <c r="AS25" i="141"/>
  <c r="AZ25" i="141"/>
  <c r="AE26" i="141"/>
  <c r="AA30" i="141"/>
  <c r="AE34" i="141" s="1"/>
  <c r="I38" i="141"/>
  <c r="I39" i="141" s="1"/>
  <c r="I40" i="141" s="1"/>
  <c r="AE72" i="141"/>
  <c r="AE50" i="141"/>
  <c r="AL52" i="141"/>
  <c r="AS52" i="141"/>
  <c r="AZ52" i="141"/>
  <c r="AE54" i="141"/>
  <c r="AL56" i="141"/>
  <c r="AS56" i="141"/>
  <c r="AZ56" i="141"/>
  <c r="AE58" i="141"/>
  <c r="AL60" i="141"/>
  <c r="AS60" i="141"/>
  <c r="AZ60" i="141"/>
  <c r="AL64" i="141"/>
  <c r="AS64" i="141"/>
  <c r="AZ64" i="141"/>
  <c r="AS87" i="141"/>
  <c r="AZ87" i="141"/>
  <c r="AV106" i="141"/>
  <c r="AE113" i="141" s="1"/>
  <c r="AE89" i="141"/>
  <c r="AL91" i="141"/>
  <c r="AS91" i="141"/>
  <c r="AZ91" i="141"/>
  <c r="AL92" i="141"/>
  <c r="AS92" i="141"/>
  <c r="AZ92" i="141"/>
  <c r="AL93" i="141"/>
  <c r="AS93" i="141"/>
  <c r="AZ93" i="141"/>
  <c r="AL94" i="141"/>
  <c r="AS94" i="141"/>
  <c r="AZ94" i="141"/>
  <c r="AL95" i="141"/>
  <c r="AS95" i="141"/>
  <c r="AZ95" i="141"/>
  <c r="AL96" i="141"/>
  <c r="AS96" i="141"/>
  <c r="AZ96" i="141"/>
  <c r="AL97" i="141"/>
  <c r="AS97" i="141"/>
  <c r="AZ97" i="141"/>
  <c r="AS98" i="141"/>
  <c r="AZ98" i="141"/>
  <c r="AS99" i="141"/>
  <c r="AZ99" i="141"/>
  <c r="AS100" i="141"/>
  <c r="AZ100" i="141"/>
  <c r="AS101" i="141"/>
  <c r="AZ101" i="141"/>
  <c r="AS102" i="141"/>
  <c r="AZ102" i="141"/>
  <c r="AL49" i="141"/>
  <c r="AO68" i="141"/>
  <c r="AE74" i="141" s="1"/>
  <c r="AL87" i="141"/>
  <c r="AO106" i="141"/>
  <c r="AE112" i="141" s="1"/>
  <c r="AA113" i="141" l="1"/>
  <c r="AA112" i="141"/>
  <c r="AE76" i="141"/>
  <c r="AE77" i="141" s="1"/>
  <c r="AE78" i="141" s="1"/>
  <c r="AE114" i="141"/>
  <c r="AE115" i="141" s="1"/>
  <c r="AE116" i="141" s="1"/>
  <c r="AS26" i="141"/>
  <c r="AL102" i="141"/>
  <c r="AL101" i="141"/>
  <c r="AL100" i="141"/>
  <c r="AL99" i="141"/>
  <c r="AL98" i="141"/>
  <c r="AA111" i="141" s="1"/>
  <c r="AZ19" i="141"/>
  <c r="AS57" i="141"/>
  <c r="G38" i="141"/>
  <c r="E39" i="141"/>
  <c r="E40" i="141" s="1"/>
  <c r="AA72" i="141"/>
  <c r="AS12" i="141"/>
  <c r="AS19" i="141"/>
  <c r="AL57" i="141"/>
  <c r="AA110" i="141"/>
  <c r="AL53" i="141"/>
  <c r="AS22" i="141"/>
  <c r="AE38" i="141"/>
  <c r="AE39" i="141" s="1"/>
  <c r="AE40" i="141" s="1"/>
  <c r="AS11" i="141"/>
  <c r="AA36" i="141" s="1"/>
  <c r="AA38" i="141" s="1"/>
  <c r="AA39" i="141" s="1"/>
  <c r="AA40" i="141" s="1"/>
  <c r="AL63" i="141"/>
  <c r="AL59" i="141"/>
  <c r="AL55" i="141"/>
  <c r="AA73" i="141" s="1"/>
  <c r="AS24" i="141"/>
  <c r="AS20" i="141"/>
  <c r="AS16" i="141"/>
  <c r="AZ15" i="141"/>
  <c r="AA37" i="141" s="1"/>
  <c r="AS62" i="141"/>
  <c r="AS58" i="141"/>
  <c r="AS54" i="141"/>
  <c r="AA74" i="141" s="1"/>
  <c r="AA114" i="141" l="1"/>
  <c r="AA115" i="141" s="1"/>
  <c r="AA116" i="141" s="1"/>
  <c r="AA76" i="141"/>
  <c r="AA77" i="141" s="1"/>
  <c r="AA78" i="141" s="1"/>
  <c r="Q11" i="139" l="1"/>
  <c r="Q12" i="139"/>
  <c r="Q13" i="139"/>
  <c r="Q14" i="139"/>
  <c r="Q15" i="139"/>
  <c r="Q16" i="139"/>
  <c r="V16" i="139"/>
  <c r="T16" i="139"/>
  <c r="R16" i="139"/>
  <c r="M16" i="139"/>
  <c r="O15" i="139"/>
  <c r="G15" i="139"/>
  <c r="L15" i="139" s="1"/>
  <c r="N15" i="139" s="1"/>
  <c r="O14" i="139"/>
  <c r="G14" i="139"/>
  <c r="O13" i="139"/>
  <c r="P13" i="139" s="1"/>
  <c r="G13" i="139"/>
  <c r="L13" i="139" s="1"/>
  <c r="N13" i="139" s="1"/>
  <c r="O12" i="139"/>
  <c r="P12" i="139" s="1"/>
  <c r="G12" i="139"/>
  <c r="L12" i="139" s="1"/>
  <c r="N12" i="139" s="1"/>
  <c r="O11" i="139"/>
  <c r="P11" i="139" s="1"/>
  <c r="G11" i="139"/>
  <c r="L11" i="139" s="1"/>
  <c r="N11" i="139" s="1"/>
  <c r="O10" i="139"/>
  <c r="G10" i="139"/>
  <c r="AJ106" i="136"/>
  <c r="AY102" i="136"/>
  <c r="AX102" i="136"/>
  <c r="AV102" i="136"/>
  <c r="AU102" i="136"/>
  <c r="AR102" i="136"/>
  <c r="AQ102" i="136"/>
  <c r="AO102" i="136"/>
  <c r="AN102" i="136"/>
  <c r="AK102" i="136"/>
  <c r="AJ102" i="136"/>
  <c r="AH102" i="136"/>
  <c r="AG102" i="136"/>
  <c r="AD102" i="136"/>
  <c r="AC102" i="136"/>
  <c r="AA102" i="136"/>
  <c r="Z102" i="136"/>
  <c r="AY101" i="136"/>
  <c r="AX101" i="136"/>
  <c r="AV101" i="136"/>
  <c r="AU101" i="136"/>
  <c r="AR101" i="136"/>
  <c r="AQ101" i="136"/>
  <c r="AO101" i="136"/>
  <c r="AN101" i="136"/>
  <c r="AK101" i="136"/>
  <c r="AJ101" i="136"/>
  <c r="AH101" i="136"/>
  <c r="AG101" i="136"/>
  <c r="AD101" i="136"/>
  <c r="AC101" i="136"/>
  <c r="AA101" i="136"/>
  <c r="Z101" i="136"/>
  <c r="AY100" i="136"/>
  <c r="AX100" i="136"/>
  <c r="AV100" i="136"/>
  <c r="AU100" i="136"/>
  <c r="AR100" i="136"/>
  <c r="AQ100" i="136"/>
  <c r="AO100" i="136"/>
  <c r="AN100" i="136"/>
  <c r="AK100" i="136"/>
  <c r="AJ100" i="136"/>
  <c r="AH100" i="136"/>
  <c r="AG100" i="136"/>
  <c r="AD100" i="136"/>
  <c r="AC100" i="136"/>
  <c r="AA100" i="136"/>
  <c r="Z100" i="136"/>
  <c r="AY99" i="136"/>
  <c r="AX99" i="136"/>
  <c r="AV99" i="136"/>
  <c r="AU99" i="136"/>
  <c r="AR99" i="136"/>
  <c r="AQ99" i="136"/>
  <c r="AO99" i="136"/>
  <c r="AN99" i="136"/>
  <c r="AK99" i="136"/>
  <c r="AJ99" i="136"/>
  <c r="AH99" i="136"/>
  <c r="AG99" i="136"/>
  <c r="AD99" i="136"/>
  <c r="AC99" i="136"/>
  <c r="AA99" i="136"/>
  <c r="Z99" i="136"/>
  <c r="AY98" i="136"/>
  <c r="AX98" i="136"/>
  <c r="AV98" i="136"/>
  <c r="AU98" i="136"/>
  <c r="AR98" i="136"/>
  <c r="AQ98" i="136"/>
  <c r="AO98" i="136"/>
  <c r="AN98" i="136"/>
  <c r="AK98" i="136"/>
  <c r="AJ98" i="136"/>
  <c r="AH98" i="136"/>
  <c r="AG98" i="136"/>
  <c r="AD98" i="136"/>
  <c r="AC98" i="136"/>
  <c r="AA98" i="136"/>
  <c r="Z98" i="136"/>
  <c r="AY97" i="136"/>
  <c r="AX97" i="136"/>
  <c r="AV97" i="136"/>
  <c r="AU97" i="136"/>
  <c r="AR97" i="136"/>
  <c r="AQ97" i="136"/>
  <c r="AO97" i="136"/>
  <c r="AN97" i="136"/>
  <c r="AK97" i="136"/>
  <c r="AJ97" i="136"/>
  <c r="AH97" i="136"/>
  <c r="AG97" i="136"/>
  <c r="AD97" i="136"/>
  <c r="AC97" i="136"/>
  <c r="AA97" i="136"/>
  <c r="Z97" i="136"/>
  <c r="AY96" i="136"/>
  <c r="AX96" i="136"/>
  <c r="AV96" i="136"/>
  <c r="AU96" i="136"/>
  <c r="AR96" i="136"/>
  <c r="AQ96" i="136"/>
  <c r="AO96" i="136"/>
  <c r="AN96" i="136"/>
  <c r="AK96" i="136"/>
  <c r="AJ96" i="136"/>
  <c r="AH96" i="136"/>
  <c r="AG96" i="136"/>
  <c r="AD96" i="136"/>
  <c r="AC96" i="136"/>
  <c r="AA96" i="136"/>
  <c r="Z96" i="136"/>
  <c r="AY95" i="136"/>
  <c r="AX95" i="136"/>
  <c r="AV95" i="136"/>
  <c r="AU95" i="136"/>
  <c r="AR95" i="136"/>
  <c r="AQ95" i="136"/>
  <c r="AO95" i="136"/>
  <c r="AN95" i="136"/>
  <c r="AK95" i="136"/>
  <c r="AJ95" i="136"/>
  <c r="AH95" i="136"/>
  <c r="AG95" i="136"/>
  <c r="AD95" i="136"/>
  <c r="AC95" i="136"/>
  <c r="AA95" i="136"/>
  <c r="Z95" i="136"/>
  <c r="AY94" i="136"/>
  <c r="AX94" i="136"/>
  <c r="AV94" i="136"/>
  <c r="AU94" i="136"/>
  <c r="AR94" i="136"/>
  <c r="AQ94" i="136"/>
  <c r="AO94" i="136"/>
  <c r="AN94" i="136"/>
  <c r="AK94" i="136"/>
  <c r="AJ94" i="136"/>
  <c r="AH94" i="136"/>
  <c r="AG94" i="136"/>
  <c r="AD94" i="136"/>
  <c r="AC94" i="136"/>
  <c r="AA94" i="136"/>
  <c r="Z94" i="136"/>
  <c r="AY93" i="136"/>
  <c r="AX93" i="136"/>
  <c r="AV93" i="136"/>
  <c r="AU93" i="136"/>
  <c r="AR93" i="136"/>
  <c r="AQ93" i="136"/>
  <c r="AO93" i="136"/>
  <c r="AN93" i="136"/>
  <c r="AK93" i="136"/>
  <c r="AJ93" i="136"/>
  <c r="AH93" i="136"/>
  <c r="AG93" i="136"/>
  <c r="AD93" i="136"/>
  <c r="AC93" i="136"/>
  <c r="AA93" i="136"/>
  <c r="Z93" i="136"/>
  <c r="AY92" i="136"/>
  <c r="AX92" i="136"/>
  <c r="AV92" i="136"/>
  <c r="AU92" i="136"/>
  <c r="AR92" i="136"/>
  <c r="AQ92" i="136"/>
  <c r="AO92" i="136"/>
  <c r="AN92" i="136"/>
  <c r="AK92" i="136"/>
  <c r="AJ92" i="136"/>
  <c r="AH92" i="136"/>
  <c r="AG92" i="136"/>
  <c r="AD92" i="136"/>
  <c r="AC92" i="136"/>
  <c r="AA92" i="136"/>
  <c r="Z92" i="136"/>
  <c r="AY91" i="136"/>
  <c r="AX91" i="136"/>
  <c r="AV91" i="136"/>
  <c r="AU91" i="136"/>
  <c r="AR91" i="136"/>
  <c r="AQ91" i="136"/>
  <c r="AO91" i="136"/>
  <c r="AN91" i="136"/>
  <c r="AK91" i="136"/>
  <c r="AJ91" i="136"/>
  <c r="AH91" i="136"/>
  <c r="AG91" i="136"/>
  <c r="AD91" i="136"/>
  <c r="AC91" i="136"/>
  <c r="AA91" i="136"/>
  <c r="Z91" i="136"/>
  <c r="AY90" i="136"/>
  <c r="AX90" i="136"/>
  <c r="AV90" i="136"/>
  <c r="AU90" i="136"/>
  <c r="AR90" i="136"/>
  <c r="AQ90" i="136"/>
  <c r="AO90" i="136"/>
  <c r="AN90" i="136"/>
  <c r="AK90" i="136"/>
  <c r="AJ90" i="136"/>
  <c r="AH90" i="136"/>
  <c r="AG90" i="136"/>
  <c r="AD90" i="136"/>
  <c r="AC90" i="136"/>
  <c r="AA90" i="136"/>
  <c r="Z90" i="136"/>
  <c r="AY89" i="136"/>
  <c r="AX89" i="136"/>
  <c r="AV89" i="136"/>
  <c r="AU89" i="136"/>
  <c r="AR89" i="136"/>
  <c r="AQ89" i="136"/>
  <c r="AO89" i="136"/>
  <c r="AN89" i="136"/>
  <c r="AK89" i="136"/>
  <c r="AJ89" i="136"/>
  <c r="AH89" i="136"/>
  <c r="AG89" i="136"/>
  <c r="AD89" i="136"/>
  <c r="AC89" i="136"/>
  <c r="AA89" i="136"/>
  <c r="Z89" i="136"/>
  <c r="AY88" i="136"/>
  <c r="AX88" i="136"/>
  <c r="AV88" i="136"/>
  <c r="AU88" i="136"/>
  <c r="AR88" i="136"/>
  <c r="AQ88" i="136"/>
  <c r="AO88" i="136"/>
  <c r="AN88" i="136"/>
  <c r="AK88" i="136"/>
  <c r="AJ88" i="136"/>
  <c r="AH88" i="136"/>
  <c r="AG88" i="136"/>
  <c r="AD88" i="136"/>
  <c r="AC88" i="136"/>
  <c r="AA88" i="136"/>
  <c r="Z88" i="136"/>
  <c r="AY87" i="136"/>
  <c r="AY106" i="136" s="1"/>
  <c r="AX87" i="136"/>
  <c r="AX106" i="136" s="1"/>
  <c r="AV87" i="136"/>
  <c r="AV106" i="136" s="1"/>
  <c r="AE113" i="136" s="1"/>
  <c r="AU87" i="136"/>
  <c r="AU106" i="136" s="1"/>
  <c r="AR87" i="136"/>
  <c r="AR106" i="136" s="1"/>
  <c r="AQ87" i="136"/>
  <c r="AQ106" i="136" s="1"/>
  <c r="AO87" i="136"/>
  <c r="AO106" i="136" s="1"/>
  <c r="AE112" i="136" s="1"/>
  <c r="AN87" i="136"/>
  <c r="AN106" i="136" s="1"/>
  <c r="AK87" i="136"/>
  <c r="AK106" i="136" s="1"/>
  <c r="AJ87" i="136"/>
  <c r="AH87" i="136"/>
  <c r="AH106" i="136" s="1"/>
  <c r="AG87" i="136"/>
  <c r="AG106" i="136" s="1"/>
  <c r="AD87" i="136"/>
  <c r="AD106" i="136" s="1"/>
  <c r="AC87" i="136"/>
  <c r="AC106" i="136" s="1"/>
  <c r="AA87" i="136"/>
  <c r="AA106" i="136" s="1"/>
  <c r="AE110" i="136" s="1"/>
  <c r="Z87" i="136"/>
  <c r="Z106" i="136" s="1"/>
  <c r="AY64" i="136"/>
  <c r="AX64" i="136"/>
  <c r="AV64" i="136"/>
  <c r="AU64" i="136"/>
  <c r="AR64" i="136"/>
  <c r="AQ64" i="136"/>
  <c r="AO64" i="136"/>
  <c r="AN64" i="136"/>
  <c r="AK64" i="136"/>
  <c r="AJ64" i="136"/>
  <c r="AH64" i="136"/>
  <c r="AG64" i="136"/>
  <c r="AD64" i="136"/>
  <c r="AC64" i="136"/>
  <c r="AA64" i="136"/>
  <c r="Z64" i="136"/>
  <c r="AY63" i="136"/>
  <c r="AX63" i="136"/>
  <c r="AV63" i="136"/>
  <c r="AU63" i="136"/>
  <c r="AR63" i="136"/>
  <c r="AQ63" i="136"/>
  <c r="AO63" i="136"/>
  <c r="AN63" i="136"/>
  <c r="AK63" i="136"/>
  <c r="AJ63" i="136"/>
  <c r="AH63" i="136"/>
  <c r="AG63" i="136"/>
  <c r="AD63" i="136"/>
  <c r="AC63" i="136"/>
  <c r="AA63" i="136"/>
  <c r="Z63" i="136"/>
  <c r="AY62" i="136"/>
  <c r="AX62" i="136"/>
  <c r="AV62" i="136"/>
  <c r="AU62" i="136"/>
  <c r="AR62" i="136"/>
  <c r="AQ62" i="136"/>
  <c r="AO62" i="136"/>
  <c r="AN62" i="136"/>
  <c r="AK62" i="136"/>
  <c r="AJ62" i="136"/>
  <c r="AH62" i="136"/>
  <c r="AG62" i="136"/>
  <c r="AD62" i="136"/>
  <c r="AC62" i="136"/>
  <c r="AA62" i="136"/>
  <c r="Z62" i="136"/>
  <c r="AY61" i="136"/>
  <c r="AX61" i="136"/>
  <c r="AV61" i="136"/>
  <c r="AU61" i="136"/>
  <c r="AR61" i="136"/>
  <c r="AQ61" i="136"/>
  <c r="AO61" i="136"/>
  <c r="AN61" i="136"/>
  <c r="AK61" i="136"/>
  <c r="AJ61" i="136"/>
  <c r="AH61" i="136"/>
  <c r="AG61" i="136"/>
  <c r="AD61" i="136"/>
  <c r="AC61" i="136"/>
  <c r="AA61" i="136"/>
  <c r="Z61" i="136"/>
  <c r="AY60" i="136"/>
  <c r="AX60" i="136"/>
  <c r="AV60" i="136"/>
  <c r="AU60" i="136"/>
  <c r="AR60" i="136"/>
  <c r="AQ60" i="136"/>
  <c r="AO60" i="136"/>
  <c r="AN60" i="136"/>
  <c r="AK60" i="136"/>
  <c r="AJ60" i="136"/>
  <c r="AH60" i="136"/>
  <c r="AG60" i="136"/>
  <c r="AD60" i="136"/>
  <c r="AC60" i="136"/>
  <c r="AA60" i="136"/>
  <c r="Z60" i="136"/>
  <c r="AY59" i="136"/>
  <c r="AX59" i="136"/>
  <c r="AV59" i="136"/>
  <c r="AU59" i="136"/>
  <c r="AR59" i="136"/>
  <c r="AQ59" i="136"/>
  <c r="AO59" i="136"/>
  <c r="AN59" i="136"/>
  <c r="AK59" i="136"/>
  <c r="AJ59" i="136"/>
  <c r="AH59" i="136"/>
  <c r="AG59" i="136"/>
  <c r="AD59" i="136"/>
  <c r="AC59" i="136"/>
  <c r="AA59" i="136"/>
  <c r="Z59" i="136"/>
  <c r="AY58" i="136"/>
  <c r="AX58" i="136"/>
  <c r="AV58" i="136"/>
  <c r="AU58" i="136"/>
  <c r="AR58" i="136"/>
  <c r="AQ58" i="136"/>
  <c r="AO58" i="136"/>
  <c r="AN58" i="136"/>
  <c r="AK58" i="136"/>
  <c r="AJ58" i="136"/>
  <c r="AH58" i="136"/>
  <c r="AG58" i="136"/>
  <c r="AD58" i="136"/>
  <c r="AC58" i="136"/>
  <c r="AA58" i="136"/>
  <c r="Z58" i="136"/>
  <c r="AY57" i="136"/>
  <c r="AX57" i="136"/>
  <c r="AV57" i="136"/>
  <c r="AU57" i="136"/>
  <c r="AR57" i="136"/>
  <c r="AQ57" i="136"/>
  <c r="AO57" i="136"/>
  <c r="AN57" i="136"/>
  <c r="AK57" i="136"/>
  <c r="AJ57" i="136"/>
  <c r="AH57" i="136"/>
  <c r="AG57" i="136"/>
  <c r="AD57" i="136"/>
  <c r="AC57" i="136"/>
  <c r="AA57" i="136"/>
  <c r="Z57" i="136"/>
  <c r="AY56" i="136"/>
  <c r="AX56" i="136"/>
  <c r="AV56" i="136"/>
  <c r="AU56" i="136"/>
  <c r="AR56" i="136"/>
  <c r="AQ56" i="136"/>
  <c r="AO56" i="136"/>
  <c r="AN56" i="136"/>
  <c r="AK56" i="136"/>
  <c r="AJ56" i="136"/>
  <c r="AH56" i="136"/>
  <c r="AG56" i="136"/>
  <c r="AD56" i="136"/>
  <c r="AC56" i="136"/>
  <c r="AA56" i="136"/>
  <c r="Z56" i="136"/>
  <c r="AY55" i="136"/>
  <c r="AX55" i="136"/>
  <c r="AV55" i="136"/>
  <c r="AU55" i="136"/>
  <c r="AR55" i="136"/>
  <c r="AQ55" i="136"/>
  <c r="AO55" i="136"/>
  <c r="AN55" i="136"/>
  <c r="AK55" i="136"/>
  <c r="AJ55" i="136"/>
  <c r="AH55" i="136"/>
  <c r="AG55" i="136"/>
  <c r="AD55" i="136"/>
  <c r="AC55" i="136"/>
  <c r="AA55" i="136"/>
  <c r="Z55" i="136"/>
  <c r="AY54" i="136"/>
  <c r="AX54" i="136"/>
  <c r="AV54" i="136"/>
  <c r="AU54" i="136"/>
  <c r="AR54" i="136"/>
  <c r="AQ54" i="136"/>
  <c r="AO54" i="136"/>
  <c r="AN54" i="136"/>
  <c r="AK54" i="136"/>
  <c r="AJ54" i="136"/>
  <c r="AH54" i="136"/>
  <c r="AG54" i="136"/>
  <c r="AD54" i="136"/>
  <c r="AC54" i="136"/>
  <c r="AA54" i="136"/>
  <c r="Z54" i="136"/>
  <c r="AY53" i="136"/>
  <c r="AX53" i="136"/>
  <c r="AV53" i="136"/>
  <c r="AU53" i="136"/>
  <c r="AR53" i="136"/>
  <c r="AQ53" i="136"/>
  <c r="AO53" i="136"/>
  <c r="AN53" i="136"/>
  <c r="AK53" i="136"/>
  <c r="AJ53" i="136"/>
  <c r="AH53" i="136"/>
  <c r="AG53" i="136"/>
  <c r="AD53" i="136"/>
  <c r="AC53" i="136"/>
  <c r="AA53" i="136"/>
  <c r="Z53" i="136"/>
  <c r="AY52" i="136"/>
  <c r="AX52" i="136"/>
  <c r="AV52" i="136"/>
  <c r="AU52" i="136"/>
  <c r="AR52" i="136"/>
  <c r="AQ52" i="136"/>
  <c r="AO52" i="136"/>
  <c r="AN52" i="136"/>
  <c r="AK52" i="136"/>
  <c r="AJ52" i="136"/>
  <c r="AH52" i="136"/>
  <c r="AG52" i="136"/>
  <c r="AD52" i="136"/>
  <c r="AC52" i="136"/>
  <c r="AA52" i="136"/>
  <c r="Z52" i="136"/>
  <c r="AY51" i="136"/>
  <c r="AX51" i="136"/>
  <c r="AV51" i="136"/>
  <c r="AU51" i="136"/>
  <c r="AR51" i="136"/>
  <c r="AQ51" i="136"/>
  <c r="AO51" i="136"/>
  <c r="AN51" i="136"/>
  <c r="AK51" i="136"/>
  <c r="AJ51" i="136"/>
  <c r="AH51" i="136"/>
  <c r="AG51" i="136"/>
  <c r="AD51" i="136"/>
  <c r="AC51" i="136"/>
  <c r="AA51" i="136"/>
  <c r="Z51" i="136"/>
  <c r="AY50" i="136"/>
  <c r="AX50" i="136"/>
  <c r="AV50" i="136"/>
  <c r="AU50" i="136"/>
  <c r="AR50" i="136"/>
  <c r="AQ50" i="136"/>
  <c r="AO50" i="136"/>
  <c r="AN50" i="136"/>
  <c r="AK50" i="136"/>
  <c r="AJ50" i="136"/>
  <c r="AH50" i="136"/>
  <c r="AG50" i="136"/>
  <c r="AD50" i="136"/>
  <c r="AC50" i="136"/>
  <c r="AA50" i="136"/>
  <c r="Z50" i="136"/>
  <c r="AY49" i="136"/>
  <c r="AY68" i="136" s="1"/>
  <c r="AX49" i="136"/>
  <c r="AX68" i="136" s="1"/>
  <c r="AV49" i="136"/>
  <c r="AU49" i="136"/>
  <c r="AU68" i="136" s="1"/>
  <c r="AR49" i="136"/>
  <c r="AR68" i="136" s="1"/>
  <c r="AQ49" i="136"/>
  <c r="AQ68" i="136" s="1"/>
  <c r="AO49" i="136"/>
  <c r="AO68" i="136" s="1"/>
  <c r="AN49" i="136"/>
  <c r="AN68" i="136" s="1"/>
  <c r="AK49" i="136"/>
  <c r="AJ49" i="136"/>
  <c r="AJ68" i="136" s="1"/>
  <c r="AH49" i="136"/>
  <c r="AH68" i="136" s="1"/>
  <c r="AG49" i="136"/>
  <c r="AG68" i="136" s="1"/>
  <c r="AD49" i="136"/>
  <c r="AD68" i="136" s="1"/>
  <c r="AC49" i="136"/>
  <c r="AC68" i="136" s="1"/>
  <c r="AA49" i="136"/>
  <c r="AA68" i="136" s="1"/>
  <c r="Z49" i="136"/>
  <c r="AQ30" i="136"/>
  <c r="AY26" i="136"/>
  <c r="AX26" i="136"/>
  <c r="AV26" i="136"/>
  <c r="AU26" i="136"/>
  <c r="AR26" i="136"/>
  <c r="AQ26" i="136"/>
  <c r="AO26" i="136"/>
  <c r="AN26" i="136"/>
  <c r="AK26" i="136"/>
  <c r="AJ26" i="136"/>
  <c r="AH26" i="136"/>
  <c r="AG26" i="136"/>
  <c r="AD26" i="136"/>
  <c r="AC26" i="136"/>
  <c r="AA26" i="136"/>
  <c r="Z26" i="136"/>
  <c r="AY25" i="136"/>
  <c r="AX25" i="136"/>
  <c r="AV25" i="136"/>
  <c r="AU25" i="136"/>
  <c r="AR25" i="136"/>
  <c r="AQ25" i="136"/>
  <c r="AO25" i="136"/>
  <c r="AN25" i="136"/>
  <c r="AK25" i="136"/>
  <c r="AJ25" i="136"/>
  <c r="AH25" i="136"/>
  <c r="AG25" i="136"/>
  <c r="AD25" i="136"/>
  <c r="AC25" i="136"/>
  <c r="AA25" i="136"/>
  <c r="Z25" i="136"/>
  <c r="AY24" i="136"/>
  <c r="AX24" i="136"/>
  <c r="AV24" i="136"/>
  <c r="AU24" i="136"/>
  <c r="AR24" i="136"/>
  <c r="AQ24" i="136"/>
  <c r="AO24" i="136"/>
  <c r="AN24" i="136"/>
  <c r="AK24" i="136"/>
  <c r="AJ24" i="136"/>
  <c r="AH24" i="136"/>
  <c r="AG24" i="136"/>
  <c r="AD24" i="136"/>
  <c r="AC24" i="136"/>
  <c r="AA24" i="136"/>
  <c r="Z24" i="136"/>
  <c r="AY23" i="136"/>
  <c r="AX23" i="136"/>
  <c r="AV23" i="136"/>
  <c r="AU23" i="136"/>
  <c r="AR23" i="136"/>
  <c r="AQ23" i="136"/>
  <c r="AO23" i="136"/>
  <c r="AN23" i="136"/>
  <c r="AK23" i="136"/>
  <c r="AJ23" i="136"/>
  <c r="AH23" i="136"/>
  <c r="AG23" i="136"/>
  <c r="AD23" i="136"/>
  <c r="AC23" i="136"/>
  <c r="AA23" i="136"/>
  <c r="Z23" i="136"/>
  <c r="AY22" i="136"/>
  <c r="AX22" i="136"/>
  <c r="AV22" i="136"/>
  <c r="AU22" i="136"/>
  <c r="AR22" i="136"/>
  <c r="AQ22" i="136"/>
  <c r="AO22" i="136"/>
  <c r="AN22" i="136"/>
  <c r="AK22" i="136"/>
  <c r="AJ22" i="136"/>
  <c r="AH22" i="136"/>
  <c r="AG22" i="136"/>
  <c r="AD22" i="136"/>
  <c r="AC22" i="136"/>
  <c r="AA22" i="136"/>
  <c r="Z22" i="136"/>
  <c r="AY21" i="136"/>
  <c r="AX21" i="136"/>
  <c r="AV21" i="136"/>
  <c r="AU21" i="136"/>
  <c r="AR21" i="136"/>
  <c r="AQ21" i="136"/>
  <c r="AO21" i="136"/>
  <c r="AN21" i="136"/>
  <c r="AK21" i="136"/>
  <c r="AJ21" i="136"/>
  <c r="AH21" i="136"/>
  <c r="AG21" i="136"/>
  <c r="AD21" i="136"/>
  <c r="AC21" i="136"/>
  <c r="AA21" i="136"/>
  <c r="Z21" i="136"/>
  <c r="AY20" i="136"/>
  <c r="AX20" i="136"/>
  <c r="AV20" i="136"/>
  <c r="AU20" i="136"/>
  <c r="AR20" i="136"/>
  <c r="AQ20" i="136"/>
  <c r="AO20" i="136"/>
  <c r="AN20" i="136"/>
  <c r="AK20" i="136"/>
  <c r="AJ20" i="136"/>
  <c r="AH20" i="136"/>
  <c r="AG20" i="136"/>
  <c r="AD20" i="136"/>
  <c r="AC20" i="136"/>
  <c r="AA20" i="136"/>
  <c r="Z20" i="136"/>
  <c r="AY19" i="136"/>
  <c r="AX19" i="136"/>
  <c r="AV19" i="136"/>
  <c r="AU19" i="136"/>
  <c r="AR19" i="136"/>
  <c r="AQ19" i="136"/>
  <c r="AO19" i="136"/>
  <c r="AN19" i="136"/>
  <c r="AK19" i="136"/>
  <c r="AJ19" i="136"/>
  <c r="AH19" i="136"/>
  <c r="AG19" i="136"/>
  <c r="AD19" i="136"/>
  <c r="AC19" i="136"/>
  <c r="AA19" i="136"/>
  <c r="Z19" i="136"/>
  <c r="AY18" i="136"/>
  <c r="AX18" i="136"/>
  <c r="AV18" i="136"/>
  <c r="AU18" i="136"/>
  <c r="AR18" i="136"/>
  <c r="AQ18" i="136"/>
  <c r="AO18" i="136"/>
  <c r="AN18" i="136"/>
  <c r="AK18" i="136"/>
  <c r="AJ18" i="136"/>
  <c r="AH18" i="136"/>
  <c r="AG18" i="136"/>
  <c r="AD18" i="136"/>
  <c r="AC18" i="136"/>
  <c r="AA18" i="136"/>
  <c r="Z18" i="136"/>
  <c r="AY17" i="136"/>
  <c r="AX17" i="136"/>
  <c r="AV17" i="136"/>
  <c r="AU17" i="136"/>
  <c r="AR17" i="136"/>
  <c r="AQ17" i="136"/>
  <c r="AO17" i="136"/>
  <c r="AN17" i="136"/>
  <c r="AK17" i="136"/>
  <c r="AJ17" i="136"/>
  <c r="AH17" i="136"/>
  <c r="AG17" i="136"/>
  <c r="AD17" i="136"/>
  <c r="AC17" i="136"/>
  <c r="AA17" i="136"/>
  <c r="Z17" i="136"/>
  <c r="AY16" i="136"/>
  <c r="AX16" i="136"/>
  <c r="AV16" i="136"/>
  <c r="AU16" i="136"/>
  <c r="AR16" i="136"/>
  <c r="AQ16" i="136"/>
  <c r="AO16" i="136"/>
  <c r="AN16" i="136"/>
  <c r="AK16" i="136"/>
  <c r="AJ16" i="136"/>
  <c r="AH16" i="136"/>
  <c r="AG16" i="136"/>
  <c r="AD16" i="136"/>
  <c r="AC16" i="136"/>
  <c r="AA16" i="136"/>
  <c r="Z16" i="136"/>
  <c r="AY15" i="136"/>
  <c r="AX15" i="136"/>
  <c r="AV15" i="136"/>
  <c r="AU15" i="136"/>
  <c r="AR15" i="136"/>
  <c r="AQ15" i="136"/>
  <c r="AO15" i="136"/>
  <c r="AN15" i="136"/>
  <c r="AK15" i="136"/>
  <c r="AJ15" i="136"/>
  <c r="AH15" i="136"/>
  <c r="AG15" i="136"/>
  <c r="AD15" i="136"/>
  <c r="AC15" i="136"/>
  <c r="AA15" i="136"/>
  <c r="Z15" i="136"/>
  <c r="AY14" i="136"/>
  <c r="AX14" i="136"/>
  <c r="AV14" i="136"/>
  <c r="AU14" i="136"/>
  <c r="AR14" i="136"/>
  <c r="AQ14" i="136"/>
  <c r="AO14" i="136"/>
  <c r="AN14" i="136"/>
  <c r="AK14" i="136"/>
  <c r="AJ14" i="136"/>
  <c r="AH14" i="136"/>
  <c r="AG14" i="136"/>
  <c r="AD14" i="136"/>
  <c r="AC14" i="136"/>
  <c r="AA14" i="136"/>
  <c r="Z14" i="136"/>
  <c r="AY13" i="136"/>
  <c r="AX13" i="136"/>
  <c r="AV13" i="136"/>
  <c r="AU13" i="136"/>
  <c r="AR13" i="136"/>
  <c r="AQ13" i="136"/>
  <c r="AO13" i="136"/>
  <c r="AN13" i="136"/>
  <c r="AK13" i="136"/>
  <c r="AJ13" i="136"/>
  <c r="AH13" i="136"/>
  <c r="AG13" i="136"/>
  <c r="AD13" i="136"/>
  <c r="AC13" i="136"/>
  <c r="AC30" i="136" s="1"/>
  <c r="AA13" i="136"/>
  <c r="Z13" i="136"/>
  <c r="AY12" i="136"/>
  <c r="AX12" i="136"/>
  <c r="AV12" i="136"/>
  <c r="AU12" i="136"/>
  <c r="AR12" i="136"/>
  <c r="AQ12" i="136"/>
  <c r="AO12" i="136"/>
  <c r="AN12" i="136"/>
  <c r="AK12" i="136"/>
  <c r="AJ12" i="136"/>
  <c r="AH12" i="136"/>
  <c r="AG12" i="136"/>
  <c r="AD12" i="136"/>
  <c r="AC12" i="136"/>
  <c r="AA12" i="136"/>
  <c r="Z12" i="136"/>
  <c r="AY11" i="136"/>
  <c r="AY30" i="136" s="1"/>
  <c r="AX11" i="136"/>
  <c r="AX30" i="136" s="1"/>
  <c r="AV11" i="136"/>
  <c r="AV30" i="136" s="1"/>
  <c r="AU11" i="136"/>
  <c r="AU30" i="136" s="1"/>
  <c r="AR11" i="136"/>
  <c r="AQ11" i="136"/>
  <c r="AO11" i="136"/>
  <c r="AO30" i="136" s="1"/>
  <c r="AN11" i="136"/>
  <c r="AN30" i="136" s="1"/>
  <c r="AK11" i="136"/>
  <c r="AK30" i="136" s="1"/>
  <c r="AJ11" i="136"/>
  <c r="AJ30" i="136" s="1"/>
  <c r="AH11" i="136"/>
  <c r="AG11" i="136"/>
  <c r="AG30" i="136" s="1"/>
  <c r="AD11" i="136"/>
  <c r="AD30" i="136" s="1"/>
  <c r="AC11" i="136"/>
  <c r="AA11" i="136"/>
  <c r="Z11" i="136"/>
  <c r="Z30" i="136" s="1"/>
  <c r="N15" i="138"/>
  <c r="U15" i="138"/>
  <c r="O15" i="138"/>
  <c r="P15" i="138" s="1"/>
  <c r="Q15" i="138" s="1"/>
  <c r="G15" i="138"/>
  <c r="L15" i="138" s="1"/>
  <c r="V16" i="138"/>
  <c r="T16" i="138"/>
  <c r="R16" i="138"/>
  <c r="M16" i="138"/>
  <c r="O14" i="138"/>
  <c r="L14" i="138"/>
  <c r="N14" i="138" s="1"/>
  <c r="G14" i="138"/>
  <c r="O13" i="138"/>
  <c r="P13" i="138" s="1"/>
  <c r="Q13" i="138" s="1"/>
  <c r="L13" i="138"/>
  <c r="N13" i="138" s="1"/>
  <c r="G13" i="138"/>
  <c r="O12" i="138"/>
  <c r="P12" i="138" s="1"/>
  <c r="Q12" i="138" s="1"/>
  <c r="S12" i="138" s="1"/>
  <c r="U12" i="138" s="1"/>
  <c r="L12" i="138"/>
  <c r="N12" i="138" s="1"/>
  <c r="G12" i="138"/>
  <c r="P15" i="139" l="1"/>
  <c r="S11" i="139"/>
  <c r="U11" i="139" s="1"/>
  <c r="U13" i="139"/>
  <c r="S12" i="139"/>
  <c r="U12" i="139" s="1"/>
  <c r="S13" i="139"/>
  <c r="P14" i="139"/>
  <c r="L14" i="139"/>
  <c r="N14" i="139" s="1"/>
  <c r="P10" i="139"/>
  <c r="Q10" i="139" s="1"/>
  <c r="L10" i="139"/>
  <c r="AE111" i="136"/>
  <c r="AE114" i="136" s="1"/>
  <c r="AE115" i="136" s="1"/>
  <c r="AE116" i="136" s="1"/>
  <c r="AE74" i="136"/>
  <c r="AE73" i="136"/>
  <c r="AE50" i="136"/>
  <c r="AE51" i="136"/>
  <c r="AE37" i="136"/>
  <c r="AR30" i="136"/>
  <c r="AS21" i="136"/>
  <c r="AS23" i="136"/>
  <c r="AS26" i="136"/>
  <c r="AS13" i="136"/>
  <c r="AS15" i="136"/>
  <c r="AS17" i="136"/>
  <c r="AS19" i="136"/>
  <c r="AL26" i="136"/>
  <c r="AL22" i="136"/>
  <c r="AL12" i="136"/>
  <c r="AL14" i="136"/>
  <c r="AL16" i="136"/>
  <c r="AL18" i="136"/>
  <c r="AL20" i="136"/>
  <c r="AA30" i="136"/>
  <c r="AE14" i="136"/>
  <c r="AZ21" i="136"/>
  <c r="AE102" i="136"/>
  <c r="AE101" i="136"/>
  <c r="AE100" i="136"/>
  <c r="AE99" i="136"/>
  <c r="AE98" i="136"/>
  <c r="AE97" i="136"/>
  <c r="AE96" i="136"/>
  <c r="AE95" i="136"/>
  <c r="AE94" i="136"/>
  <c r="AE93" i="136"/>
  <c r="AE92" i="136"/>
  <c r="AE91" i="136"/>
  <c r="AE90" i="136"/>
  <c r="AE89" i="136"/>
  <c r="AE88" i="136"/>
  <c r="AE87" i="136"/>
  <c r="AS102" i="136"/>
  <c r="AS100" i="136"/>
  <c r="AS96" i="136"/>
  <c r="AS94" i="136"/>
  <c r="AS93" i="136"/>
  <c r="AS101" i="136"/>
  <c r="AS99" i="136"/>
  <c r="AS98" i="136"/>
  <c r="AS92" i="136"/>
  <c r="AS91" i="136"/>
  <c r="AS87" i="136"/>
  <c r="AS97" i="136"/>
  <c r="AS95" i="136"/>
  <c r="AS90" i="136"/>
  <c r="AS89" i="136"/>
  <c r="AS88" i="136"/>
  <c r="AE34" i="136"/>
  <c r="AH30" i="136"/>
  <c r="AE35" i="136" s="1"/>
  <c r="AL11" i="136"/>
  <c r="AE36" i="136"/>
  <c r="AS12" i="136"/>
  <c r="AZ14" i="136"/>
  <c r="AE15" i="136"/>
  <c r="AL15" i="136"/>
  <c r="AS16" i="136"/>
  <c r="AZ18" i="136"/>
  <c r="AE19" i="136"/>
  <c r="AL19" i="136"/>
  <c r="AS20" i="136"/>
  <c r="AZ22" i="136"/>
  <c r="AE23" i="136"/>
  <c r="AL23" i="136"/>
  <c r="AS24" i="136"/>
  <c r="AZ26" i="136"/>
  <c r="AZ49" i="136"/>
  <c r="AV68" i="136"/>
  <c r="AE75" i="136" s="1"/>
  <c r="AZ13" i="136"/>
  <c r="AE18" i="136"/>
  <c r="AZ25" i="136"/>
  <c r="AE12" i="136"/>
  <c r="AZ15" i="136"/>
  <c r="AE16" i="136"/>
  <c r="AZ23" i="136"/>
  <c r="AE24" i="136"/>
  <c r="AL24" i="136"/>
  <c r="AS25" i="136"/>
  <c r="AE63" i="136"/>
  <c r="AE61" i="136"/>
  <c r="AE59" i="136"/>
  <c r="AE58" i="136"/>
  <c r="AE64" i="136"/>
  <c r="AE60" i="136"/>
  <c r="AE56" i="136"/>
  <c r="AE52" i="136"/>
  <c r="AE62" i="136"/>
  <c r="AE57" i="136"/>
  <c r="AE55" i="136"/>
  <c r="AE54" i="136"/>
  <c r="AE53" i="136"/>
  <c r="AL50" i="136"/>
  <c r="AZ50" i="136"/>
  <c r="AL88" i="136"/>
  <c r="AZ88" i="136"/>
  <c r="AL89" i="136"/>
  <c r="AZ89" i="136"/>
  <c r="AL90" i="136"/>
  <c r="AZ90" i="136"/>
  <c r="AL91" i="136"/>
  <c r="AZ91" i="136"/>
  <c r="AL92" i="136"/>
  <c r="AZ92" i="136"/>
  <c r="AL93" i="136"/>
  <c r="AZ93" i="136"/>
  <c r="AL94" i="136"/>
  <c r="AZ94" i="136"/>
  <c r="AL95" i="136"/>
  <c r="AZ95" i="136"/>
  <c r="AL96" i="136"/>
  <c r="AZ96" i="136"/>
  <c r="AL97" i="136"/>
  <c r="AZ97" i="136"/>
  <c r="AL98" i="136"/>
  <c r="AZ98" i="136"/>
  <c r="AL99" i="136"/>
  <c r="AZ99" i="136"/>
  <c r="AL100" i="136"/>
  <c r="AZ100" i="136"/>
  <c r="AL101" i="136"/>
  <c r="AZ101" i="136"/>
  <c r="AL102" i="136"/>
  <c r="AZ102" i="136"/>
  <c r="AS11" i="136"/>
  <c r="AZ17" i="136"/>
  <c r="AE22" i="136"/>
  <c r="AE26" i="136"/>
  <c r="AZ19" i="136"/>
  <c r="AE20" i="136"/>
  <c r="AZ12" i="136"/>
  <c r="AE13" i="136"/>
  <c r="AL13" i="136"/>
  <c r="AS14" i="136"/>
  <c r="AZ16" i="136"/>
  <c r="AE17" i="136"/>
  <c r="AL17" i="136"/>
  <c r="AS18" i="136"/>
  <c r="AZ20" i="136"/>
  <c r="AE21" i="136"/>
  <c r="AL21" i="136"/>
  <c r="AS22" i="136"/>
  <c r="AZ24" i="136"/>
  <c r="AE25" i="136"/>
  <c r="AL25" i="136"/>
  <c r="Z68" i="136"/>
  <c r="AE72" i="136" s="1"/>
  <c r="AE76" i="136" s="1"/>
  <c r="AE77" i="136" s="1"/>
  <c r="AE78" i="136" s="1"/>
  <c r="AE49" i="136"/>
  <c r="AK68" i="136"/>
  <c r="AL52" i="136" s="1"/>
  <c r="AS64" i="136"/>
  <c r="AS63" i="136"/>
  <c r="AS62" i="136"/>
  <c r="AS61" i="136"/>
  <c r="AS60" i="136"/>
  <c r="AS59" i="136"/>
  <c r="AS58" i="136"/>
  <c r="AS57" i="136"/>
  <c r="AS56" i="136"/>
  <c r="AS55" i="136"/>
  <c r="AS54" i="136"/>
  <c r="AS53" i="136"/>
  <c r="AS52" i="136"/>
  <c r="AS51" i="136"/>
  <c r="AS50" i="136"/>
  <c r="AS49" i="136"/>
  <c r="AL51" i="136"/>
  <c r="AZ51" i="136"/>
  <c r="AZ52" i="136"/>
  <c r="AL53" i="136"/>
  <c r="AZ53" i="136"/>
  <c r="AZ54" i="136"/>
  <c r="AL55" i="136"/>
  <c r="AZ55" i="136"/>
  <c r="AZ56" i="136"/>
  <c r="AL57" i="136"/>
  <c r="AZ57" i="136"/>
  <c r="AZ58" i="136"/>
  <c r="AL59" i="136"/>
  <c r="AZ59" i="136"/>
  <c r="AZ60" i="136"/>
  <c r="AL61" i="136"/>
  <c r="AZ61" i="136"/>
  <c r="AZ62" i="136"/>
  <c r="AL63" i="136"/>
  <c r="AZ63" i="136"/>
  <c r="AZ64" i="136"/>
  <c r="AZ11" i="136"/>
  <c r="AL49" i="136"/>
  <c r="AZ87" i="136"/>
  <c r="AE11" i="136"/>
  <c r="AL87" i="136"/>
  <c r="S13" i="138"/>
  <c r="S15" i="138"/>
  <c r="U13" i="138"/>
  <c r="P14" i="138"/>
  <c r="Q14" i="138" s="1"/>
  <c r="O11" i="138"/>
  <c r="G11" i="138"/>
  <c r="S15" i="139" l="1"/>
  <c r="U15" i="139" s="1"/>
  <c r="S14" i="139"/>
  <c r="U14" i="139" s="1"/>
  <c r="S10" i="139"/>
  <c r="L16" i="139"/>
  <c r="N16" i="139" s="1"/>
  <c r="N10" i="139"/>
  <c r="AA111" i="136"/>
  <c r="AE38" i="136"/>
  <c r="AE39" i="136" s="1"/>
  <c r="AE40" i="136" s="1"/>
  <c r="AA110" i="136"/>
  <c r="AA36" i="136"/>
  <c r="AA34" i="136"/>
  <c r="AA74" i="136"/>
  <c r="AA75" i="136"/>
  <c r="AA35" i="136"/>
  <c r="AA112" i="136"/>
  <c r="AA37" i="136"/>
  <c r="AA113" i="136"/>
  <c r="AL64" i="136"/>
  <c r="AL62" i="136"/>
  <c r="AL60" i="136"/>
  <c r="AL58" i="136"/>
  <c r="AL56" i="136"/>
  <c r="AL54" i="136"/>
  <c r="AA72" i="136"/>
  <c r="S14" i="138"/>
  <c r="U14" i="138" s="1"/>
  <c r="P11" i="138"/>
  <c r="Q11" i="138" s="1"/>
  <c r="S11" i="138" s="1"/>
  <c r="U11" i="138" s="1"/>
  <c r="L11" i="138"/>
  <c r="N11" i="138" s="1"/>
  <c r="O10" i="138"/>
  <c r="G10" i="138"/>
  <c r="S16" i="139" l="1"/>
  <c r="U10" i="139"/>
  <c r="AA114" i="136"/>
  <c r="AA115" i="136" s="1"/>
  <c r="AA116" i="136" s="1"/>
  <c r="AA73" i="136"/>
  <c r="AA76" i="136"/>
  <c r="AA77" i="136" s="1"/>
  <c r="AA78" i="136" s="1"/>
  <c r="AA38" i="136"/>
  <c r="AA39" i="136" s="1"/>
  <c r="AA40" i="136" s="1"/>
  <c r="P10" i="138"/>
  <c r="Q10" i="138" s="1"/>
  <c r="L10" i="138"/>
  <c r="U16" i="139" l="1"/>
  <c r="S10" i="138"/>
  <c r="Q16" i="138"/>
  <c r="N10" i="138"/>
  <c r="L16" i="138"/>
  <c r="N16" i="138"/>
  <c r="U10" i="138" l="1"/>
  <c r="S16" i="138"/>
  <c r="V87" i="136"/>
  <c r="V88" i="136"/>
  <c r="V89" i="136"/>
  <c r="V90" i="136"/>
  <c r="V91" i="136"/>
  <c r="V92" i="136"/>
  <c r="V93" i="136"/>
  <c r="V94" i="136"/>
  <c r="V95" i="136"/>
  <c r="V96" i="136"/>
  <c r="V97" i="136"/>
  <c r="V98" i="136"/>
  <c r="V99" i="136"/>
  <c r="V100" i="136"/>
  <c r="V101" i="136"/>
  <c r="V102" i="136"/>
  <c r="V103" i="136"/>
  <c r="V86" i="136"/>
  <c r="Q87" i="136"/>
  <c r="Q88" i="136"/>
  <c r="Q89" i="136"/>
  <c r="Q90" i="136"/>
  <c r="Q91" i="136"/>
  <c r="Q92" i="136"/>
  <c r="Q93" i="136"/>
  <c r="Q94" i="136"/>
  <c r="Q95" i="136"/>
  <c r="Q96" i="136"/>
  <c r="Q97" i="136"/>
  <c r="Q98" i="136"/>
  <c r="Q99" i="136"/>
  <c r="Q100" i="136"/>
  <c r="Q101" i="136"/>
  <c r="Q102" i="136"/>
  <c r="Q103" i="136"/>
  <c r="Q86" i="136"/>
  <c r="L87" i="136"/>
  <c r="L88" i="136"/>
  <c r="L89" i="136"/>
  <c r="L90" i="136"/>
  <c r="L91" i="136"/>
  <c r="L92" i="136"/>
  <c r="L93" i="136"/>
  <c r="L94" i="136"/>
  <c r="L95" i="136"/>
  <c r="L96" i="136"/>
  <c r="L97" i="136"/>
  <c r="L98" i="136"/>
  <c r="L99" i="136"/>
  <c r="L100" i="136"/>
  <c r="L101" i="136"/>
  <c r="L102" i="136"/>
  <c r="L103" i="136"/>
  <c r="L86" i="136"/>
  <c r="G87" i="136"/>
  <c r="G88" i="136"/>
  <c r="G89" i="136"/>
  <c r="G90" i="136"/>
  <c r="G91" i="136"/>
  <c r="G92" i="136"/>
  <c r="G93" i="136"/>
  <c r="G94" i="136"/>
  <c r="G95" i="136"/>
  <c r="G96" i="136"/>
  <c r="G97" i="136"/>
  <c r="G98" i="136"/>
  <c r="G99" i="136"/>
  <c r="G100" i="136"/>
  <c r="G101" i="136"/>
  <c r="G102" i="136"/>
  <c r="G103" i="136"/>
  <c r="G86" i="136"/>
  <c r="V49" i="136"/>
  <c r="V50" i="136"/>
  <c r="V51" i="136"/>
  <c r="V52" i="136"/>
  <c r="V53" i="136"/>
  <c r="V54" i="136"/>
  <c r="V55" i="136"/>
  <c r="V56" i="136"/>
  <c r="V57" i="136"/>
  <c r="V58" i="136"/>
  <c r="V59" i="136"/>
  <c r="V60" i="136"/>
  <c r="V61" i="136"/>
  <c r="V62" i="136"/>
  <c r="V63" i="136"/>
  <c r="V64" i="136"/>
  <c r="V65" i="136"/>
  <c r="V48" i="136"/>
  <c r="Q49" i="136"/>
  <c r="Q50" i="136"/>
  <c r="Q51" i="136"/>
  <c r="Q52" i="136"/>
  <c r="Q53" i="136"/>
  <c r="Q54" i="136"/>
  <c r="Q55" i="136"/>
  <c r="Q56" i="136"/>
  <c r="Q57" i="136"/>
  <c r="Q58" i="136"/>
  <c r="Q59" i="136"/>
  <c r="Q60" i="136"/>
  <c r="Q61" i="136"/>
  <c r="Q62" i="136"/>
  <c r="Q63" i="136"/>
  <c r="Q64" i="136"/>
  <c r="Q65" i="136"/>
  <c r="Q48" i="136"/>
  <c r="L49" i="136"/>
  <c r="L50" i="136"/>
  <c r="L51" i="136"/>
  <c r="L52" i="136"/>
  <c r="L53" i="136"/>
  <c r="L54" i="136"/>
  <c r="L55" i="136"/>
  <c r="L56" i="136"/>
  <c r="L57" i="136"/>
  <c r="L58" i="136"/>
  <c r="L59" i="136"/>
  <c r="L60" i="136"/>
  <c r="L61" i="136"/>
  <c r="L62" i="136"/>
  <c r="L63" i="136"/>
  <c r="L64" i="136"/>
  <c r="L65" i="136"/>
  <c r="L48" i="136"/>
  <c r="G49" i="136"/>
  <c r="G50" i="136"/>
  <c r="G51" i="136"/>
  <c r="G52" i="136"/>
  <c r="G53" i="136"/>
  <c r="G54" i="136"/>
  <c r="G55" i="136"/>
  <c r="G56" i="136"/>
  <c r="G57" i="136"/>
  <c r="G58" i="136"/>
  <c r="G59" i="136"/>
  <c r="G60" i="136"/>
  <c r="G61" i="136"/>
  <c r="G62" i="136"/>
  <c r="G63" i="136"/>
  <c r="G64" i="136"/>
  <c r="G65" i="136"/>
  <c r="G48" i="136"/>
  <c r="V11" i="136"/>
  <c r="V12" i="136"/>
  <c r="V13" i="136"/>
  <c r="V14" i="136"/>
  <c r="V15" i="136"/>
  <c r="V16" i="136"/>
  <c r="V17" i="136"/>
  <c r="V18" i="136"/>
  <c r="V19" i="136"/>
  <c r="V20" i="136"/>
  <c r="V21" i="136"/>
  <c r="V22" i="136"/>
  <c r="V23" i="136"/>
  <c r="V24" i="136"/>
  <c r="V25" i="136"/>
  <c r="V26" i="136"/>
  <c r="V27" i="136"/>
  <c r="V10" i="136"/>
  <c r="Q11" i="136"/>
  <c r="Q12" i="136"/>
  <c r="Q13" i="136"/>
  <c r="Q14" i="136"/>
  <c r="Q15" i="136"/>
  <c r="Q16" i="136"/>
  <c r="Q17" i="136"/>
  <c r="Q18" i="136"/>
  <c r="Q19" i="136"/>
  <c r="Q20" i="136"/>
  <c r="Q21" i="136"/>
  <c r="Q22" i="136"/>
  <c r="Q23" i="136"/>
  <c r="Q24" i="136"/>
  <c r="Q25" i="136"/>
  <c r="Q26" i="136"/>
  <c r="Q27" i="136"/>
  <c r="Q10" i="136"/>
  <c r="L11" i="136"/>
  <c r="L12" i="136"/>
  <c r="L13" i="136"/>
  <c r="L14" i="136"/>
  <c r="L15" i="136"/>
  <c r="L16" i="136"/>
  <c r="L17" i="136"/>
  <c r="L18" i="136"/>
  <c r="L19" i="136"/>
  <c r="L20" i="136"/>
  <c r="L21" i="136"/>
  <c r="L22" i="136"/>
  <c r="L23" i="136"/>
  <c r="L24" i="136"/>
  <c r="L25" i="136"/>
  <c r="L26" i="136"/>
  <c r="L27" i="136"/>
  <c r="L10" i="136"/>
  <c r="G11" i="136"/>
  <c r="G12" i="136"/>
  <c r="G13" i="136"/>
  <c r="G14" i="136"/>
  <c r="G15" i="136"/>
  <c r="G16" i="136"/>
  <c r="G17" i="136"/>
  <c r="G18" i="136"/>
  <c r="G19" i="136"/>
  <c r="G20" i="136"/>
  <c r="G21" i="136"/>
  <c r="G22" i="136"/>
  <c r="G23" i="136"/>
  <c r="G24" i="136"/>
  <c r="G25" i="136"/>
  <c r="G26" i="136"/>
  <c r="G27" i="136"/>
  <c r="G10" i="136"/>
  <c r="I113" i="136"/>
  <c r="I112" i="136"/>
  <c r="I111" i="136"/>
  <c r="I110" i="136"/>
  <c r="I75" i="136"/>
  <c r="I74" i="136"/>
  <c r="I73" i="136"/>
  <c r="I72" i="136"/>
  <c r="I37" i="136"/>
  <c r="I36" i="136"/>
  <c r="I35" i="136"/>
  <c r="I34" i="136"/>
  <c r="U16" i="138" l="1"/>
  <c r="E37" i="136"/>
  <c r="E113" i="136"/>
  <c r="E111" i="136"/>
  <c r="E72" i="136"/>
  <c r="E74" i="136"/>
  <c r="I114" i="136"/>
  <c r="I115" i="136" s="1"/>
  <c r="I116" i="136" s="1"/>
  <c r="E36" i="136"/>
  <c r="E73" i="136"/>
  <c r="E75" i="136"/>
  <c r="E112" i="136"/>
  <c r="E34" i="136"/>
  <c r="I38" i="136"/>
  <c r="I39" i="136" s="1"/>
  <c r="I40" i="136" s="1"/>
  <c r="E110" i="136"/>
  <c r="I76" i="136"/>
  <c r="I77" i="136" s="1"/>
  <c r="I78" i="136" s="1"/>
  <c r="E35" i="136"/>
  <c r="E114" i="136" l="1"/>
  <c r="E115" i="136" s="1"/>
  <c r="E116" i="136" s="1"/>
  <c r="E76" i="136"/>
  <c r="E77" i="136" s="1"/>
  <c r="E78" i="136" s="1"/>
  <c r="E38" i="136"/>
  <c r="E39" i="136" l="1"/>
  <c r="E40" i="136" s="1"/>
  <c r="G38" i="136"/>
</calcChain>
</file>

<file path=xl/sharedStrings.xml><?xml version="1.0" encoding="utf-8"?>
<sst xmlns="http://schemas.openxmlformats.org/spreadsheetml/2006/main" count="1751" uniqueCount="105">
  <si>
    <t>Cycle</t>
  </si>
  <si>
    <t>Cup</t>
  </si>
  <si>
    <t>C</t>
  </si>
  <si>
    <t>Info</t>
  </si>
  <si>
    <t>tbdgy</t>
  </si>
  <si>
    <t>Mean</t>
  </si>
  <si>
    <t>StdErr (%)</t>
  </si>
  <si>
    <t>30/29</t>
  </si>
  <si>
    <r>
      <rPr>
        <i/>
        <sz val="10"/>
        <rFont val="Arial"/>
        <family val="2"/>
      </rPr>
      <t>u</t>
    </r>
    <r>
      <rPr>
        <vertAlign val="subscript"/>
        <sz val="10"/>
        <rFont val="Arial"/>
        <family val="2"/>
      </rPr>
      <t>rel</t>
    </r>
  </si>
  <si>
    <t>V/V</t>
  </si>
  <si>
    <t>30Si/29Si-corr_01</t>
  </si>
  <si>
    <t>isotope ratio (blank corrected)</t>
  </si>
  <si>
    <t>average</t>
  </si>
  <si>
    <t>material: WASO04 41963/04/72-75 part Mi 2.08</t>
  </si>
  <si>
    <t>raw data: sample and IDMS measurement</t>
  </si>
  <si>
    <t>30Si/29Si-corr_02</t>
  </si>
  <si>
    <t>30Si/29Si-corr_03</t>
  </si>
  <si>
    <t>S1</t>
  </si>
  <si>
    <t>30Si/29Si-corr_04</t>
  </si>
  <si>
    <t>g</t>
  </si>
  <si>
    <t>mol/mol</t>
  </si>
  <si>
    <t>Molar Mass calculation (overview)</t>
  </si>
  <si>
    <t>molar masses of Si isotopes</t>
  </si>
  <si>
    <r>
      <t>M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29</t>
    </r>
    <r>
      <rPr>
        <sz val="10"/>
        <rFont val="Arial"/>
        <family val="2"/>
      </rPr>
      <t>Si)</t>
    </r>
  </si>
  <si>
    <t>g/mol</t>
  </si>
  <si>
    <t>blue: measured quantities</t>
  </si>
  <si>
    <r>
      <t>M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Si)</t>
    </r>
  </si>
  <si>
    <r>
      <t>M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28</t>
    </r>
    <r>
      <rPr>
        <sz val="10"/>
        <rFont val="Arial"/>
        <family val="2"/>
      </rPr>
      <t>Si)</t>
    </r>
  </si>
  <si>
    <t>sample</t>
  </si>
  <si>
    <t>run</t>
  </si>
  <si>
    <r>
      <t>R</t>
    </r>
    <r>
      <rPr>
        <vertAlign val="subscript"/>
        <sz val="10"/>
        <rFont val="Arial"/>
        <family val="2"/>
      </rPr>
      <t>y,2</t>
    </r>
    <r>
      <rPr>
        <vertAlign val="superscript"/>
        <sz val="10"/>
        <rFont val="Arial"/>
        <family val="2"/>
      </rPr>
      <t>true</t>
    </r>
  </si>
  <si>
    <r>
      <t>R</t>
    </r>
    <r>
      <rPr>
        <vertAlign val="subscript"/>
        <sz val="10"/>
        <rFont val="Arial"/>
        <family val="2"/>
      </rPr>
      <t>y,3</t>
    </r>
    <r>
      <rPr>
        <vertAlign val="superscript"/>
        <sz val="10"/>
        <rFont val="Arial"/>
        <family val="2"/>
      </rPr>
      <t>true</t>
    </r>
  </si>
  <si>
    <r>
      <t>R</t>
    </r>
    <r>
      <rPr>
        <vertAlign val="subscript"/>
        <sz val="10"/>
        <rFont val="Arial"/>
        <family val="2"/>
      </rPr>
      <t>w,2</t>
    </r>
    <r>
      <rPr>
        <vertAlign val="superscript"/>
        <sz val="10"/>
        <rFont val="Arial"/>
        <family val="2"/>
      </rPr>
      <t>true</t>
    </r>
  </si>
  <si>
    <r>
      <t>R</t>
    </r>
    <r>
      <rPr>
        <vertAlign val="subscript"/>
        <sz val="10"/>
        <color rgb="FF0070C0"/>
        <rFont val="Arial"/>
        <family val="2"/>
      </rPr>
      <t>w,2</t>
    </r>
    <r>
      <rPr>
        <vertAlign val="superscript"/>
        <sz val="10"/>
        <color rgb="FF0070C0"/>
        <rFont val="Arial"/>
        <family val="2"/>
      </rPr>
      <t>meas</t>
    </r>
  </si>
  <si>
    <r>
      <t>K</t>
    </r>
    <r>
      <rPr>
        <vertAlign val="subscript"/>
        <sz val="10"/>
        <color indexed="10"/>
        <rFont val="Arial"/>
        <family val="2"/>
      </rPr>
      <t>2</t>
    </r>
  </si>
  <si>
    <r>
      <t>M</t>
    </r>
    <r>
      <rPr>
        <sz val="10"/>
        <color indexed="10"/>
        <rFont val="Arial"/>
        <family val="2"/>
      </rPr>
      <t>(Si28)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</si>
  <si>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M</t>
    </r>
    <r>
      <rPr>
        <sz val="10"/>
        <rFont val="Arial"/>
        <family val="2"/>
      </rPr>
      <t>)</t>
    </r>
  </si>
  <si>
    <r>
      <rPr>
        <i/>
        <sz val="10"/>
        <rFont val="Arial"/>
        <family val="2"/>
      </rPr>
      <t>u</t>
    </r>
    <r>
      <rPr>
        <vertAlign val="subscript"/>
        <sz val="10"/>
        <rFont val="Arial"/>
        <family val="2"/>
      </rPr>
      <t>rel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M</t>
    </r>
    <r>
      <rPr>
        <sz val="10"/>
        <rFont val="Arial"/>
        <family val="2"/>
      </rPr>
      <t>)</t>
    </r>
  </si>
  <si>
    <r>
      <rPr>
        <i/>
        <sz val="10"/>
        <rFont val="Arial"/>
        <family val="2"/>
      </rPr>
      <t>w</t>
    </r>
    <r>
      <rPr>
        <vertAlign val="subscript"/>
        <sz val="10"/>
        <rFont val="Arial"/>
        <family val="2"/>
      </rPr>
      <t>y</t>
    </r>
  </si>
  <si>
    <r>
      <rPr>
        <i/>
        <sz val="10"/>
        <rFont val="Arial"/>
        <family val="2"/>
      </rPr>
      <t>w</t>
    </r>
    <r>
      <rPr>
        <vertAlign val="subscript"/>
        <sz val="10"/>
        <rFont val="Arial"/>
        <family val="2"/>
      </rPr>
      <t>imp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</si>
  <si>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28</t>
    </r>
    <r>
      <rPr>
        <sz val="10"/>
        <rFont val="Arial"/>
        <family val="2"/>
      </rPr>
      <t>Si)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</si>
  <si>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28</t>
    </r>
    <r>
      <rPr>
        <sz val="10"/>
        <rFont val="Arial"/>
        <family val="2"/>
      </rPr>
      <t>Si))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</si>
  <si>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29</t>
    </r>
    <r>
      <rPr>
        <sz val="10"/>
        <rFont val="Arial"/>
        <family val="2"/>
      </rPr>
      <t>Si)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</si>
  <si>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29</t>
    </r>
    <r>
      <rPr>
        <sz val="10"/>
        <rFont val="Arial"/>
        <family val="2"/>
      </rPr>
      <t>Si))</t>
    </r>
  </si>
  <si>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Si)</t>
    </r>
  </si>
  <si>
    <r>
      <rPr>
        <i/>
        <sz val="10"/>
        <rFont val="Arial"/>
        <family val="2"/>
      </rPr>
      <t>u</t>
    </r>
    <r>
      <rPr>
        <sz val="10"/>
        <rFont val="Arial"/>
        <family val="2"/>
      </rPr>
      <t>(</t>
    </r>
    <r>
      <rPr>
        <i/>
        <sz val="10"/>
        <rFont val="Arial"/>
        <family val="2"/>
      </rPr>
      <t>x</t>
    </r>
    <r>
      <rPr>
        <sz val="10"/>
        <rFont val="Arial"/>
        <family val="2"/>
      </rPr>
      <t>(</t>
    </r>
    <r>
      <rPr>
        <vertAlign val="superscript"/>
        <sz val="10"/>
        <rFont val="Arial"/>
        <family val="2"/>
      </rPr>
      <t>30</t>
    </r>
    <r>
      <rPr>
        <sz val="10"/>
        <rFont val="Arial"/>
        <family val="2"/>
      </rPr>
      <t>Si))</t>
    </r>
  </si>
  <si>
    <t>SIS code</t>
  </si>
  <si>
    <t>sequence</t>
  </si>
  <si>
    <t>g/g</t>
  </si>
  <si>
    <t>29/30</t>
  </si>
  <si>
    <t>Si28_01</t>
  </si>
  <si>
    <t>bl_01</t>
  </si>
  <si>
    <t>Si28_02</t>
  </si>
  <si>
    <t>bl_02</t>
  </si>
  <si>
    <t>Si28_03</t>
  </si>
  <si>
    <t>bl_03</t>
  </si>
  <si>
    <t>Si28_04</t>
  </si>
  <si>
    <t>bl_04</t>
  </si>
  <si>
    <t>idms_01</t>
  </si>
  <si>
    <t>bl_05</t>
  </si>
  <si>
    <t>idms_02</t>
  </si>
  <si>
    <t>bl_06</t>
  </si>
  <si>
    <t>idms_03</t>
  </si>
  <si>
    <t>bl_07</t>
  </si>
  <si>
    <t>idms_04</t>
  </si>
  <si>
    <t>bl_08</t>
  </si>
  <si>
    <t>waso_01</t>
  </si>
  <si>
    <t>bl_09</t>
  </si>
  <si>
    <t>waso_02</t>
  </si>
  <si>
    <t>bl_10</t>
  </si>
  <si>
    <t>waso_03</t>
  </si>
  <si>
    <t>bl_11</t>
  </si>
  <si>
    <t>waso_04</t>
  </si>
  <si>
    <t>bl_12</t>
  </si>
  <si>
    <t>sample (x, Si28)</t>
  </si>
  <si>
    <t>material w (WASO04)</t>
  </si>
  <si>
    <r>
      <t>m</t>
    </r>
    <r>
      <rPr>
        <vertAlign val="subscript"/>
        <sz val="10"/>
        <color indexed="48"/>
        <rFont val="Arial"/>
        <family val="2"/>
      </rPr>
      <t>x1</t>
    </r>
  </si>
  <si>
    <r>
      <t>m</t>
    </r>
    <r>
      <rPr>
        <vertAlign val="subscript"/>
        <sz val="10"/>
        <color rgb="FF0070C0"/>
        <rFont val="Arial"/>
        <family val="2"/>
      </rPr>
      <t>yx1</t>
    </r>
  </si>
  <si>
    <r>
      <t>R</t>
    </r>
    <r>
      <rPr>
        <vertAlign val="subscript"/>
        <sz val="10"/>
        <color indexed="48"/>
        <rFont val="Arial"/>
        <family val="2"/>
      </rPr>
      <t>bx</t>
    </r>
    <r>
      <rPr>
        <vertAlign val="superscript"/>
        <sz val="10"/>
        <color indexed="48"/>
        <rFont val="Arial"/>
        <family val="2"/>
      </rPr>
      <t>meas</t>
    </r>
  </si>
  <si>
    <r>
      <t>R</t>
    </r>
    <r>
      <rPr>
        <vertAlign val="subscript"/>
        <sz val="10"/>
        <color indexed="48"/>
        <rFont val="Arial"/>
        <family val="2"/>
      </rPr>
      <t>x</t>
    </r>
    <r>
      <rPr>
        <vertAlign val="superscript"/>
        <sz val="10"/>
        <color indexed="48"/>
        <rFont val="Arial"/>
        <family val="2"/>
      </rPr>
      <t>meas</t>
    </r>
  </si>
  <si>
    <t>not-blank corr</t>
  </si>
  <si>
    <t>IDMS blend (bx)</t>
  </si>
  <si>
    <t>Meng Wang et al 2021 Chinese Phys. C 45 030003</t>
  </si>
  <si>
    <t>(AME 2020)</t>
  </si>
  <si>
    <t>H3</t>
  </si>
  <si>
    <t>av</t>
  </si>
  <si>
    <t>Si28-33Pr11 N.2.1</t>
  </si>
  <si>
    <t>sample: Si28-33Pr11 Part N.2.1</t>
  </si>
  <si>
    <t>no rotation</t>
  </si>
  <si>
    <t>10^13 Ohm</t>
  </si>
  <si>
    <t>10^13 Ohm,  no rot</t>
  </si>
  <si>
    <t>Sequence 6</t>
  </si>
  <si>
    <t>tau-corrected data -&gt;&gt;</t>
  </si>
  <si>
    <t>tau correction</t>
  </si>
  <si>
    <t>tau constant</t>
  </si>
  <si>
    <t>cup</t>
  </si>
  <si>
    <t>time</t>
  </si>
  <si>
    <t>Time</t>
  </si>
  <si>
    <t>urel</t>
  </si>
  <si>
    <t>with tau correction</t>
  </si>
  <si>
    <t>Sequence 1</t>
  </si>
  <si>
    <t>Sequence 2</t>
  </si>
  <si>
    <t>Sequence 3</t>
  </si>
  <si>
    <t>Sequence 4</t>
  </si>
  <si>
    <t>Sequence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</si>
</sst>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00000"/>
    <numFmt numFmtId="165" formatCode="0.000E+00"/>
    <numFmt numFmtId="166" formatCode="0.0000"/>
    <numFmt numFmtId="167" formatCode="0.00000"/>
    <numFmt numFmtId="168" formatCode="0.0000000"/>
    <numFmt numFmtId="169" formatCode="0.00000%"/>
    <numFmt numFmtId="170" formatCode="0.000000000"/>
    <numFmt numFmtId="171" formatCode="0.0000000000"/>
    <numFmt numFmtId="172" formatCode="0.00000E+00"/>
    <numFmt numFmtId="173" formatCode="#,##0.000000000"/>
    <numFmt numFmtId="174" formatCode="#,##0.0000000000"/>
    <numFmt numFmtId="175" formatCode="0.000%"/>
    <numFmt numFmtId="176" formatCode="0.0E+00"/>
    <numFmt numFmtId="177" formatCode="0.0000E+00"/>
    <numFmt numFmtId="178" formatCode="0.0000%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52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sz val="10"/>
      <color theme="0" tint="-0.34998626667073579"/>
      <name val="Arial"/>
      <family val="2"/>
    </font>
    <font>
      <sz val="10"/>
      <color theme="9"/>
      <name val="Arial"/>
      <family val="2"/>
    </font>
    <font>
      <vertAlign val="superscript"/>
      <sz val="10"/>
      <name val="Arial"/>
      <family val="2"/>
    </font>
    <font>
      <sz val="10"/>
      <color rgb="FF0070C0"/>
      <name val="Arial"/>
      <family val="2"/>
    </font>
    <font>
      <i/>
      <sz val="10"/>
      <color rgb="FF0070C0"/>
      <name val="Arial"/>
      <family val="2"/>
    </font>
    <font>
      <vertAlign val="subscript"/>
      <sz val="10"/>
      <color rgb="FF0070C0"/>
      <name val="Arial"/>
      <family val="2"/>
    </font>
    <font>
      <vertAlign val="superscript"/>
      <sz val="10"/>
      <color rgb="FF0070C0"/>
      <name val="Arial"/>
      <family val="2"/>
    </font>
    <font>
      <i/>
      <sz val="10"/>
      <color indexed="10"/>
      <name val="Arial"/>
      <family val="2"/>
    </font>
    <font>
      <vertAlign val="subscript"/>
      <sz val="10"/>
      <color indexed="10"/>
      <name val="Arial"/>
      <family val="2"/>
    </font>
    <font>
      <i/>
      <sz val="10"/>
      <color indexed="48"/>
      <name val="Arial"/>
      <family val="2"/>
    </font>
    <font>
      <vertAlign val="subscript"/>
      <sz val="10"/>
      <color indexed="48"/>
      <name val="Arial"/>
      <family val="2"/>
    </font>
    <font>
      <vertAlign val="superscript"/>
      <sz val="10"/>
      <color indexed="48"/>
      <name val="Arial"/>
      <family val="2"/>
    </font>
    <font>
      <sz val="8"/>
      <name val="Arial"/>
      <family val="2"/>
    </font>
    <font>
      <sz val="10"/>
      <name val="Arial"/>
      <family val="1"/>
      <charset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8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12" applyNumberFormat="0" applyAlignment="0" applyProtection="0"/>
    <xf numFmtId="0" fontId="16" fillId="26" borderId="13" applyNumberFormat="0" applyAlignment="0" applyProtection="0"/>
    <xf numFmtId="0" fontId="17" fillId="27" borderId="13" applyNumberFormat="0" applyAlignment="0" applyProtection="0"/>
    <xf numFmtId="0" fontId="18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0" fillId="28" borderId="0" applyNumberFormat="0" applyBorder="0" applyAlignment="0" applyProtection="0"/>
    <xf numFmtId="0" fontId="21" fillId="29" borderId="0" applyNumberFormat="0" applyBorder="0" applyAlignment="0" applyProtection="0"/>
    <xf numFmtId="0" fontId="13" fillId="30" borderId="15" applyNumberFormat="0" applyFont="0" applyAlignment="0" applyProtection="0"/>
    <xf numFmtId="0" fontId="22" fillId="31" borderId="0" applyNumberFormat="0" applyBorder="0" applyAlignment="0" applyProtection="0"/>
    <xf numFmtId="0" fontId="13" fillId="0" borderId="0"/>
    <xf numFmtId="0" fontId="3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0" borderId="0" applyNumberFormat="0" applyFill="0" applyBorder="0" applyAlignment="0" applyProtection="0"/>
    <xf numFmtId="0" fontId="29" fillId="32" borderId="20" applyNumberFormat="0" applyAlignment="0" applyProtection="0"/>
    <xf numFmtId="0" fontId="1" fillId="0" borderId="0"/>
    <xf numFmtId="0" fontId="3" fillId="0" borderId="0"/>
    <xf numFmtId="0" fontId="3" fillId="0" borderId="0"/>
    <xf numFmtId="0" fontId="2" fillId="0" borderId="0"/>
  </cellStyleXfs>
  <cellXfs count="25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1" fontId="0" fillId="0" borderId="0" xfId="0" applyNumberFormat="1"/>
    <xf numFmtId="11" fontId="0" fillId="0" borderId="4" xfId="0" applyNumberFormat="1" applyBorder="1"/>
    <xf numFmtId="0" fontId="6" fillId="0" borderId="5" xfId="0" applyFont="1" applyBorder="1"/>
    <xf numFmtId="0" fontId="6" fillId="0" borderId="1" xfId="0" applyFont="1" applyBorder="1"/>
    <xf numFmtId="0" fontId="6" fillId="0" borderId="0" xfId="0" applyFont="1"/>
    <xf numFmtId="0" fontId="6" fillId="0" borderId="4" xfId="0" applyFont="1" applyBorder="1"/>
    <xf numFmtId="11" fontId="6" fillId="0" borderId="0" xfId="0" applyNumberFormat="1" applyFont="1"/>
    <xf numFmtId="11" fontId="6" fillId="0" borderId="4" xfId="0" applyNumberFormat="1" applyFont="1" applyBorder="1"/>
    <xf numFmtId="167" fontId="4" fillId="0" borderId="3" xfId="0" applyNumberFormat="1" applyFont="1" applyBorder="1"/>
    <xf numFmtId="167" fontId="4" fillId="0" borderId="4" xfId="0" applyNumberFormat="1" applyFont="1" applyBorder="1"/>
    <xf numFmtId="167" fontId="4" fillId="0" borderId="6" xfId="0" applyNumberFormat="1" applyFont="1" applyBorder="1"/>
    <xf numFmtId="167" fontId="4" fillId="0" borderId="7" xfId="0" applyNumberFormat="1" applyFont="1" applyBorder="1"/>
    <xf numFmtId="167" fontId="4" fillId="0" borderId="8" xfId="0" applyNumberFormat="1" applyFont="1" applyBorder="1"/>
    <xf numFmtId="0" fontId="3" fillId="0" borderId="5" xfId="0" applyFont="1" applyBorder="1"/>
    <xf numFmtId="0" fontId="3" fillId="0" borderId="0" xfId="0" applyFont="1"/>
    <xf numFmtId="0" fontId="9" fillId="0" borderId="0" xfId="0" applyFont="1"/>
    <xf numFmtId="169" fontId="3" fillId="0" borderId="0" xfId="0" applyNumberFormat="1" applyFont="1" applyAlignment="1">
      <alignment horizontal="center"/>
    </xf>
    <xf numFmtId="0" fontId="3" fillId="0" borderId="9" xfId="0" applyFon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7" fontId="3" fillId="0" borderId="10" xfId="0" applyNumberFormat="1" applyFont="1" applyBorder="1" applyAlignment="1">
      <alignment horizontal="center"/>
    </xf>
    <xf numFmtId="2" fontId="0" fillId="0" borderId="4" xfId="0" applyNumberFormat="1" applyBorder="1"/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center"/>
    </xf>
    <xf numFmtId="0" fontId="7" fillId="0" borderId="0" xfId="0" applyFont="1"/>
    <xf numFmtId="0" fontId="0" fillId="33" borderId="0" xfId="0" applyFill="1"/>
    <xf numFmtId="0" fontId="7" fillId="33" borderId="0" xfId="0" applyFont="1" applyFill="1"/>
    <xf numFmtId="0" fontId="8" fillId="33" borderId="0" xfId="0" applyFont="1" applyFill="1"/>
    <xf numFmtId="0" fontId="3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32" fillId="33" borderId="0" xfId="0" applyFont="1" applyFill="1"/>
    <xf numFmtId="0" fontId="9" fillId="33" borderId="0" xfId="0" applyFont="1" applyFill="1"/>
    <xf numFmtId="0" fontId="0" fillId="0" borderId="0" xfId="0" applyAlignment="1">
      <alignment horizontal="center"/>
    </xf>
    <xf numFmtId="167" fontId="12" fillId="0" borderId="10" xfId="0" applyNumberFormat="1" applyFont="1" applyBorder="1" applyAlignment="1">
      <alignment horizontal="center"/>
    </xf>
    <xf numFmtId="0" fontId="30" fillId="0" borderId="9" xfId="0" applyFont="1" applyBorder="1"/>
    <xf numFmtId="0" fontId="33" fillId="0" borderId="2" xfId="0" applyFont="1" applyBorder="1"/>
    <xf numFmtId="166" fontId="0" fillId="0" borderId="3" xfId="0" applyNumberFormat="1" applyBorder="1"/>
    <xf numFmtId="0" fontId="6" fillId="0" borderId="10" xfId="0" applyFont="1" applyBorder="1"/>
    <xf numFmtId="0" fontId="3" fillId="0" borderId="4" xfId="0" applyFont="1" applyBorder="1"/>
    <xf numFmtId="0" fontId="34" fillId="0" borderId="3" xfId="0" applyFont="1" applyBorder="1"/>
    <xf numFmtId="0" fontId="34" fillId="0" borderId="4" xfId="0" applyFont="1" applyBorder="1"/>
    <xf numFmtId="0" fontId="0" fillId="0" borderId="10" xfId="0" applyBorder="1"/>
    <xf numFmtId="11" fontId="0" fillId="0" borderId="3" xfId="0" applyNumberFormat="1" applyBorder="1"/>
    <xf numFmtId="165" fontId="3" fillId="0" borderId="10" xfId="0" applyNumberFormat="1" applyFont="1" applyBorder="1" applyAlignment="1">
      <alignment horizontal="center"/>
    </xf>
    <xf numFmtId="11" fontId="3" fillId="0" borderId="0" xfId="0" applyNumberFormat="1" applyFont="1"/>
    <xf numFmtId="11" fontId="3" fillId="0" borderId="4" xfId="0" applyNumberFormat="1" applyFont="1" applyBorder="1"/>
    <xf numFmtId="11" fontId="34" fillId="0" borderId="3" xfId="0" applyNumberFormat="1" applyFont="1" applyBorder="1"/>
    <xf numFmtId="11" fontId="34" fillId="0" borderId="4" xfId="0" applyNumberFormat="1" applyFont="1" applyBorder="1"/>
    <xf numFmtId="165" fontId="0" fillId="0" borderId="10" xfId="0" applyNumberFormat="1" applyBorder="1" applyAlignment="1">
      <alignment horizontal="center"/>
    </xf>
    <xf numFmtId="164" fontId="4" fillId="0" borderId="0" xfId="0" applyNumberFormat="1" applyFont="1"/>
    <xf numFmtId="167" fontId="4" fillId="0" borderId="10" xfId="0" applyNumberFormat="1" applyFont="1" applyBorder="1"/>
    <xf numFmtId="164" fontId="30" fillId="0" borderId="0" xfId="0" applyNumberFormat="1" applyFont="1"/>
    <xf numFmtId="164" fontId="30" fillId="0" borderId="4" xfId="0" applyNumberFormat="1" applyFont="1" applyBorder="1"/>
    <xf numFmtId="167" fontId="30" fillId="0" borderId="10" xfId="0" applyNumberFormat="1" applyFont="1" applyBorder="1"/>
    <xf numFmtId="167" fontId="30" fillId="0" borderId="0" xfId="0" applyNumberFormat="1" applyFont="1"/>
    <xf numFmtId="167" fontId="30" fillId="0" borderId="4" xfId="0" applyNumberFormat="1" applyFont="1" applyBorder="1"/>
    <xf numFmtId="164" fontId="30" fillId="0" borderId="3" xfId="0" applyNumberFormat="1" applyFont="1" applyBorder="1"/>
    <xf numFmtId="167" fontId="4" fillId="0" borderId="11" xfId="0" applyNumberFormat="1" applyFont="1" applyBorder="1"/>
    <xf numFmtId="164" fontId="30" fillId="0" borderId="7" xfId="0" applyNumberFormat="1" applyFont="1" applyBorder="1"/>
    <xf numFmtId="164" fontId="30" fillId="0" borderId="8" xfId="0" applyNumberFormat="1" applyFont="1" applyBorder="1"/>
    <xf numFmtId="167" fontId="30" fillId="0" borderId="7" xfId="0" applyNumberFormat="1" applyFont="1" applyBorder="1"/>
    <xf numFmtId="167" fontId="30" fillId="0" borderId="8" xfId="0" applyNumberFormat="1" applyFont="1" applyBorder="1"/>
    <xf numFmtId="167" fontId="30" fillId="0" borderId="11" xfId="0" applyNumberFormat="1" applyFont="1" applyBorder="1"/>
    <xf numFmtId="167" fontId="30" fillId="0" borderId="6" xfId="0" applyNumberFormat="1" applyFont="1" applyBorder="1"/>
    <xf numFmtId="0" fontId="0" fillId="0" borderId="11" xfId="0" applyBorder="1"/>
    <xf numFmtId="168" fontId="30" fillId="0" borderId="0" xfId="0" applyNumberFormat="1" applyFont="1"/>
    <xf numFmtId="168" fontId="30" fillId="0" borderId="4" xfId="0" applyNumberFormat="1" applyFont="1" applyBorder="1"/>
    <xf numFmtId="0" fontId="31" fillId="33" borderId="0" xfId="0" applyFont="1" applyFill="1"/>
    <xf numFmtId="0" fontId="2" fillId="0" borderId="5" xfId="0" applyFont="1" applyBorder="1"/>
    <xf numFmtId="0" fontId="2" fillId="0" borderId="0" xfId="0" applyFont="1" applyAlignment="1">
      <alignment horizontal="center"/>
    </xf>
    <xf numFmtId="0" fontId="30" fillId="0" borderId="0" xfId="0" applyFont="1"/>
    <xf numFmtId="167" fontId="4" fillId="0" borderId="0" xfId="0" applyNumberFormat="1" applyFont="1"/>
    <xf numFmtId="164" fontId="4" fillId="0" borderId="3" xfId="0" applyNumberFormat="1" applyFont="1" applyBorder="1"/>
    <xf numFmtId="167" fontId="5" fillId="0" borderId="11" xfId="0" applyNumberFormat="1" applyFont="1" applyBorder="1" applyAlignment="1">
      <alignment horizontal="center"/>
    </xf>
    <xf numFmtId="167" fontId="0" fillId="0" borderId="0" xfId="0" applyNumberFormat="1" applyAlignment="1">
      <alignment horizontal="center"/>
    </xf>
    <xf numFmtId="167" fontId="7" fillId="0" borderId="0" xfId="0" applyNumberFormat="1" applyFont="1" applyAlignment="1">
      <alignment horizontal="center"/>
    </xf>
    <xf numFmtId="175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3" fillId="0" borderId="0" xfId="0" applyNumberFormat="1" applyFont="1" applyAlignment="1">
      <alignment horizontal="center"/>
    </xf>
    <xf numFmtId="10" fontId="31" fillId="0" borderId="0" xfId="0" applyNumberFormat="1" applyFont="1" applyAlignment="1">
      <alignment horizontal="center"/>
    </xf>
    <xf numFmtId="175" fontId="31" fillId="0" borderId="0" xfId="0" applyNumberFormat="1" applyFont="1" applyAlignment="1">
      <alignment horizontal="center"/>
    </xf>
    <xf numFmtId="0" fontId="2" fillId="0" borderId="0" xfId="47"/>
    <xf numFmtId="0" fontId="7" fillId="0" borderId="0" xfId="47" applyFont="1"/>
    <xf numFmtId="0" fontId="10" fillId="0" borderId="0" xfId="47" applyFont="1"/>
    <xf numFmtId="174" fontId="2" fillId="0" borderId="0" xfId="47" applyNumberFormat="1"/>
    <xf numFmtId="0" fontId="2" fillId="0" borderId="0" xfId="47" applyAlignment="1">
      <alignment horizontal="center"/>
    </xf>
    <xf numFmtId="0" fontId="36" fillId="0" borderId="0" xfId="47" applyFont="1"/>
    <xf numFmtId="170" fontId="2" fillId="0" borderId="0" xfId="47" applyNumberFormat="1"/>
    <xf numFmtId="173" fontId="2" fillId="0" borderId="0" xfId="47" applyNumberFormat="1"/>
    <xf numFmtId="171" fontId="2" fillId="0" borderId="0" xfId="47" applyNumberFormat="1"/>
    <xf numFmtId="0" fontId="2" fillId="0" borderId="0" xfId="47" applyAlignment="1">
      <alignment horizontal="left"/>
    </xf>
    <xf numFmtId="0" fontId="30" fillId="0" borderId="0" xfId="47" applyFont="1" applyAlignment="1">
      <alignment horizontal="center"/>
    </xf>
    <xf numFmtId="0" fontId="2" fillId="0" borderId="7" xfId="47" applyBorder="1"/>
    <xf numFmtId="0" fontId="7" fillId="0" borderId="7" xfId="47" applyFont="1" applyBorder="1" applyAlignment="1">
      <alignment horizontal="center"/>
    </xf>
    <xf numFmtId="0" fontId="2" fillId="0" borderId="7" xfId="47" applyBorder="1" applyAlignment="1">
      <alignment horizontal="left"/>
    </xf>
    <xf numFmtId="0" fontId="7" fillId="0" borderId="7" xfId="47" applyFont="1" applyBorder="1"/>
    <xf numFmtId="0" fontId="2" fillId="0" borderId="7" xfId="47" applyBorder="1" applyAlignment="1">
      <alignment horizontal="center"/>
    </xf>
    <xf numFmtId="0" fontId="2" fillId="0" borderId="9" xfId="47" applyBorder="1" applyAlignment="1">
      <alignment horizontal="center"/>
    </xf>
    <xf numFmtId="0" fontId="10" fillId="0" borderId="9" xfId="47" applyFont="1" applyBorder="1" applyAlignment="1">
      <alignment horizontal="center"/>
    </xf>
    <xf numFmtId="0" fontId="37" fillId="0" borderId="9" xfId="47" applyFont="1" applyBorder="1" applyAlignment="1">
      <alignment horizontal="center"/>
    </xf>
    <xf numFmtId="0" fontId="40" fillId="0" borderId="9" xfId="47" applyFont="1" applyBorder="1" applyAlignment="1">
      <alignment horizontal="center"/>
    </xf>
    <xf numFmtId="0" fontId="42" fillId="0" borderId="9" xfId="47" applyFont="1" applyBorder="1" applyAlignment="1">
      <alignment horizontal="center"/>
    </xf>
    <xf numFmtId="0" fontId="2" fillId="0" borderId="5" xfId="47" applyBorder="1" applyAlignment="1">
      <alignment horizontal="center"/>
    </xf>
    <xf numFmtId="0" fontId="2" fillId="0" borderId="1" xfId="47" applyBorder="1" applyAlignment="1">
      <alignment horizontal="center"/>
    </xf>
    <xf numFmtId="0" fontId="2" fillId="0" borderId="3" xfId="47" applyBorder="1"/>
    <xf numFmtId="0" fontId="2" fillId="0" borderId="10" xfId="47" applyBorder="1" applyAlignment="1">
      <alignment horizontal="center"/>
    </xf>
    <xf numFmtId="0" fontId="2" fillId="0" borderId="3" xfId="47" applyBorder="1" applyAlignment="1">
      <alignment horizontal="center"/>
    </xf>
    <xf numFmtId="168" fontId="2" fillId="0" borderId="10" xfId="47" applyNumberFormat="1" applyBorder="1" applyAlignment="1">
      <alignment horizontal="center"/>
    </xf>
    <xf numFmtId="170" fontId="2" fillId="0" borderId="10" xfId="47" applyNumberFormat="1" applyBorder="1" applyAlignment="1">
      <alignment horizontal="center"/>
    </xf>
    <xf numFmtId="170" fontId="30" fillId="0" borderId="10" xfId="47" applyNumberFormat="1" applyFont="1" applyBorder="1" applyAlignment="1">
      <alignment horizontal="center"/>
    </xf>
    <xf numFmtId="171" fontId="2" fillId="0" borderId="10" xfId="47" applyNumberFormat="1" applyBorder="1" applyAlignment="1">
      <alignment horizontal="center"/>
    </xf>
    <xf numFmtId="171" fontId="30" fillId="0" borderId="10" xfId="47" applyNumberFormat="1" applyFont="1" applyBorder="1" applyAlignment="1">
      <alignment horizontal="center"/>
    </xf>
    <xf numFmtId="165" fontId="2" fillId="0" borderId="0" xfId="47" applyNumberFormat="1" applyAlignment="1">
      <alignment horizontal="center"/>
    </xf>
    <xf numFmtId="165" fontId="2" fillId="0" borderId="10" xfId="47" applyNumberFormat="1" applyBorder="1" applyAlignment="1">
      <alignment horizontal="center"/>
    </xf>
    <xf numFmtId="172" fontId="2" fillId="0" borderId="10" xfId="47" applyNumberFormat="1" applyBorder="1" applyAlignment="1">
      <alignment horizontal="center"/>
    </xf>
    <xf numFmtId="11" fontId="2" fillId="0" borderId="0" xfId="47" applyNumberFormat="1" applyAlignment="1">
      <alignment horizontal="center"/>
    </xf>
    <xf numFmtId="171" fontId="2" fillId="0" borderId="0" xfId="47" applyNumberFormat="1" applyAlignment="1">
      <alignment horizontal="center"/>
    </xf>
    <xf numFmtId="11" fontId="30" fillId="0" borderId="0" xfId="0" applyNumberFormat="1" applyFont="1"/>
    <xf numFmtId="11" fontId="30" fillId="0" borderId="6" xfId="0" applyNumberFormat="1" applyFont="1" applyBorder="1"/>
    <xf numFmtId="11" fontId="30" fillId="0" borderId="8" xfId="0" applyNumberFormat="1" applyFont="1" applyBorder="1"/>
    <xf numFmtId="11" fontId="30" fillId="0" borderId="3" xfId="0" applyNumberFormat="1" applyFont="1" applyBorder="1"/>
    <xf numFmtId="11" fontId="30" fillId="0" borderId="4" xfId="0" applyNumberFormat="1" applyFont="1" applyBorder="1"/>
    <xf numFmtId="170" fontId="2" fillId="0" borderId="0" xfId="47" applyNumberFormat="1" applyAlignment="1">
      <alignment horizontal="center"/>
    </xf>
    <xf numFmtId="0" fontId="2" fillId="0" borderId="10" xfId="47" applyBorder="1"/>
    <xf numFmtId="0" fontId="30" fillId="0" borderId="10" xfId="47" applyFont="1" applyBorder="1" applyAlignment="1">
      <alignment horizontal="center"/>
    </xf>
    <xf numFmtId="0" fontId="34" fillId="0" borderId="0" xfId="0" applyFont="1"/>
    <xf numFmtId="11" fontId="34" fillId="0" borderId="0" xfId="0" applyNumberFormat="1" applyFont="1"/>
    <xf numFmtId="1" fontId="2" fillId="0" borderId="0" xfId="47" applyNumberFormat="1" applyAlignment="1">
      <alignment horizontal="center"/>
    </xf>
    <xf numFmtId="11" fontId="2" fillId="0" borderId="10" xfId="47" applyNumberFormat="1" applyBorder="1" applyAlignment="1">
      <alignment horizontal="center"/>
    </xf>
    <xf numFmtId="176" fontId="2" fillId="0" borderId="10" xfId="47" applyNumberFormat="1" applyBorder="1" applyAlignment="1">
      <alignment horizontal="center"/>
    </xf>
    <xf numFmtId="176" fontId="2" fillId="0" borderId="0" xfId="47" applyNumberFormat="1" applyAlignment="1">
      <alignment horizontal="center"/>
    </xf>
    <xf numFmtId="177" fontId="2" fillId="0" borderId="10" xfId="47" applyNumberFormat="1" applyBorder="1" applyAlignment="1">
      <alignment horizontal="center"/>
    </xf>
    <xf numFmtId="177" fontId="2" fillId="0" borderId="0" xfId="47" applyNumberFormat="1" applyAlignment="1">
      <alignment horizontal="center"/>
    </xf>
    <xf numFmtId="172" fontId="2" fillId="0" borderId="0" xfId="47" applyNumberFormat="1" applyAlignment="1">
      <alignment horizontal="center"/>
    </xf>
    <xf numFmtId="168" fontId="2" fillId="0" borderId="9" xfId="47" applyNumberFormat="1" applyBorder="1" applyAlignment="1">
      <alignment horizontal="center"/>
    </xf>
    <xf numFmtId="170" fontId="2" fillId="0" borderId="9" xfId="47" applyNumberFormat="1" applyBorder="1" applyAlignment="1">
      <alignment horizontal="center"/>
    </xf>
    <xf numFmtId="170" fontId="30" fillId="0" borderId="9" xfId="47" applyNumberFormat="1" applyFont="1" applyBorder="1" applyAlignment="1">
      <alignment horizontal="center"/>
    </xf>
    <xf numFmtId="171" fontId="2" fillId="0" borderId="9" xfId="47" applyNumberFormat="1" applyBorder="1" applyAlignment="1">
      <alignment horizontal="center"/>
    </xf>
    <xf numFmtId="171" fontId="2" fillId="0" borderId="1" xfId="47" applyNumberFormat="1" applyBorder="1" applyAlignment="1">
      <alignment horizontal="center"/>
    </xf>
    <xf numFmtId="171" fontId="30" fillId="0" borderId="9" xfId="47" applyNumberFormat="1" applyFont="1" applyBorder="1" applyAlignment="1">
      <alignment horizontal="center"/>
    </xf>
    <xf numFmtId="11" fontId="2" fillId="0" borderId="1" xfId="47" applyNumberFormat="1" applyBorder="1" applyAlignment="1">
      <alignment horizontal="center"/>
    </xf>
    <xf numFmtId="176" fontId="2" fillId="0" borderId="9" xfId="47" applyNumberFormat="1" applyBorder="1" applyAlignment="1">
      <alignment horizontal="center"/>
    </xf>
    <xf numFmtId="172" fontId="2" fillId="0" borderId="9" xfId="47" applyNumberFormat="1" applyBorder="1" applyAlignment="1">
      <alignment horizontal="center"/>
    </xf>
    <xf numFmtId="176" fontId="2" fillId="0" borderId="1" xfId="47" applyNumberFormat="1" applyBorder="1" applyAlignment="1">
      <alignment horizontal="center"/>
    </xf>
    <xf numFmtId="177" fontId="2" fillId="0" borderId="9" xfId="47" applyNumberFormat="1" applyBorder="1" applyAlignment="1">
      <alignment horizontal="center"/>
    </xf>
    <xf numFmtId="165" fontId="2" fillId="0" borderId="9" xfId="47" applyNumberFormat="1" applyBorder="1" applyAlignment="1">
      <alignment horizontal="center"/>
    </xf>
    <xf numFmtId="176" fontId="2" fillId="0" borderId="2" xfId="47" applyNumberFormat="1" applyBorder="1" applyAlignment="1">
      <alignment horizontal="center"/>
    </xf>
    <xf numFmtId="0" fontId="7" fillId="34" borderId="0" xfId="47" applyFont="1" applyFill="1"/>
    <xf numFmtId="0" fontId="2" fillId="34" borderId="0" xfId="47" applyFill="1"/>
    <xf numFmtId="0" fontId="7" fillId="0" borderId="5" xfId="47" applyFont="1" applyBorder="1"/>
    <xf numFmtId="0" fontId="2" fillId="0" borderId="1" xfId="47" applyBorder="1"/>
    <xf numFmtId="0" fontId="2" fillId="0" borderId="2" xfId="47" applyBorder="1"/>
    <xf numFmtId="0" fontId="7" fillId="0" borderId="4" xfId="47" applyFont="1" applyBorder="1"/>
    <xf numFmtId="0" fontId="2" fillId="0" borderId="4" xfId="47" applyBorder="1"/>
    <xf numFmtId="0" fontId="2" fillId="0" borderId="6" xfId="47" applyBorder="1"/>
    <xf numFmtId="0" fontId="2" fillId="0" borderId="8" xfId="47" applyBorder="1"/>
    <xf numFmtId="0" fontId="30" fillId="0" borderId="0" xfId="47" applyFont="1"/>
    <xf numFmtId="0" fontId="6" fillId="0" borderId="0" xfId="47" applyFont="1" applyAlignment="1">
      <alignment horizontal="center"/>
    </xf>
    <xf numFmtId="0" fontId="6" fillId="0" borderId="0" xfId="47" applyFont="1"/>
    <xf numFmtId="0" fontId="34" fillId="0" borderId="0" xfId="47" applyFont="1" applyAlignment="1">
      <alignment horizontal="center"/>
    </xf>
    <xf numFmtId="1" fontId="34" fillId="0" borderId="0" xfId="47" applyNumberFormat="1" applyFont="1" applyAlignment="1">
      <alignment horizontal="center"/>
    </xf>
    <xf numFmtId="11" fontId="34" fillId="0" borderId="0" xfId="47" applyNumberFormat="1" applyFont="1" applyAlignment="1">
      <alignment horizontal="center"/>
    </xf>
    <xf numFmtId="0" fontId="34" fillId="0" borderId="0" xfId="47" applyFont="1"/>
    <xf numFmtId="11" fontId="30" fillId="0" borderId="0" xfId="47" applyNumberFormat="1" applyFont="1" applyAlignment="1">
      <alignment horizontal="center"/>
    </xf>
    <xf numFmtId="164" fontId="2" fillId="0" borderId="0" xfId="47" applyNumberFormat="1" applyAlignment="1">
      <alignment horizontal="center"/>
    </xf>
    <xf numFmtId="165" fontId="30" fillId="0" borderId="0" xfId="47" applyNumberFormat="1" applyFont="1" applyAlignment="1">
      <alignment horizontal="center"/>
    </xf>
    <xf numFmtId="0" fontId="2" fillId="0" borderId="5" xfId="47" applyBorder="1"/>
    <xf numFmtId="167" fontId="2" fillId="0" borderId="4" xfId="47" applyNumberFormat="1" applyBorder="1" applyAlignment="1">
      <alignment horizontal="center"/>
    </xf>
    <xf numFmtId="167" fontId="2" fillId="0" borderId="0" xfId="47" applyNumberFormat="1" applyAlignment="1">
      <alignment horizontal="center"/>
    </xf>
    <xf numFmtId="0" fontId="2" fillId="0" borderId="6" xfId="47" applyBorder="1" applyAlignment="1">
      <alignment horizontal="center"/>
    </xf>
    <xf numFmtId="167" fontId="31" fillId="0" borderId="8" xfId="47" applyNumberFormat="1" applyFont="1" applyBorder="1" applyAlignment="1">
      <alignment horizontal="center"/>
    </xf>
    <xf numFmtId="167" fontId="7" fillId="0" borderId="0" xfId="47" applyNumberFormat="1" applyFont="1" applyAlignment="1">
      <alignment horizontal="center"/>
    </xf>
    <xf numFmtId="10" fontId="2" fillId="0" borderId="0" xfId="47" applyNumberFormat="1" applyAlignment="1">
      <alignment horizontal="center"/>
    </xf>
    <xf numFmtId="10" fontId="31" fillId="0" borderId="0" xfId="47" applyNumberFormat="1" applyFont="1" applyAlignment="1">
      <alignment horizontal="center"/>
    </xf>
    <xf numFmtId="168" fontId="2" fillId="0" borderId="0" xfId="47" applyNumberFormat="1" applyAlignment="1">
      <alignment horizontal="center"/>
    </xf>
    <xf numFmtId="0" fontId="2" fillId="0" borderId="5" xfId="47" applyBorder="1" applyAlignment="1">
      <alignment horizontal="left"/>
    </xf>
    <xf numFmtId="0" fontId="2" fillId="0" borderId="2" xfId="47" applyBorder="1" applyAlignment="1">
      <alignment horizontal="center"/>
    </xf>
    <xf numFmtId="175" fontId="2" fillId="0" borderId="0" xfId="47" applyNumberFormat="1" applyAlignment="1">
      <alignment horizontal="center"/>
    </xf>
    <xf numFmtId="175" fontId="31" fillId="0" borderId="0" xfId="47" applyNumberFormat="1" applyFont="1" applyAlignment="1">
      <alignment horizontal="center"/>
    </xf>
    <xf numFmtId="175" fontId="7" fillId="0" borderId="0" xfId="47" applyNumberFormat="1" applyFont="1" applyAlignment="1">
      <alignment horizontal="center"/>
    </xf>
    <xf numFmtId="165" fontId="34" fillId="0" borderId="0" xfId="47" applyNumberFormat="1" applyFont="1" applyAlignment="1">
      <alignment horizontal="center"/>
    </xf>
    <xf numFmtId="177" fontId="30" fillId="0" borderId="0" xfId="47" applyNumberFormat="1" applyFont="1" applyAlignment="1">
      <alignment horizontal="center"/>
    </xf>
    <xf numFmtId="178" fontId="2" fillId="0" borderId="0" xfId="47" applyNumberFormat="1" applyAlignment="1">
      <alignment horizontal="center"/>
    </xf>
    <xf numFmtId="178" fontId="31" fillId="0" borderId="0" xfId="47" applyNumberFormat="1" applyFont="1" applyAlignment="1">
      <alignment horizontal="center"/>
    </xf>
    <xf numFmtId="178" fontId="7" fillId="0" borderId="0" xfId="47" applyNumberFormat="1" applyFont="1" applyAlignment="1">
      <alignment horizontal="center"/>
    </xf>
    <xf numFmtId="0" fontId="10" fillId="0" borderId="0" xfId="47" applyFont="1" applyAlignment="1">
      <alignment horizontal="center"/>
    </xf>
    <xf numFmtId="0" fontId="46" fillId="0" borderId="0" xfId="47" applyFont="1" applyAlignment="1">
      <alignment horizontal="center"/>
    </xf>
    <xf numFmtId="171" fontId="2" fillId="0" borderId="3" xfId="47" applyNumberFormat="1" applyBorder="1"/>
    <xf numFmtId="0" fontId="7" fillId="33" borderId="0" xfId="47" applyFont="1" applyFill="1"/>
    <xf numFmtId="0" fontId="32" fillId="33" borderId="0" xfId="47" applyFont="1" applyFill="1"/>
    <xf numFmtId="0" fontId="9" fillId="0" borderId="0" xfId="47" applyFont="1"/>
    <xf numFmtId="0" fontId="2" fillId="33" borderId="0" xfId="47" applyFill="1"/>
    <xf numFmtId="0" fontId="31" fillId="33" borderId="0" xfId="47" applyFont="1" applyFill="1"/>
    <xf numFmtId="0" fontId="8" fillId="33" borderId="0" xfId="47" applyFont="1" applyFill="1"/>
    <xf numFmtId="0" fontId="9" fillId="33" borderId="0" xfId="47" applyFont="1" applyFill="1"/>
    <xf numFmtId="0" fontId="6" fillId="0" borderId="1" xfId="47" applyFont="1" applyBorder="1"/>
    <xf numFmtId="0" fontId="30" fillId="0" borderId="9" xfId="47" applyFont="1" applyBorder="1"/>
    <xf numFmtId="0" fontId="6" fillId="0" borderId="5" xfId="47" applyFont="1" applyBorder="1"/>
    <xf numFmtId="0" fontId="33" fillId="0" borderId="2" xfId="47" applyFont="1" applyBorder="1"/>
    <xf numFmtId="0" fontId="6" fillId="0" borderId="10" xfId="47" applyFont="1" applyBorder="1"/>
    <xf numFmtId="0" fontId="6" fillId="0" borderId="4" xfId="47" applyFont="1" applyBorder="1"/>
    <xf numFmtId="0" fontId="34" fillId="0" borderId="3" xfId="47" applyFont="1" applyBorder="1"/>
    <xf numFmtId="0" fontId="34" fillId="0" borderId="4" xfId="47" applyFont="1" applyBorder="1"/>
    <xf numFmtId="11" fontId="2" fillId="0" borderId="3" xfId="47" applyNumberFormat="1" applyBorder="1"/>
    <xf numFmtId="11" fontId="2" fillId="0" borderId="4" xfId="47" applyNumberFormat="1" applyBorder="1"/>
    <xf numFmtId="11" fontId="6" fillId="0" borderId="0" xfId="47" applyNumberFormat="1" applyFont="1"/>
    <xf numFmtId="11" fontId="2" fillId="0" borderId="0" xfId="47" applyNumberFormat="1"/>
    <xf numFmtId="11" fontId="6" fillId="0" borderId="4" xfId="47" applyNumberFormat="1" applyFont="1" applyBorder="1"/>
    <xf numFmtId="11" fontId="34" fillId="0" borderId="3" xfId="47" applyNumberFormat="1" applyFont="1" applyBorder="1"/>
    <xf numFmtId="11" fontId="34" fillId="0" borderId="4" xfId="47" applyNumberFormat="1" applyFont="1" applyBorder="1"/>
    <xf numFmtId="11" fontId="30" fillId="0" borderId="3" xfId="47" applyNumberFormat="1" applyFont="1" applyBorder="1"/>
    <xf numFmtId="11" fontId="30" fillId="0" borderId="4" xfId="47" applyNumberFormat="1" applyFont="1" applyBorder="1"/>
    <xf numFmtId="164" fontId="4" fillId="0" borderId="0" xfId="47" applyNumberFormat="1" applyFont="1"/>
    <xf numFmtId="167" fontId="4" fillId="0" borderId="10" xfId="47" applyNumberFormat="1" applyFont="1" applyBorder="1"/>
    <xf numFmtId="164" fontId="30" fillId="0" borderId="0" xfId="47" applyNumberFormat="1" applyFont="1"/>
    <xf numFmtId="164" fontId="30" fillId="0" borderId="4" xfId="47" applyNumberFormat="1" applyFont="1" applyBorder="1"/>
    <xf numFmtId="167" fontId="30" fillId="0" borderId="10" xfId="47" applyNumberFormat="1" applyFont="1" applyBorder="1"/>
    <xf numFmtId="167" fontId="30" fillId="0" borderId="0" xfId="47" applyNumberFormat="1" applyFont="1"/>
    <xf numFmtId="167" fontId="30" fillId="0" borderId="4" xfId="47" applyNumberFormat="1" applyFont="1" applyBorder="1"/>
    <xf numFmtId="11" fontId="30" fillId="0" borderId="0" xfId="47" applyNumberFormat="1" applyFont="1"/>
    <xf numFmtId="164" fontId="30" fillId="0" borderId="3" xfId="47" applyNumberFormat="1" applyFont="1" applyBorder="1"/>
    <xf numFmtId="11" fontId="30" fillId="0" borderId="6" xfId="47" applyNumberFormat="1" applyFont="1" applyBorder="1"/>
    <xf numFmtId="11" fontId="30" fillId="0" borderId="8" xfId="47" applyNumberFormat="1" applyFont="1" applyBorder="1"/>
    <xf numFmtId="167" fontId="4" fillId="0" borderId="7" xfId="47" applyNumberFormat="1" applyFont="1" applyBorder="1"/>
    <xf numFmtId="167" fontId="4" fillId="0" borderId="11" xfId="47" applyNumberFormat="1" applyFont="1" applyBorder="1"/>
    <xf numFmtId="164" fontId="30" fillId="0" borderId="7" xfId="47" applyNumberFormat="1" applyFont="1" applyBorder="1"/>
    <xf numFmtId="164" fontId="30" fillId="0" borderId="8" xfId="47" applyNumberFormat="1" applyFont="1" applyBorder="1"/>
    <xf numFmtId="167" fontId="30" fillId="0" borderId="7" xfId="47" applyNumberFormat="1" applyFont="1" applyBorder="1"/>
    <xf numFmtId="167" fontId="30" fillId="0" borderId="8" xfId="47" applyNumberFormat="1" applyFont="1" applyBorder="1"/>
    <xf numFmtId="167" fontId="30" fillId="0" borderId="11" xfId="47" applyNumberFormat="1" applyFont="1" applyBorder="1"/>
    <xf numFmtId="167" fontId="30" fillId="0" borderId="6" xfId="47" applyNumberFormat="1" applyFont="1" applyBorder="1"/>
    <xf numFmtId="0" fontId="2" fillId="0" borderId="11" xfId="47" applyBorder="1"/>
    <xf numFmtId="1" fontId="2" fillId="0" borderId="3" xfId="47" applyNumberFormat="1" applyBorder="1" applyAlignment="1">
      <alignment horizontal="center"/>
    </xf>
    <xf numFmtId="167" fontId="2" fillId="0" borderId="10" xfId="47" applyNumberFormat="1" applyBorder="1" applyAlignment="1">
      <alignment horizontal="center"/>
    </xf>
    <xf numFmtId="167" fontId="5" fillId="0" borderId="11" xfId="47" applyNumberFormat="1" applyFont="1" applyBorder="1" applyAlignment="1">
      <alignment horizontal="center"/>
    </xf>
    <xf numFmtId="166" fontId="2" fillId="0" borderId="0" xfId="47" applyNumberFormat="1" applyAlignment="1">
      <alignment horizontal="center"/>
    </xf>
    <xf numFmtId="169" fontId="2" fillId="0" borderId="0" xfId="47" applyNumberFormat="1" applyAlignment="1">
      <alignment horizontal="center"/>
    </xf>
    <xf numFmtId="166" fontId="2" fillId="0" borderId="3" xfId="47" applyNumberFormat="1" applyBorder="1"/>
    <xf numFmtId="2" fontId="2" fillId="0" borderId="4" xfId="47" applyNumberFormat="1" applyBorder="1"/>
    <xf numFmtId="167" fontId="4" fillId="0" borderId="3" xfId="47" applyNumberFormat="1" applyFont="1" applyBorder="1"/>
    <xf numFmtId="167" fontId="4" fillId="0" borderId="4" xfId="47" applyNumberFormat="1" applyFont="1" applyBorder="1"/>
    <xf numFmtId="168" fontId="30" fillId="0" borderId="0" xfId="47" applyNumberFormat="1" applyFont="1"/>
    <xf numFmtId="168" fontId="30" fillId="0" borderId="4" xfId="47" applyNumberFormat="1" applyFont="1" applyBorder="1"/>
    <xf numFmtId="167" fontId="4" fillId="0" borderId="6" xfId="47" applyNumberFormat="1" applyFont="1" applyBorder="1"/>
    <xf numFmtId="167" fontId="4" fillId="0" borderId="8" xfId="47" applyNumberFormat="1" applyFont="1" applyBorder="1"/>
    <xf numFmtId="11" fontId="34" fillId="0" borderId="0" xfId="47" applyNumberFormat="1" applyFont="1"/>
    <xf numFmtId="167" fontId="4" fillId="0" borderId="0" xfId="47" applyNumberFormat="1" applyFont="1"/>
    <xf numFmtId="164" fontId="4" fillId="0" borderId="3" xfId="47" applyNumberFormat="1" applyFont="1" applyBorder="1"/>
    <xf numFmtId="167" fontId="2" fillId="0" borderId="0" xfId="47" applyNumberFormat="1"/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rmal 2" xfId="46" xr:uid="{00000000-0005-0000-0000-00001F000000}"/>
    <cellStyle name="Notiz 2" xfId="32" xr:uid="{00000000-0005-0000-0000-000020000000}"/>
    <cellStyle name="Schlecht" xfId="33" builtinId="27" customBuiltin="1"/>
    <cellStyle name="Standard" xfId="0" builtinId="0"/>
    <cellStyle name="Standard 2" xfId="34" xr:uid="{00000000-0005-0000-0000-000023000000}"/>
    <cellStyle name="Standard 2 2" xfId="45" xr:uid="{00000000-0005-0000-0000-000024000000}"/>
    <cellStyle name="Standard 3" xfId="35" xr:uid="{00000000-0005-0000-0000-000025000000}"/>
    <cellStyle name="Standard 3 2" xfId="44" xr:uid="{00000000-0005-0000-0000-000026000000}"/>
    <cellStyle name="Standard 4" xfId="47" xr:uid="{472A294D-8AB0-4A1C-922F-50D1EADE4003}"/>
    <cellStyle name="Überschrift" xfId="36" builtinId="15" customBuiltin="1"/>
    <cellStyle name="Überschrift 1" xfId="37" builtinId="16" customBuiltin="1"/>
    <cellStyle name="Überschrift 2" xfId="38" builtinId="17" customBuiltin="1"/>
    <cellStyle name="Überschrift 3" xfId="39" builtinId="18" customBuiltin="1"/>
    <cellStyle name="Überschrift 4" xfId="40" builtinId="19" customBuiltin="1"/>
    <cellStyle name="Verknüpfte Zelle" xfId="41" builtinId="24" customBuiltin="1"/>
    <cellStyle name="Warnender Text" xfId="42" builtinId="11" customBuiltin="1"/>
    <cellStyle name="Zelle überprüfen" xfId="43" builtinId="23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Molar Mass Si28-33Pr11 N.2.1 10^13Ohm no</a:t>
            </a:r>
            <a:r>
              <a:rPr lang="de-DE" baseline="0">
                <a:solidFill>
                  <a:sysClr val="windowText" lastClr="000000"/>
                </a:solidFill>
              </a:rPr>
              <a:t> rotation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'Molar Mass no tau corr'!$M$10:$M$15</c:f>
                <c:numCache>
                  <c:formatCode>General</c:formatCode>
                  <c:ptCount val="6"/>
                  <c:pt idx="0">
                    <c:v>4.9700000000000002E-8</c:v>
                  </c:pt>
                  <c:pt idx="1">
                    <c:v>5.0600000000000003E-8</c:v>
                  </c:pt>
                  <c:pt idx="2">
                    <c:v>5.4599999999999999E-8</c:v>
                  </c:pt>
                  <c:pt idx="3">
                    <c:v>5.2899999999999997E-8</c:v>
                  </c:pt>
                  <c:pt idx="4">
                    <c:v>5.8500000000000001E-8</c:v>
                  </c:pt>
                  <c:pt idx="5">
                    <c:v>6.36E-8</c:v>
                  </c:pt>
                </c:numCache>
              </c:numRef>
            </c:plus>
            <c:minus>
              <c:numRef>
                <c:f>'Molar Mass no tau corr'!$M$10:$M$15</c:f>
                <c:numCache>
                  <c:formatCode>General</c:formatCode>
                  <c:ptCount val="6"/>
                  <c:pt idx="0">
                    <c:v>4.9700000000000002E-8</c:v>
                  </c:pt>
                  <c:pt idx="1">
                    <c:v>5.0600000000000003E-8</c:v>
                  </c:pt>
                  <c:pt idx="2">
                    <c:v>5.4599999999999999E-8</c:v>
                  </c:pt>
                  <c:pt idx="3">
                    <c:v>5.2899999999999997E-8</c:v>
                  </c:pt>
                  <c:pt idx="4">
                    <c:v>5.8500000000000001E-8</c:v>
                  </c:pt>
                  <c:pt idx="5">
                    <c:v>6.36E-8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'Molar Mass no tau corr'!$L$10:$L$15</c:f>
              <c:numCache>
                <c:formatCode>0.0000000000</c:formatCode>
                <c:ptCount val="6"/>
                <c:pt idx="0">
                  <c:v>27.976949836169503</c:v>
                </c:pt>
                <c:pt idx="1">
                  <c:v>27.976949942731121</c:v>
                </c:pt>
                <c:pt idx="2">
                  <c:v>27.976949968846874</c:v>
                </c:pt>
                <c:pt idx="3">
                  <c:v>27.976949858458703</c:v>
                </c:pt>
                <c:pt idx="4">
                  <c:v>27.97694975406268</c:v>
                </c:pt>
                <c:pt idx="5">
                  <c:v>27.976950024456293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AD5-4B7B-8C0F-E76DCF82E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002000"/>
        <c:axId val="156984048"/>
      </c:scatterChart>
      <c:valAx>
        <c:axId val="523002000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984048"/>
        <c:crosses val="autoZero"/>
        <c:crossBetween val="midCat"/>
        <c:majorUnit val="1"/>
      </c:valAx>
      <c:valAx>
        <c:axId val="156984048"/>
        <c:scaling>
          <c:orientation val="minMax"/>
          <c:max val="27.976950700000003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00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>
                <a:solidFill>
                  <a:sysClr val="windowText" lastClr="000000"/>
                </a:solidFill>
              </a:rPr>
              <a:t>Molar Mass Si28-33Pr11 N.2.1 10^13Ohm no</a:t>
            </a:r>
            <a:r>
              <a:rPr lang="de-DE" baseline="0">
                <a:solidFill>
                  <a:sysClr val="windowText" lastClr="000000"/>
                </a:solidFill>
              </a:rPr>
              <a:t> rot., tau correction </a:t>
            </a:r>
            <a:endParaRPr lang="de-DE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3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'Molar Mass with tau corr'!$M$10:$M$15</c:f>
                <c:numCache>
                  <c:formatCode>General</c:formatCode>
                  <c:ptCount val="6"/>
                  <c:pt idx="0">
                    <c:v>4.95E-8</c:v>
                  </c:pt>
                  <c:pt idx="1">
                    <c:v>5.0400000000000001E-8</c:v>
                  </c:pt>
                  <c:pt idx="2">
                    <c:v>5.4599999999999999E-8</c:v>
                  </c:pt>
                  <c:pt idx="3">
                    <c:v>5.2800000000000003E-8</c:v>
                  </c:pt>
                  <c:pt idx="4">
                    <c:v>5.84E-8</c:v>
                  </c:pt>
                  <c:pt idx="5">
                    <c:v>6.3500000000000006E-8</c:v>
                  </c:pt>
                </c:numCache>
              </c:numRef>
            </c:plus>
            <c:minus>
              <c:numRef>
                <c:f>'Molar Mass with tau corr'!$M$10:$M$15</c:f>
                <c:numCache>
                  <c:formatCode>General</c:formatCode>
                  <c:ptCount val="6"/>
                  <c:pt idx="0">
                    <c:v>4.95E-8</c:v>
                  </c:pt>
                  <c:pt idx="1">
                    <c:v>5.0400000000000001E-8</c:v>
                  </c:pt>
                  <c:pt idx="2">
                    <c:v>5.4599999999999999E-8</c:v>
                  </c:pt>
                  <c:pt idx="3">
                    <c:v>5.2800000000000003E-8</c:v>
                  </c:pt>
                  <c:pt idx="4">
                    <c:v>5.84E-8</c:v>
                  </c:pt>
                  <c:pt idx="5">
                    <c:v>6.3500000000000006E-8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yVal>
            <c:numRef>
              <c:f>'Molar Mass with tau corr'!$L$10:$L$15</c:f>
              <c:numCache>
                <c:formatCode>0.0000000000</c:formatCode>
                <c:ptCount val="6"/>
                <c:pt idx="0">
                  <c:v>27.976949835691059</c:v>
                </c:pt>
                <c:pt idx="1">
                  <c:v>27.976949943358306</c:v>
                </c:pt>
                <c:pt idx="2">
                  <c:v>27.976949968080834</c:v>
                </c:pt>
                <c:pt idx="3">
                  <c:v>27.976949858688329</c:v>
                </c:pt>
                <c:pt idx="4">
                  <c:v>27.976949755824442</c:v>
                </c:pt>
                <c:pt idx="5">
                  <c:v>27.976950023771888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1C-4D5E-B9EF-8AAB4F5610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002000"/>
        <c:axId val="156984048"/>
      </c:scatterChart>
      <c:valAx>
        <c:axId val="523002000"/>
        <c:scaling>
          <c:orientation val="minMax"/>
          <c:max val="7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>
                    <a:solidFill>
                      <a:sysClr val="windowText" lastClr="000000"/>
                    </a:solidFill>
                  </a:rPr>
                  <a:t>sequence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56984048"/>
        <c:crosses val="autoZero"/>
        <c:crossBetween val="midCat"/>
        <c:majorUnit val="1"/>
      </c:valAx>
      <c:valAx>
        <c:axId val="156984048"/>
        <c:scaling>
          <c:orientation val="minMax"/>
          <c:max val="27.976950700000003"/>
          <c:min val="27.97694949999999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i="1">
                    <a:solidFill>
                      <a:sysClr val="windowText" lastClr="000000"/>
                    </a:solidFill>
                  </a:rPr>
                  <a:t>M</a:t>
                </a:r>
                <a:r>
                  <a:rPr lang="de-DE">
                    <a:solidFill>
                      <a:sysClr val="windowText" lastClr="000000"/>
                    </a:solidFill>
                  </a:rPr>
                  <a:t> / (g/mol)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000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3002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19049</xdr:rowOff>
    </xdr:from>
    <xdr:to>
      <xdr:col>12</xdr:col>
      <xdr:colOff>293751</xdr:colOff>
      <xdr:row>41</xdr:row>
      <xdr:rowOff>160019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7A5B2E5-4DB0-0C51-29FC-6614A1115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80974"/>
          <a:ext cx="8666226" cy="6617970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4762</xdr:rowOff>
    </xdr:from>
    <xdr:to>
      <xdr:col>17</xdr:col>
      <xdr:colOff>0</xdr:colOff>
      <xdr:row>38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EA69A140-5E9E-4AFC-BF48-D13F130006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17</xdr:row>
      <xdr:rowOff>4762</xdr:rowOff>
    </xdr:from>
    <xdr:to>
      <xdr:col>17</xdr:col>
      <xdr:colOff>0</xdr:colOff>
      <xdr:row>38</xdr:row>
      <xdr:rowOff>85725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A11E460-AB65-48BF-8E52-8F2E610284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D2572-4C93-4BC9-8D03-677E0405808A}">
  <dimension ref="A1"/>
  <sheetViews>
    <sheetView tabSelected="1" workbookViewId="0"/>
  </sheetViews>
  <sheetFormatPr baseColWidth="10" defaultRowHeight="12.7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450D-E9A4-4359-9D81-1A6548417E8E}">
  <dimension ref="A1:AZ116"/>
  <sheetViews>
    <sheetView zoomScaleNormal="100" workbookViewId="0"/>
  </sheetViews>
  <sheetFormatPr baseColWidth="10" defaultRowHeight="12.75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25" width="11.42578125" style="86"/>
    <col min="26" max="26" width="14.7109375" style="86" customWidth="1"/>
    <col min="27" max="30" width="11.42578125" style="86"/>
    <col min="31" max="31" width="15.7109375" style="86" customWidth="1"/>
    <col min="32" max="37" width="11.42578125" style="86"/>
    <col min="38" max="38" width="15.7109375" style="86" customWidth="1"/>
    <col min="39" max="44" width="11.42578125" style="86"/>
    <col min="45" max="45" width="15.7109375" style="86" customWidth="1"/>
    <col min="46" max="51" width="11.42578125" style="86"/>
    <col min="52" max="52" width="15.7109375" style="86" customWidth="1"/>
    <col min="53" max="16384" width="11.42578125" style="86"/>
  </cols>
  <sheetData>
    <row r="1" spans="1:52">
      <c r="D1" s="87"/>
    </row>
    <row r="2" spans="1:52" ht="15.75">
      <c r="A2" s="193"/>
      <c r="B2" s="193" t="s">
        <v>14</v>
      </c>
      <c r="C2" s="193"/>
      <c r="D2" s="194"/>
      <c r="E2" s="195"/>
      <c r="F2" s="195"/>
      <c r="G2" s="195"/>
      <c r="H2" s="195"/>
      <c r="I2" s="195"/>
      <c r="J2" s="195"/>
      <c r="Y2" s="152" t="s">
        <v>92</v>
      </c>
      <c r="Z2" s="153"/>
    </row>
    <row r="3" spans="1:52" ht="15.75">
      <c r="A3" s="196"/>
      <c r="B3" s="193" t="s">
        <v>87</v>
      </c>
      <c r="C3" s="197"/>
      <c r="D3" s="198"/>
      <c r="E3" s="195"/>
      <c r="F3" s="195"/>
      <c r="G3" s="195"/>
      <c r="H3" s="195"/>
      <c r="I3" s="195"/>
      <c r="J3" s="195"/>
      <c r="Y3" s="154" t="s">
        <v>93</v>
      </c>
      <c r="Z3" s="155"/>
      <c r="AA3" s="156"/>
    </row>
    <row r="4" spans="1:52" ht="15.75">
      <c r="A4" s="196"/>
      <c r="B4" s="193" t="s">
        <v>100</v>
      </c>
      <c r="C4" s="193" t="s">
        <v>88</v>
      </c>
      <c r="D4" s="198" t="s">
        <v>89</v>
      </c>
      <c r="E4" s="199"/>
      <c r="F4" s="199"/>
      <c r="G4" s="199"/>
      <c r="H4" s="199"/>
      <c r="I4" s="199"/>
      <c r="J4" s="199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Y4" s="109"/>
      <c r="AA4" s="157" t="s">
        <v>94</v>
      </c>
    </row>
    <row r="5" spans="1:52">
      <c r="Y5" s="109" t="s">
        <v>95</v>
      </c>
      <c r="Z5" s="86" t="s">
        <v>2</v>
      </c>
      <c r="AA5" s="158">
        <v>0.60609999999999997</v>
      </c>
    </row>
    <row r="6" spans="1:52" ht="15.75">
      <c r="A6" s="161"/>
      <c r="C6" s="193" t="s">
        <v>74</v>
      </c>
      <c r="D6" s="198"/>
      <c r="E6" s="193"/>
      <c r="Y6" s="159" t="s">
        <v>95</v>
      </c>
      <c r="Z6" s="97" t="s">
        <v>84</v>
      </c>
      <c r="AA6" s="160">
        <v>0.52659999999999996</v>
      </c>
    </row>
    <row r="8" spans="1:52">
      <c r="A8" s="161"/>
      <c r="C8" s="171" t="s">
        <v>50</v>
      </c>
      <c r="D8" s="156"/>
      <c r="E8" s="200" t="s">
        <v>51</v>
      </c>
      <c r="F8" s="200"/>
      <c r="G8" s="201" t="s">
        <v>10</v>
      </c>
      <c r="H8" s="171" t="s">
        <v>52</v>
      </c>
      <c r="I8" s="156"/>
      <c r="J8" s="202" t="s">
        <v>53</v>
      </c>
      <c r="K8" s="200"/>
      <c r="L8" s="201" t="s">
        <v>15</v>
      </c>
      <c r="M8" s="171" t="s">
        <v>54</v>
      </c>
      <c r="N8" s="156"/>
      <c r="O8" s="202" t="s">
        <v>55</v>
      </c>
      <c r="P8" s="200"/>
      <c r="Q8" s="201" t="s">
        <v>16</v>
      </c>
      <c r="R8" s="171" t="s">
        <v>56</v>
      </c>
      <c r="S8" s="156"/>
      <c r="T8" s="202" t="s">
        <v>57</v>
      </c>
      <c r="U8" s="203"/>
      <c r="V8" s="201" t="s">
        <v>18</v>
      </c>
      <c r="X8" s="161"/>
      <c r="Y8" s="90" t="s">
        <v>50</v>
      </c>
      <c r="AB8" s="162" t="s">
        <v>51</v>
      </c>
      <c r="AD8" s="163"/>
      <c r="AE8" s="161" t="s">
        <v>10</v>
      </c>
      <c r="AF8" s="90" t="s">
        <v>52</v>
      </c>
      <c r="AG8" s="90"/>
      <c r="AH8" s="90"/>
      <c r="AI8" s="164" t="s">
        <v>53</v>
      </c>
      <c r="AJ8" s="164"/>
      <c r="AK8" s="164"/>
      <c r="AL8" s="96" t="s">
        <v>15</v>
      </c>
      <c r="AM8" s="90" t="s">
        <v>54</v>
      </c>
      <c r="AN8" s="90"/>
      <c r="AO8" s="90"/>
      <c r="AP8" s="164" t="s">
        <v>55</v>
      </c>
      <c r="AQ8" s="164"/>
      <c r="AR8" s="164"/>
      <c r="AS8" s="96" t="s">
        <v>16</v>
      </c>
      <c r="AT8" s="90" t="s">
        <v>56</v>
      </c>
      <c r="AU8" s="90"/>
      <c r="AV8" s="90"/>
      <c r="AW8" s="164" t="s">
        <v>57</v>
      </c>
      <c r="AX8" s="164"/>
      <c r="AY8" s="164"/>
      <c r="AZ8" s="96" t="s">
        <v>18</v>
      </c>
    </row>
    <row r="9" spans="1:52">
      <c r="B9" s="90" t="s">
        <v>0</v>
      </c>
      <c r="C9" s="109">
        <v>29.076000000000001</v>
      </c>
      <c r="D9" s="158">
        <v>30.085000000000001</v>
      </c>
      <c r="E9" s="163">
        <v>29.076000000000001</v>
      </c>
      <c r="F9" s="163">
        <v>30.085000000000001</v>
      </c>
      <c r="G9" s="204"/>
      <c r="H9" s="86">
        <v>29.076000000000001</v>
      </c>
      <c r="I9" s="158">
        <v>30.085000000000001</v>
      </c>
      <c r="J9" s="163">
        <v>29.076000000000001</v>
      </c>
      <c r="K9" s="205">
        <v>30.085000000000001</v>
      </c>
      <c r="L9" s="204"/>
      <c r="M9" s="86">
        <v>29.076000000000001</v>
      </c>
      <c r="N9" s="158">
        <v>30.085000000000001</v>
      </c>
      <c r="O9" s="163">
        <v>29.076000000000001</v>
      </c>
      <c r="P9" s="205">
        <v>30.085000000000001</v>
      </c>
      <c r="Q9" s="204"/>
      <c r="R9" s="86">
        <v>29.076000000000001</v>
      </c>
      <c r="S9" s="86">
        <v>30.085000000000001</v>
      </c>
      <c r="T9" s="206">
        <v>29.076000000000001</v>
      </c>
      <c r="U9" s="207">
        <v>30.085000000000001</v>
      </c>
      <c r="V9" s="128"/>
      <c r="Y9" s="90" t="s">
        <v>96</v>
      </c>
      <c r="Z9" s="90">
        <v>29.077999999999999</v>
      </c>
      <c r="AA9" s="90">
        <v>30.09</v>
      </c>
      <c r="AB9" s="164" t="s">
        <v>97</v>
      </c>
      <c r="AC9" s="162">
        <v>29.077999999999999</v>
      </c>
      <c r="AD9" s="162">
        <v>30.09</v>
      </c>
      <c r="AF9" s="90" t="s">
        <v>96</v>
      </c>
      <c r="AG9" s="90">
        <v>29.077999999999999</v>
      </c>
      <c r="AH9" s="90">
        <v>30.09</v>
      </c>
      <c r="AI9" s="164" t="s">
        <v>96</v>
      </c>
      <c r="AJ9" s="164">
        <v>29.077999999999999</v>
      </c>
      <c r="AK9" s="164">
        <v>30.09</v>
      </c>
      <c r="AL9" s="90"/>
      <c r="AM9" s="90" t="s">
        <v>96</v>
      </c>
      <c r="AN9" s="90">
        <v>29.077999999999999</v>
      </c>
      <c r="AO9" s="90">
        <v>30.09</v>
      </c>
      <c r="AP9" s="164" t="s">
        <v>96</v>
      </c>
      <c r="AQ9" s="164">
        <v>29.077999999999999</v>
      </c>
      <c r="AR9" s="164">
        <v>30.09</v>
      </c>
      <c r="AS9" s="90"/>
      <c r="AT9" s="90" t="s">
        <v>96</v>
      </c>
      <c r="AU9" s="90">
        <v>29.077999999999999</v>
      </c>
      <c r="AV9" s="90">
        <v>30.09</v>
      </c>
      <c r="AW9" s="164" t="s">
        <v>96</v>
      </c>
      <c r="AX9" s="164">
        <v>29.077999999999999</v>
      </c>
      <c r="AY9" s="164">
        <v>30.09</v>
      </c>
      <c r="AZ9" s="90"/>
    </row>
    <row r="10" spans="1:52">
      <c r="B10" s="90">
        <v>1</v>
      </c>
      <c r="C10" s="208">
        <v>9.5464305306326699E-2</v>
      </c>
      <c r="D10" s="209">
        <v>1.3570005021364101E-3</v>
      </c>
      <c r="E10" s="210">
        <v>3.9377804924069199E-4</v>
      </c>
      <c r="F10" s="210">
        <v>3.3846489984511099E-4</v>
      </c>
      <c r="G10" s="118">
        <f>(D10-$F$30)/(C10-$E$30)</f>
        <v>1.0837899154372022E-2</v>
      </c>
      <c r="H10" s="211">
        <v>9.25241377491475E-2</v>
      </c>
      <c r="I10" s="209">
        <v>1.28748917806858E-3</v>
      </c>
      <c r="J10" s="210">
        <v>3.9232902832126202E-4</v>
      </c>
      <c r="K10" s="212">
        <v>3.2296605490323397E-4</v>
      </c>
      <c r="L10" s="118">
        <f>(I10-$K$30)/(H10-$J$30)</f>
        <v>1.039559767560997E-2</v>
      </c>
      <c r="M10" s="211">
        <v>8.8786411341363905E-2</v>
      </c>
      <c r="N10" s="209">
        <v>1.1877540977022899E-3</v>
      </c>
      <c r="O10" s="210">
        <v>3.6657475398422802E-4</v>
      </c>
      <c r="P10" s="212">
        <v>2.7262068969892498E-4</v>
      </c>
      <c r="Q10" s="118">
        <f>(N10-$P$30)/(M10-$O$30)</f>
        <v>9.9716973730475719E-3</v>
      </c>
      <c r="R10" s="211">
        <v>8.4805074018629106E-2</v>
      </c>
      <c r="S10" s="211">
        <v>1.13322188047876E-3</v>
      </c>
      <c r="T10" s="213">
        <v>3.2011521200260801E-4</v>
      </c>
      <c r="U10" s="214">
        <v>3.0379326691167902E-4</v>
      </c>
      <c r="V10" s="118">
        <f>(S10-$U$30)/(R10-$T$30)</f>
        <v>9.988507600594736E-3</v>
      </c>
      <c r="X10" s="117"/>
      <c r="Y10" s="90">
        <v>1693229380.3039999</v>
      </c>
      <c r="Z10" s="90"/>
      <c r="AA10" s="90"/>
      <c r="AB10" s="165">
        <v>1693228998.3039999</v>
      </c>
      <c r="AF10" s="90">
        <v>1693230143.303</v>
      </c>
      <c r="AG10" s="90"/>
      <c r="AH10" s="90"/>
      <c r="AI10" s="164">
        <v>1693229761.302</v>
      </c>
      <c r="AJ10" s="164"/>
      <c r="AK10" s="164"/>
      <c r="AL10" s="90"/>
      <c r="AM10" s="90">
        <v>1693230907.3050001</v>
      </c>
      <c r="AP10" s="164">
        <v>1693230526.3010001</v>
      </c>
      <c r="AT10" s="90">
        <v>1693231671.302</v>
      </c>
      <c r="AW10" s="164">
        <v>1693231290.303</v>
      </c>
    </row>
    <row r="11" spans="1:52">
      <c r="B11" s="90">
        <v>2</v>
      </c>
      <c r="C11" s="208">
        <v>9.5278209144617196E-2</v>
      </c>
      <c r="D11" s="209">
        <v>1.3034074548099301E-3</v>
      </c>
      <c r="E11" s="210">
        <v>3.9192483842499998E-4</v>
      </c>
      <c r="F11" s="210">
        <v>3.1327534490902198E-4</v>
      </c>
      <c r="G11" s="118">
        <f t="shared" ref="G11:G27" si="0">(D11-$F$30)/(C11-$E$30)</f>
        <v>1.0294443542334639E-2</v>
      </c>
      <c r="H11" s="211">
        <v>9.2197313705933301E-2</v>
      </c>
      <c r="I11" s="209">
        <v>1.2959493040766499E-3</v>
      </c>
      <c r="J11" s="210">
        <v>3.7950623453860701E-4</v>
      </c>
      <c r="K11" s="212">
        <v>3.2356154243513402E-4</v>
      </c>
      <c r="L11" s="118">
        <f t="shared" ref="L11:L27" si="1">(I11-$K$30)/(H11-$J$30)</f>
        <v>1.0524738386818059E-2</v>
      </c>
      <c r="M11" s="211">
        <v>8.80448920276279E-2</v>
      </c>
      <c r="N11" s="209">
        <v>1.1885583245637901E-3</v>
      </c>
      <c r="O11" s="210">
        <v>3.3447437555624802E-4</v>
      </c>
      <c r="P11" s="212">
        <v>3.0019095815434301E-4</v>
      </c>
      <c r="Q11" s="118">
        <f t="shared" ref="Q11:Q27" si="2">(N11-$P$30)/(M11-$O$30)</f>
        <v>1.0065178081550913E-2</v>
      </c>
      <c r="R11" s="211">
        <v>8.6545329230910795E-2</v>
      </c>
      <c r="S11" s="211">
        <v>1.13524768677627E-3</v>
      </c>
      <c r="T11" s="213">
        <v>3.1605049489849698E-4</v>
      </c>
      <c r="U11" s="214">
        <v>2.9426567648555002E-4</v>
      </c>
      <c r="V11" s="118">
        <f t="shared" ref="V11:V27" si="3">(S11-$U$30)/(R11-$T$30)</f>
        <v>9.8103958585604584E-3</v>
      </c>
      <c r="X11" s="117"/>
      <c r="Y11" s="90">
        <v>1693229384.5009999</v>
      </c>
      <c r="Z11" s="120">
        <f t="shared" ref="Z11:Z26" si="4">C11+((C12-C10)/(Y12-Y10))*$AA$5</f>
        <v>9.5230643020154451E-2</v>
      </c>
      <c r="AA11" s="120">
        <f t="shared" ref="AA11:AA26" si="5">D11+((D12-D10)/(Y12-Y10))*$AA$6</f>
        <v>1.3004807262802071E-3</v>
      </c>
      <c r="AB11" s="165">
        <v>1693229002.5020001</v>
      </c>
      <c r="AC11" s="166">
        <f t="shared" ref="AC11:AC26" si="6">E11+((E12-E10)/(AB12-AB10))*$AA$5</f>
        <v>3.8745138405791619E-4</v>
      </c>
      <c r="AD11" s="166">
        <f t="shared" ref="AD11:AD26" si="7">F11+((F12-F10)/(AB12-AB10))*$AA$6</f>
        <v>3.1162989006549202E-4</v>
      </c>
      <c r="AE11" s="120">
        <f t="shared" ref="AE11:AE26" si="8">(AA11-$AD$30)/(Z11-$AC$30)</f>
        <v>1.0270089248135489E-2</v>
      </c>
      <c r="AF11" s="90">
        <v>1693230147.5</v>
      </c>
      <c r="AG11" s="120">
        <f t="shared" ref="AG11:AG26" si="9">H11+((H12-H10)/(AF12-AF10))*$AA$5</f>
        <v>9.2133765585858021E-2</v>
      </c>
      <c r="AH11" s="120">
        <f t="shared" ref="AH11:AH26" si="10">I11+((I12-I10)/(AF12-AF10))*$AA$6</f>
        <v>1.2935067978932428E-3</v>
      </c>
      <c r="AI11" s="164">
        <v>1693229765.4990001</v>
      </c>
      <c r="AJ11" s="166">
        <f t="shared" ref="AJ11:AJ26" si="11">J11+((J12-J10)/(AF12-AF10))*$AA$5</f>
        <v>3.7506467475026227E-4</v>
      </c>
      <c r="AK11" s="166">
        <f t="shared" ref="AK11:AK26" si="12">K11+((K12-K10)/(AI12-AI10))*$AA$6</f>
        <v>3.2605307842148304E-4</v>
      </c>
      <c r="AL11" s="120">
        <f t="shared" ref="AL11:AL26" si="13">(AH11-$AK$30)/(AG11-$AJ$30)</f>
        <v>1.0477634354976211E-2</v>
      </c>
      <c r="AM11" s="90">
        <v>1693230911.5020001</v>
      </c>
      <c r="AN11" s="120">
        <f t="shared" ref="AN11:AN26" si="14">M11+((M12-M10)/(AM12-AM10))*$AA$5</f>
        <v>8.7964262847632299E-2</v>
      </c>
      <c r="AO11" s="120">
        <f t="shared" ref="AO11:AO26" si="15">N11+((N12-N10)/(AM12-AM10))*$AA$6</f>
        <v>1.1896122485492004E-3</v>
      </c>
      <c r="AP11" s="164">
        <v>1693230530.4990001</v>
      </c>
      <c r="AQ11" s="166">
        <f t="shared" ref="AQ11:AQ26" si="16">O11+((O12-O10)/(AP12-AP10))*$AA$5</f>
        <v>3.314274491456525E-4</v>
      </c>
      <c r="AR11" s="166">
        <f t="shared" ref="AR11:AR26" si="17">P11+((P12-P10)/(AP12-AP10))*$AA$6</f>
        <v>3.0232005981901093E-4</v>
      </c>
      <c r="AS11" s="120">
        <f t="shared" ref="AS11:AS26" si="18">(AO11-$AR$30)/(AN11-$AQ$30)</f>
        <v>1.0085313266688829E-2</v>
      </c>
      <c r="AT11" s="90">
        <v>1693231675.4990001</v>
      </c>
      <c r="AU11" s="120">
        <f t="shared" ref="AU11:AU26" si="19">R11+((R12-R10)/(AT12-AT10))*$AA$5</f>
        <v>8.6671605694247575E-2</v>
      </c>
      <c r="AV11" s="120">
        <f t="shared" ref="AV11:AV26" si="20">S11+((S12-S10)/(AT12-AT10))*$AA$6</f>
        <v>1.1358388601216023E-3</v>
      </c>
      <c r="AW11" s="164">
        <v>1693231294.5</v>
      </c>
      <c r="AX11" s="166">
        <f t="shared" ref="AX11:AX26" si="21">T11+((T12-T10)/(AW12-AW10))*$AA$5</f>
        <v>3.1502325593041564E-4</v>
      </c>
      <c r="AY11" s="166">
        <f t="shared" ref="AY11:AY26" si="22">U11+((U12-U10)/(AW12-AW10))*$AA$6</f>
        <v>2.9457200820445079E-4</v>
      </c>
      <c r="AZ11" s="120">
        <f t="shared" ref="AZ11:AZ26" si="23">(AV11-$AY$30)/(AU11-$AX$30)</f>
        <v>9.8675910592206581E-3</v>
      </c>
    </row>
    <row r="12" spans="1:52">
      <c r="B12" s="90">
        <v>3</v>
      </c>
      <c r="C12" s="208">
        <v>9.4805552540643601E-2</v>
      </c>
      <c r="D12" s="209">
        <v>1.3103484713069399E-3</v>
      </c>
      <c r="E12" s="210">
        <v>3.3181690532657903E-4</v>
      </c>
      <c r="F12" s="210">
        <v>3.12233237520672E-4</v>
      </c>
      <c r="G12" s="118">
        <f t="shared" si="0"/>
        <v>1.0419473458904639E-2</v>
      </c>
      <c r="H12" s="211">
        <v>9.1644047131583098E-2</v>
      </c>
      <c r="I12" s="209">
        <v>1.2485556478103899E-3</v>
      </c>
      <c r="J12" s="210">
        <v>3.3081697898852702E-4</v>
      </c>
      <c r="K12" s="212">
        <v>3.6268585087337801E-4</v>
      </c>
      <c r="L12" s="118">
        <f t="shared" si="1"/>
        <v>1.0069251268778988E-2</v>
      </c>
      <c r="M12" s="211">
        <v>8.7669761742344601E-2</v>
      </c>
      <c r="N12" s="209">
        <v>1.20455363765395E-3</v>
      </c>
      <c r="O12" s="210">
        <v>3.2437223433592899E-4</v>
      </c>
      <c r="P12" s="212">
        <v>3.0656259709405901E-4</v>
      </c>
      <c r="Q12" s="118">
        <f t="shared" si="2"/>
        <v>1.0291581426211177E-2</v>
      </c>
      <c r="R12" s="211">
        <v>8.6553902000798405E-2</v>
      </c>
      <c r="S12" s="211">
        <v>1.1426451791728201E-3</v>
      </c>
      <c r="T12" s="213">
        <v>3.0588877419872199E-4</v>
      </c>
      <c r="U12" s="214">
        <v>3.0867619221515999E-4</v>
      </c>
      <c r="V12" s="118">
        <f t="shared" si="3"/>
        <v>9.8952101247146516E-3</v>
      </c>
      <c r="X12" s="173"/>
      <c r="Y12" s="90">
        <v>1693229388.698</v>
      </c>
      <c r="Z12" s="120">
        <f t="shared" si="4"/>
        <v>9.4752694467729201E-2</v>
      </c>
      <c r="AA12" s="120">
        <f t="shared" si="5"/>
        <v>1.310562182109887E-3</v>
      </c>
      <c r="AB12" s="165">
        <v>1693229006.6989999</v>
      </c>
      <c r="AC12" s="166">
        <f t="shared" si="6"/>
        <v>3.2939634755228836E-4</v>
      </c>
      <c r="AD12" s="166">
        <f t="shared" si="7"/>
        <v>3.1188332161553726E-4</v>
      </c>
      <c r="AE12" s="120">
        <f t="shared" si="8"/>
        <v>1.0428914573384645E-2</v>
      </c>
      <c r="AF12" s="90">
        <v>1693230151.697</v>
      </c>
      <c r="AG12" s="120">
        <f t="shared" si="9"/>
        <v>9.1697092990112208E-2</v>
      </c>
      <c r="AH12" s="120">
        <f t="shared" si="10"/>
        <v>1.247735106930607E-3</v>
      </c>
      <c r="AI12" s="164">
        <v>1693229769.697</v>
      </c>
      <c r="AJ12" s="166">
        <f t="shared" si="11"/>
        <v>3.2976963072995307E-4</v>
      </c>
      <c r="AK12" s="166">
        <f t="shared" si="12"/>
        <v>3.6196010599550202E-4</v>
      </c>
      <c r="AL12" s="120">
        <f t="shared" si="13"/>
        <v>1.0026514187298564E-2</v>
      </c>
      <c r="AM12" s="90">
        <v>1693230915.6989999</v>
      </c>
      <c r="AN12" s="120">
        <f t="shared" si="14"/>
        <v>8.7613437789523893E-2</v>
      </c>
      <c r="AO12" s="120">
        <f t="shared" si="15"/>
        <v>1.2047991314020185E-3</v>
      </c>
      <c r="AP12" s="164">
        <v>1693230534.6960001</v>
      </c>
      <c r="AQ12" s="166">
        <f t="shared" si="16"/>
        <v>3.2365057128833601E-4</v>
      </c>
      <c r="AR12" s="166">
        <f t="shared" si="17"/>
        <v>3.071735879946226E-4</v>
      </c>
      <c r="AS12" s="120">
        <f t="shared" si="18"/>
        <v>1.0299870455152047E-2</v>
      </c>
      <c r="AT12" s="90">
        <v>1693231679.6960001</v>
      </c>
      <c r="AU12" s="120">
        <f t="shared" si="19"/>
        <v>8.6572225089596597E-2</v>
      </c>
      <c r="AV12" s="120">
        <f t="shared" si="20"/>
        <v>1.1444337888200167E-3</v>
      </c>
      <c r="AW12" s="164">
        <v>1693231298.697</v>
      </c>
      <c r="AX12" s="166">
        <f t="shared" si="21"/>
        <v>3.0533495111410798E-4</v>
      </c>
      <c r="AY12" s="166">
        <f t="shared" si="22"/>
        <v>3.0849672114072288E-4</v>
      </c>
      <c r="AZ12" s="120">
        <f t="shared" si="23"/>
        <v>9.9786064372307578E-3</v>
      </c>
    </row>
    <row r="13" spans="1:52">
      <c r="B13" s="90">
        <v>4</v>
      </c>
      <c r="C13" s="208">
        <v>9.4074709035228396E-2</v>
      </c>
      <c r="D13" s="209">
        <v>1.30900792788519E-3</v>
      </c>
      <c r="E13" s="210">
        <v>3.3680832703723498E-4</v>
      </c>
      <c r="F13" s="210">
        <v>3.04104837190227E-4</v>
      </c>
      <c r="G13" s="118">
        <f t="shared" si="0"/>
        <v>1.0486436341826111E-2</v>
      </c>
      <c r="H13" s="211">
        <v>9.3405351956817498E-2</v>
      </c>
      <c r="I13" s="209">
        <v>1.2744416592955399E-3</v>
      </c>
      <c r="J13" s="210">
        <v>3.5565448072714202E-4</v>
      </c>
      <c r="K13" s="212">
        <v>3.0453589124923201E-4</v>
      </c>
      <c r="L13" s="118">
        <f t="shared" si="1"/>
        <v>1.0156870225946087E-2</v>
      </c>
      <c r="M13" s="211">
        <v>8.67623860614333E-2</v>
      </c>
      <c r="N13" s="209">
        <v>1.1949921627476001E-3</v>
      </c>
      <c r="O13" s="210">
        <v>3.1803603199753001E-4</v>
      </c>
      <c r="P13" s="212">
        <v>3.1620945486851901E-4</v>
      </c>
      <c r="Q13" s="118">
        <f t="shared" si="2"/>
        <v>1.0288999317426268E-2</v>
      </c>
      <c r="R13" s="211">
        <v>8.6962700232136605E-2</v>
      </c>
      <c r="S13" s="211">
        <v>1.18214009995318E-3</v>
      </c>
      <c r="T13" s="213">
        <v>3.0343802167272802E-4</v>
      </c>
      <c r="U13" s="214">
        <v>2.89561462213497E-4</v>
      </c>
      <c r="V13" s="118">
        <f t="shared" si="3"/>
        <v>1.0304385598167006E-2</v>
      </c>
      <c r="X13" s="173"/>
      <c r="Y13" s="90">
        <v>1693229398.3010001</v>
      </c>
      <c r="Z13" s="120">
        <f t="shared" si="4"/>
        <v>9.4026958070179523E-2</v>
      </c>
      <c r="AA13" s="120">
        <f t="shared" si="5"/>
        <v>1.3093307703175971E-3</v>
      </c>
      <c r="AB13" s="165">
        <v>1693229016.303</v>
      </c>
      <c r="AC13" s="166">
        <f t="shared" si="6"/>
        <v>3.3815510014443948E-4</v>
      </c>
      <c r="AD13" s="166">
        <f t="shared" si="7"/>
        <v>3.0503417390709286E-4</v>
      </c>
      <c r="AE13" s="120">
        <f t="shared" si="8"/>
        <v>1.0496580368728397E-2</v>
      </c>
      <c r="AF13" s="90">
        <v>1693230161.303</v>
      </c>
      <c r="AG13" s="120">
        <f t="shared" si="9"/>
        <v>9.3470761491530024E-2</v>
      </c>
      <c r="AH13" s="120">
        <f t="shared" si="10"/>
        <v>1.2753599151306661E-3</v>
      </c>
      <c r="AI13" s="164">
        <v>1693229779.3039999</v>
      </c>
      <c r="AJ13" s="166">
        <f t="shared" si="11"/>
        <v>3.5859439602826021E-4</v>
      </c>
      <c r="AK13" s="166">
        <f t="shared" si="12"/>
        <v>3.0307403072830544E-4</v>
      </c>
      <c r="AL13" s="120">
        <f t="shared" si="13"/>
        <v>1.0132225694755338E-2</v>
      </c>
      <c r="AM13" s="90">
        <v>1693230925.303</v>
      </c>
      <c r="AN13" s="120">
        <f t="shared" si="14"/>
        <v>8.6737594950051289E-2</v>
      </c>
      <c r="AO13" s="120">
        <f t="shared" si="15"/>
        <v>1.1932032598260887E-3</v>
      </c>
      <c r="AP13" s="164">
        <v>1693230544.3050001</v>
      </c>
      <c r="AQ13" s="166">
        <f t="shared" si="16"/>
        <v>3.1879837576630497E-4</v>
      </c>
      <c r="AR13" s="166">
        <f t="shared" si="17"/>
        <v>3.1657854906693268E-4</v>
      </c>
      <c r="AS13" s="120">
        <f t="shared" si="18"/>
        <v>1.0270068527214802E-2</v>
      </c>
      <c r="AT13" s="90">
        <v>1693231689.3050001</v>
      </c>
      <c r="AU13" s="120">
        <f t="shared" si="19"/>
        <v>8.6975394094022496E-2</v>
      </c>
      <c r="AV13" s="120">
        <f t="shared" si="20"/>
        <v>1.182516138412768E-3</v>
      </c>
      <c r="AW13" s="164">
        <v>1693231308.303</v>
      </c>
      <c r="AX13" s="166">
        <f t="shared" si="21"/>
        <v>3.0487902962733903E-4</v>
      </c>
      <c r="AY13" s="166">
        <f t="shared" si="22"/>
        <v>2.8780083937704129E-4</v>
      </c>
      <c r="AZ13" s="120">
        <f t="shared" si="23"/>
        <v>1.0371638991272322E-2</v>
      </c>
    </row>
    <row r="14" spans="1:52">
      <c r="B14" s="90">
        <v>5</v>
      </c>
      <c r="C14" s="208">
        <v>9.3718333739459703E-2</v>
      </c>
      <c r="D14" s="209">
        <v>1.3188088312610299E-3</v>
      </c>
      <c r="E14" s="210">
        <v>3.6248315810960601E-4</v>
      </c>
      <c r="F14" s="210">
        <v>3.3658906004130498E-4</v>
      </c>
      <c r="G14" s="118">
        <f t="shared" si="0"/>
        <v>1.0631469555377051E-2</v>
      </c>
      <c r="H14" s="211">
        <v>9.3133649187168696E-2</v>
      </c>
      <c r="I14" s="209">
        <v>1.2726245526104799E-3</v>
      </c>
      <c r="J14" s="210">
        <v>3.9776905096151801E-4</v>
      </c>
      <c r="K14" s="212">
        <v>3.24365451166048E-4</v>
      </c>
      <c r="L14" s="118">
        <f t="shared" si="1"/>
        <v>1.0167031757787534E-2</v>
      </c>
      <c r="M14" s="211">
        <v>8.7105263918363804E-2</v>
      </c>
      <c r="N14" s="209">
        <v>1.1576705206176299E-3</v>
      </c>
      <c r="O14" s="210">
        <v>3.41737220422953E-4</v>
      </c>
      <c r="P14" s="212">
        <v>3.16239229264942E-4</v>
      </c>
      <c r="Q14" s="118">
        <f t="shared" si="2"/>
        <v>9.8181780163246381E-3</v>
      </c>
      <c r="R14" s="211">
        <v>8.6843048110555807E-2</v>
      </c>
      <c r="S14" s="211">
        <v>1.15250387072413E-3</v>
      </c>
      <c r="T14" s="213">
        <v>3.3870552516228699E-4</v>
      </c>
      <c r="U14" s="214">
        <v>2.6252754625127E-4</v>
      </c>
      <c r="V14" s="118">
        <f t="shared" si="3"/>
        <v>9.9760901115348855E-3</v>
      </c>
      <c r="X14" s="173"/>
      <c r="Y14" s="90">
        <v>1693229402.4979999</v>
      </c>
      <c r="Z14" s="120">
        <f t="shared" si="4"/>
        <v>9.3716261643249421E-2</v>
      </c>
      <c r="AA14" s="120">
        <f t="shared" si="5"/>
        <v>1.3204891714985469E-3</v>
      </c>
      <c r="AB14" s="165">
        <v>1693229020.5</v>
      </c>
      <c r="AC14" s="166">
        <f t="shared" si="6"/>
        <v>3.662557248168893E-4</v>
      </c>
      <c r="AD14" s="166">
        <f t="shared" si="7"/>
        <v>3.3797131789550512E-4</v>
      </c>
      <c r="AE14" s="120">
        <f t="shared" si="8"/>
        <v>1.0651058693653064E-2</v>
      </c>
      <c r="AF14" s="90">
        <v>1693230165.5</v>
      </c>
      <c r="AG14" s="120">
        <f t="shared" si="9"/>
        <v>9.3043527798371328E-2</v>
      </c>
      <c r="AH14" s="120">
        <f t="shared" si="10"/>
        <v>1.27139287864508E-3</v>
      </c>
      <c r="AI14" s="164">
        <v>1693229783.5009999</v>
      </c>
      <c r="AJ14" s="166">
        <f t="shared" si="11"/>
        <v>3.9710425550670966E-4</v>
      </c>
      <c r="AK14" s="166">
        <f t="shared" si="12"/>
        <v>3.2543388136417329E-4</v>
      </c>
      <c r="AL14" s="120">
        <f t="shared" si="13"/>
        <v>1.0136129922219893E-2</v>
      </c>
      <c r="AM14" s="90">
        <v>1693230929.5</v>
      </c>
      <c r="AN14" s="120">
        <f t="shared" si="14"/>
        <v>8.7220218243718214E-2</v>
      </c>
      <c r="AO14" s="120">
        <f t="shared" si="15"/>
        <v>1.1587917250343437E-3</v>
      </c>
      <c r="AP14" s="164">
        <v>1693230548.5020001</v>
      </c>
      <c r="AQ14" s="166">
        <f t="shared" si="16"/>
        <v>3.4229616477664769E-4</v>
      </c>
      <c r="AR14" s="166">
        <f t="shared" si="17"/>
        <v>3.1534824475445478E-4</v>
      </c>
      <c r="AS14" s="120">
        <f t="shared" si="18"/>
        <v>9.8169357107120454E-3</v>
      </c>
      <c r="AT14" s="90">
        <v>1693231693.5020001</v>
      </c>
      <c r="AU14" s="120">
        <f t="shared" si="19"/>
        <v>8.67897609518265E-2</v>
      </c>
      <c r="AV14" s="120">
        <f t="shared" si="20"/>
        <v>1.1504091961487587E-3</v>
      </c>
      <c r="AW14" s="164">
        <v>1693231312.5</v>
      </c>
      <c r="AX14" s="166">
        <f t="shared" si="21"/>
        <v>3.3818328028028247E-4</v>
      </c>
      <c r="AY14" s="166">
        <f t="shared" si="22"/>
        <v>2.6089507083213083E-4</v>
      </c>
      <c r="AZ14" s="120">
        <f t="shared" si="23"/>
        <v>1.0022605662630191E-2</v>
      </c>
    </row>
    <row r="15" spans="1:52">
      <c r="B15" s="90">
        <v>6</v>
      </c>
      <c r="C15" s="208">
        <v>9.4046015579924397E-2</v>
      </c>
      <c r="D15" s="209">
        <v>1.3357893472250801E-3</v>
      </c>
      <c r="E15" s="210">
        <v>3.8905535746523799E-4</v>
      </c>
      <c r="F15" s="210">
        <v>3.2613801702687098E-4</v>
      </c>
      <c r="G15" s="118">
        <f t="shared" si="0"/>
        <v>1.077555522183167E-2</v>
      </c>
      <c r="H15" s="211">
        <v>9.2157391508836506E-2</v>
      </c>
      <c r="I15" s="209">
        <v>1.2548111242658201E-3</v>
      </c>
      <c r="J15" s="210">
        <v>3.4644869234916098E-4</v>
      </c>
      <c r="K15" s="212">
        <v>3.2156666060001801E-4</v>
      </c>
      <c r="L15" s="118">
        <f t="shared" si="1"/>
        <v>1.0081089206658926E-2</v>
      </c>
      <c r="M15" s="211">
        <v>8.8354411491501098E-2</v>
      </c>
      <c r="N15" s="209">
        <v>1.2128641527471701E-3</v>
      </c>
      <c r="O15" s="210">
        <v>3.2577696385943601E-4</v>
      </c>
      <c r="P15" s="212">
        <v>3.0200716885221397E-4</v>
      </c>
      <c r="Q15" s="118">
        <f t="shared" si="2"/>
        <v>1.0305947594524025E-2</v>
      </c>
      <c r="R15" s="211">
        <v>8.6224715740278804E-2</v>
      </c>
      <c r="S15" s="211">
        <v>1.14875100386863E-3</v>
      </c>
      <c r="T15" s="213">
        <v>2.96205347910252E-4</v>
      </c>
      <c r="U15" s="214">
        <v>2.6353981626697602E-4</v>
      </c>
      <c r="V15" s="118">
        <f t="shared" si="3"/>
        <v>1.0004212317181859E-2</v>
      </c>
      <c r="X15" s="173"/>
      <c r="Y15" s="90">
        <v>1693229406.694</v>
      </c>
      <c r="Z15" s="120">
        <f t="shared" si="4"/>
        <v>9.4077455315926234E-2</v>
      </c>
      <c r="AA15" s="120">
        <f t="shared" si="5"/>
        <v>1.3361324804409057E-3</v>
      </c>
      <c r="AB15" s="165">
        <v>1693229024.697</v>
      </c>
      <c r="AC15" s="166">
        <f t="shared" si="6"/>
        <v>3.8953831564408778E-4</v>
      </c>
      <c r="AD15" s="166">
        <f t="shared" si="7"/>
        <v>3.257381909800084E-4</v>
      </c>
      <c r="AE15" s="120">
        <f t="shared" si="8"/>
        <v>1.0776944911167669E-2</v>
      </c>
      <c r="AF15" s="90">
        <v>1693230169.6960001</v>
      </c>
      <c r="AG15" s="120">
        <f t="shared" si="9"/>
        <v>9.2054207049237502E-2</v>
      </c>
      <c r="AH15" s="120">
        <f t="shared" si="10"/>
        <v>1.2548952291515775E-3</v>
      </c>
      <c r="AI15" s="164">
        <v>1693229787.698</v>
      </c>
      <c r="AJ15" s="166">
        <f t="shared" si="11"/>
        <v>3.4588427750191503E-4</v>
      </c>
      <c r="AK15" s="166">
        <f t="shared" si="12"/>
        <v>3.2163254443829753E-4</v>
      </c>
      <c r="AL15" s="120">
        <f t="shared" si="13"/>
        <v>1.0065558874689216E-2</v>
      </c>
      <c r="AM15" s="90">
        <v>1693230933.697</v>
      </c>
      <c r="AN15" s="120">
        <f t="shared" si="14"/>
        <v>8.8450656641000699E-2</v>
      </c>
      <c r="AO15" s="120">
        <f t="shared" si="15"/>
        <v>1.214944016045825E-3</v>
      </c>
      <c r="AP15" s="164">
        <v>1693230552.6989999</v>
      </c>
      <c r="AQ15" s="166">
        <f t="shared" si="16"/>
        <v>3.2566093983438682E-4</v>
      </c>
      <c r="AR15" s="166">
        <f t="shared" si="17"/>
        <v>3.0116216884786603E-4</v>
      </c>
      <c r="AS15" s="120">
        <f t="shared" si="18"/>
        <v>1.0317140163790027E-2</v>
      </c>
      <c r="AT15" s="90">
        <v>1693231697.6989999</v>
      </c>
      <c r="AU15" s="120">
        <f t="shared" si="19"/>
        <v>8.6193312724161947E-2</v>
      </c>
      <c r="AV15" s="120">
        <f t="shared" si="20"/>
        <v>1.1476026353807386E-3</v>
      </c>
      <c r="AW15" s="164">
        <v>1693231316.697</v>
      </c>
      <c r="AX15" s="166">
        <f t="shared" si="21"/>
        <v>2.9533228009851235E-4</v>
      </c>
      <c r="AY15" s="166">
        <f t="shared" si="22"/>
        <v>2.6407745138262191E-4</v>
      </c>
      <c r="AZ15" s="120">
        <f t="shared" si="23"/>
        <v>1.0059535886023914E-2</v>
      </c>
    </row>
    <row r="16" spans="1:52">
      <c r="B16" s="90">
        <v>7</v>
      </c>
      <c r="C16" s="208">
        <v>9.4434533112524505E-2</v>
      </c>
      <c r="D16" s="209">
        <v>1.3278054897606099E-3</v>
      </c>
      <c r="E16" s="210">
        <v>3.7348258832399598E-4</v>
      </c>
      <c r="F16" s="210">
        <v>3.2610824213162901E-4</v>
      </c>
      <c r="G16" s="118">
        <f t="shared" si="0"/>
        <v>1.0646166564783642E-2</v>
      </c>
      <c r="H16" s="211">
        <v>9.0783951255954703E-2</v>
      </c>
      <c r="I16" s="209">
        <v>1.2748289119668701E-3</v>
      </c>
      <c r="J16" s="210">
        <v>3.8491629770706198E-4</v>
      </c>
      <c r="K16" s="212">
        <v>3.26092368404963E-4</v>
      </c>
      <c r="L16" s="118">
        <f t="shared" si="1"/>
        <v>1.0455659996581115E-2</v>
      </c>
      <c r="M16" s="211">
        <v>8.9296782347048007E-2</v>
      </c>
      <c r="N16" s="209">
        <v>1.21217905390797E-3</v>
      </c>
      <c r="O16" s="210">
        <v>3.3928637800485903E-4</v>
      </c>
      <c r="P16" s="212">
        <v>2.9569510652832501E-4</v>
      </c>
      <c r="Q16" s="118">
        <f t="shared" si="2"/>
        <v>1.0189065257941459E-2</v>
      </c>
      <c r="R16" s="211">
        <v>8.6127996103205207E-2</v>
      </c>
      <c r="S16" s="211">
        <v>1.12240771925547E-3</v>
      </c>
      <c r="T16" s="213">
        <v>3.2026465044547998E-4</v>
      </c>
      <c r="U16" s="214">
        <v>2.7559781737757002E-4</v>
      </c>
      <c r="V16" s="118">
        <f t="shared" si="3"/>
        <v>9.7084667195032094E-3</v>
      </c>
      <c r="X16" s="173"/>
      <c r="Y16" s="90">
        <v>1693229416.3050001</v>
      </c>
      <c r="Z16" s="120">
        <f t="shared" si="4"/>
        <v>9.4455470560541044E-2</v>
      </c>
      <c r="AA16" s="120">
        <f t="shared" si="5"/>
        <v>1.3280224920880126E-3</v>
      </c>
      <c r="AB16" s="165">
        <v>1693229034.3039999</v>
      </c>
      <c r="AC16" s="166">
        <f t="shared" si="6"/>
        <v>3.7217281870151515E-4</v>
      </c>
      <c r="AD16" s="166">
        <f t="shared" si="7"/>
        <v>3.2698286708212796E-4</v>
      </c>
      <c r="AE16" s="120">
        <f t="shared" si="8"/>
        <v>1.0647444484901901E-2</v>
      </c>
      <c r="AF16" s="90">
        <v>1693230179.302</v>
      </c>
      <c r="AG16" s="120">
        <f t="shared" si="9"/>
        <v>9.0731875325375314E-2</v>
      </c>
      <c r="AH16" s="120">
        <f t="shared" si="10"/>
        <v>1.274340242168511E-3</v>
      </c>
      <c r="AI16" s="164">
        <v>1693229797.3039999</v>
      </c>
      <c r="AJ16" s="166">
        <f t="shared" si="11"/>
        <v>3.8807151368584194E-4</v>
      </c>
      <c r="AK16" s="166">
        <f t="shared" si="12"/>
        <v>3.2717832729566888E-4</v>
      </c>
      <c r="AL16" s="120">
        <f t="shared" si="13"/>
        <v>1.0428073602270204E-2</v>
      </c>
      <c r="AM16" s="90">
        <v>1693230943.3010001</v>
      </c>
      <c r="AN16" s="120">
        <f t="shared" si="14"/>
        <v>8.9300600790192128E-2</v>
      </c>
      <c r="AO16" s="120">
        <f t="shared" si="15"/>
        <v>1.2115925887574352E-3</v>
      </c>
      <c r="AP16" s="164">
        <v>1693230561.3050001</v>
      </c>
      <c r="AQ16" s="166">
        <f t="shared" si="16"/>
        <v>3.4101683996842346E-4</v>
      </c>
      <c r="AR16" s="166">
        <f t="shared" si="17"/>
        <v>2.9703610133367494E-4</v>
      </c>
      <c r="AS16" s="120">
        <f t="shared" si="18"/>
        <v>1.0180894782313269E-2</v>
      </c>
      <c r="AT16" s="90">
        <v>1693231707.303</v>
      </c>
      <c r="AU16" s="120">
        <f t="shared" si="19"/>
        <v>8.6177439218719482E-2</v>
      </c>
      <c r="AV16" s="120">
        <f t="shared" si="20"/>
        <v>1.122669110728223E-3</v>
      </c>
      <c r="AW16" s="164">
        <v>1693231325.302</v>
      </c>
      <c r="AX16" s="166">
        <f t="shared" si="21"/>
        <v>3.2140796305325727E-4</v>
      </c>
      <c r="AY16" s="166">
        <f t="shared" si="22"/>
        <v>2.7711766664099497E-4</v>
      </c>
      <c r="AZ16" s="120">
        <f t="shared" si="23"/>
        <v>9.770997251140924E-3</v>
      </c>
    </row>
    <row r="17" spans="2:52">
      <c r="B17" s="90">
        <v>8</v>
      </c>
      <c r="C17" s="208">
        <v>9.4523006644186794E-2</v>
      </c>
      <c r="D17" s="209">
        <v>1.3414793741066101E-3</v>
      </c>
      <c r="E17" s="210">
        <v>3.5922519785655998E-4</v>
      </c>
      <c r="F17" s="210">
        <v>3.4906494967012997E-4</v>
      </c>
      <c r="G17" s="118">
        <f t="shared" si="0"/>
        <v>1.0781398980482696E-2</v>
      </c>
      <c r="H17" s="211">
        <v>9.0971441882707699E-2</v>
      </c>
      <c r="I17" s="209">
        <v>1.2420023335067999E-3</v>
      </c>
      <c r="J17" s="210">
        <v>4.1830390777705499E-4</v>
      </c>
      <c r="K17" s="212">
        <v>3.5003132170790798E-4</v>
      </c>
      <c r="L17" s="118">
        <f t="shared" si="1"/>
        <v>1.0071672151449476E-2</v>
      </c>
      <c r="M17" s="211">
        <v>8.84413580900381E-2</v>
      </c>
      <c r="N17" s="209">
        <v>1.1974942221128001E-3</v>
      </c>
      <c r="O17" s="210">
        <v>3.6233051094058E-4</v>
      </c>
      <c r="P17" s="212">
        <v>3.3461020109073401E-4</v>
      </c>
      <c r="Q17" s="118">
        <f t="shared" si="2"/>
        <v>1.012131303463556E-2</v>
      </c>
      <c r="R17" s="211">
        <v>8.7350543892497107E-2</v>
      </c>
      <c r="S17" s="211">
        <v>1.15560148572654E-3</v>
      </c>
      <c r="T17" s="213">
        <v>3.2035431352170498E-4</v>
      </c>
      <c r="U17" s="214">
        <v>3.00488373691852E-4</v>
      </c>
      <c r="V17" s="118">
        <f t="shared" si="3"/>
        <v>9.9535079808449022E-3</v>
      </c>
      <c r="X17" s="173"/>
      <c r="Y17" s="90">
        <v>1693229420.5020001</v>
      </c>
      <c r="Z17" s="120">
        <f t="shared" si="4"/>
        <v>9.4491455827088594E-2</v>
      </c>
      <c r="AA17" s="120">
        <f t="shared" si="5"/>
        <v>1.3402832837772708E-3</v>
      </c>
      <c r="AB17" s="165">
        <v>1693229038.5009999</v>
      </c>
      <c r="AC17" s="166">
        <f t="shared" si="6"/>
        <v>3.6130361437597169E-4</v>
      </c>
      <c r="AD17" s="166">
        <f t="shared" si="7"/>
        <v>3.4751831728009467E-4</v>
      </c>
      <c r="AE17" s="120">
        <f t="shared" si="8"/>
        <v>1.0773642111955044E-2</v>
      </c>
      <c r="AF17" s="90">
        <v>1693230183.4990001</v>
      </c>
      <c r="AG17" s="120">
        <f t="shared" si="9"/>
        <v>9.0988304994403843E-2</v>
      </c>
      <c r="AH17" s="120">
        <f t="shared" si="10"/>
        <v>1.2396775882385859E-3</v>
      </c>
      <c r="AI17" s="164">
        <v>1693229801.5009999</v>
      </c>
      <c r="AJ17" s="166">
        <f t="shared" si="11"/>
        <v>4.2503362063792778E-4</v>
      </c>
      <c r="AK17" s="166">
        <f t="shared" si="12"/>
        <v>3.548974143972734E-4</v>
      </c>
      <c r="AL17" s="120">
        <f t="shared" si="13"/>
        <v>1.001602052524336E-2</v>
      </c>
      <c r="AM17" s="90">
        <v>1693230947.4979999</v>
      </c>
      <c r="AN17" s="120">
        <f t="shared" si="14"/>
        <v>8.8380249423926152E-2</v>
      </c>
      <c r="AO17" s="120">
        <f t="shared" si="15"/>
        <v>1.1976511735264537E-3</v>
      </c>
      <c r="AP17" s="164">
        <v>1693230565.5020001</v>
      </c>
      <c r="AQ17" s="166">
        <f t="shared" si="16"/>
        <v>3.6319160741543285E-4</v>
      </c>
      <c r="AR17" s="166">
        <f t="shared" si="17"/>
        <v>3.3556468838508109E-4</v>
      </c>
      <c r="AS17" s="120">
        <f t="shared" si="18"/>
        <v>1.0128970415986989E-2</v>
      </c>
      <c r="AT17" s="90">
        <v>1693231711.5</v>
      </c>
      <c r="AU17" s="120">
        <f t="shared" si="19"/>
        <v>8.7467121749127158E-2</v>
      </c>
      <c r="AV17" s="120">
        <f t="shared" si="20"/>
        <v>1.1589306435571501E-3</v>
      </c>
      <c r="AW17" s="164">
        <v>1693231329.4990001</v>
      </c>
      <c r="AX17" s="166">
        <f t="shared" si="21"/>
        <v>3.2065860353737099E-4</v>
      </c>
      <c r="AY17" s="166">
        <f t="shared" si="22"/>
        <v>3.0134944419460961E-4</v>
      </c>
      <c r="AZ17" s="120">
        <f t="shared" si="23"/>
        <v>1.0042485631081614E-2</v>
      </c>
    </row>
    <row r="18" spans="2:52">
      <c r="B18" s="90">
        <v>9</v>
      </c>
      <c r="C18" s="208">
        <v>9.3997579552245705E-2</v>
      </c>
      <c r="D18" s="209">
        <v>1.30873981941655E-3</v>
      </c>
      <c r="E18" s="210">
        <v>4.0226699415626998E-4</v>
      </c>
      <c r="F18" s="210">
        <v>3.0145493342567501E-4</v>
      </c>
      <c r="G18" s="118">
        <f t="shared" si="0"/>
        <v>1.0492211657002289E-2</v>
      </c>
      <c r="H18" s="211">
        <v>9.1017491860604205E-2</v>
      </c>
      <c r="I18" s="209">
        <v>1.2377724898143001E-3</v>
      </c>
      <c r="J18" s="210">
        <v>4.7811743632044501E-4</v>
      </c>
      <c r="K18" s="212">
        <v>4.0365784940460397E-4</v>
      </c>
      <c r="L18" s="118">
        <f t="shared" si="1"/>
        <v>1.0019888701299412E-2</v>
      </c>
      <c r="M18" s="211">
        <v>8.8450375399606498E-2</v>
      </c>
      <c r="N18" s="209">
        <v>1.2146811562904799E-3</v>
      </c>
      <c r="O18" s="210">
        <v>3.51211874871054E-4</v>
      </c>
      <c r="P18" s="212">
        <v>3.1090962641468499E-4</v>
      </c>
      <c r="Q18" s="118">
        <f t="shared" si="2"/>
        <v>1.0315345272387394E-2</v>
      </c>
      <c r="R18" s="211">
        <v>8.7742313815416695E-2</v>
      </c>
      <c r="S18" s="211">
        <v>1.1754681485972899E-3</v>
      </c>
      <c r="T18" s="213">
        <v>3.2447882369700801E-4</v>
      </c>
      <c r="U18" s="214">
        <v>2.8932327473824899E-4</v>
      </c>
      <c r="V18" s="118">
        <f t="shared" si="3"/>
        <v>1.0136163873230667E-2</v>
      </c>
      <c r="X18" s="173"/>
      <c r="Y18" s="90">
        <v>1693229424.6989999</v>
      </c>
      <c r="Z18" s="120">
        <f t="shared" si="4"/>
        <v>9.3891613407042926E-2</v>
      </c>
      <c r="AA18" s="120">
        <f t="shared" si="5"/>
        <v>1.306418545018231E-3</v>
      </c>
      <c r="AB18" s="165">
        <v>1693229042.698</v>
      </c>
      <c r="AC18" s="166">
        <f t="shared" si="6"/>
        <v>4.0593367219667764E-4</v>
      </c>
      <c r="AD18" s="166">
        <f t="shared" si="7"/>
        <v>3.025207215637376E-4</v>
      </c>
      <c r="AE18" s="120">
        <f t="shared" si="8"/>
        <v>1.0480631087559731E-2</v>
      </c>
      <c r="AF18" s="90">
        <v>1693230187.6960001</v>
      </c>
      <c r="AG18" s="120">
        <f t="shared" si="9"/>
        <v>9.1012064331162129E-2</v>
      </c>
      <c r="AH18" s="120">
        <f t="shared" si="10"/>
        <v>1.2394577367543797E-3</v>
      </c>
      <c r="AI18" s="164">
        <v>1693229805.698</v>
      </c>
      <c r="AJ18" s="166">
        <f t="shared" si="11"/>
        <v>4.7606351908470609E-4</v>
      </c>
      <c r="AK18" s="166">
        <f t="shared" si="12"/>
        <v>4.0237092573196828E-4</v>
      </c>
      <c r="AL18" s="120">
        <f t="shared" si="13"/>
        <v>1.0010969226103457E-2</v>
      </c>
      <c r="AM18" s="90">
        <v>1693230951.6960001</v>
      </c>
      <c r="AN18" s="120">
        <f t="shared" si="14"/>
        <v>8.8485322259523241E-2</v>
      </c>
      <c r="AO18" s="120">
        <f t="shared" si="15"/>
        <v>1.2144268484994452E-3</v>
      </c>
      <c r="AP18" s="164">
        <v>1693230569.6989999</v>
      </c>
      <c r="AQ18" s="166">
        <f t="shared" si="16"/>
        <v>3.4956848372625347E-4</v>
      </c>
      <c r="AR18" s="166">
        <f t="shared" si="17"/>
        <v>3.0960539180074638E-4</v>
      </c>
      <c r="AS18" s="120">
        <f t="shared" si="18"/>
        <v>1.0307215402402025E-2</v>
      </c>
      <c r="AT18" s="90">
        <v>1693231715.6960001</v>
      </c>
      <c r="AU18" s="120">
        <f t="shared" si="19"/>
        <v>8.7674535363191808E-2</v>
      </c>
      <c r="AV18" s="120">
        <f t="shared" si="20"/>
        <v>1.1751578884827299E-3</v>
      </c>
      <c r="AW18" s="164">
        <v>1693231333.6960001</v>
      </c>
      <c r="AX18" s="166">
        <f t="shared" si="21"/>
        <v>3.2381607129916676E-4</v>
      </c>
      <c r="AY18" s="166">
        <f t="shared" si="22"/>
        <v>2.8844977562813494E-4</v>
      </c>
      <c r="AZ18" s="120">
        <f t="shared" si="23"/>
        <v>1.0204399701974239E-2</v>
      </c>
    </row>
    <row r="19" spans="2:52">
      <c r="B19" s="90">
        <v>10</v>
      </c>
      <c r="C19" s="208">
        <v>9.2110314351255704E-2</v>
      </c>
      <c r="D19" s="209">
        <v>1.2806484083145199E-3</v>
      </c>
      <c r="E19" s="210">
        <v>4.4271003147640701E-4</v>
      </c>
      <c r="F19" s="210">
        <v>3.7699483289942501E-4</v>
      </c>
      <c r="G19" s="118">
        <f t="shared" si="0"/>
        <v>1.040184573461884E-2</v>
      </c>
      <c r="H19" s="211">
        <v>9.0847829251326603E-2</v>
      </c>
      <c r="I19" s="209">
        <v>1.2861784607261599E-3</v>
      </c>
      <c r="J19" s="210">
        <v>3.7152569738532401E-4</v>
      </c>
      <c r="K19" s="212">
        <v>3.1629661879060901E-4</v>
      </c>
      <c r="L19" s="118">
        <f t="shared" si="1"/>
        <v>1.0573728311465976E-2</v>
      </c>
      <c r="M19" s="211">
        <v>8.9294877929580102E-2</v>
      </c>
      <c r="N19" s="209">
        <v>1.1903454976833899E-3</v>
      </c>
      <c r="O19" s="210">
        <v>3.2491021562311201E-4</v>
      </c>
      <c r="P19" s="212">
        <v>3.0042914953310802E-4</v>
      </c>
      <c r="Q19" s="118">
        <f t="shared" si="2"/>
        <v>9.943829770926553E-3</v>
      </c>
      <c r="R19" s="211">
        <v>8.5807217003913097E-2</v>
      </c>
      <c r="S19" s="211">
        <v>1.14747026681706E-3</v>
      </c>
      <c r="T19" s="213">
        <v>3.0526114188384699E-4</v>
      </c>
      <c r="U19" s="214">
        <v>2.7759261183545302E-4</v>
      </c>
      <c r="V19" s="118">
        <f t="shared" si="3"/>
        <v>1.0038091051123797E-2</v>
      </c>
      <c r="X19" s="173"/>
      <c r="Y19" s="90">
        <v>1693229434.302</v>
      </c>
      <c r="Z19" s="120">
        <f t="shared" si="4"/>
        <v>9.1994444280481327E-2</v>
      </c>
      <c r="AA19" s="120">
        <f t="shared" si="5"/>
        <v>1.2791445012116046E-3</v>
      </c>
      <c r="AB19" s="165">
        <v>1693229052.3010001</v>
      </c>
      <c r="AC19" s="166">
        <f t="shared" si="6"/>
        <v>4.4297784586087662E-4</v>
      </c>
      <c r="AD19" s="166">
        <f t="shared" si="7"/>
        <v>3.794433464278921E-4</v>
      </c>
      <c r="AE19" s="120">
        <f t="shared" si="8"/>
        <v>1.0399968304110616E-2</v>
      </c>
      <c r="AF19" s="90">
        <v>1693230197.303</v>
      </c>
      <c r="AG19" s="120">
        <f t="shared" si="9"/>
        <v>9.0884101660135275E-2</v>
      </c>
      <c r="AH19" s="120">
        <f t="shared" si="10"/>
        <v>1.2869023206237035E-3</v>
      </c>
      <c r="AI19" s="164">
        <v>1693229815.3050001</v>
      </c>
      <c r="AJ19" s="166">
        <f t="shared" si="11"/>
        <v>3.6645311500718393E-4</v>
      </c>
      <c r="AK19" s="166">
        <f t="shared" si="12"/>
        <v>3.1339668679685828E-4</v>
      </c>
      <c r="AL19" s="120">
        <f t="shared" si="13"/>
        <v>1.0549330772538217E-2</v>
      </c>
      <c r="AM19" s="90">
        <v>1693230962.3010001</v>
      </c>
      <c r="AN19" s="120">
        <f t="shared" si="14"/>
        <v>8.9366297755447396E-2</v>
      </c>
      <c r="AO19" s="120">
        <f t="shared" si="15"/>
        <v>1.1909241037327256E-3</v>
      </c>
      <c r="AP19" s="164">
        <v>1693230579.303</v>
      </c>
      <c r="AQ19" s="166">
        <f t="shared" si="16"/>
        <v>3.2459256208781999E-4</v>
      </c>
      <c r="AR19" s="166">
        <f t="shared" si="17"/>
        <v>2.9979067492119128E-4</v>
      </c>
      <c r="AS19" s="120">
        <f t="shared" si="18"/>
        <v>9.9412192168897139E-3</v>
      </c>
      <c r="AT19" s="90">
        <v>1693231725.3010001</v>
      </c>
      <c r="AU19" s="120">
        <f t="shared" si="19"/>
        <v>8.575901440682368E-2</v>
      </c>
      <c r="AV19" s="120">
        <f t="shared" si="20"/>
        <v>1.1445103622163136E-3</v>
      </c>
      <c r="AW19" s="164">
        <v>1693231343.302</v>
      </c>
      <c r="AX19" s="166">
        <f t="shared" si="21"/>
        <v>3.046233681237046E-4</v>
      </c>
      <c r="AY19" s="166">
        <f t="shared" si="22"/>
        <v>2.7733137697099838E-4</v>
      </c>
      <c r="AZ19" s="120">
        <f t="shared" si="23"/>
        <v>1.0074476746141064E-2</v>
      </c>
    </row>
    <row r="20" spans="2:52">
      <c r="B20" s="90">
        <v>11</v>
      </c>
      <c r="C20" s="208">
        <v>9.1359389486601703E-2</v>
      </c>
      <c r="D20" s="209">
        <v>1.26932865666099E-3</v>
      </c>
      <c r="E20" s="210">
        <v>4.0836473131665598E-4</v>
      </c>
      <c r="F20" s="210">
        <v>3.6562030861764499E-4</v>
      </c>
      <c r="G20" s="118">
        <f t="shared" si="0"/>
        <v>1.0363281829123196E-2</v>
      </c>
      <c r="H20" s="211">
        <v>9.1843600304091097E-2</v>
      </c>
      <c r="I20" s="209">
        <v>1.2567473511016099E-3</v>
      </c>
      <c r="J20" s="210">
        <v>3.6258876672015498E-4</v>
      </c>
      <c r="K20" s="212">
        <v>3.27640641570363E-4</v>
      </c>
      <c r="L20" s="118">
        <f t="shared" si="1"/>
        <v>1.0136843109481687E-2</v>
      </c>
      <c r="M20" s="211">
        <v>9.0194569837371202E-2</v>
      </c>
      <c r="N20" s="209">
        <v>1.23094497442721E-3</v>
      </c>
      <c r="O20" s="210">
        <v>3.43978849828768E-4</v>
      </c>
      <c r="P20" s="212">
        <v>2.94176644655159E-4</v>
      </c>
      <c r="Q20" s="118">
        <f t="shared" si="2"/>
        <v>1.0296111884309497E-2</v>
      </c>
      <c r="R20" s="211">
        <v>8.6644652974396594E-2</v>
      </c>
      <c r="S20" s="211">
        <v>1.09789009556026E-3</v>
      </c>
      <c r="T20" s="213">
        <v>3.0995345012540301E-4</v>
      </c>
      <c r="U20" s="214">
        <v>2.8247540910394898E-4</v>
      </c>
      <c r="V20" s="118">
        <f t="shared" si="3"/>
        <v>9.3663224440500119E-3</v>
      </c>
      <c r="X20" s="173"/>
      <c r="Y20" s="90">
        <v>1693229438.4990001</v>
      </c>
      <c r="Z20" s="120">
        <f t="shared" si="4"/>
        <v>9.1302627580042053E-2</v>
      </c>
      <c r="AA20" s="120">
        <f t="shared" si="5"/>
        <v>1.2719544047827029E-3</v>
      </c>
      <c r="AB20" s="165">
        <v>1693229056.4979999</v>
      </c>
      <c r="AC20" s="166">
        <f t="shared" si="6"/>
        <v>4.0486822285785116E-4</v>
      </c>
      <c r="AD20" s="166">
        <f t="shared" si="7"/>
        <v>3.6320499011162106E-4</v>
      </c>
      <c r="AE20" s="120">
        <f t="shared" si="8"/>
        <v>1.040002082032877E-2</v>
      </c>
      <c r="AF20" s="90">
        <v>1693230201.5</v>
      </c>
      <c r="AG20" s="120">
        <f t="shared" si="9"/>
        <v>9.1960561062290003E-2</v>
      </c>
      <c r="AH20" s="120">
        <f t="shared" si="10"/>
        <v>1.2552616550938682E-3</v>
      </c>
      <c r="AI20" s="164">
        <v>1693229819.5020001</v>
      </c>
      <c r="AJ20" s="166">
        <f t="shared" si="11"/>
        <v>3.6333982899244968E-4</v>
      </c>
      <c r="AK20" s="166">
        <f t="shared" si="12"/>
        <v>3.2702237267135027E-4</v>
      </c>
      <c r="AL20" s="120">
        <f t="shared" si="13"/>
        <v>1.0079852086665425E-2</v>
      </c>
      <c r="AM20" s="90">
        <v>1693230966.4979999</v>
      </c>
      <c r="AN20" s="120">
        <f t="shared" si="14"/>
        <v>9.0190938284509026E-2</v>
      </c>
      <c r="AO20" s="120">
        <f t="shared" si="15"/>
        <v>1.2316718829807911E-3</v>
      </c>
      <c r="AP20" s="164">
        <v>1693230583.5</v>
      </c>
      <c r="AQ20" s="166">
        <f t="shared" si="16"/>
        <v>3.4564491656170055E-4</v>
      </c>
      <c r="AR20" s="166">
        <f t="shared" si="17"/>
        <v>2.9530671968706001E-4</v>
      </c>
      <c r="AS20" s="120">
        <f t="shared" si="18"/>
        <v>1.0303485684286845E-2</v>
      </c>
      <c r="AT20" s="90">
        <v>1693231729.4979999</v>
      </c>
      <c r="AU20" s="120">
        <f t="shared" si="19"/>
        <v>8.670445032245537E-2</v>
      </c>
      <c r="AV20" s="120">
        <f t="shared" si="20"/>
        <v>1.0990018886102022E-3</v>
      </c>
      <c r="AW20" s="164">
        <v>1693231347.5</v>
      </c>
      <c r="AX20" s="166">
        <f t="shared" si="21"/>
        <v>3.1012175804707109E-4</v>
      </c>
      <c r="AY20" s="166">
        <f t="shared" si="22"/>
        <v>2.8190205842891264E-4</v>
      </c>
      <c r="AZ20" s="120">
        <f t="shared" si="23"/>
        <v>9.4374199999917637E-3</v>
      </c>
    </row>
    <row r="21" spans="2:52">
      <c r="B21" s="90">
        <v>12</v>
      </c>
      <c r="C21" s="208">
        <v>9.1324207361166504E-2</v>
      </c>
      <c r="D21" s="209">
        <v>1.322502813696E-3</v>
      </c>
      <c r="E21" s="210">
        <v>3.9428618828830502E-4</v>
      </c>
      <c r="F21" s="210">
        <v>3.3849467510850198E-4</v>
      </c>
      <c r="G21" s="118">
        <f t="shared" si="0"/>
        <v>1.0951942765653772E-2</v>
      </c>
      <c r="H21" s="211">
        <v>9.2467642170924E-2</v>
      </c>
      <c r="I21" s="209">
        <v>1.2624964774972801E-3</v>
      </c>
      <c r="J21" s="210">
        <v>3.81927308924266E-4</v>
      </c>
      <c r="K21" s="212">
        <v>3.0644141745387303E-4</v>
      </c>
      <c r="L21" s="118">
        <f t="shared" si="1"/>
        <v>1.0130580886415292E-2</v>
      </c>
      <c r="M21" s="211">
        <v>8.9244583829508797E-2</v>
      </c>
      <c r="N21" s="209">
        <v>1.20193241425056E-3</v>
      </c>
      <c r="O21" s="210">
        <v>3.4798390683778499E-4</v>
      </c>
      <c r="P21" s="212">
        <v>3.1844253707228302E-4</v>
      </c>
      <c r="Q21" s="118">
        <f t="shared" si="2"/>
        <v>1.0079789501354918E-2</v>
      </c>
      <c r="R21" s="211">
        <v>8.6635362406556393E-2</v>
      </c>
      <c r="S21" s="211">
        <v>1.16519223919746E-3</v>
      </c>
      <c r="T21" s="213">
        <v>3.0759234960401401E-4</v>
      </c>
      <c r="U21" s="214">
        <v>2.6845231767291198E-4</v>
      </c>
      <c r="V21" s="118">
        <f t="shared" si="3"/>
        <v>1.0147105062929837E-2</v>
      </c>
      <c r="X21" s="173"/>
      <c r="Y21" s="90">
        <v>1693229442.6960001</v>
      </c>
      <c r="Z21" s="120">
        <f t="shared" si="4"/>
        <v>9.1212148400687573E-2</v>
      </c>
      <c r="AA21" s="120">
        <f t="shared" si="5"/>
        <v>1.3232436387201651E-3</v>
      </c>
      <c r="AB21" s="165">
        <v>1693229060.6949999</v>
      </c>
      <c r="AC21" s="166">
        <f t="shared" si="6"/>
        <v>3.9262729642357681E-4</v>
      </c>
      <c r="AD21" s="166">
        <f t="shared" si="7"/>
        <v>3.3623201274968293E-4</v>
      </c>
      <c r="AE21" s="120">
        <f t="shared" si="8"/>
        <v>1.097498984286658E-2</v>
      </c>
      <c r="AF21" s="90">
        <v>1693230205.697</v>
      </c>
      <c r="AG21" s="120">
        <f t="shared" si="9"/>
        <v>9.2421287753013975E-2</v>
      </c>
      <c r="AH21" s="120">
        <f t="shared" si="10"/>
        <v>1.26201348893444E-3</v>
      </c>
      <c r="AI21" s="164">
        <v>1693229823.6989999</v>
      </c>
      <c r="AJ21" s="166">
        <f t="shared" si="11"/>
        <v>3.7994553896963495E-4</v>
      </c>
      <c r="AK21" s="166">
        <f t="shared" si="12"/>
        <v>3.0611065865092173E-4</v>
      </c>
      <c r="AL21" s="120">
        <f t="shared" si="13"/>
        <v>1.0102751649216819E-2</v>
      </c>
      <c r="AM21" s="90">
        <v>1693230970.6949999</v>
      </c>
      <c r="AN21" s="120">
        <f t="shared" si="14"/>
        <v>8.9175337667325549E-2</v>
      </c>
      <c r="AO21" s="120">
        <f t="shared" si="15"/>
        <v>1.1999960436522197E-3</v>
      </c>
      <c r="AP21" s="164">
        <v>1693230587.697</v>
      </c>
      <c r="AQ21" s="166">
        <f t="shared" si="16"/>
        <v>3.4829499726032881E-4</v>
      </c>
      <c r="AR21" s="166">
        <f t="shared" si="17"/>
        <v>3.1872087433409914E-4</v>
      </c>
      <c r="AS21" s="120">
        <f t="shared" si="18"/>
        <v>1.0064710187209053E-2</v>
      </c>
      <c r="AT21" s="90">
        <v>1693231733.6949999</v>
      </c>
      <c r="AU21" s="120">
        <f t="shared" si="19"/>
        <v>8.6579298386000786E-2</v>
      </c>
      <c r="AV21" s="120">
        <f t="shared" si="20"/>
        <v>1.1661389111401077E-3</v>
      </c>
      <c r="AW21" s="164">
        <v>1693231351.697</v>
      </c>
      <c r="AX21" s="166">
        <f t="shared" si="21"/>
        <v>3.0774722161127683E-4</v>
      </c>
      <c r="AY21" s="166">
        <f t="shared" si="22"/>
        <v>2.6961329100714534E-4</v>
      </c>
      <c r="AZ21" s="120">
        <f t="shared" si="23"/>
        <v>1.02294080396581E-2</v>
      </c>
    </row>
    <row r="22" spans="2:52">
      <c r="B22" s="90">
        <v>13</v>
      </c>
      <c r="C22" s="208">
        <v>8.8806863488035598E-2</v>
      </c>
      <c r="D22" s="209">
        <v>1.28875104610152E-3</v>
      </c>
      <c r="E22" s="210">
        <v>3.7058327028434098E-4</v>
      </c>
      <c r="F22" s="210">
        <v>3.0630813331156202E-4</v>
      </c>
      <c r="G22" s="118">
        <f t="shared" si="0"/>
        <v>1.0882036961086559E-2</v>
      </c>
      <c r="H22" s="211">
        <v>9.0787949373263899E-2</v>
      </c>
      <c r="I22" s="209">
        <v>1.2440874743071099E-3</v>
      </c>
      <c r="J22" s="210">
        <v>3.17456988744815E-4</v>
      </c>
      <c r="K22" s="212">
        <v>3.1960155701439102E-4</v>
      </c>
      <c r="L22" s="118">
        <f t="shared" si="1"/>
        <v>1.0115176232549008E-2</v>
      </c>
      <c r="M22" s="211">
        <v>8.8731386187519301E-2</v>
      </c>
      <c r="N22" s="209">
        <v>1.18385211730001E-3</v>
      </c>
      <c r="O22" s="210">
        <v>3.5106243167716799E-4</v>
      </c>
      <c r="P22" s="212">
        <v>3.0147123748318599E-4</v>
      </c>
      <c r="Q22" s="118">
        <f t="shared" si="2"/>
        <v>9.933759277828854E-3</v>
      </c>
      <c r="R22" s="211">
        <v>8.53677881871409E-2</v>
      </c>
      <c r="S22" s="211">
        <v>1.12270562846592E-3</v>
      </c>
      <c r="T22" s="213">
        <v>3.1348016758346402E-4</v>
      </c>
      <c r="U22" s="214">
        <v>3.12904110228586E-4</v>
      </c>
      <c r="V22" s="118">
        <f t="shared" si="3"/>
        <v>9.7987555826470965E-3</v>
      </c>
      <c r="X22" s="173"/>
      <c r="Y22" s="90">
        <v>1693229452.3050001</v>
      </c>
      <c r="Z22" s="120">
        <f t="shared" si="4"/>
        <v>8.8646962763024056E-2</v>
      </c>
      <c r="AA22" s="120">
        <f t="shared" si="5"/>
        <v>1.2867124592300556E-3</v>
      </c>
      <c r="AB22" s="165">
        <v>1693229070.302</v>
      </c>
      <c r="AC22" s="166">
        <f t="shared" si="6"/>
        <v>3.6845997851108722E-4</v>
      </c>
      <c r="AD22" s="166">
        <f t="shared" si="7"/>
        <v>3.0550627027792107E-4</v>
      </c>
      <c r="AE22" s="120">
        <f t="shared" si="8"/>
        <v>1.0880078426300805E-2</v>
      </c>
      <c r="AF22" s="90">
        <v>1693230215.303</v>
      </c>
      <c r="AG22" s="120">
        <f t="shared" si="9"/>
        <v>9.0667907505061734E-2</v>
      </c>
      <c r="AH22" s="120">
        <f t="shared" si="10"/>
        <v>1.2445341046838164E-3</v>
      </c>
      <c r="AI22" s="164">
        <v>1693229832.3010001</v>
      </c>
      <c r="AJ22" s="166">
        <f t="shared" si="11"/>
        <v>3.1713936845679695E-4</v>
      </c>
      <c r="AK22" s="166">
        <f t="shared" si="12"/>
        <v>3.2058762607718825E-4</v>
      </c>
      <c r="AL22" s="120">
        <f t="shared" si="13"/>
        <v>1.0105349702607128E-2</v>
      </c>
      <c r="AM22" s="90">
        <v>1693230979.3050001</v>
      </c>
      <c r="AN22" s="120">
        <f t="shared" si="14"/>
        <v>8.8710169636329883E-2</v>
      </c>
      <c r="AO22" s="120">
        <f t="shared" si="15"/>
        <v>1.1823922184106505E-3</v>
      </c>
      <c r="AP22" s="164">
        <v>1693230597.3010001</v>
      </c>
      <c r="AQ22" s="166">
        <f t="shared" si="16"/>
        <v>3.5065423881398616E-4</v>
      </c>
      <c r="AR22" s="166">
        <f t="shared" si="17"/>
        <v>2.9961731164387842E-4</v>
      </c>
      <c r="AS22" s="120">
        <f t="shared" si="18"/>
        <v>9.9184832604190445E-3</v>
      </c>
      <c r="AT22" s="90">
        <v>1693231743.302</v>
      </c>
      <c r="AU22" s="120">
        <f t="shared" si="19"/>
        <v>8.5246503601409382E-2</v>
      </c>
      <c r="AV22" s="120">
        <f t="shared" si="20"/>
        <v>1.1216348917199143E-3</v>
      </c>
      <c r="AW22" s="164">
        <v>1693231361.302</v>
      </c>
      <c r="AX22" s="166">
        <f t="shared" si="21"/>
        <v>3.143516557805201E-4</v>
      </c>
      <c r="AY22" s="166">
        <f t="shared" si="22"/>
        <v>3.1242247110826451E-4</v>
      </c>
      <c r="AZ22" s="120">
        <f t="shared" si="23"/>
        <v>9.8659232649196196E-3</v>
      </c>
    </row>
    <row r="23" spans="2:52">
      <c r="B23" s="90">
        <v>14</v>
      </c>
      <c r="C23" s="208">
        <v>8.7682185448387198E-2</v>
      </c>
      <c r="D23" s="209">
        <v>1.26906055883345E-3</v>
      </c>
      <c r="E23" s="210">
        <v>3.4592446073259899E-4</v>
      </c>
      <c r="F23" s="210">
        <v>3.17473559968085E-4</v>
      </c>
      <c r="G23" s="118">
        <f t="shared" si="0"/>
        <v>1.079668745924341E-2</v>
      </c>
      <c r="H23" s="211">
        <v>8.9733872325042E-2</v>
      </c>
      <c r="I23" s="209">
        <v>1.27420335003384E-3</v>
      </c>
      <c r="J23" s="210">
        <v>3.7469399292520299E-4</v>
      </c>
      <c r="K23" s="212">
        <v>3.3040967455961199E-4</v>
      </c>
      <c r="L23" s="118">
        <f t="shared" si="1"/>
        <v>1.0571530000169714E-2</v>
      </c>
      <c r="M23" s="211">
        <v>8.8796274351729404E-2</v>
      </c>
      <c r="N23" s="209">
        <v>1.1664274288538099E-3</v>
      </c>
      <c r="O23" s="210">
        <v>3.3868861246998903E-4</v>
      </c>
      <c r="P23" s="212">
        <v>2.6985179548665998E-4</v>
      </c>
      <c r="Q23" s="118">
        <f t="shared" si="2"/>
        <v>9.7294788117634496E-3</v>
      </c>
      <c r="R23" s="211">
        <v>8.3873091430933494E-2</v>
      </c>
      <c r="S23" s="211">
        <v>1.13712454039201E-3</v>
      </c>
      <c r="T23" s="213">
        <v>3.2743772187865801E-4</v>
      </c>
      <c r="U23" s="214">
        <v>2.5582872640681902E-4</v>
      </c>
      <c r="V23" s="118">
        <f t="shared" si="3"/>
        <v>1.0146642511595257E-2</v>
      </c>
      <c r="X23" s="173"/>
      <c r="Y23" s="90">
        <v>1693229456.5009999</v>
      </c>
      <c r="Z23" s="120">
        <f t="shared" si="4"/>
        <v>8.75759485109983E-2</v>
      </c>
      <c r="AA23" s="120">
        <f t="shared" si="5"/>
        <v>1.2674401059570559E-3</v>
      </c>
      <c r="AB23" s="165">
        <v>1693229074.5</v>
      </c>
      <c r="AC23" s="166">
        <f t="shared" si="6"/>
        <v>3.4369746133094075E-4</v>
      </c>
      <c r="AD23" s="166">
        <f t="shared" si="7"/>
        <v>3.180712194762885E-4</v>
      </c>
      <c r="AE23" s="120">
        <f t="shared" si="8"/>
        <v>1.0792701165811732E-2</v>
      </c>
      <c r="AF23" s="90">
        <v>1693230219.5</v>
      </c>
      <c r="AG23" s="120">
        <f t="shared" si="9"/>
        <v>8.9663743482236324E-2</v>
      </c>
      <c r="AH23" s="120">
        <f t="shared" si="10"/>
        <v>1.2743005247691653E-3</v>
      </c>
      <c r="AI23" s="164">
        <v>1693229836.4990001</v>
      </c>
      <c r="AJ23" s="166">
        <f t="shared" si="11"/>
        <v>3.7713915855551206E-4</v>
      </c>
      <c r="AK23" s="166">
        <f t="shared" si="12"/>
        <v>3.3074772459580891E-4</v>
      </c>
      <c r="AL23" s="120">
        <f t="shared" si="13"/>
        <v>1.0552378994618772E-2</v>
      </c>
      <c r="AM23" s="90">
        <v>1693230983.5020001</v>
      </c>
      <c r="AN23" s="120">
        <f t="shared" si="14"/>
        <v>8.8854888162961193E-2</v>
      </c>
      <c r="AO23" s="120">
        <f t="shared" si="15"/>
        <v>1.166950711606904E-3</v>
      </c>
      <c r="AP23" s="164">
        <v>1693230601.4990001</v>
      </c>
      <c r="AQ23" s="166">
        <f t="shared" si="16"/>
        <v>3.3781682938247611E-4</v>
      </c>
      <c r="AR23" s="166">
        <f t="shared" si="17"/>
        <v>2.7141317471755176E-4</v>
      </c>
      <c r="AS23" s="120">
        <f t="shared" si="18"/>
        <v>9.727815153533749E-3</v>
      </c>
      <c r="AT23" s="90">
        <v>1693231747.4990001</v>
      </c>
      <c r="AU23" s="120">
        <f t="shared" si="19"/>
        <v>8.3754938163045078E-2</v>
      </c>
      <c r="AV23" s="120">
        <f t="shared" si="20"/>
        <v>1.1378553010700817E-3</v>
      </c>
      <c r="AW23" s="164">
        <v>1693231365.4990001</v>
      </c>
      <c r="AX23" s="166">
        <f t="shared" si="21"/>
        <v>3.2943372274733265E-4</v>
      </c>
      <c r="AY23" s="166">
        <f t="shared" si="22"/>
        <v>2.5359690489174381E-4</v>
      </c>
      <c r="AZ23" s="120">
        <f t="shared" si="23"/>
        <v>1.0236694034515754E-2</v>
      </c>
    </row>
    <row r="24" spans="2:52">
      <c r="B24" s="90">
        <v>15</v>
      </c>
      <c r="C24" s="208">
        <v>8.7335742215061102E-2</v>
      </c>
      <c r="D24" s="209">
        <v>1.2629241171056599E-3</v>
      </c>
      <c r="E24" s="210">
        <v>3.3973743637171199E-4</v>
      </c>
      <c r="F24" s="210">
        <v>3.1583595625111598E-4</v>
      </c>
      <c r="G24" s="118">
        <f t="shared" si="0"/>
        <v>1.0769135045260813E-2</v>
      </c>
      <c r="H24" s="211">
        <v>8.9816721011184902E-2</v>
      </c>
      <c r="I24" s="209">
        <v>1.24563643885992E-3</v>
      </c>
      <c r="J24" s="210">
        <v>3.5132057632343301E-4</v>
      </c>
      <c r="K24" s="212">
        <v>3.24990713959749E-4</v>
      </c>
      <c r="L24" s="118">
        <f t="shared" si="1"/>
        <v>1.0242336654495587E-2</v>
      </c>
      <c r="M24" s="211">
        <v>8.9543043853040502E-2</v>
      </c>
      <c r="N24" s="209">
        <v>1.1921922465970699E-3</v>
      </c>
      <c r="O24" s="210">
        <v>3.3898749519301898E-4</v>
      </c>
      <c r="P24" s="212">
        <v>3.2636257552639799E-4</v>
      </c>
      <c r="Q24" s="118">
        <f t="shared" si="2"/>
        <v>9.9368682168452915E-3</v>
      </c>
      <c r="R24" s="211">
        <v>8.3731459962482505E-2</v>
      </c>
      <c r="S24" s="211">
        <v>1.1343539481977101E-3</v>
      </c>
      <c r="T24" s="213">
        <v>3.4112647554329401E-4</v>
      </c>
      <c r="U24" s="214">
        <v>2.7732465413954702E-4</v>
      </c>
      <c r="V24" s="118">
        <f t="shared" si="3"/>
        <v>1.0130654326580968E-2</v>
      </c>
      <c r="X24" s="173"/>
      <c r="Y24" s="90">
        <v>1693229460.698</v>
      </c>
      <c r="Z24" s="120">
        <f t="shared" si="4"/>
        <v>8.7361037967710956E-2</v>
      </c>
      <c r="AA24" s="120">
        <f t="shared" si="5"/>
        <v>1.2622671953334732E-3</v>
      </c>
      <c r="AB24" s="165">
        <v>1693229078.697</v>
      </c>
      <c r="AC24" s="166">
        <f t="shared" si="6"/>
        <v>3.399802583565815E-4</v>
      </c>
      <c r="AD24" s="166">
        <f t="shared" si="7"/>
        <v>3.160733848067244E-4</v>
      </c>
      <c r="AE24" s="120">
        <f t="shared" si="8"/>
        <v>1.075989877612611E-2</v>
      </c>
      <c r="AF24" s="90">
        <v>1693230223.697</v>
      </c>
      <c r="AG24" s="120">
        <f t="shared" si="9"/>
        <v>8.9914979367210657E-2</v>
      </c>
      <c r="AH24" s="120">
        <f t="shared" si="10"/>
        <v>1.2435135706414845E-3</v>
      </c>
      <c r="AI24" s="164">
        <v>1693229840.6960001</v>
      </c>
      <c r="AJ24" s="166">
        <f t="shared" si="11"/>
        <v>3.5103708246358604E-4</v>
      </c>
      <c r="AK24" s="166">
        <f t="shared" si="12"/>
        <v>3.2439748822044989E-4</v>
      </c>
      <c r="AL24" s="120">
        <f t="shared" si="13"/>
        <v>1.0178928070491375E-2</v>
      </c>
      <c r="AM24" s="90">
        <v>1693230987.698</v>
      </c>
      <c r="AN24" s="120">
        <f t="shared" si="14"/>
        <v>8.9553899272340781E-2</v>
      </c>
      <c r="AO24" s="120">
        <f t="shared" si="15"/>
        <v>1.1922684098220988E-3</v>
      </c>
      <c r="AP24" s="164">
        <v>1693230605.6960001</v>
      </c>
      <c r="AQ24" s="166">
        <f t="shared" si="16"/>
        <v>3.3926968599708743E-4</v>
      </c>
      <c r="AR24" s="166">
        <f t="shared" si="17"/>
        <v>3.2767917166965396E-4</v>
      </c>
      <c r="AS24" s="120">
        <f t="shared" si="18"/>
        <v>9.9353828629675893E-3</v>
      </c>
      <c r="AT24" s="90">
        <v>1693231751.6960001</v>
      </c>
      <c r="AU24" s="120">
        <f t="shared" si="19"/>
        <v>8.3823000656182367E-2</v>
      </c>
      <c r="AV24" s="120">
        <f t="shared" si="20"/>
        <v>1.1345863790047906E-3</v>
      </c>
      <c r="AW24" s="164">
        <v>1693231369.697</v>
      </c>
      <c r="AX24" s="166">
        <f t="shared" si="21"/>
        <v>3.4015020211930431E-4</v>
      </c>
      <c r="AY24" s="166">
        <f t="shared" si="22"/>
        <v>2.7869658910207836E-4</v>
      </c>
      <c r="AZ24" s="120">
        <f t="shared" si="23"/>
        <v>1.0189204136652748E-2</v>
      </c>
    </row>
    <row r="25" spans="2:52">
      <c r="B25" s="90">
        <v>16</v>
      </c>
      <c r="C25" s="208">
        <v>8.8258215772147597E-2</v>
      </c>
      <c r="D25" s="209">
        <v>1.25184287115819E-3</v>
      </c>
      <c r="E25" s="210">
        <v>3.5145395924156497E-4</v>
      </c>
      <c r="F25" s="210">
        <v>3.2369647856925502E-4</v>
      </c>
      <c r="G25" s="118">
        <f t="shared" si="0"/>
        <v>1.0530007705821513E-2</v>
      </c>
      <c r="H25" s="211">
        <v>9.1971556016841594E-2</v>
      </c>
      <c r="I25" s="209">
        <v>1.21855969268029E-3</v>
      </c>
      <c r="J25" s="210">
        <v>3.6823785410339602E-4</v>
      </c>
      <c r="K25" s="212">
        <v>3.1373604353780699E-4</v>
      </c>
      <c r="L25" s="118">
        <f t="shared" si="1"/>
        <v>9.7057584977780983E-3</v>
      </c>
      <c r="M25" s="211">
        <v>8.9043400360594493E-2</v>
      </c>
      <c r="N25" s="209">
        <v>1.16842306153174E-3</v>
      </c>
      <c r="O25" s="210">
        <v>3.4511461063971402E-4</v>
      </c>
      <c r="P25" s="212">
        <v>3.0435931548188999E-4</v>
      </c>
      <c r="Q25" s="118">
        <f t="shared" si="2"/>
        <v>9.7248703242751883E-3</v>
      </c>
      <c r="R25" s="211">
        <v>8.6108671949553794E-2</v>
      </c>
      <c r="S25" s="211">
        <v>1.14365784995723E-3</v>
      </c>
      <c r="T25" s="213">
        <v>3.0520136739822697E-4</v>
      </c>
      <c r="U25" s="214">
        <v>2.9179447255614803E-4</v>
      </c>
      <c r="V25" s="118">
        <f t="shared" si="3"/>
        <v>9.9583731193616954E-3</v>
      </c>
      <c r="X25" s="173"/>
      <c r="Y25" s="90">
        <v>1693229470.303</v>
      </c>
      <c r="Z25" s="120">
        <f t="shared" si="4"/>
        <v>8.8240926847579504E-2</v>
      </c>
      <c r="AA25" s="120">
        <f t="shared" si="5"/>
        <v>1.2518417346125304E-3</v>
      </c>
      <c r="AB25" s="165">
        <v>1693229088.302</v>
      </c>
      <c r="AC25" s="166">
        <f t="shared" si="6"/>
        <v>3.5217187221845341E-4</v>
      </c>
      <c r="AD25" s="166">
        <f t="shared" si="7"/>
        <v>3.2346361278960353E-4</v>
      </c>
      <c r="AE25" s="120">
        <f t="shared" si="8"/>
        <v>1.053350479124897E-2</v>
      </c>
      <c r="AF25" s="90">
        <v>1693230233.303</v>
      </c>
      <c r="AG25" s="120">
        <f t="shared" si="9"/>
        <v>9.2081045533319666E-2</v>
      </c>
      <c r="AH25" s="120">
        <f t="shared" si="10"/>
        <v>1.2195347691565108E-3</v>
      </c>
      <c r="AI25" s="164">
        <v>1693229851.3</v>
      </c>
      <c r="AJ25" s="166">
        <f t="shared" si="11"/>
        <v>3.7071844540804749E-4</v>
      </c>
      <c r="AK25" s="166">
        <f t="shared" si="12"/>
        <v>3.1480591547786412E-4</v>
      </c>
      <c r="AL25" s="120">
        <f t="shared" si="13"/>
        <v>9.6770203661052726E-3</v>
      </c>
      <c r="AM25" s="90">
        <v>1693230997.3</v>
      </c>
      <c r="AN25" s="120">
        <f t="shared" si="14"/>
        <v>8.8993947012924193E-2</v>
      </c>
      <c r="AO25" s="120">
        <f t="shared" si="15"/>
        <v>1.1684889907873175E-3</v>
      </c>
      <c r="AP25" s="164">
        <v>1693230615.3010001</v>
      </c>
      <c r="AQ25" s="166">
        <f t="shared" si="16"/>
        <v>3.4590086905347378E-4</v>
      </c>
      <c r="AR25" s="166">
        <f t="shared" si="17"/>
        <v>3.0303237035841929E-4</v>
      </c>
      <c r="AS25" s="120">
        <f t="shared" si="18"/>
        <v>9.7299080233817122E-3</v>
      </c>
      <c r="AT25" s="90">
        <v>1693231762.3010001</v>
      </c>
      <c r="AU25" s="120">
        <f t="shared" si="19"/>
        <v>8.6174659347506899E-2</v>
      </c>
      <c r="AV25" s="120">
        <f t="shared" si="20"/>
        <v>1.1438129516715037E-3</v>
      </c>
      <c r="AW25" s="164">
        <v>1693231379.3039999</v>
      </c>
      <c r="AX25" s="166">
        <f t="shared" si="21"/>
        <v>3.0496383758140446E-4</v>
      </c>
      <c r="AY25" s="166">
        <f t="shared" si="22"/>
        <v>2.9214316291256237E-4</v>
      </c>
      <c r="AZ25" s="120">
        <f t="shared" si="23"/>
        <v>1.0017581913982837E-2</v>
      </c>
    </row>
    <row r="26" spans="2:52">
      <c r="B26" s="90">
        <v>17</v>
      </c>
      <c r="C26" s="208">
        <v>8.6942041938406794E-2</v>
      </c>
      <c r="D26" s="209">
        <v>1.26289432864526E-3</v>
      </c>
      <c r="E26" s="210">
        <v>3.5608680578405502E-4</v>
      </c>
      <c r="F26" s="210">
        <v>3.0973218422241999E-4</v>
      </c>
      <c r="G26" s="118">
        <f t="shared" si="0"/>
        <v>1.0817767647801993E-2</v>
      </c>
      <c r="H26" s="211">
        <v>9.2310177195021298E-2</v>
      </c>
      <c r="I26" s="209">
        <v>1.2711947004915901E-3</v>
      </c>
      <c r="J26" s="210">
        <v>4.0781224718940498E-4</v>
      </c>
      <c r="K26" s="212">
        <v>3.5506333881851E-4</v>
      </c>
      <c r="L26" s="118">
        <f t="shared" si="1"/>
        <v>1.024254815703117E-2</v>
      </c>
      <c r="M26" s="211">
        <v>8.8417145905954606E-2</v>
      </c>
      <c r="N26" s="209">
        <v>1.1939198535081E-3</v>
      </c>
      <c r="O26" s="210">
        <v>3.5689073273438099E-4</v>
      </c>
      <c r="P26" s="212">
        <v>2.9158633266736E-4</v>
      </c>
      <c r="Q26" s="118">
        <f t="shared" si="2"/>
        <v>1.0083511813125967E-2</v>
      </c>
      <c r="R26" s="211">
        <v>8.5342985208794797E-2</v>
      </c>
      <c r="S26" s="211">
        <v>1.1387136434973699E-3</v>
      </c>
      <c r="T26" s="213">
        <v>3.3571670559137299E-4</v>
      </c>
      <c r="U26" s="214">
        <v>2.8646502946305598E-4</v>
      </c>
      <c r="V26" s="118">
        <f t="shared" si="3"/>
        <v>9.9899053500941415E-3</v>
      </c>
      <c r="X26" s="173"/>
      <c r="Y26" s="90">
        <v>1693229474.5</v>
      </c>
      <c r="Z26" s="120">
        <f t="shared" si="4"/>
        <v>8.6708295647248843E-2</v>
      </c>
      <c r="AA26" s="120">
        <f t="shared" si="5"/>
        <v>1.2628382656631745E-3</v>
      </c>
      <c r="AB26" s="165">
        <v>1693229092.5</v>
      </c>
      <c r="AC26" s="166">
        <f t="shared" si="6"/>
        <v>3.5845841757957663E-4</v>
      </c>
      <c r="AD26" s="166">
        <f t="shared" si="7"/>
        <v>3.0912518155462912E-4</v>
      </c>
      <c r="AE26" s="120">
        <f t="shared" si="8"/>
        <v>1.0847863166194358E-2</v>
      </c>
      <c r="AF26" s="90">
        <v>1693230237.5</v>
      </c>
      <c r="AG26" s="120">
        <f t="shared" si="9"/>
        <v>9.2334625532943582E-2</v>
      </c>
      <c r="AH26" s="120">
        <f t="shared" si="10"/>
        <v>1.2760777925633778E-3</v>
      </c>
      <c r="AI26" s="164">
        <v>1693229855.4979999</v>
      </c>
      <c r="AJ26" s="166">
        <f t="shared" si="11"/>
        <v>4.0853093357167786E-4</v>
      </c>
      <c r="AK26" s="166">
        <f t="shared" si="12"/>
        <v>3.5411644044563577E-4</v>
      </c>
      <c r="AL26" s="120">
        <f t="shared" si="13"/>
        <v>1.0265215708044367E-2</v>
      </c>
      <c r="AM26" s="90">
        <v>1693231001.497</v>
      </c>
      <c r="AN26" s="120">
        <f t="shared" si="14"/>
        <v>8.8322825671397848E-2</v>
      </c>
      <c r="AO26" s="120">
        <f t="shared" si="15"/>
        <v>1.1957230858235235E-3</v>
      </c>
      <c r="AP26" s="164">
        <v>1693230619.497</v>
      </c>
      <c r="AQ26" s="166">
        <f t="shared" si="16"/>
        <v>3.5817930502849782E-4</v>
      </c>
      <c r="AR26" s="166">
        <f t="shared" si="17"/>
        <v>2.9401678531149023E-4</v>
      </c>
      <c r="AS26" s="120">
        <f t="shared" si="18"/>
        <v>1.011366686206764E-2</v>
      </c>
      <c r="AT26" s="90">
        <v>1693231766.4979999</v>
      </c>
      <c r="AU26" s="120">
        <f t="shared" si="19"/>
        <v>8.5277111691603652E-2</v>
      </c>
      <c r="AV26" s="120">
        <f t="shared" si="20"/>
        <v>1.1387809188456602E-3</v>
      </c>
      <c r="AW26" s="164">
        <v>1693231383.5009999</v>
      </c>
      <c r="AX26" s="166">
        <f t="shared" si="21"/>
        <v>3.4758262693062794E-4</v>
      </c>
      <c r="AY26" s="166">
        <f t="shared" si="22"/>
        <v>2.9128053001970596E-4</v>
      </c>
      <c r="AZ26" s="120">
        <f t="shared" si="23"/>
        <v>1.0064183290495438E-2</v>
      </c>
    </row>
    <row r="27" spans="2:52">
      <c r="B27" s="90">
        <v>18</v>
      </c>
      <c r="C27" s="208">
        <v>8.5021016662325297E-2</v>
      </c>
      <c r="D27" s="209">
        <v>1.2509492276439099E-3</v>
      </c>
      <c r="E27" s="210">
        <v>3.8430279768104502E-4</v>
      </c>
      <c r="F27" s="210">
        <v>3.1401970799476499E-4</v>
      </c>
      <c r="G27" s="118">
        <f t="shared" si="0"/>
        <v>1.0922155465779279E-2</v>
      </c>
      <c r="H27" s="211">
        <v>9.2310145935708701E-2</v>
      </c>
      <c r="I27" s="209">
        <v>1.2963961437083399E-3</v>
      </c>
      <c r="J27" s="210">
        <v>3.7819108546980501E-4</v>
      </c>
      <c r="K27" s="212">
        <v>2.9864069256511699E-4</v>
      </c>
      <c r="L27" s="118">
        <f t="shared" si="1"/>
        <v>1.0516681496559183E-2</v>
      </c>
      <c r="M27" s="211">
        <v>8.7737140578534295E-2</v>
      </c>
      <c r="N27" s="209">
        <v>1.1971665711253E-3</v>
      </c>
      <c r="O27" s="210">
        <v>3.6295817955493399E-4</v>
      </c>
      <c r="P27" s="212">
        <v>3.43096096280746E-4</v>
      </c>
      <c r="Q27" s="118">
        <f t="shared" si="2"/>
        <v>1.0199120957094916E-2</v>
      </c>
      <c r="R27" s="211">
        <v>8.5196485144781897E-2</v>
      </c>
      <c r="S27" s="211">
        <v>1.1447300907294099E-3</v>
      </c>
      <c r="T27" s="213">
        <v>4.6953488390608799E-4</v>
      </c>
      <c r="U27" s="214">
        <v>3.6855351533946601E-4</v>
      </c>
      <c r="V27" s="118">
        <f t="shared" si="3"/>
        <v>1.0078038860415424E-2</v>
      </c>
      <c r="X27" s="117"/>
      <c r="Y27" s="90">
        <v>1693229478.697</v>
      </c>
      <c r="Z27" s="90"/>
      <c r="AA27" s="90"/>
      <c r="AB27" s="165">
        <v>1693229096.697</v>
      </c>
      <c r="AF27" s="90">
        <v>1693230241.697</v>
      </c>
      <c r="AI27" s="164">
        <v>1693229859.6949999</v>
      </c>
      <c r="AJ27" s="167"/>
      <c r="AK27" s="167"/>
      <c r="AM27" s="90">
        <v>1693231005.694</v>
      </c>
      <c r="AP27" s="164">
        <v>1693230623.694</v>
      </c>
      <c r="AT27" s="90">
        <v>1693231770.694</v>
      </c>
      <c r="AW27" s="164">
        <v>1693231387.698</v>
      </c>
    </row>
    <row r="28" spans="2:52">
      <c r="B28" s="86" t="s">
        <v>1</v>
      </c>
      <c r="C28" s="109" t="s">
        <v>2</v>
      </c>
      <c r="D28" s="158" t="s">
        <v>84</v>
      </c>
      <c r="E28" s="163" t="s">
        <v>2</v>
      </c>
      <c r="F28" s="163" t="s">
        <v>84</v>
      </c>
      <c r="G28" s="204"/>
      <c r="H28" s="86" t="s">
        <v>2</v>
      </c>
      <c r="I28" s="158" t="s">
        <v>84</v>
      </c>
      <c r="J28" s="163" t="s">
        <v>2</v>
      </c>
      <c r="K28" s="205" t="s">
        <v>84</v>
      </c>
      <c r="L28" s="118"/>
      <c r="M28" s="86" t="s">
        <v>2</v>
      </c>
      <c r="N28" s="158" t="s">
        <v>84</v>
      </c>
      <c r="O28" s="163" t="s">
        <v>2</v>
      </c>
      <c r="P28" s="205" t="s">
        <v>84</v>
      </c>
      <c r="Q28" s="204"/>
      <c r="R28" s="86" t="s">
        <v>2</v>
      </c>
      <c r="S28" s="86" t="s">
        <v>84</v>
      </c>
      <c r="T28" s="206" t="s">
        <v>2</v>
      </c>
      <c r="U28" s="207" t="s">
        <v>84</v>
      </c>
      <c r="V28" s="128"/>
      <c r="Y28" s="90"/>
    </row>
    <row r="29" spans="2:52">
      <c r="B29" s="86" t="s">
        <v>3</v>
      </c>
      <c r="C29" s="109" t="s">
        <v>4</v>
      </c>
      <c r="D29" s="158" t="s">
        <v>4</v>
      </c>
      <c r="E29" s="163" t="s">
        <v>4</v>
      </c>
      <c r="F29" s="163" t="s">
        <v>4</v>
      </c>
      <c r="G29" s="204"/>
      <c r="H29" s="86" t="s">
        <v>4</v>
      </c>
      <c r="I29" s="158" t="s">
        <v>4</v>
      </c>
      <c r="J29" s="163" t="s">
        <v>4</v>
      </c>
      <c r="K29" s="205" t="s">
        <v>4</v>
      </c>
      <c r="L29" s="204"/>
      <c r="M29" s="86" t="s">
        <v>4</v>
      </c>
      <c r="N29" s="158" t="s">
        <v>4</v>
      </c>
      <c r="O29" s="163" t="s">
        <v>4</v>
      </c>
      <c r="P29" s="205" t="s">
        <v>4</v>
      </c>
      <c r="Q29" s="204"/>
      <c r="R29" s="86" t="s">
        <v>4</v>
      </c>
      <c r="S29" s="86" t="s">
        <v>4</v>
      </c>
      <c r="T29" s="206" t="s">
        <v>4</v>
      </c>
      <c r="U29" s="207" t="s">
        <v>4</v>
      </c>
      <c r="V29" s="128"/>
      <c r="Y29" s="90"/>
    </row>
    <row r="30" spans="2:52">
      <c r="B30" s="86" t="s">
        <v>5</v>
      </c>
      <c r="C30" s="215">
        <v>9.1621234521030201E-2</v>
      </c>
      <c r="D30" s="216">
        <v>1.2984049581148799E-3</v>
      </c>
      <c r="E30" s="217">
        <v>3.7412728317321402E-4</v>
      </c>
      <c r="F30" s="217">
        <v>3.2642274215018998E-4</v>
      </c>
      <c r="G30" s="218"/>
      <c r="H30" s="219">
        <v>9.1662459434564303E-2</v>
      </c>
      <c r="I30" s="220">
        <v>1.2635541828234201E-3</v>
      </c>
      <c r="J30" s="219">
        <v>3.77645368082032E-4</v>
      </c>
      <c r="K30" s="220">
        <v>3.2957131605636399E-4</v>
      </c>
      <c r="L30" s="221"/>
      <c r="M30" s="222">
        <v>8.8550781402953305E-2</v>
      </c>
      <c r="N30" s="223">
        <v>1.19421952742338E-3</v>
      </c>
      <c r="O30" s="219">
        <v>3.4302085436287199E-4</v>
      </c>
      <c r="P30" s="220">
        <v>3.0582337311964102E-4</v>
      </c>
      <c r="Q30" s="221"/>
      <c r="R30" s="224">
        <v>8.5992407634054593E-2</v>
      </c>
      <c r="S30" s="224">
        <v>1.14332363207597E-3</v>
      </c>
      <c r="T30" s="225">
        <v>3.2560030150131399E-4</v>
      </c>
      <c r="U30" s="220">
        <v>2.8939801516098597E-4</v>
      </c>
      <c r="V30" s="128"/>
      <c r="X30" s="90" t="s">
        <v>5</v>
      </c>
      <c r="Y30" s="120"/>
      <c r="Z30" s="120">
        <f>AVERAGE(Z11:Z26)</f>
        <v>9.173030901935525E-2</v>
      </c>
      <c r="AA30" s="120">
        <f>AVERAGE(AA11:AA26)</f>
        <v>1.2973226223150888E-3</v>
      </c>
      <c r="AB30" s="168"/>
      <c r="AC30" s="168">
        <f>AVERAGE(AC11:AC26)</f>
        <v>3.7209052066429564E-4</v>
      </c>
      <c r="AD30" s="168">
        <f>AVERAGE(AD11:AD26)</f>
        <v>3.2627492616149742E-4</v>
      </c>
      <c r="AG30" s="169">
        <f>AVERAGE(AG11:AG26)</f>
        <v>9.1566240716391356E-2</v>
      </c>
      <c r="AH30" s="169">
        <f>AVERAGE(AH11:AH26)</f>
        <v>1.2599064825861883E-3</v>
      </c>
      <c r="AJ30" s="168">
        <f>AVERAGE(AJ11:AJ26)</f>
        <v>3.7686808495940402E-4</v>
      </c>
      <c r="AK30" s="168">
        <f>AVERAGE(AK11:AK26)</f>
        <v>3.3211157633179675E-4</v>
      </c>
      <c r="AN30" s="169">
        <f>AVERAGE(AN11:AN26)</f>
        <v>8.8582540400550233E-2</v>
      </c>
      <c r="AO30" s="169">
        <f>AVERAGE(AO11:AO26)</f>
        <v>1.1945897774035652E-3</v>
      </c>
      <c r="AQ30" s="170">
        <f>AVERAGE(AQ11:AQ26)</f>
        <v>3.4037273975667554E-4</v>
      </c>
      <c r="AR30" s="170">
        <f>AVERAGE(AR11:AR26)</f>
        <v>3.0589786716535836E-4</v>
      </c>
      <c r="AU30" s="169">
        <f>AVERAGE(AU11:AU26)</f>
        <v>8.6115023216245035E-2</v>
      </c>
      <c r="AV30" s="169">
        <f>AVERAGE(AV11:AV26)</f>
        <v>1.1439924916206601E-3</v>
      </c>
      <c r="AX30" s="168">
        <f>AVERAGE(AX11:AX26)</f>
        <v>3.1772561424260593E-4</v>
      </c>
      <c r="AY30" s="168">
        <f>AVERAGE(AY11:AY26)</f>
        <v>2.8373408511513239E-4</v>
      </c>
    </row>
    <row r="31" spans="2:52">
      <c r="B31" s="86" t="s">
        <v>6</v>
      </c>
      <c r="C31" s="226">
        <v>0.87246254150940705</v>
      </c>
      <c r="D31" s="227">
        <v>0.59052951644580398</v>
      </c>
      <c r="E31" s="228">
        <v>1.8383173928510499</v>
      </c>
      <c r="F31" s="228">
        <v>1.52001951194243</v>
      </c>
      <c r="G31" s="229"/>
      <c r="H31" s="230">
        <v>0.26687606977575601</v>
      </c>
      <c r="I31" s="231">
        <v>0.40250513310705199</v>
      </c>
      <c r="J31" s="232">
        <v>2.2288730790475602</v>
      </c>
      <c r="K31" s="233">
        <v>1.7779996523795201</v>
      </c>
      <c r="L31" s="234"/>
      <c r="M31" s="232">
        <v>0.230333333274888</v>
      </c>
      <c r="N31" s="233">
        <v>0.35815934543435501</v>
      </c>
      <c r="O31" s="232">
        <v>0.97179318937832704</v>
      </c>
      <c r="P31" s="233">
        <v>1.4449694259479799</v>
      </c>
      <c r="Q31" s="234"/>
      <c r="R31" s="226">
        <v>0.301801299169627</v>
      </c>
      <c r="S31" s="227">
        <v>0.40424734619223202</v>
      </c>
      <c r="T31" s="235">
        <v>2.7595381165736699</v>
      </c>
      <c r="U31" s="233">
        <v>2.0753251489537399</v>
      </c>
      <c r="V31" s="236"/>
      <c r="Y31" s="90"/>
    </row>
    <row r="33" spans="1:52">
      <c r="C33" s="171" t="s">
        <v>11</v>
      </c>
      <c r="D33" s="155"/>
      <c r="E33" s="102" t="s">
        <v>7</v>
      </c>
      <c r="I33" s="90" t="s">
        <v>80</v>
      </c>
      <c r="Y33" s="171" t="s">
        <v>11</v>
      </c>
      <c r="Z33" s="155"/>
      <c r="AA33" s="156" t="s">
        <v>7</v>
      </c>
      <c r="AE33" s="90" t="s">
        <v>80</v>
      </c>
    </row>
    <row r="34" spans="1:52">
      <c r="C34" s="237">
        <v>1</v>
      </c>
      <c r="E34" s="238">
        <f>AVERAGE(G10:G27)</f>
        <v>1.0655550838405787E-2</v>
      </c>
      <c r="I34" s="173">
        <f>D30/C30</f>
        <v>1.4171441422968948E-2</v>
      </c>
      <c r="Y34" s="111">
        <v>1</v>
      </c>
      <c r="Z34" s="90"/>
      <c r="AA34" s="172">
        <f>AVERAGE(AE11:AE26)</f>
        <v>1.0632145673279619E-2</v>
      </c>
      <c r="AB34" s="90"/>
      <c r="AE34" s="173">
        <f>AA30/Z30</f>
        <v>1.4142791365080343E-2</v>
      </c>
    </row>
    <row r="35" spans="1:52">
      <c r="C35" s="237">
        <v>2</v>
      </c>
      <c r="E35" s="238">
        <f>AVERAGE(L10:L27)</f>
        <v>1.0232054595381962E-2</v>
      </c>
      <c r="I35" s="173">
        <f>I30/H30</f>
        <v>1.378486013377638E-2</v>
      </c>
      <c r="Y35" s="111">
        <v>2</v>
      </c>
      <c r="Z35" s="90"/>
      <c r="AA35" s="172">
        <f>AVERAGE(AL10:AL27)</f>
        <v>1.0175247108615225E-2</v>
      </c>
      <c r="AB35" s="90"/>
      <c r="AE35" s="173">
        <f>AH30/AG30</f>
        <v>1.375950866530061E-2</v>
      </c>
    </row>
    <row r="36" spans="1:52">
      <c r="C36" s="237">
        <v>3</v>
      </c>
      <c r="E36" s="238">
        <f>AVERAGE(Q10:Q27)</f>
        <v>1.0071924773976313E-2</v>
      </c>
      <c r="I36" s="173">
        <f>N30/M30</f>
        <v>1.348626752359241E-2</v>
      </c>
      <c r="Y36" s="111">
        <v>3</v>
      </c>
      <c r="Z36" s="90"/>
      <c r="AA36" s="172">
        <f>AVERAGE(AS11:AS26)</f>
        <v>1.0071317498438462E-2</v>
      </c>
      <c r="AB36" s="90"/>
      <c r="AE36" s="173">
        <f>AO30/AN30</f>
        <v>1.3485612085653674E-2</v>
      </c>
    </row>
    <row r="37" spans="1:52">
      <c r="C37" s="237">
        <v>4</v>
      </c>
      <c r="E37" s="238">
        <f>AVERAGE(V10:V27)</f>
        <v>9.9683793607294787E-3</v>
      </c>
      <c r="G37" s="90" t="s">
        <v>49</v>
      </c>
      <c r="I37" s="173">
        <f>S30/R30</f>
        <v>1.3295634620924285E-2</v>
      </c>
      <c r="Y37" s="111">
        <v>4</v>
      </c>
      <c r="Z37" s="90"/>
      <c r="AA37" s="172">
        <f>AVERAGE(AZ11:AZ26)</f>
        <v>1.0027047002933245E-2</v>
      </c>
      <c r="AB37" s="90"/>
      <c r="AE37" s="173">
        <f>AV30/AU30</f>
        <v>1.3284470570808062E-2</v>
      </c>
    </row>
    <row r="38" spans="1:52">
      <c r="C38" s="174" t="s">
        <v>12</v>
      </c>
      <c r="D38" s="101"/>
      <c r="E38" s="239">
        <f>AVERAGE(E34:E37)</f>
        <v>1.0231977392123386E-2</v>
      </c>
      <c r="F38" s="86" t="s">
        <v>9</v>
      </c>
      <c r="G38" s="240">
        <f>1/E38</f>
        <v>97.732819539828512</v>
      </c>
      <c r="I38" s="176">
        <f>AVERAGE(I34:I37)</f>
        <v>1.3684550925315505E-2</v>
      </c>
      <c r="Y38" s="174" t="s">
        <v>12</v>
      </c>
      <c r="Z38" s="101"/>
      <c r="AA38" s="175">
        <f>AVERAGE(AA34:AA37)</f>
        <v>1.0226439320816638E-2</v>
      </c>
      <c r="AB38" s="90" t="s">
        <v>9</v>
      </c>
      <c r="AE38" s="176">
        <f>AVERAGE(AE34:AE37)</f>
        <v>1.3668095671710671E-2</v>
      </c>
      <c r="AF38" s="86" t="s">
        <v>9</v>
      </c>
    </row>
    <row r="39" spans="1:52">
      <c r="E39" s="177">
        <f>STDEV(E34:E37)/SQRT(COUNT(E34:E37))/E38</f>
        <v>1.4781994266973152E-2</v>
      </c>
      <c r="F39" s="241"/>
      <c r="I39" s="177">
        <f>STDEV(I34:I37)/SQRT(COUNT(I34:I37))/I38</f>
        <v>1.3956141383299101E-2</v>
      </c>
      <c r="Y39" s="90"/>
      <c r="Z39" s="90"/>
      <c r="AA39" s="177">
        <f>STDEV(AA34:AA37)/SQRT(COUNT(AA34:AA37))/AA38</f>
        <v>1.3568348217812661E-2</v>
      </c>
      <c r="AB39" s="90"/>
      <c r="AE39" s="177">
        <f>STDEV(AE34:AE37)/SQRT(COUNT(AE34:AE37))/AE38</f>
        <v>1.3592078361208463E-2</v>
      </c>
    </row>
    <row r="40" spans="1:52" ht="15.75">
      <c r="D40" s="86" t="s">
        <v>17</v>
      </c>
      <c r="E40" s="178">
        <f>E39*SQRT(3)/1</f>
        <v>2.5603165107589362E-2</v>
      </c>
      <c r="F40" s="86" t="s">
        <v>8</v>
      </c>
      <c r="I40" s="177">
        <f>I39*SQRT(3)/1</f>
        <v>2.4172745953488634E-2</v>
      </c>
      <c r="Y40" s="90"/>
      <c r="Z40" s="90" t="s">
        <v>17</v>
      </c>
      <c r="AA40" s="178">
        <f>AA39*SQRT(3)/1</f>
        <v>2.3501068488038155E-2</v>
      </c>
      <c r="AB40" s="90" t="s">
        <v>98</v>
      </c>
      <c r="AE40" s="177">
        <f>AE39*SQRT(3)/1</f>
        <v>2.3542170302070578E-2</v>
      </c>
    </row>
    <row r="44" spans="1:52" ht="15.75">
      <c r="A44" s="161"/>
      <c r="C44" s="193" t="s">
        <v>81</v>
      </c>
      <c r="D44" s="198"/>
      <c r="E44" s="193"/>
    </row>
    <row r="46" spans="1:52">
      <c r="C46" s="171" t="s">
        <v>58</v>
      </c>
      <c r="D46" s="156"/>
      <c r="E46" s="202" t="s">
        <v>59</v>
      </c>
      <c r="F46" s="200"/>
      <c r="G46" s="201" t="s">
        <v>10</v>
      </c>
      <c r="H46" s="171" t="s">
        <v>60</v>
      </c>
      <c r="I46" s="156"/>
      <c r="J46" s="202" t="s">
        <v>61</v>
      </c>
      <c r="K46" s="200"/>
      <c r="L46" s="201" t="s">
        <v>15</v>
      </c>
      <c r="M46" s="171" t="s">
        <v>62</v>
      </c>
      <c r="N46" s="156"/>
      <c r="O46" s="202" t="s">
        <v>63</v>
      </c>
      <c r="P46" s="200"/>
      <c r="Q46" s="201" t="s">
        <v>16</v>
      </c>
      <c r="R46" s="171" t="s">
        <v>64</v>
      </c>
      <c r="S46" s="156"/>
      <c r="T46" s="202" t="s">
        <v>65</v>
      </c>
      <c r="U46" s="203"/>
      <c r="V46" s="201" t="s">
        <v>18</v>
      </c>
      <c r="X46" s="96"/>
      <c r="Y46" s="90" t="s">
        <v>58</v>
      </c>
      <c r="Z46" s="90"/>
      <c r="AA46" s="90"/>
      <c r="AB46" s="162" t="s">
        <v>59</v>
      </c>
      <c r="AC46" s="90"/>
      <c r="AD46" s="90"/>
      <c r="AE46" s="96" t="s">
        <v>10</v>
      </c>
      <c r="AF46" s="90" t="s">
        <v>60</v>
      </c>
      <c r="AG46" s="90"/>
      <c r="AH46" s="90"/>
      <c r="AI46" s="162" t="s">
        <v>61</v>
      </c>
      <c r="AJ46" s="90"/>
      <c r="AK46" s="90"/>
      <c r="AL46" s="96" t="s">
        <v>15</v>
      </c>
      <c r="AM46" s="90" t="s">
        <v>62</v>
      </c>
      <c r="AN46" s="90"/>
      <c r="AO46" s="90"/>
      <c r="AP46" s="162" t="s">
        <v>63</v>
      </c>
      <c r="AQ46" s="90"/>
      <c r="AR46" s="90"/>
      <c r="AS46" s="96" t="s">
        <v>16</v>
      </c>
      <c r="AT46" s="90" t="s">
        <v>64</v>
      </c>
      <c r="AU46" s="90"/>
      <c r="AV46" s="90"/>
      <c r="AW46" s="162" t="s">
        <v>65</v>
      </c>
      <c r="AX46" s="90"/>
      <c r="AY46" s="90"/>
      <c r="AZ46" s="96" t="s">
        <v>18</v>
      </c>
    </row>
    <row r="47" spans="1:52">
      <c r="B47" s="90" t="s">
        <v>0</v>
      </c>
      <c r="C47" s="242">
        <v>29.076000000000001</v>
      </c>
      <c r="D47" s="243">
        <v>30.085000000000001</v>
      </c>
      <c r="E47" s="163">
        <v>29.076000000000001</v>
      </c>
      <c r="F47" s="163">
        <v>30.085000000000001</v>
      </c>
      <c r="G47" s="204"/>
      <c r="H47" s="86">
        <v>29.076000000000001</v>
      </c>
      <c r="I47" s="158">
        <v>30.085000000000001</v>
      </c>
      <c r="J47" s="163">
        <v>29.076000000000001</v>
      </c>
      <c r="K47" s="205">
        <v>30.085000000000001</v>
      </c>
      <c r="L47" s="204"/>
      <c r="M47" s="86">
        <v>29.076000000000001</v>
      </c>
      <c r="N47" s="158">
        <v>30.085000000000001</v>
      </c>
      <c r="O47" s="163">
        <v>29.076000000000001</v>
      </c>
      <c r="P47" s="205">
        <v>30.085000000000001</v>
      </c>
      <c r="Q47" s="204"/>
      <c r="R47" s="86">
        <v>29.076000000000001</v>
      </c>
      <c r="S47" s="158">
        <v>30.085000000000001</v>
      </c>
      <c r="T47" s="206">
        <v>29.076000000000001</v>
      </c>
      <c r="U47" s="207">
        <v>30.085000000000001</v>
      </c>
      <c r="V47" s="128"/>
      <c r="X47" s="90"/>
      <c r="Y47" s="90" t="s">
        <v>96</v>
      </c>
      <c r="Z47" s="90">
        <v>29.077999999999999</v>
      </c>
      <c r="AA47" s="90">
        <v>30.09</v>
      </c>
      <c r="AB47" s="164" t="s">
        <v>96</v>
      </c>
      <c r="AC47" s="164">
        <v>29.077999999999999</v>
      </c>
      <c r="AD47" s="164">
        <v>30.09</v>
      </c>
      <c r="AE47" s="90"/>
      <c r="AF47" s="90" t="s">
        <v>96</v>
      </c>
      <c r="AG47" s="90">
        <v>29.077999999999999</v>
      </c>
      <c r="AH47" s="90">
        <v>30.09</v>
      </c>
      <c r="AI47" s="164" t="s">
        <v>96</v>
      </c>
      <c r="AJ47" s="164">
        <v>29.077999999999999</v>
      </c>
      <c r="AK47" s="164">
        <v>30.09</v>
      </c>
      <c r="AL47" s="90"/>
      <c r="AM47" s="90" t="s">
        <v>96</v>
      </c>
      <c r="AN47" s="90">
        <v>29.077999999999999</v>
      </c>
      <c r="AO47" s="90">
        <v>30.09</v>
      </c>
      <c r="AP47" s="164" t="s">
        <v>96</v>
      </c>
      <c r="AQ47" s="164">
        <v>29.077999999999999</v>
      </c>
      <c r="AR47" s="164">
        <v>30.09</v>
      </c>
      <c r="AS47" s="90"/>
      <c r="AT47" s="90" t="s">
        <v>96</v>
      </c>
      <c r="AU47" s="90">
        <v>29.077999999999999</v>
      </c>
      <c r="AV47" s="90">
        <v>30.09</v>
      </c>
      <c r="AW47" s="164" t="s">
        <v>96</v>
      </c>
      <c r="AX47" s="164">
        <v>29.077999999999999</v>
      </c>
      <c r="AY47" s="164">
        <v>30.09</v>
      </c>
      <c r="AZ47" s="90"/>
    </row>
    <row r="48" spans="1:52">
      <c r="B48" s="90">
        <v>1</v>
      </c>
      <c r="C48" s="208">
        <v>4.5136686082417402E-2</v>
      </c>
      <c r="D48" s="209">
        <v>0.17147330723640999</v>
      </c>
      <c r="E48" s="210">
        <v>2.9044260062664398E-4</v>
      </c>
      <c r="F48" s="210">
        <v>3.0435768774996901E-4</v>
      </c>
      <c r="G48" s="118">
        <f>(D48-$F$68)/(C48-$E$68)</f>
        <v>3.8158970014041866</v>
      </c>
      <c r="H48" s="211">
        <v>4.2907076781135298E-2</v>
      </c>
      <c r="I48" s="209">
        <v>0.162874779892942</v>
      </c>
      <c r="J48" s="210">
        <v>2.71820301018466E-4</v>
      </c>
      <c r="K48" s="212">
        <v>2.8307732320262098E-4</v>
      </c>
      <c r="L48" s="118">
        <f>(I48-$K$68)/(H48-$J$68)</f>
        <v>3.8146462499488076</v>
      </c>
      <c r="M48" s="211">
        <v>4.22399460519228E-2</v>
      </c>
      <c r="N48" s="209">
        <v>0.160315770786224</v>
      </c>
      <c r="O48" s="210">
        <v>2.8216305185951E-4</v>
      </c>
      <c r="P48" s="212">
        <v>2.73185566254894E-4</v>
      </c>
      <c r="Q48" s="118">
        <f>(N48-$P$68)/(M48-$O$68)</f>
        <v>3.8147170239084165</v>
      </c>
      <c r="R48" s="211">
        <v>4.0625350116162903E-2</v>
      </c>
      <c r="S48" s="209">
        <v>0.15413158240786401</v>
      </c>
      <c r="T48" s="213">
        <v>2.9221889420326001E-4</v>
      </c>
      <c r="U48" s="214">
        <v>2.4382879041798201E-4</v>
      </c>
      <c r="V48" s="118">
        <f>(S48-$U$68)/(R48-$T$68)</f>
        <v>3.8133843334020634</v>
      </c>
      <c r="X48" s="117"/>
      <c r="Y48" s="90">
        <v>1693232437.303</v>
      </c>
      <c r="Z48" s="90"/>
      <c r="AA48" s="90"/>
      <c r="AB48" s="164">
        <v>1693232054.303</v>
      </c>
      <c r="AC48" s="164"/>
      <c r="AD48" s="164"/>
      <c r="AE48" s="90"/>
      <c r="AF48" s="90">
        <v>1693233202.3039999</v>
      </c>
      <c r="AG48" s="90"/>
      <c r="AH48" s="90"/>
      <c r="AI48" s="164">
        <v>1693232820.3010001</v>
      </c>
      <c r="AJ48" s="164"/>
      <c r="AK48" s="164"/>
      <c r="AL48" s="90"/>
      <c r="AM48" s="90">
        <v>1693233993.3050001</v>
      </c>
      <c r="AN48" s="90"/>
      <c r="AO48" s="90"/>
      <c r="AP48" s="164">
        <v>1693233584.3039999</v>
      </c>
      <c r="AQ48" s="164"/>
      <c r="AR48" s="164"/>
      <c r="AS48" s="90"/>
      <c r="AT48" s="90">
        <v>1693234757.3039999</v>
      </c>
      <c r="AU48" s="90"/>
      <c r="AV48" s="90"/>
      <c r="AW48" s="164">
        <v>1693234374.3010001</v>
      </c>
      <c r="AX48" s="164"/>
      <c r="AY48" s="164"/>
      <c r="AZ48" s="90"/>
    </row>
    <row r="49" spans="2:52">
      <c r="B49" s="90">
        <v>2</v>
      </c>
      <c r="C49" s="208">
        <v>4.5268347783925397E-2</v>
      </c>
      <c r="D49" s="209">
        <v>0.17176373880913701</v>
      </c>
      <c r="E49" s="210">
        <v>2.9815356488066698E-4</v>
      </c>
      <c r="F49" s="210">
        <v>2.7559677806176201E-4</v>
      </c>
      <c r="G49" s="118">
        <f t="shared" ref="G49:G65" si="24">(D49-$F$68)/(C49-$E$68)</f>
        <v>3.811186298722649</v>
      </c>
      <c r="H49" s="211">
        <v>4.3132081139602499E-2</v>
      </c>
      <c r="I49" s="209">
        <v>0.16372299831575499</v>
      </c>
      <c r="J49" s="210">
        <v>2.7167083415398499E-4</v>
      </c>
      <c r="K49" s="212">
        <v>2.5649050938215999E-4</v>
      </c>
      <c r="L49" s="118">
        <f t="shared" ref="L49:L65" si="25">(I49-$K$68)/(H49-$J$68)</f>
        <v>3.8144107187086496</v>
      </c>
      <c r="M49" s="211">
        <v>4.2268570909202503E-2</v>
      </c>
      <c r="N49" s="209">
        <v>0.16057573986718501</v>
      </c>
      <c r="O49" s="210">
        <v>2.9056121408357801E-4</v>
      </c>
      <c r="P49" s="212">
        <v>2.4939751609876301E-4</v>
      </c>
      <c r="Q49" s="118">
        <f t="shared" ref="Q49:Q65" si="26">(N49-$P$68)/(M49-$O$68)</f>
        <v>3.8183084217402974</v>
      </c>
      <c r="R49" s="211">
        <v>4.0567116521352302E-2</v>
      </c>
      <c r="S49" s="209">
        <v>0.15383136671554001</v>
      </c>
      <c r="T49" s="213">
        <v>2.8385058190028999E-4</v>
      </c>
      <c r="U49" s="214">
        <v>2.66932182470969E-4</v>
      </c>
      <c r="V49" s="118">
        <f t="shared" ref="V49:V65" si="27">(S49-$U$68)/(R49-$T$68)</f>
        <v>3.8114447984821065</v>
      </c>
      <c r="X49" s="117"/>
      <c r="Y49" s="90">
        <v>1693232441.5</v>
      </c>
      <c r="Z49" s="120">
        <f t="shared" ref="Z49:Z64" si="28">C49+((C50-C48)/(Y50-Y48))*$AA$5</f>
        <v>4.5269526138302638E-2</v>
      </c>
      <c r="AA49" s="120">
        <f t="shared" ref="AA49:AA64" si="29">D49+((D50-D48)/(Y50-Y48))*$AA$6</f>
        <v>0.17176409167287707</v>
      </c>
      <c r="AB49" s="164">
        <v>1693232058.5</v>
      </c>
      <c r="AC49" s="166">
        <f t="shared" ref="AC49:AC64" si="30">E49+((E50-E48)/(AB50-AB48))*$AA$5</f>
        <v>2.9604085925538941E-4</v>
      </c>
      <c r="AD49" s="166">
        <f t="shared" ref="AD49:AD64" si="31">F49+((F50-F48)/(AB50-AB48))*$AA$6</f>
        <v>2.7164638493872663E-4</v>
      </c>
      <c r="AE49" s="120">
        <f t="shared" ref="AE49:AE64" si="32">(AA49-$AD$68)/(Z49-$AC$68)</f>
        <v>3.8111003584767609</v>
      </c>
      <c r="AF49" s="90">
        <v>1693233206.5009999</v>
      </c>
      <c r="AG49" s="120">
        <f t="shared" ref="AG49:AG64" si="33">H49+((H50-H48)/(AF50-AF48))*$AA$5</f>
        <v>4.3155582868378797E-2</v>
      </c>
      <c r="AH49" s="120">
        <f t="shared" ref="AH49:AH64" si="34">I49+((I50-I48)/(AF50-AF48))*$AA$6</f>
        <v>0.16379640999076769</v>
      </c>
      <c r="AI49" s="164">
        <v>1693232824.4990001</v>
      </c>
      <c r="AJ49" s="166">
        <f t="shared" ref="AJ49:AJ64" si="35">J49+((J50-J48)/(AF50-AF48))*$AA$5</f>
        <v>2.7387523153216326E-4</v>
      </c>
      <c r="AK49" s="166">
        <f t="shared" ref="AK49:AK64" si="36">K49+((K50-K48)/(AI50-AI48))*$AA$6</f>
        <v>2.5283948375616228E-4</v>
      </c>
      <c r="AL49" s="117">
        <f t="shared" ref="AL49:AL64" si="37">(AH49-$AK$68)/(AG49-$AJ$68)</f>
        <v>3.8141365123398918</v>
      </c>
      <c r="AM49" s="90">
        <v>1693233997.5020001</v>
      </c>
      <c r="AN49" s="120">
        <f t="shared" ref="AN49:AN64" si="38">M49+((M50-M48)/(AM50-AM48))*$AA$5</f>
        <v>4.226779308371173E-2</v>
      </c>
      <c r="AO49" s="120">
        <f t="shared" ref="AO49:AO64" si="39">N49+((N50-N48)/(AM50-AM48))*$AA$6</f>
        <v>0.16056605323255058</v>
      </c>
      <c r="AP49" s="164">
        <v>1693233588.5009999</v>
      </c>
      <c r="AQ49" s="166">
        <f t="shared" ref="AQ49:AQ64" si="40">O49+((O50-O48)/(AP50-AP48))*$AA$5</f>
        <v>2.8939474619797971E-4</v>
      </c>
      <c r="AR49" s="166">
        <f t="shared" ref="AR49:AR64" si="41">P49+((P50-P48)/(AP50-AP48))*$AA$6</f>
        <v>2.4829926247578173E-4</v>
      </c>
      <c r="AS49" s="117">
        <f t="shared" ref="AS49:AS64" si="42">(AO49-$AR$68)/(AN49-$AQ$68)</f>
        <v>3.81807440686846</v>
      </c>
      <c r="AT49" s="90">
        <v>1693234761.5009999</v>
      </c>
      <c r="AU49" s="120">
        <f t="shared" ref="AU49:AU64" si="43">R49+((R50-R48)/(AT50-AT48))*$AA$5</f>
        <v>4.055256529784438E-2</v>
      </c>
      <c r="AV49" s="120">
        <f t="shared" ref="AV49:AV64" si="44">S49+((S50-S48)/(AT50-AT48))*$AA$6</f>
        <v>0.15378185368388408</v>
      </c>
      <c r="AW49" s="164">
        <v>1693234378.4979999</v>
      </c>
      <c r="AX49" s="166">
        <f t="shared" ref="AX49:AX64" si="45">T49+((T50-T48)/(AW50-AW48))*$AA$5</f>
        <v>2.8000611890619312E-4</v>
      </c>
      <c r="AY49" s="166">
        <f t="shared" ref="AY49:AY64" si="46">U49+((U50-U48)/(AW50-AW48))*$AA$6</f>
        <v>2.6622065500089582E-4</v>
      </c>
      <c r="AZ49" s="117">
        <f t="shared" ref="AZ49:AZ64" si="47">(AV49-$AY$68)/(AU49-$AX$68)</f>
        <v>3.8115171977514248</v>
      </c>
    </row>
    <row r="50" spans="2:52">
      <c r="B50" s="90">
        <v>3</v>
      </c>
      <c r="C50" s="208">
        <v>4.5153005347729203E-2</v>
      </c>
      <c r="D50" s="209">
        <v>0.17147893188178201</v>
      </c>
      <c r="E50" s="210">
        <v>2.6118331811318001E-4</v>
      </c>
      <c r="F50" s="210">
        <v>2.4138845097493501E-4</v>
      </c>
      <c r="G50" s="118">
        <f t="shared" si="24"/>
        <v>3.8146348882274408</v>
      </c>
      <c r="H50" s="211">
        <v>4.3232556920721803E-2</v>
      </c>
      <c r="I50" s="209">
        <v>0.164044961442462</v>
      </c>
      <c r="J50" s="210">
        <v>3.0234944094612801E-4</v>
      </c>
      <c r="K50" s="212">
        <v>2.2487306938451799E-4</v>
      </c>
      <c r="L50" s="118">
        <f t="shared" si="25"/>
        <v>3.812983816443392</v>
      </c>
      <c r="M50" s="211">
        <v>4.2229173791527401E-2</v>
      </c>
      <c r="N50" s="209">
        <v>0.16016136590713301</v>
      </c>
      <c r="O50" s="210">
        <v>2.6600840494644598E-4</v>
      </c>
      <c r="P50" s="212">
        <v>2.5567941173541402E-4</v>
      </c>
      <c r="Q50" s="118">
        <f t="shared" si="26"/>
        <v>3.8120154202243559</v>
      </c>
      <c r="R50" s="211">
        <v>4.0423827313155802E-2</v>
      </c>
      <c r="S50" s="209">
        <v>0.15334234505434299</v>
      </c>
      <c r="T50" s="213">
        <v>2.3896981523590199E-4</v>
      </c>
      <c r="U50" s="214">
        <v>2.3248569680291701E-4</v>
      </c>
      <c r="V50" s="118">
        <f t="shared" si="27"/>
        <v>3.8128674246250949</v>
      </c>
      <c r="X50" s="173"/>
      <c r="Y50" s="90">
        <v>1693232445.697</v>
      </c>
      <c r="Z50" s="120">
        <f t="shared" si="28"/>
        <v>4.5141141848362834E-2</v>
      </c>
      <c r="AA50" s="120">
        <f t="shared" si="29"/>
        <v>0.17144273588290546</v>
      </c>
      <c r="AB50" s="164">
        <v>1693232062.697</v>
      </c>
      <c r="AC50" s="166">
        <f t="shared" si="30"/>
        <v>2.5959524514163724E-4</v>
      </c>
      <c r="AD50" s="166">
        <f t="shared" si="31"/>
        <v>2.4163154440964482E-4</v>
      </c>
      <c r="AE50" s="120">
        <f t="shared" si="32"/>
        <v>3.8148427347159091</v>
      </c>
      <c r="AF50" s="90">
        <v>1693233210.698</v>
      </c>
      <c r="AG50" s="120">
        <f t="shared" si="33"/>
        <v>4.3241326948098679E-2</v>
      </c>
      <c r="AH50" s="120">
        <f t="shared" si="34"/>
        <v>0.16407843076745068</v>
      </c>
      <c r="AI50" s="164">
        <v>1693232828.6960001</v>
      </c>
      <c r="AJ50" s="166">
        <f t="shared" si="35"/>
        <v>3.0217616023402877E-4</v>
      </c>
      <c r="AK50" s="166">
        <f t="shared" si="36"/>
        <v>2.258084936619938E-4</v>
      </c>
      <c r="AL50" s="117">
        <f t="shared" si="37"/>
        <v>3.8130886703227347</v>
      </c>
      <c r="AM50" s="90">
        <v>1693234001.6989999</v>
      </c>
      <c r="AN50" s="120">
        <f t="shared" si="38"/>
        <v>4.2233752262649048E-2</v>
      </c>
      <c r="AO50" s="120">
        <f t="shared" si="39"/>
        <v>0.16017085033957487</v>
      </c>
      <c r="AP50" s="164">
        <v>1693233592.698</v>
      </c>
      <c r="AQ50" s="166">
        <f t="shared" si="40"/>
        <v>2.6633919094646555E-4</v>
      </c>
      <c r="AR50" s="166">
        <f t="shared" si="41"/>
        <v>2.5653829738366202E-4</v>
      </c>
      <c r="AS50" s="117">
        <f t="shared" si="42"/>
        <v>3.8117514791836986</v>
      </c>
      <c r="AT50" s="90">
        <v>1693234765.698</v>
      </c>
      <c r="AU50" s="120">
        <f t="shared" si="43"/>
        <v>4.0418653350441043E-2</v>
      </c>
      <c r="AV50" s="120">
        <f t="shared" si="44"/>
        <v>0.15333030617175181</v>
      </c>
      <c r="AW50" s="164">
        <v>1693234382.6960001</v>
      </c>
      <c r="AX50" s="166">
        <f t="shared" si="45"/>
        <v>2.3956155930202226E-4</v>
      </c>
      <c r="AY50" s="166">
        <f t="shared" si="46"/>
        <v>2.3154428161571171E-4</v>
      </c>
      <c r="AZ50" s="117">
        <f t="shared" si="47"/>
        <v>3.8129834103222779</v>
      </c>
    </row>
    <row r="51" spans="2:52">
      <c r="B51" s="90">
        <v>4</v>
      </c>
      <c r="C51" s="208">
        <v>4.4998135591969197E-2</v>
      </c>
      <c r="D51" s="209">
        <v>0.17081484825291399</v>
      </c>
      <c r="E51" s="210">
        <v>2.6199025317314399E-4</v>
      </c>
      <c r="F51" s="210">
        <v>2.8196817114378399E-4</v>
      </c>
      <c r="G51" s="118">
        <f t="shared" si="24"/>
        <v>3.8129958453712627</v>
      </c>
      <c r="H51" s="211">
        <v>4.3331790623610297E-2</v>
      </c>
      <c r="I51" s="209">
        <v>0.164600217504942</v>
      </c>
      <c r="J51" s="210">
        <v>2.6772491698466301E-4</v>
      </c>
      <c r="K51" s="212">
        <v>2.7923663113016899E-4</v>
      </c>
      <c r="L51" s="118">
        <f t="shared" si="25"/>
        <v>3.8170921007474781</v>
      </c>
      <c r="M51" s="211">
        <v>4.2365254380575999E-2</v>
      </c>
      <c r="N51" s="209">
        <v>0.16080625876399199</v>
      </c>
      <c r="O51" s="210">
        <v>2.9809272186012101E-4</v>
      </c>
      <c r="P51" s="212">
        <v>2.7190534388007998E-4</v>
      </c>
      <c r="Q51" s="118">
        <f t="shared" si="26"/>
        <v>3.8150134262919639</v>
      </c>
      <c r="R51" s="211">
        <v>4.0449287438340101E-2</v>
      </c>
      <c r="S51" s="209">
        <v>0.15351580899414899</v>
      </c>
      <c r="T51" s="213">
        <v>2.9732957641187302E-4</v>
      </c>
      <c r="U51" s="214">
        <v>2.4225087204717601E-4</v>
      </c>
      <c r="V51" s="118">
        <f t="shared" si="27"/>
        <v>3.8147688204744759</v>
      </c>
      <c r="W51" s="253"/>
      <c r="X51" s="173"/>
      <c r="Y51" s="90">
        <v>1693232455.3050001</v>
      </c>
      <c r="Z51" s="120">
        <f t="shared" si="28"/>
        <v>4.4999151305997583E-2</v>
      </c>
      <c r="AA51" s="120">
        <f t="shared" si="29"/>
        <v>0.17081674847374778</v>
      </c>
      <c r="AB51" s="164">
        <v>1693232072.302</v>
      </c>
      <c r="AC51" s="166">
        <f t="shared" si="30"/>
        <v>2.6190436062984432E-4</v>
      </c>
      <c r="AD51" s="166">
        <f t="shared" si="31"/>
        <v>2.8291205409398013E-4</v>
      </c>
      <c r="AE51" s="120">
        <f t="shared" si="32"/>
        <v>3.8129577595840942</v>
      </c>
      <c r="AF51" s="90">
        <v>1693233220.303</v>
      </c>
      <c r="AG51" s="120">
        <f t="shared" si="33"/>
        <v>4.3345981152659523E-2</v>
      </c>
      <c r="AH51" s="120">
        <f t="shared" si="34"/>
        <v>0.16465308288156116</v>
      </c>
      <c r="AI51" s="164">
        <v>1693232837.3039999</v>
      </c>
      <c r="AJ51" s="166">
        <f t="shared" si="35"/>
        <v>2.6862265025217799E-4</v>
      </c>
      <c r="AK51" s="166">
        <f t="shared" si="36"/>
        <v>2.8041689704145812E-4</v>
      </c>
      <c r="AL51" s="117">
        <f t="shared" si="37"/>
        <v>3.817165854299557</v>
      </c>
      <c r="AM51" s="90">
        <v>1693234010.3010001</v>
      </c>
      <c r="AN51" s="120">
        <f t="shared" si="38"/>
        <v>4.2366604123370059E-2</v>
      </c>
      <c r="AO51" s="120">
        <f t="shared" si="39"/>
        <v>0.1608125877537506</v>
      </c>
      <c r="AP51" s="164">
        <v>1693233602.3010001</v>
      </c>
      <c r="AQ51" s="166">
        <f t="shared" si="40"/>
        <v>2.9713955291023298E-4</v>
      </c>
      <c r="AR51" s="166">
        <f t="shared" si="41"/>
        <v>2.7107146551230715E-4</v>
      </c>
      <c r="AS51" s="117">
        <f t="shared" si="42"/>
        <v>3.8149676684623093</v>
      </c>
      <c r="AT51" s="90">
        <v>1693234775.3039999</v>
      </c>
      <c r="AU51" s="120">
        <f t="shared" si="43"/>
        <v>4.0455607487803476E-2</v>
      </c>
      <c r="AV51" s="120">
        <f t="shared" si="44"/>
        <v>0.1535371630144016</v>
      </c>
      <c r="AW51" s="164">
        <v>1693234392.3039999</v>
      </c>
      <c r="AX51" s="166">
        <f t="shared" si="45"/>
        <v>2.9817215283685952E-4</v>
      </c>
      <c r="AY51" s="166">
        <f t="shared" si="46"/>
        <v>2.4440641664773901E-4</v>
      </c>
      <c r="AZ51" s="117">
        <f t="shared" si="47"/>
        <v>3.8146247532374185</v>
      </c>
    </row>
    <row r="52" spans="2:52">
      <c r="B52" s="90">
        <v>5</v>
      </c>
      <c r="C52" s="208">
        <v>4.51761400321537E-2</v>
      </c>
      <c r="D52" s="209">
        <v>0.17152874682431399</v>
      </c>
      <c r="E52" s="210">
        <v>2.5922724688257201E-4</v>
      </c>
      <c r="F52" s="210">
        <v>2.6612908207321198E-4</v>
      </c>
      <c r="G52" s="118">
        <f t="shared" si="24"/>
        <v>3.8137789907143547</v>
      </c>
      <c r="H52" s="211">
        <v>4.3555701092619199E-2</v>
      </c>
      <c r="I52" s="209">
        <v>0.165430544295705</v>
      </c>
      <c r="J52" s="210">
        <v>3.22792461238715E-4</v>
      </c>
      <c r="K52" s="212">
        <v>2.5357285060641498E-4</v>
      </c>
      <c r="L52" s="118">
        <f t="shared" si="25"/>
        <v>3.8165292295786948</v>
      </c>
      <c r="M52" s="211">
        <v>4.2257676279655799E-2</v>
      </c>
      <c r="N52" s="209">
        <v>0.160315191847272</v>
      </c>
      <c r="O52" s="210">
        <v>2.4430615867849598E-4</v>
      </c>
      <c r="P52" s="212">
        <v>2.3382692135276599E-4</v>
      </c>
      <c r="Q52" s="118">
        <f t="shared" si="26"/>
        <v>3.8130917375912174</v>
      </c>
      <c r="R52" s="211">
        <v>4.0567756767988697E-2</v>
      </c>
      <c r="S52" s="209">
        <v>0.15390206693238401</v>
      </c>
      <c r="T52" s="213">
        <v>2.5816098402372699E-4</v>
      </c>
      <c r="U52" s="214">
        <v>2.8899403869571698E-4</v>
      </c>
      <c r="V52" s="118">
        <f t="shared" si="27"/>
        <v>3.813138884275876</v>
      </c>
      <c r="W52" s="253"/>
      <c r="X52" s="173"/>
      <c r="Y52" s="90">
        <v>1693232459.5020001</v>
      </c>
      <c r="Z52" s="120">
        <f t="shared" si="28"/>
        <v>4.5167269925273416E-2</v>
      </c>
      <c r="AA52" s="120">
        <f t="shared" si="29"/>
        <v>0.17147870323353592</v>
      </c>
      <c r="AB52" s="164">
        <v>1693232076.5</v>
      </c>
      <c r="AC52" s="166">
        <f t="shared" si="30"/>
        <v>2.5883568040793042E-4</v>
      </c>
      <c r="AD52" s="166">
        <f t="shared" si="31"/>
        <v>2.6508884157518808E-4</v>
      </c>
      <c r="AE52" s="120">
        <f t="shared" si="32"/>
        <v>3.8134238224908765</v>
      </c>
      <c r="AF52" s="90">
        <v>1693233224.5</v>
      </c>
      <c r="AG52" s="120">
        <f t="shared" si="33"/>
        <v>4.358583222763019E-2</v>
      </c>
      <c r="AH52" s="120">
        <f t="shared" si="34"/>
        <v>0.16551809913478832</v>
      </c>
      <c r="AI52" s="164">
        <v>1693232841.5009999</v>
      </c>
      <c r="AJ52" s="166">
        <f t="shared" si="35"/>
        <v>3.2378855045285646E-4</v>
      </c>
      <c r="AK52" s="166">
        <f t="shared" si="36"/>
        <v>2.5190885935583607E-4</v>
      </c>
      <c r="AL52" s="117">
        <f t="shared" si="37"/>
        <v>3.8159989752277341</v>
      </c>
      <c r="AM52" s="90">
        <v>1693234014.4979999</v>
      </c>
      <c r="AN52" s="120">
        <f t="shared" si="38"/>
        <v>4.2255752428422937E-2</v>
      </c>
      <c r="AO52" s="120">
        <f t="shared" si="39"/>
        <v>0.16031059195011621</v>
      </c>
      <c r="AP52" s="164">
        <v>1693233606.4979999</v>
      </c>
      <c r="AQ52" s="166">
        <f t="shared" si="40"/>
        <v>2.4253556518045018E-4</v>
      </c>
      <c r="AR52" s="166">
        <f t="shared" si="41"/>
        <v>2.3647924251910915E-4</v>
      </c>
      <c r="AS52" s="117">
        <f t="shared" si="42"/>
        <v>3.8130829730259079</v>
      </c>
      <c r="AT52" s="90">
        <v>1693234779.5009999</v>
      </c>
      <c r="AU52" s="120">
        <f t="shared" si="43"/>
        <v>4.0566400705280184E-2</v>
      </c>
      <c r="AV52" s="120">
        <f t="shared" si="44"/>
        <v>0.15388831262636291</v>
      </c>
      <c r="AW52" s="164">
        <v>1693234396.5009999</v>
      </c>
      <c r="AX52" s="166">
        <f t="shared" si="45"/>
        <v>2.5604963027889006E-4</v>
      </c>
      <c r="AY52" s="166">
        <f t="shared" si="46"/>
        <v>2.8794449347678883E-4</v>
      </c>
      <c r="AZ52" s="117">
        <f t="shared" si="47"/>
        <v>3.8128505863655717</v>
      </c>
    </row>
    <row r="53" spans="2:52">
      <c r="B53" s="90">
        <v>6</v>
      </c>
      <c r="C53" s="208">
        <v>4.4875277075073002E-2</v>
      </c>
      <c r="D53" s="209">
        <v>0.17001705876634499</v>
      </c>
      <c r="E53" s="210">
        <v>2.5656672479969499E-4</v>
      </c>
      <c r="F53" s="210">
        <v>2.6538477015428601E-4</v>
      </c>
      <c r="G53" s="118">
        <f t="shared" si="24"/>
        <v>3.8056127007969791</v>
      </c>
      <c r="H53" s="211">
        <v>4.3749033025755703E-2</v>
      </c>
      <c r="I53" s="209">
        <v>0.16599567473139101</v>
      </c>
      <c r="J53" s="210">
        <v>2.8151831229844299E-4</v>
      </c>
      <c r="K53" s="212">
        <v>2.5270946341867702E-4</v>
      </c>
      <c r="L53" s="118">
        <f t="shared" si="25"/>
        <v>3.8125559108845168</v>
      </c>
      <c r="M53" s="211">
        <v>4.2338610581049999E-2</v>
      </c>
      <c r="N53" s="209">
        <v>0.16073293643988501</v>
      </c>
      <c r="O53" s="210">
        <v>2.7357141927801602E-4</v>
      </c>
      <c r="P53" s="212">
        <v>3.1418332219297602E-4</v>
      </c>
      <c r="Q53" s="118">
        <f t="shared" si="26"/>
        <v>3.815686978937423</v>
      </c>
      <c r="R53" s="211">
        <v>4.0430504817630497E-2</v>
      </c>
      <c r="S53" s="209">
        <v>0.15329653934206999</v>
      </c>
      <c r="T53" s="213">
        <v>2.6808553310609003E-4</v>
      </c>
      <c r="U53" s="214">
        <v>2.25519136208051E-4</v>
      </c>
      <c r="V53" s="118">
        <f t="shared" si="27"/>
        <v>3.8110926851547986</v>
      </c>
      <c r="W53" s="253"/>
      <c r="X53" s="173"/>
      <c r="Y53" s="90">
        <v>1693232463.7</v>
      </c>
      <c r="Z53" s="120">
        <f t="shared" si="28"/>
        <v>4.4855735084184854E-2</v>
      </c>
      <c r="AA53" s="120">
        <f t="shared" si="29"/>
        <v>0.16995223389282796</v>
      </c>
      <c r="AB53" s="164">
        <v>1693232080.697</v>
      </c>
      <c r="AC53" s="166">
        <f t="shared" si="30"/>
        <v>2.5724176287716586E-4</v>
      </c>
      <c r="AD53" s="166">
        <f t="shared" si="31"/>
        <v>2.6496002468925987E-4</v>
      </c>
      <c r="AE53" s="120">
        <f t="shared" si="32"/>
        <v>3.8058329426043409</v>
      </c>
      <c r="AF53" s="90">
        <v>1693233228.6960001</v>
      </c>
      <c r="AG53" s="120">
        <f t="shared" si="33"/>
        <v>4.3749303885989285E-2</v>
      </c>
      <c r="AH53" s="120">
        <f t="shared" si="34"/>
        <v>0.16599218544039882</v>
      </c>
      <c r="AI53" s="164">
        <v>1693232845.6989999</v>
      </c>
      <c r="AJ53" s="166">
        <f t="shared" si="35"/>
        <v>2.776298471110522E-4</v>
      </c>
      <c r="AK53" s="166">
        <f t="shared" si="36"/>
        <v>2.5229820407308761E-4</v>
      </c>
      <c r="AL53" s="117">
        <f t="shared" si="37"/>
        <v>3.8125548377408398</v>
      </c>
      <c r="AM53" s="90">
        <v>1693234018.6949999</v>
      </c>
      <c r="AN53" s="120">
        <f t="shared" si="38"/>
        <v>4.2337272304343233E-2</v>
      </c>
      <c r="AO53" s="120">
        <f t="shared" si="39"/>
        <v>0.16073663751389766</v>
      </c>
      <c r="AP53" s="164">
        <v>1693233610.6949999</v>
      </c>
      <c r="AQ53" s="166">
        <f t="shared" si="40"/>
        <v>2.7462143997985665E-4</v>
      </c>
      <c r="AR53" s="166">
        <f t="shared" si="41"/>
        <v>3.1587332951948813E-4</v>
      </c>
      <c r="AS53" s="117">
        <f t="shared" si="42"/>
        <v>3.8158225704136903</v>
      </c>
      <c r="AT53" s="90">
        <v>1693234783.6989999</v>
      </c>
      <c r="AU53" s="120">
        <f t="shared" si="43"/>
        <v>4.0399103991649532E-2</v>
      </c>
      <c r="AV53" s="120">
        <f t="shared" si="44"/>
        <v>0.15318693421026758</v>
      </c>
      <c r="AW53" s="164">
        <v>1693234400.6989999</v>
      </c>
      <c r="AX53" s="166">
        <f t="shared" si="45"/>
        <v>2.6831788553832291E-4</v>
      </c>
      <c r="AY53" s="166">
        <f t="shared" si="46"/>
        <v>2.2456606796443699E-4</v>
      </c>
      <c r="AZ53" s="117">
        <f t="shared" si="47"/>
        <v>3.8112679987276952</v>
      </c>
    </row>
    <row r="54" spans="2:52">
      <c r="B54" s="90">
        <v>7</v>
      </c>
      <c r="C54" s="208">
        <v>4.4731197822411799E-2</v>
      </c>
      <c r="D54" s="209">
        <v>0.169829955993619</v>
      </c>
      <c r="E54" s="210">
        <v>2.7460243365793799E-4</v>
      </c>
      <c r="F54" s="210">
        <v>2.5499423366257597E-4</v>
      </c>
      <c r="G54" s="118">
        <f t="shared" si="24"/>
        <v>3.8137367165402396</v>
      </c>
      <c r="H54" s="211">
        <v>4.3561869073078303E-2</v>
      </c>
      <c r="I54" s="209">
        <v>0.165339091210946</v>
      </c>
      <c r="J54" s="210">
        <v>2.34245032275891E-4</v>
      </c>
      <c r="K54" s="212">
        <v>2.42795450212235E-4</v>
      </c>
      <c r="L54" s="118">
        <f t="shared" si="25"/>
        <v>3.8138725390572783</v>
      </c>
      <c r="M54" s="211">
        <v>4.2227190243185303E-2</v>
      </c>
      <c r="N54" s="209">
        <v>0.16041223083224301</v>
      </c>
      <c r="O54" s="210">
        <v>2.6822050600469502E-4</v>
      </c>
      <c r="P54" s="212">
        <v>2.78127835463066E-4</v>
      </c>
      <c r="Q54" s="118">
        <f t="shared" si="26"/>
        <v>3.8181771667530402</v>
      </c>
      <c r="R54" s="211">
        <v>3.9852754618052003E-2</v>
      </c>
      <c r="S54" s="209">
        <v>0.151029563254134</v>
      </c>
      <c r="T54" s="213">
        <v>2.6345207176554301E-4</v>
      </c>
      <c r="U54" s="214">
        <v>2.6401445658028099E-4</v>
      </c>
      <c r="V54" s="118">
        <f t="shared" si="27"/>
        <v>3.8094474180067537</v>
      </c>
      <c r="W54" s="253"/>
      <c r="X54" s="173"/>
      <c r="Y54" s="90">
        <v>1693232473.302</v>
      </c>
      <c r="Z54" s="120">
        <f t="shared" si="28"/>
        <v>4.4743604674309968E-2</v>
      </c>
      <c r="AA54" s="120">
        <f t="shared" si="29"/>
        <v>0.16987862320969327</v>
      </c>
      <c r="AB54" s="164">
        <v>1693232090.3050001</v>
      </c>
      <c r="AC54" s="166">
        <f t="shared" si="30"/>
        <v>2.7386746544012938E-4</v>
      </c>
      <c r="AD54" s="166">
        <f t="shared" si="31"/>
        <v>2.5503057571329627E-4</v>
      </c>
      <c r="AE54" s="120">
        <f t="shared" si="32"/>
        <v>3.8137731235439274</v>
      </c>
      <c r="AF54" s="90">
        <v>1693233238.302</v>
      </c>
      <c r="AG54" s="120">
        <f t="shared" si="33"/>
        <v>4.3554213703806577E-2</v>
      </c>
      <c r="AH54" s="120">
        <f t="shared" si="34"/>
        <v>0.1653127763839197</v>
      </c>
      <c r="AI54" s="164">
        <v>1693232855.3010001</v>
      </c>
      <c r="AJ54" s="166">
        <f t="shared" si="35"/>
        <v>2.3148143496742543E-4</v>
      </c>
      <c r="AK54" s="166">
        <f t="shared" si="36"/>
        <v>2.4168543508874775E-4</v>
      </c>
      <c r="AL54" s="117">
        <f t="shared" si="37"/>
        <v>3.8140425571475589</v>
      </c>
      <c r="AM54" s="90">
        <v>1693234028.3050001</v>
      </c>
      <c r="AN54" s="120">
        <f t="shared" si="38"/>
        <v>4.2218895325176607E-2</v>
      </c>
      <c r="AO54" s="120">
        <f t="shared" si="39"/>
        <v>0.16038395917644505</v>
      </c>
      <c r="AP54" s="164">
        <v>1693233620.302</v>
      </c>
      <c r="AQ54" s="166">
        <f t="shared" si="40"/>
        <v>2.6680297640959474E-4</v>
      </c>
      <c r="AR54" s="166">
        <f t="shared" si="41"/>
        <v>2.7711923729506542E-4</v>
      </c>
      <c r="AS54" s="117">
        <f t="shared" si="42"/>
        <v>3.8181841351853261</v>
      </c>
      <c r="AT54" s="90">
        <v>1693234793.302</v>
      </c>
      <c r="AU54" s="120">
        <f t="shared" si="43"/>
        <v>3.9838633603089979E-2</v>
      </c>
      <c r="AV54" s="120">
        <f t="shared" si="44"/>
        <v>0.15098770762442817</v>
      </c>
      <c r="AW54" s="164">
        <v>1693234410.303</v>
      </c>
      <c r="AX54" s="166">
        <f t="shared" si="45"/>
        <v>2.6375533659581108E-4</v>
      </c>
      <c r="AY54" s="166">
        <f t="shared" si="46"/>
        <v>2.6596725916682075E-4</v>
      </c>
      <c r="AZ54" s="117">
        <f t="shared" si="47"/>
        <v>3.8096725287911068</v>
      </c>
    </row>
    <row r="55" spans="2:52">
      <c r="B55" s="90">
        <v>8</v>
      </c>
      <c r="C55" s="208">
        <v>4.5157742261759101E-2</v>
      </c>
      <c r="D55" s="209">
        <v>0.171292332058817</v>
      </c>
      <c r="E55" s="210">
        <v>2.3982652302455501E-4</v>
      </c>
      <c r="F55" s="210">
        <v>2.6633748950981198E-4</v>
      </c>
      <c r="G55" s="118">
        <f t="shared" si="24"/>
        <v>3.8100753493580979</v>
      </c>
      <c r="H55" s="211">
        <v>4.3574693705753703E-2</v>
      </c>
      <c r="I55" s="209">
        <v>0.16530592243982001</v>
      </c>
      <c r="J55" s="210">
        <v>2.18581612785237E-4</v>
      </c>
      <c r="K55" s="212">
        <v>2.2362268271885899E-4</v>
      </c>
      <c r="L55" s="118">
        <f t="shared" si="25"/>
        <v>3.8119768007122357</v>
      </c>
      <c r="M55" s="211">
        <v>4.2149651771818702E-2</v>
      </c>
      <c r="N55" s="209">
        <v>0.15999167788285501</v>
      </c>
      <c r="O55" s="210">
        <v>2.4128701286300799E-4</v>
      </c>
      <c r="P55" s="212">
        <v>2.8774448958470902E-4</v>
      </c>
      <c r="Q55" s="118">
        <f t="shared" si="26"/>
        <v>3.8152032356309986</v>
      </c>
      <c r="R55" s="211">
        <v>4.0108966904479598E-2</v>
      </c>
      <c r="S55" s="209">
        <v>0.15219959754465301</v>
      </c>
      <c r="T55" s="213">
        <v>2.7499092488697199E-4</v>
      </c>
      <c r="U55" s="214">
        <v>2.7669769436939798E-4</v>
      </c>
      <c r="V55" s="118">
        <f t="shared" si="27"/>
        <v>3.8143177698048381</v>
      </c>
      <c r="W55" s="253"/>
      <c r="X55" s="173"/>
      <c r="Y55" s="90">
        <v>1693232477.4990001</v>
      </c>
      <c r="Z55" s="120">
        <f t="shared" si="28"/>
        <v>4.5194140042124346E-2</v>
      </c>
      <c r="AA55" s="120">
        <f t="shared" si="29"/>
        <v>0.17141442319571315</v>
      </c>
      <c r="AB55" s="164">
        <v>1693232094.5020001</v>
      </c>
      <c r="AC55" s="166">
        <f t="shared" si="30"/>
        <v>2.4092496434281366E-4</v>
      </c>
      <c r="AD55" s="166">
        <f t="shared" si="31"/>
        <v>2.6827439153108922E-4</v>
      </c>
      <c r="AE55" s="120">
        <f t="shared" si="32"/>
        <v>3.8097121811886736</v>
      </c>
      <c r="AF55" s="90">
        <v>1693233242.4990001</v>
      </c>
      <c r="AG55" s="120">
        <f t="shared" si="33"/>
        <v>4.3573472259327492E-2</v>
      </c>
      <c r="AH55" s="120">
        <f t="shared" si="34"/>
        <v>0.16529700292834829</v>
      </c>
      <c r="AI55" s="164">
        <v>1693232859.4979999</v>
      </c>
      <c r="AJ55" s="166">
        <f t="shared" si="35"/>
        <v>2.2140918543831674E-4</v>
      </c>
      <c r="AK55" s="166">
        <f t="shared" si="36"/>
        <v>2.2327528517367617E-4</v>
      </c>
      <c r="AL55" s="117">
        <f t="shared" si="37"/>
        <v>3.8119816887721054</v>
      </c>
      <c r="AM55" s="90">
        <v>1693234032.5020001</v>
      </c>
      <c r="AN55" s="120">
        <f t="shared" si="38"/>
        <v>4.2145516000970468E-2</v>
      </c>
      <c r="AO55" s="120">
        <f t="shared" si="39"/>
        <v>0.15995756301270189</v>
      </c>
      <c r="AP55" s="164">
        <v>1693233624.4990001</v>
      </c>
      <c r="AQ55" s="166">
        <f t="shared" si="40"/>
        <v>2.4217937912419081E-4</v>
      </c>
      <c r="AR55" s="166">
        <f t="shared" si="41"/>
        <v>2.8844305212481953E-4</v>
      </c>
      <c r="AS55" s="117">
        <f t="shared" si="42"/>
        <v>3.8146910119778861</v>
      </c>
      <c r="AT55" s="90">
        <v>1693234797.5</v>
      </c>
      <c r="AU55" s="120">
        <f t="shared" si="43"/>
        <v>4.0152261970779042E-2</v>
      </c>
      <c r="AV55" s="120">
        <f t="shared" si="44"/>
        <v>0.15234733154809718</v>
      </c>
      <c r="AW55" s="164">
        <v>1693234414.5</v>
      </c>
      <c r="AX55" s="166">
        <f t="shared" si="45"/>
        <v>2.7905995855305888E-4</v>
      </c>
      <c r="AY55" s="166">
        <f t="shared" si="46"/>
        <v>2.7944154816888356E-4</v>
      </c>
      <c r="AZ55" s="117">
        <f t="shared" si="47"/>
        <v>3.8138051994314384</v>
      </c>
    </row>
    <row r="56" spans="2:52">
      <c r="B56" s="90">
        <v>9</v>
      </c>
      <c r="C56" s="208">
        <v>4.5235277958247E-2</v>
      </c>
      <c r="D56" s="209">
        <v>0.171776087800734</v>
      </c>
      <c r="E56" s="210">
        <v>2.8981496660998802E-4</v>
      </c>
      <c r="F56" s="210">
        <v>2.8586843648872401E-4</v>
      </c>
      <c r="G56" s="118">
        <f t="shared" si="24"/>
        <v>3.8142638488773488</v>
      </c>
      <c r="H56" s="211">
        <v>4.3544953017366599E-2</v>
      </c>
      <c r="I56" s="209">
        <v>0.16519691426493399</v>
      </c>
      <c r="J56" s="210">
        <v>2.7340465115224799E-4</v>
      </c>
      <c r="K56" s="212">
        <v>2.3725793610286999E-4</v>
      </c>
      <c r="L56" s="118">
        <f t="shared" si="25"/>
        <v>3.8120776301299455</v>
      </c>
      <c r="M56" s="211">
        <v>4.2169913127635197E-2</v>
      </c>
      <c r="N56" s="209">
        <v>0.15986844007312101</v>
      </c>
      <c r="O56" s="210">
        <v>2.8057906473102098E-4</v>
      </c>
      <c r="P56" s="212">
        <v>2.8926291711706299E-4</v>
      </c>
      <c r="Q56" s="118">
        <f t="shared" si="26"/>
        <v>3.8104151757435494</v>
      </c>
      <c r="R56" s="211">
        <v>4.0452428072528197E-2</v>
      </c>
      <c r="S56" s="209">
        <v>0.153384722684624</v>
      </c>
      <c r="T56" s="213">
        <v>3.1980493236683503E-4</v>
      </c>
      <c r="U56" s="214">
        <v>3.0775146558031799E-4</v>
      </c>
      <c r="V56" s="118">
        <f t="shared" si="27"/>
        <v>3.8112079674894881</v>
      </c>
      <c r="W56" s="253"/>
      <c r="X56" s="173"/>
      <c r="Y56" s="90">
        <v>1693232481.6960001</v>
      </c>
      <c r="Z56" s="120">
        <f t="shared" si="28"/>
        <v>4.5251992170711665E-2</v>
      </c>
      <c r="AA56" s="120">
        <f t="shared" si="29"/>
        <v>0.1718347002049703</v>
      </c>
      <c r="AB56" s="164">
        <v>1693232098.6989999</v>
      </c>
      <c r="AC56" s="166">
        <f t="shared" si="30"/>
        <v>2.9118097923749083E-4</v>
      </c>
      <c r="AD56" s="166">
        <f t="shared" si="31"/>
        <v>2.8536851905055398E-4</v>
      </c>
      <c r="AE56" s="120">
        <f t="shared" si="32"/>
        <v>3.8141555415008739</v>
      </c>
      <c r="AF56" s="90">
        <v>1693233246.6960001</v>
      </c>
      <c r="AG56" s="120">
        <f t="shared" si="33"/>
        <v>4.3555553415741979E-2</v>
      </c>
      <c r="AH56" s="120">
        <f t="shared" si="34"/>
        <v>0.16523505686167964</v>
      </c>
      <c r="AI56" s="164">
        <v>1693232863.6949999</v>
      </c>
      <c r="AJ56" s="166">
        <f t="shared" si="35"/>
        <v>2.779963757826509E-4</v>
      </c>
      <c r="AK56" s="166">
        <f t="shared" si="36"/>
        <v>2.3830515873193855E-4</v>
      </c>
      <c r="AL56" s="117">
        <f t="shared" si="37"/>
        <v>3.8121286524227473</v>
      </c>
      <c r="AM56" s="90">
        <v>1693234036.6989999</v>
      </c>
      <c r="AN56" s="120">
        <f t="shared" si="38"/>
        <v>4.2169803161034511E-2</v>
      </c>
      <c r="AO56" s="120">
        <f t="shared" si="39"/>
        <v>0.1598653455134566</v>
      </c>
      <c r="AP56" s="164">
        <v>1693233628.6960001</v>
      </c>
      <c r="AQ56" s="166">
        <f t="shared" si="40"/>
        <v>2.8326898813169868E-4</v>
      </c>
      <c r="AR56" s="166">
        <f t="shared" si="41"/>
        <v>2.9039085869270929E-4</v>
      </c>
      <c r="AS56" s="117">
        <f t="shared" si="42"/>
        <v>3.8102772394579763</v>
      </c>
      <c r="AT56" s="90">
        <v>1693234801.697</v>
      </c>
      <c r="AU56" s="120">
        <f t="shared" si="43"/>
        <v>4.0486734710443201E-2</v>
      </c>
      <c r="AV56" s="120">
        <f t="shared" si="44"/>
        <v>0.15349303554740171</v>
      </c>
      <c r="AW56" s="164">
        <v>1693234418.697</v>
      </c>
      <c r="AX56" s="166">
        <f t="shared" si="45"/>
        <v>3.1950012265794756E-4</v>
      </c>
      <c r="AY56" s="166">
        <f t="shared" si="46"/>
        <v>3.0661487025860528E-4</v>
      </c>
      <c r="AZ56" s="117">
        <f t="shared" si="47"/>
        <v>3.8105746110602974</v>
      </c>
    </row>
    <row r="57" spans="2:52">
      <c r="B57" s="90">
        <v>10</v>
      </c>
      <c r="C57" s="208">
        <v>4.5538355297895801E-2</v>
      </c>
      <c r="D57" s="209">
        <v>0.17282854247650101</v>
      </c>
      <c r="E57" s="210">
        <v>2.7092635519875501E-4</v>
      </c>
      <c r="F57" s="210">
        <v>2.5323767799878999E-4</v>
      </c>
      <c r="G57" s="118">
        <f t="shared" si="24"/>
        <v>3.8119761303898567</v>
      </c>
      <c r="H57" s="211">
        <v>4.38161015567557E-2</v>
      </c>
      <c r="I57" s="209">
        <v>0.16630569885809099</v>
      </c>
      <c r="J57" s="210">
        <v>3.2315111443651401E-4</v>
      </c>
      <c r="K57" s="212">
        <v>2.5107200700816198E-4</v>
      </c>
      <c r="L57" s="118">
        <f t="shared" si="25"/>
        <v>3.8138035741419185</v>
      </c>
      <c r="M57" s="211">
        <v>4.2146966561977299E-2</v>
      </c>
      <c r="N57" s="209">
        <v>0.15990470583028099</v>
      </c>
      <c r="O57" s="210">
        <v>3.0254590187096998E-4</v>
      </c>
      <c r="P57" s="212">
        <v>3.1730958175813602E-4</v>
      </c>
      <c r="Q57" s="118">
        <f t="shared" si="26"/>
        <v>3.8133702908130376</v>
      </c>
      <c r="R57" s="211">
        <v>4.0890248082873802E-2</v>
      </c>
      <c r="S57" s="209">
        <v>0.155038645098828</v>
      </c>
      <c r="T57" s="213">
        <v>2.6754745262614298E-4</v>
      </c>
      <c r="U57" s="214">
        <v>2.4475172495982901E-4</v>
      </c>
      <c r="V57" s="118">
        <f t="shared" si="27"/>
        <v>3.8108460202537278</v>
      </c>
      <c r="W57" s="253"/>
      <c r="X57" s="173"/>
      <c r="Y57" s="90">
        <v>1693232491.3010001</v>
      </c>
      <c r="Z57" s="120">
        <f t="shared" si="28"/>
        <v>4.5554522311730766E-2</v>
      </c>
      <c r="AA57" s="120">
        <f t="shared" si="29"/>
        <v>0.17287719146115885</v>
      </c>
      <c r="AB57" s="164">
        <v>1693232108.3010001</v>
      </c>
      <c r="AC57" s="166">
        <f t="shared" si="30"/>
        <v>2.6807419257481567E-4</v>
      </c>
      <c r="AD57" s="166">
        <f t="shared" si="31"/>
        <v>2.5204240838600612E-4</v>
      </c>
      <c r="AE57" s="120">
        <f t="shared" si="32"/>
        <v>3.811695484238586</v>
      </c>
      <c r="AF57" s="90">
        <v>1693233256.302</v>
      </c>
      <c r="AG57" s="120">
        <f t="shared" si="33"/>
        <v>4.3827934128699432E-2</v>
      </c>
      <c r="AH57" s="120">
        <f t="shared" si="34"/>
        <v>0.16633798959982657</v>
      </c>
      <c r="AI57" s="164">
        <v>1693232873.3010001</v>
      </c>
      <c r="AJ57" s="166">
        <f t="shared" si="35"/>
        <v>3.2374492548485677E-4</v>
      </c>
      <c r="AK57" s="166">
        <f t="shared" si="36"/>
        <v>2.5186708665269611E-4</v>
      </c>
      <c r="AL57" s="117">
        <f t="shared" si="37"/>
        <v>3.8136116011596712</v>
      </c>
      <c r="AM57" s="90">
        <v>1693234047.302</v>
      </c>
      <c r="AN57" s="120">
        <f t="shared" si="38"/>
        <v>4.2143632636827279E-2</v>
      </c>
      <c r="AO57" s="120">
        <f t="shared" si="39"/>
        <v>0.15989407936192718</v>
      </c>
      <c r="AP57" s="164">
        <v>1693233638.302</v>
      </c>
      <c r="AQ57" s="166">
        <f t="shared" si="40"/>
        <v>3.0658021854151185E-4</v>
      </c>
      <c r="AR57" s="166">
        <f t="shared" si="41"/>
        <v>3.1842843775809453E-4</v>
      </c>
      <c r="AS57" s="117">
        <f t="shared" si="42"/>
        <v>3.8133459951678748</v>
      </c>
      <c r="AT57" s="90">
        <v>1693234811.303</v>
      </c>
      <c r="AU57" s="120">
        <f t="shared" si="43"/>
        <v>4.0906980958482109E-2</v>
      </c>
      <c r="AV57" s="120">
        <f t="shared" si="44"/>
        <v>0.15509117331972602</v>
      </c>
      <c r="AW57" s="164">
        <v>1693234429.3010001</v>
      </c>
      <c r="AX57" s="166">
        <f t="shared" si="45"/>
        <v>2.6599690216793514E-4</v>
      </c>
      <c r="AY57" s="166">
        <f t="shared" si="46"/>
        <v>2.4322326439861676E-4</v>
      </c>
      <c r="AZ57" s="117">
        <f t="shared" si="47"/>
        <v>3.8104948252936119</v>
      </c>
    </row>
    <row r="58" spans="2:52">
      <c r="B58" s="90">
        <v>11</v>
      </c>
      <c r="C58" s="208">
        <v>4.56034302793751E-2</v>
      </c>
      <c r="D58" s="209">
        <v>0.17305116048754701</v>
      </c>
      <c r="E58" s="210">
        <v>2.24880150377584E-4</v>
      </c>
      <c r="F58" s="210">
        <v>2.5454765142141999E-4</v>
      </c>
      <c r="G58" s="118">
        <f t="shared" si="24"/>
        <v>3.8114148223918383</v>
      </c>
      <c r="H58" s="211">
        <v>4.3814421735768501E-2</v>
      </c>
      <c r="I58" s="209">
        <v>0.16604330451809399</v>
      </c>
      <c r="J58" s="210">
        <v>2.86927789057575E-4</v>
      </c>
      <c r="K58" s="212">
        <v>2.5809820255230702E-4</v>
      </c>
      <c r="L58" s="118">
        <f t="shared" si="25"/>
        <v>3.8079237966273922</v>
      </c>
      <c r="M58" s="211">
        <v>4.2088503966017897E-2</v>
      </c>
      <c r="N58" s="209">
        <v>0.159569785052872</v>
      </c>
      <c r="O58" s="210">
        <v>3.7245445310878301E-4</v>
      </c>
      <c r="P58" s="212">
        <v>3.1858986230800601E-4</v>
      </c>
      <c r="Q58" s="118">
        <f t="shared" si="26"/>
        <v>3.8106914246783683</v>
      </c>
      <c r="R58" s="211">
        <v>4.0833493707860102E-2</v>
      </c>
      <c r="S58" s="209">
        <v>0.154761568547998</v>
      </c>
      <c r="T58" s="213">
        <v>2.8193783460512699E-4</v>
      </c>
      <c r="U58" s="214">
        <v>2.6478854629237398E-4</v>
      </c>
      <c r="V58" s="118">
        <f t="shared" si="27"/>
        <v>3.8093471020014644</v>
      </c>
      <c r="W58" s="253"/>
      <c r="X58" s="173"/>
      <c r="Y58" s="90">
        <v>1693232495.4979999</v>
      </c>
      <c r="Z58" s="120">
        <f t="shared" si="28"/>
        <v>4.5606528955149161E-2</v>
      </c>
      <c r="AA58" s="120">
        <f t="shared" si="29"/>
        <v>0.17305615236623112</v>
      </c>
      <c r="AB58" s="164">
        <v>1693232112.4979999</v>
      </c>
      <c r="AC58" s="166">
        <f t="shared" si="30"/>
        <v>2.261705003068874E-4</v>
      </c>
      <c r="AD58" s="166">
        <f t="shared" si="31"/>
        <v>2.5548703057506997E-4</v>
      </c>
      <c r="AE58" s="120">
        <f t="shared" si="32"/>
        <v>3.8112703960494749</v>
      </c>
      <c r="AF58" s="90">
        <v>1693233260.4990001</v>
      </c>
      <c r="AG58" s="120">
        <f t="shared" si="33"/>
        <v>4.3791108325796517E-2</v>
      </c>
      <c r="AH58" s="120">
        <f t="shared" si="34"/>
        <v>0.16596695313304499</v>
      </c>
      <c r="AI58" s="164">
        <v>1693232877.4979999</v>
      </c>
      <c r="AJ58" s="166">
        <f t="shared" si="35"/>
        <v>2.8277888969455763E-4</v>
      </c>
      <c r="AK58" s="166">
        <f t="shared" si="36"/>
        <v>2.5785729204988076E-4</v>
      </c>
      <c r="AL58" s="117">
        <f t="shared" si="37"/>
        <v>3.8083121220856251</v>
      </c>
      <c r="AM58" s="90">
        <v>1693234051.4990001</v>
      </c>
      <c r="AN58" s="120">
        <f t="shared" si="38"/>
        <v>4.2052207596276224E-2</v>
      </c>
      <c r="AO58" s="120">
        <f t="shared" si="39"/>
        <v>0.15943716437854238</v>
      </c>
      <c r="AP58" s="164">
        <v>1693233642.4990001</v>
      </c>
      <c r="AQ58" s="166">
        <f t="shared" si="40"/>
        <v>3.7436650518885516E-4</v>
      </c>
      <c r="AR58" s="166">
        <f t="shared" si="41"/>
        <v>3.1700218686710907E-4</v>
      </c>
      <c r="AS58" s="117">
        <f t="shared" si="42"/>
        <v>3.8107534755716266</v>
      </c>
      <c r="AT58" s="90">
        <v>1693234815.5</v>
      </c>
      <c r="AU58" s="120">
        <f t="shared" si="43"/>
        <v>4.0839782361994544E-2</v>
      </c>
      <c r="AV58" s="120">
        <f t="shared" si="44"/>
        <v>0.15479025131327553</v>
      </c>
      <c r="AW58" s="164">
        <v>1693234433.4990001</v>
      </c>
      <c r="AX58" s="166">
        <f t="shared" si="45"/>
        <v>2.8035802574838831E-4</v>
      </c>
      <c r="AY58" s="166">
        <f t="shared" si="46"/>
        <v>2.6527410818153444E-4</v>
      </c>
      <c r="AZ58" s="117">
        <f t="shared" si="47"/>
        <v>3.8093889075916305</v>
      </c>
    </row>
    <row r="59" spans="2:52">
      <c r="B59" s="90">
        <v>12</v>
      </c>
      <c r="C59" s="208">
        <v>4.5581269476866602E-2</v>
      </c>
      <c r="D59" s="209">
        <v>0.172908112983054</v>
      </c>
      <c r="E59" s="210">
        <v>2.8879879808258699E-4</v>
      </c>
      <c r="F59" s="210">
        <v>2.6821315839562702E-4</v>
      </c>
      <c r="G59" s="118">
        <f t="shared" si="24"/>
        <v>3.8101219227959406</v>
      </c>
      <c r="H59" s="211">
        <v>4.3493229481933203E-2</v>
      </c>
      <c r="I59" s="209">
        <v>0.16508865835262401</v>
      </c>
      <c r="J59" s="210">
        <v>2.6569217783406701E-4</v>
      </c>
      <c r="K59" s="212">
        <v>2.4723143795523099E-4</v>
      </c>
      <c r="L59" s="118">
        <f t="shared" si="25"/>
        <v>3.8141351696977526</v>
      </c>
      <c r="M59" s="211">
        <v>4.1644290882138897E-2</v>
      </c>
      <c r="N59" s="209">
        <v>0.15779073327539</v>
      </c>
      <c r="O59" s="210">
        <v>3.2902629332822201E-4</v>
      </c>
      <c r="P59" s="212">
        <v>2.9200204712904402E-4</v>
      </c>
      <c r="Q59" s="118">
        <f t="shared" si="26"/>
        <v>3.8086049169498279</v>
      </c>
      <c r="R59" s="211">
        <v>4.0977351285874403E-2</v>
      </c>
      <c r="S59" s="209">
        <v>0.15549590262628299</v>
      </c>
      <c r="T59" s="213">
        <v>2.4566575765470498E-4</v>
      </c>
      <c r="U59" s="214">
        <v>2.52492499836853E-4</v>
      </c>
      <c r="V59" s="118">
        <f t="shared" si="27"/>
        <v>3.8139249481677719</v>
      </c>
      <c r="W59" s="253"/>
      <c r="X59" s="173"/>
      <c r="Y59" s="90">
        <v>1693232499.6949999</v>
      </c>
      <c r="Z59" s="120">
        <f t="shared" si="28"/>
        <v>4.5571616053257637E-2</v>
      </c>
      <c r="AA59" s="120">
        <f t="shared" si="29"/>
        <v>0.17288017309251105</v>
      </c>
      <c r="AB59" s="164">
        <v>1693232116.6960001</v>
      </c>
      <c r="AC59" s="166">
        <f t="shared" si="30"/>
        <v>2.9030919222378115E-4</v>
      </c>
      <c r="AD59" s="166">
        <f t="shared" si="31"/>
        <v>2.6803034144865043E-4</v>
      </c>
      <c r="AE59" s="120">
        <f t="shared" si="32"/>
        <v>3.8103230674441124</v>
      </c>
      <c r="AF59" s="90">
        <v>1693233264.6960001</v>
      </c>
      <c r="AG59" s="120">
        <f t="shared" si="33"/>
        <v>4.3488750656385515E-2</v>
      </c>
      <c r="AH59" s="120">
        <f t="shared" si="34"/>
        <v>0.16508609464889462</v>
      </c>
      <c r="AI59" s="164">
        <v>1693232881.6960001</v>
      </c>
      <c r="AJ59" s="166">
        <f t="shared" si="35"/>
        <v>2.6475583627763892E-4</v>
      </c>
      <c r="AK59" s="166">
        <f t="shared" si="36"/>
        <v>2.4824780732524832E-4</v>
      </c>
      <c r="AL59" s="117">
        <f t="shared" si="37"/>
        <v>3.8145747644848913</v>
      </c>
      <c r="AM59" s="90">
        <v>1693234055.6960001</v>
      </c>
      <c r="AN59" s="120">
        <f t="shared" si="38"/>
        <v>4.1603905445889024E-2</v>
      </c>
      <c r="AO59" s="120">
        <f t="shared" si="39"/>
        <v>0.15766360693600176</v>
      </c>
      <c r="AP59" s="164">
        <v>1693233646.6960001</v>
      </c>
      <c r="AQ59" s="166">
        <f t="shared" si="40"/>
        <v>3.2481452275496143E-4</v>
      </c>
      <c r="AR59" s="166">
        <f t="shared" si="41"/>
        <v>2.8877529407814748E-4</v>
      </c>
      <c r="AS59" s="117">
        <f t="shared" si="42"/>
        <v>3.80917574580053</v>
      </c>
      <c r="AT59" s="90">
        <v>1693234819.698</v>
      </c>
      <c r="AU59" s="120">
        <f t="shared" si="43"/>
        <v>4.0980828408617991E-2</v>
      </c>
      <c r="AV59" s="120">
        <f t="shared" si="44"/>
        <v>0.15551452366841201</v>
      </c>
      <c r="AW59" s="164">
        <v>1693234437.6960001</v>
      </c>
      <c r="AX59" s="166">
        <f t="shared" si="45"/>
        <v>2.4451537579026577E-4</v>
      </c>
      <c r="AY59" s="166">
        <f t="shared" si="46"/>
        <v>2.5276965111675981E-4</v>
      </c>
      <c r="AZ59" s="117">
        <f t="shared" si="47"/>
        <v>3.8139821029684136</v>
      </c>
    </row>
    <row r="60" spans="2:52">
      <c r="B60" s="90">
        <v>13</v>
      </c>
      <c r="C60" s="208">
        <v>4.5383524618072303E-2</v>
      </c>
      <c r="D60" s="209">
        <v>0.172318600530838</v>
      </c>
      <c r="E60" s="210">
        <v>2.5928703397675698E-4</v>
      </c>
      <c r="F60" s="210">
        <v>2.4975434793453002E-4</v>
      </c>
      <c r="G60" s="118">
        <f t="shared" si="24"/>
        <v>3.8137553778438309</v>
      </c>
      <c r="H60" s="211">
        <v>4.3712415948908102E-2</v>
      </c>
      <c r="I60" s="209">
        <v>0.16597610101253699</v>
      </c>
      <c r="J60" s="210">
        <v>2.6560249826056902E-4</v>
      </c>
      <c r="K60" s="212">
        <v>2.8474460497661998E-4</v>
      </c>
      <c r="L60" s="118">
        <f t="shared" si="25"/>
        <v>3.8153193728196593</v>
      </c>
      <c r="M60" s="211">
        <v>4.11685875617369E-2</v>
      </c>
      <c r="N60" s="209">
        <v>0.156236882962354</v>
      </c>
      <c r="O60" s="210">
        <v>2.7653087519167899E-4</v>
      </c>
      <c r="P60" s="212">
        <v>2.3400555012695801E-4</v>
      </c>
      <c r="Q60" s="118">
        <f t="shared" si="26"/>
        <v>3.8149137286473591</v>
      </c>
      <c r="R60" s="211">
        <v>4.0918428211161401E-2</v>
      </c>
      <c r="S60" s="209">
        <v>0.15528508645525799</v>
      </c>
      <c r="T60" s="213">
        <v>2.55739648094426E-4</v>
      </c>
      <c r="U60" s="214">
        <v>2.7205310973550499E-4</v>
      </c>
      <c r="V60" s="118">
        <f t="shared" si="27"/>
        <v>3.814267239653474</v>
      </c>
      <c r="W60" s="253"/>
      <c r="X60" s="173"/>
      <c r="Y60" s="90">
        <v>1693232509.3050001</v>
      </c>
      <c r="Z60" s="120">
        <f t="shared" si="28"/>
        <v>4.537675708823579E-2</v>
      </c>
      <c r="AA60" s="120">
        <f t="shared" si="29"/>
        <v>0.17229879286204799</v>
      </c>
      <c r="AB60" s="164">
        <v>1693232126.3050001</v>
      </c>
      <c r="AC60" s="166">
        <f t="shared" si="30"/>
        <v>2.5779720279650212E-4</v>
      </c>
      <c r="AD60" s="166">
        <f t="shared" si="31"/>
        <v>2.4992696096994742E-4</v>
      </c>
      <c r="AE60" s="120">
        <f t="shared" si="32"/>
        <v>3.8138943877109135</v>
      </c>
      <c r="AF60" s="90">
        <v>1693233274.303</v>
      </c>
      <c r="AG60" s="120">
        <f t="shared" si="33"/>
        <v>4.3728453618424284E-2</v>
      </c>
      <c r="AH60" s="120">
        <f t="shared" si="34"/>
        <v>0.16602292279740397</v>
      </c>
      <c r="AI60" s="164">
        <v>1693232891.3039999</v>
      </c>
      <c r="AJ60" s="166">
        <f t="shared" si="35"/>
        <v>2.6630525873131002E-4</v>
      </c>
      <c r="AK60" s="166">
        <f t="shared" si="36"/>
        <v>2.8632309489647447E-4</v>
      </c>
      <c r="AL60" s="117">
        <f t="shared" si="37"/>
        <v>3.8150917497513701</v>
      </c>
      <c r="AM60" s="90">
        <v>1693234065.3050001</v>
      </c>
      <c r="AN60" s="120">
        <f t="shared" si="38"/>
        <v>4.1168582204761148E-2</v>
      </c>
      <c r="AO60" s="120">
        <f t="shared" si="39"/>
        <v>0.15624376315233812</v>
      </c>
      <c r="AP60" s="164">
        <v>1693233656.303</v>
      </c>
      <c r="AQ60" s="166">
        <f t="shared" si="40"/>
        <v>2.7486033889845957E-4</v>
      </c>
      <c r="AR60" s="166">
        <f t="shared" si="41"/>
        <v>2.3290497719094714E-4</v>
      </c>
      <c r="AS60" s="117">
        <f t="shared" si="42"/>
        <v>3.8150065672967717</v>
      </c>
      <c r="AT60" s="90">
        <v>1693234830.3050001</v>
      </c>
      <c r="AU60" s="120">
        <f t="shared" si="43"/>
        <v>4.092232600355291E-2</v>
      </c>
      <c r="AV60" s="120">
        <f t="shared" si="44"/>
        <v>0.15529283497371546</v>
      </c>
      <c r="AW60" s="164">
        <v>1693234447.302</v>
      </c>
      <c r="AX60" s="166">
        <f t="shared" si="45"/>
        <v>2.5759222705144759E-4</v>
      </c>
      <c r="AY60" s="166">
        <f t="shared" si="46"/>
        <v>2.7299246743513449E-4</v>
      </c>
      <c r="AZ60" s="117">
        <f t="shared" si="47"/>
        <v>3.814017490434725</v>
      </c>
    </row>
    <row r="61" spans="2:52">
      <c r="B61" s="90">
        <v>14</v>
      </c>
      <c r="C61" s="208">
        <v>4.5427104676442502E-2</v>
      </c>
      <c r="D61" s="209">
        <v>0.172388772902999</v>
      </c>
      <c r="E61" s="210">
        <v>2.5486279863352901E-4</v>
      </c>
      <c r="F61" s="210">
        <v>2.7273859623456602E-4</v>
      </c>
      <c r="G61" s="118">
        <f t="shared" si="24"/>
        <v>3.8116287939817006</v>
      </c>
      <c r="H61" s="211">
        <v>4.3858489320921297E-2</v>
      </c>
      <c r="I61" s="209">
        <v>0.166316018614037</v>
      </c>
      <c r="J61" s="210">
        <v>2.81697631502451E-4</v>
      </c>
      <c r="K61" s="212">
        <v>2.8861509124896199E-4</v>
      </c>
      <c r="L61" s="118">
        <f t="shared" si="25"/>
        <v>3.8103309911353018</v>
      </c>
      <c r="M61" s="211">
        <v>4.1644168858698601E-2</v>
      </c>
      <c r="N61" s="209">
        <v>0.15797111288587501</v>
      </c>
      <c r="O61" s="210">
        <v>2.9097962969860101E-4</v>
      </c>
      <c r="P61" s="212">
        <v>2.6315223949604599E-4</v>
      </c>
      <c r="Q61" s="118">
        <f t="shared" si="26"/>
        <v>3.8129776374866067</v>
      </c>
      <c r="R61" s="211">
        <v>4.1072554914164498E-2</v>
      </c>
      <c r="S61" s="209">
        <v>0.155713732228112</v>
      </c>
      <c r="T61" s="213">
        <v>2.87855408363004E-4</v>
      </c>
      <c r="U61" s="214">
        <v>2.77114517123033E-4</v>
      </c>
      <c r="V61" s="118">
        <f t="shared" si="27"/>
        <v>3.810364227350278</v>
      </c>
      <c r="W61" s="253"/>
      <c r="X61" s="173"/>
      <c r="Y61" s="90">
        <v>1693232513.5020001</v>
      </c>
      <c r="Z61" s="120">
        <f t="shared" si="28"/>
        <v>4.5428896501753975E-2</v>
      </c>
      <c r="AA61" s="120">
        <f t="shared" si="29"/>
        <v>0.17239235151222604</v>
      </c>
      <c r="AB61" s="164">
        <v>1693232130.5020001</v>
      </c>
      <c r="AC61" s="166">
        <f t="shared" si="30"/>
        <v>2.5627726532642263E-4</v>
      </c>
      <c r="AD61" s="166">
        <f t="shared" si="31"/>
        <v>2.7275167052096032E-4</v>
      </c>
      <c r="AE61" s="120">
        <f t="shared" si="32"/>
        <v>3.8115627874267677</v>
      </c>
      <c r="AF61" s="90">
        <v>1693233278.5</v>
      </c>
      <c r="AG61" s="120">
        <f t="shared" si="33"/>
        <v>4.3869146990106099E-2</v>
      </c>
      <c r="AH61" s="120">
        <f t="shared" si="34"/>
        <v>0.16634349821892103</v>
      </c>
      <c r="AI61" s="164">
        <v>1693232895.5020001</v>
      </c>
      <c r="AJ61" s="166">
        <f t="shared" si="35"/>
        <v>2.8281016820174548E-4</v>
      </c>
      <c r="AK61" s="166">
        <f t="shared" si="36"/>
        <v>2.8733767284332037E-4</v>
      </c>
      <c r="AL61" s="117">
        <f t="shared" si="37"/>
        <v>3.8101324314752585</v>
      </c>
      <c r="AM61" s="90">
        <v>1693234069.5020001</v>
      </c>
      <c r="AN61" s="120">
        <f t="shared" si="38"/>
        <v>4.1712853128882101E-2</v>
      </c>
      <c r="AO61" s="120">
        <f t="shared" si="39"/>
        <v>0.15819775977125849</v>
      </c>
      <c r="AP61" s="164">
        <v>1693233660.5</v>
      </c>
      <c r="AQ61" s="166">
        <f t="shared" si="40"/>
        <v>2.9075085600467393E-4</v>
      </c>
      <c r="AR61" s="166">
        <f t="shared" si="41"/>
        <v>2.65718235551533E-4</v>
      </c>
      <c r="AS61" s="117">
        <f t="shared" si="42"/>
        <v>3.8120519480602977</v>
      </c>
      <c r="AT61" s="90">
        <v>1693234834.5020001</v>
      </c>
      <c r="AU61" s="120">
        <f t="shared" si="43"/>
        <v>4.1078675945162686E-2</v>
      </c>
      <c r="AV61" s="120">
        <f t="shared" si="44"/>
        <v>0.15573754049733615</v>
      </c>
      <c r="AW61" s="164">
        <v>1693234451.4990001</v>
      </c>
      <c r="AX61" s="166">
        <f t="shared" si="45"/>
        <v>2.9054123379436306E-4</v>
      </c>
      <c r="AY61" s="166">
        <f t="shared" si="46"/>
        <v>2.7570246715775048E-4</v>
      </c>
      <c r="AZ61" s="117">
        <f t="shared" si="47"/>
        <v>3.8103018146795575</v>
      </c>
    </row>
    <row r="62" spans="2:52">
      <c r="B62" s="90">
        <v>15</v>
      </c>
      <c r="C62" s="208">
        <v>4.5408339964274201E-2</v>
      </c>
      <c r="D62" s="209">
        <v>0.17237564353347701</v>
      </c>
      <c r="E62" s="210">
        <v>2.7887626538816501E-4</v>
      </c>
      <c r="F62" s="210">
        <v>2.4996275195575098E-4</v>
      </c>
      <c r="G62" s="118">
        <f t="shared" si="24"/>
        <v>3.8129224653053448</v>
      </c>
      <c r="H62" s="211">
        <v>4.3860016139811303E-2</v>
      </c>
      <c r="I62" s="209">
        <v>0.16641412570844299</v>
      </c>
      <c r="J62" s="210">
        <v>2.8101024139419998E-4</v>
      </c>
      <c r="K62" s="212">
        <v>2.6438013955505402E-4</v>
      </c>
      <c r="L62" s="118">
        <f t="shared" si="25"/>
        <v>3.81244856639848</v>
      </c>
      <c r="M62" s="211">
        <v>4.2119809721797699E-2</v>
      </c>
      <c r="N62" s="209">
        <v>0.15984963251415099</v>
      </c>
      <c r="O62" s="210">
        <v>2.7336216515017698E-4</v>
      </c>
      <c r="P62" s="212">
        <v>2.7491238042864999E-4</v>
      </c>
      <c r="Q62" s="118">
        <f t="shared" si="26"/>
        <v>3.8145293213577118</v>
      </c>
      <c r="R62" s="211">
        <v>4.1003209691301702E-2</v>
      </c>
      <c r="S62" s="209">
        <v>0.155664635296281</v>
      </c>
      <c r="T62" s="213">
        <v>2.92936181363303E-4</v>
      </c>
      <c r="U62" s="214">
        <v>2.49545043871485E-4</v>
      </c>
      <c r="V62" s="118">
        <f t="shared" si="27"/>
        <v>3.8156463613733118</v>
      </c>
      <c r="W62" s="253"/>
      <c r="X62" s="173"/>
      <c r="Y62" s="90">
        <v>1693232517.6989999</v>
      </c>
      <c r="Z62" s="120">
        <f t="shared" si="28"/>
        <v>4.5403601657481786E-2</v>
      </c>
      <c r="AA62" s="120">
        <f t="shared" si="29"/>
        <v>0.17236055892228394</v>
      </c>
      <c r="AB62" s="164">
        <v>1693232134.6989999</v>
      </c>
      <c r="AC62" s="166">
        <f t="shared" si="30"/>
        <v>2.7978006380034194E-4</v>
      </c>
      <c r="AD62" s="166">
        <f t="shared" si="31"/>
        <v>2.4927846834667765E-4</v>
      </c>
      <c r="AE62" s="120">
        <f t="shared" si="32"/>
        <v>3.8129945014799627</v>
      </c>
      <c r="AF62" s="90">
        <v>1693233282.697</v>
      </c>
      <c r="AG62" s="120">
        <f t="shared" si="33"/>
        <v>4.3849202356114406E-2</v>
      </c>
      <c r="AH62" s="120">
        <f t="shared" si="34"/>
        <v>0.16638819651728209</v>
      </c>
      <c r="AI62" s="164">
        <v>1693232899.6989999</v>
      </c>
      <c r="AJ62" s="166">
        <f t="shared" si="35"/>
        <v>2.8112310278440098E-4</v>
      </c>
      <c r="AK62" s="166">
        <f t="shared" si="36"/>
        <v>2.6285268340897828E-4</v>
      </c>
      <c r="AL62" s="117">
        <f t="shared" si="37"/>
        <v>3.8129023759659617</v>
      </c>
      <c r="AM62" s="90">
        <v>1693234073.6989999</v>
      </c>
      <c r="AN62" s="120">
        <f t="shared" si="38"/>
        <v>4.2158869207980017E-2</v>
      </c>
      <c r="AO62" s="120">
        <f t="shared" si="39"/>
        <v>0.15998182895327709</v>
      </c>
      <c r="AP62" s="164">
        <v>1693233664.698</v>
      </c>
      <c r="AQ62" s="166">
        <f t="shared" si="40"/>
        <v>2.7298951241576684E-4</v>
      </c>
      <c r="AR62" s="166">
        <f t="shared" si="41"/>
        <v>2.7572553848973066E-4</v>
      </c>
      <c r="AS62" s="117">
        <f t="shared" si="42"/>
        <v>3.8140540260573172</v>
      </c>
      <c r="AT62" s="90">
        <v>1693234838.7</v>
      </c>
      <c r="AU62" s="120">
        <f t="shared" si="43"/>
        <v>4.1001699326212199E-2</v>
      </c>
      <c r="AV62" s="120">
        <f t="shared" si="44"/>
        <v>0.15566315650171095</v>
      </c>
      <c r="AW62" s="164">
        <v>1693234455.6960001</v>
      </c>
      <c r="AX62" s="166">
        <f t="shared" si="45"/>
        <v>2.9276293859803964E-4</v>
      </c>
      <c r="AY62" s="166">
        <f t="shared" si="46"/>
        <v>2.4920425797183172E-4</v>
      </c>
      <c r="AZ62" s="117">
        <f t="shared" si="47"/>
        <v>3.8156770675831608</v>
      </c>
    </row>
    <row r="63" spans="2:52">
      <c r="B63" s="90">
        <v>16</v>
      </c>
      <c r="C63" s="208">
        <v>4.5319196990369001E-2</v>
      </c>
      <c r="D63" s="209">
        <v>0.17199338192712499</v>
      </c>
      <c r="E63" s="210">
        <v>2.76933612344183E-4</v>
      </c>
      <c r="F63" s="210">
        <v>2.5350562696819899E-4</v>
      </c>
      <c r="G63" s="118">
        <f t="shared" si="24"/>
        <v>3.8119820280551719</v>
      </c>
      <c r="H63" s="211">
        <v>4.3612221945769497E-2</v>
      </c>
      <c r="I63" s="209">
        <v>0.16563637443458101</v>
      </c>
      <c r="J63" s="210">
        <v>2.8426787695028203E-4</v>
      </c>
      <c r="K63" s="212">
        <v>2.4568330576752801E-4</v>
      </c>
      <c r="L63" s="118">
        <f t="shared" si="25"/>
        <v>3.8163011599719847</v>
      </c>
      <c r="M63" s="211">
        <v>4.25334955497619E-2</v>
      </c>
      <c r="N63" s="209">
        <v>0.16143543277504399</v>
      </c>
      <c r="O63" s="210">
        <v>2.8249180421863201E-4</v>
      </c>
      <c r="P63" s="212">
        <v>2.8446945766448999E-4</v>
      </c>
      <c r="Q63" s="118">
        <f t="shared" si="26"/>
        <v>3.814713561440191</v>
      </c>
      <c r="R63" s="211">
        <v>4.1038156168832503E-2</v>
      </c>
      <c r="S63" s="209">
        <v>0.15567496792864699</v>
      </c>
      <c r="T63" s="213">
        <v>2.8391035531219499E-4</v>
      </c>
      <c r="U63" s="214">
        <v>2.6818263903223398E-4</v>
      </c>
      <c r="V63" s="118">
        <f t="shared" si="27"/>
        <v>3.8126286912009792</v>
      </c>
      <c r="W63" s="253"/>
      <c r="X63" s="173"/>
      <c r="Y63" s="90">
        <v>1693232527.3050001</v>
      </c>
      <c r="Z63" s="120">
        <f t="shared" si="28"/>
        <v>4.5322942563218595E-2</v>
      </c>
      <c r="AA63" s="120">
        <f t="shared" si="29"/>
        <v>0.17200199800863891</v>
      </c>
      <c r="AB63" s="164">
        <v>1693232145.303</v>
      </c>
      <c r="AC63" s="166">
        <f t="shared" si="30"/>
        <v>2.7796534828031461E-4</v>
      </c>
      <c r="AD63" s="166">
        <f t="shared" si="31"/>
        <v>2.5330542954927798E-4</v>
      </c>
      <c r="AE63" s="120">
        <f t="shared" si="32"/>
        <v>3.811862350350987</v>
      </c>
      <c r="AF63" s="90">
        <v>1693233292.303</v>
      </c>
      <c r="AG63" s="120">
        <f t="shared" si="33"/>
        <v>4.3606666008400505E-2</v>
      </c>
      <c r="AH63" s="120">
        <f t="shared" si="34"/>
        <v>0.16562188024201493</v>
      </c>
      <c r="AI63" s="164">
        <v>1693232910.303</v>
      </c>
      <c r="AJ63" s="166">
        <f t="shared" si="35"/>
        <v>2.8442404558787302E-4</v>
      </c>
      <c r="AK63" s="166">
        <f t="shared" si="36"/>
        <v>2.4604557428873508E-4</v>
      </c>
      <c r="AL63" s="117">
        <f t="shared" si="37"/>
        <v>3.8165593290609627</v>
      </c>
      <c r="AM63" s="90">
        <v>1693234083.302</v>
      </c>
      <c r="AN63" s="120">
        <f t="shared" si="38"/>
        <v>4.2553094941569621E-2</v>
      </c>
      <c r="AO63" s="120">
        <f t="shared" si="39"/>
        <v>0.16149577287446429</v>
      </c>
      <c r="AP63" s="164">
        <v>1693233674.3050001</v>
      </c>
      <c r="AQ63" s="166">
        <f t="shared" si="40"/>
        <v>2.830028933044066E-4</v>
      </c>
      <c r="AR63" s="166">
        <f t="shared" si="41"/>
        <v>2.8382093329526817E-4</v>
      </c>
      <c r="AS63" s="117">
        <f t="shared" si="42"/>
        <v>3.814298795153789</v>
      </c>
      <c r="AT63" s="90">
        <v>1693234848.306</v>
      </c>
      <c r="AU63" s="120">
        <f t="shared" si="43"/>
        <v>4.1035964249624461E-2</v>
      </c>
      <c r="AV63" s="120">
        <f t="shared" si="44"/>
        <v>0.15565616958698278</v>
      </c>
      <c r="AW63" s="164">
        <v>1693234465.3010001</v>
      </c>
      <c r="AX63" s="166">
        <f t="shared" si="45"/>
        <v>2.8295165223050385E-4</v>
      </c>
      <c r="AY63" s="166">
        <f t="shared" si="46"/>
        <v>2.6765330084020308E-4</v>
      </c>
      <c r="AZ63" s="117">
        <f t="shared" si="47"/>
        <v>3.8122981391930977</v>
      </c>
    </row>
    <row r="64" spans="2:52">
      <c r="B64" s="90">
        <v>17</v>
      </c>
      <c r="C64" s="208">
        <v>4.5493639655473601E-2</v>
      </c>
      <c r="D64" s="209">
        <v>0.17260148435186101</v>
      </c>
      <c r="E64" s="210">
        <v>3.0407132183543802E-4</v>
      </c>
      <c r="F64" s="210">
        <v>2.44335858638006E-4</v>
      </c>
      <c r="G64" s="118">
        <f t="shared" si="24"/>
        <v>3.8107245148541184</v>
      </c>
      <c r="H64" s="211">
        <v>4.3733488168592301E-2</v>
      </c>
      <c r="I64" s="209">
        <v>0.166034210517401</v>
      </c>
      <c r="J64" s="210">
        <v>2.8456674312741002E-4</v>
      </c>
      <c r="K64" s="212">
        <v>2.7456232038533502E-4</v>
      </c>
      <c r="L64" s="118">
        <f t="shared" si="25"/>
        <v>3.8148064928347485</v>
      </c>
      <c r="M64" s="211">
        <v>4.25660588732329E-2</v>
      </c>
      <c r="N64" s="209">
        <v>0.16143089606050301</v>
      </c>
      <c r="O64" s="210">
        <v>2.8500228033116097E-4</v>
      </c>
      <c r="P64" s="212">
        <v>2.57912322542139E-4</v>
      </c>
      <c r="Q64" s="118">
        <f t="shared" si="26"/>
        <v>3.811668182294162</v>
      </c>
      <c r="R64" s="211">
        <v>4.0953288469505897E-2</v>
      </c>
      <c r="S64" s="209">
        <v>0.155171866009406</v>
      </c>
      <c r="T64" s="213">
        <v>2.7110476781963999E-4</v>
      </c>
      <c r="U64" s="214">
        <v>2.3567127701915399E-4</v>
      </c>
      <c r="V64" s="118">
        <f t="shared" si="27"/>
        <v>3.8082152454080478</v>
      </c>
      <c r="W64" s="253"/>
      <c r="X64" s="173"/>
      <c r="Y64" s="90">
        <v>1693232531.5020001</v>
      </c>
      <c r="Z64" s="120">
        <f t="shared" si="28"/>
        <v>4.5483499814655291E-2</v>
      </c>
      <c r="AA64" s="120">
        <f t="shared" si="29"/>
        <v>0.17257169852961693</v>
      </c>
      <c r="AB64" s="164">
        <v>1693232149.5</v>
      </c>
      <c r="AC64" s="166">
        <f t="shared" si="30"/>
        <v>3.0296439454123017E-4</v>
      </c>
      <c r="AD64" s="166">
        <f t="shared" si="31"/>
        <v>2.460670916593485E-4</v>
      </c>
      <c r="AE64" s="120">
        <f t="shared" si="32"/>
        <v>3.8109263381338137</v>
      </c>
      <c r="AF64" s="90">
        <v>1693233296.5</v>
      </c>
      <c r="AG64" s="120">
        <f t="shared" si="33"/>
        <v>4.3730218758441776E-2</v>
      </c>
      <c r="AH64" s="120">
        <f t="shared" si="34"/>
        <v>0.1660148933123595</v>
      </c>
      <c r="AI64" s="164">
        <v>1693232914.5</v>
      </c>
      <c r="AJ64" s="166">
        <f t="shared" si="35"/>
        <v>2.8401984931707852E-4</v>
      </c>
      <c r="AK64" s="166">
        <f t="shared" si="36"/>
        <v>2.7618353902622686E-4</v>
      </c>
      <c r="AL64" s="117">
        <f t="shared" si="37"/>
        <v>3.8147519826668179</v>
      </c>
      <c r="AM64" s="90">
        <v>1693234087.4990001</v>
      </c>
      <c r="AN64" s="120">
        <f t="shared" si="38"/>
        <v>4.2546473502891161E-2</v>
      </c>
      <c r="AO64" s="120">
        <f t="shared" si="39"/>
        <v>0.16135911016599805</v>
      </c>
      <c r="AP64" s="164">
        <v>1693233678.5020001</v>
      </c>
      <c r="AQ64" s="166">
        <f t="shared" si="40"/>
        <v>2.8660334382200181E-4</v>
      </c>
      <c r="AR64" s="166">
        <f t="shared" si="41"/>
        <v>2.5746036660510027E-4</v>
      </c>
      <c r="AS64" s="117">
        <f t="shared" si="42"/>
        <v>3.8116626059478032</v>
      </c>
      <c r="AT64" s="90">
        <v>1693234852.5039999</v>
      </c>
      <c r="AU64" s="120">
        <f t="shared" si="43"/>
        <v>4.0956064811961262E-2</v>
      </c>
      <c r="AV64" s="120">
        <f t="shared" si="44"/>
        <v>0.15517400170618995</v>
      </c>
      <c r="AW64" s="164">
        <v>1693234469.4979999</v>
      </c>
      <c r="AX64" s="166">
        <f t="shared" si="45"/>
        <v>2.6940954382991228E-4</v>
      </c>
      <c r="AY64" s="166">
        <f t="shared" si="46"/>
        <v>2.3436943058195608E-4</v>
      </c>
      <c r="AZ64" s="117">
        <f t="shared" si="47"/>
        <v>3.8079333498072669</v>
      </c>
    </row>
    <row r="65" spans="2:52">
      <c r="B65" s="90">
        <v>18</v>
      </c>
      <c r="C65" s="208">
        <v>4.51787683120108E-2</v>
      </c>
      <c r="D65" s="209">
        <v>0.171518596157269</v>
      </c>
      <c r="E65" s="210">
        <v>2.6160172880390598E-4</v>
      </c>
      <c r="F65" s="210">
        <v>2.8110475568287702E-4</v>
      </c>
      <c r="G65" s="118">
        <f t="shared" si="24"/>
        <v>3.8133297655899785</v>
      </c>
      <c r="H65" s="211">
        <v>4.35669378372869E-2</v>
      </c>
      <c r="I65" s="209">
        <v>0.16532842165077</v>
      </c>
      <c r="J65" s="210">
        <v>2.7669293300159101E-4</v>
      </c>
      <c r="K65" s="212">
        <v>2.7152551875314997E-4</v>
      </c>
      <c r="L65" s="118">
        <f t="shared" si="25"/>
        <v>3.8131795032295499</v>
      </c>
      <c r="M65" s="211">
        <v>4.2262253840977003E-2</v>
      </c>
      <c r="N65" s="209">
        <v>0.16029116615463301</v>
      </c>
      <c r="O65" s="210">
        <v>3.04667893931668E-4</v>
      </c>
      <c r="P65" s="212">
        <v>2.7726442522465003E-4</v>
      </c>
      <c r="Q65" s="118">
        <f t="shared" si="26"/>
        <v>3.8121035332968716</v>
      </c>
      <c r="R65" s="211">
        <v>4.1076610870795602E-2</v>
      </c>
      <c r="S65" s="209">
        <v>0.15570901497471701</v>
      </c>
      <c r="T65" s="213">
        <v>2.6043286008676001E-4</v>
      </c>
      <c r="U65" s="214">
        <v>2.4743121716937601E-4</v>
      </c>
      <c r="V65" s="118">
        <f t="shared" si="27"/>
        <v>3.8098698409756344</v>
      </c>
      <c r="X65" s="117"/>
      <c r="Y65" s="90">
        <v>1693232535.6989999</v>
      </c>
      <c r="Z65" s="90"/>
      <c r="AA65" s="90"/>
      <c r="AB65" s="164">
        <v>1693232153.698</v>
      </c>
      <c r="AC65" s="164"/>
      <c r="AD65" s="164"/>
      <c r="AE65" s="90"/>
      <c r="AF65" s="90">
        <v>1693233300.698</v>
      </c>
      <c r="AG65" s="90"/>
      <c r="AH65" s="90"/>
      <c r="AI65" s="164">
        <v>1693232918.697</v>
      </c>
      <c r="AJ65" s="164"/>
      <c r="AK65" s="164"/>
      <c r="AL65" s="90"/>
      <c r="AM65" s="90">
        <v>1693234091.6960001</v>
      </c>
      <c r="AN65" s="90"/>
      <c r="AO65" s="90"/>
      <c r="AP65" s="164">
        <v>1693233682.7</v>
      </c>
      <c r="AQ65" s="164"/>
      <c r="AR65" s="164"/>
      <c r="AS65" s="90"/>
      <c r="AT65" s="90">
        <v>1693234856.701</v>
      </c>
      <c r="AU65" s="90"/>
      <c r="AV65" s="90"/>
      <c r="AW65" s="164">
        <v>1693234473.6949999</v>
      </c>
      <c r="AX65" s="164"/>
      <c r="AY65" s="164"/>
      <c r="AZ65" s="90"/>
    </row>
    <row r="66" spans="2:52">
      <c r="B66" s="86" t="s">
        <v>1</v>
      </c>
      <c r="C66" s="109" t="s">
        <v>2</v>
      </c>
      <c r="D66" s="158" t="s">
        <v>84</v>
      </c>
      <c r="E66" s="163" t="s">
        <v>2</v>
      </c>
      <c r="F66" s="163" t="s">
        <v>84</v>
      </c>
      <c r="G66" s="204"/>
      <c r="H66" s="86" t="s">
        <v>2</v>
      </c>
      <c r="I66" s="158" t="s">
        <v>84</v>
      </c>
      <c r="J66" s="163" t="s">
        <v>2</v>
      </c>
      <c r="K66" s="205" t="s">
        <v>84</v>
      </c>
      <c r="L66" s="204"/>
      <c r="M66" s="86" t="s">
        <v>2</v>
      </c>
      <c r="N66" s="158" t="s">
        <v>84</v>
      </c>
      <c r="O66" s="163" t="s">
        <v>2</v>
      </c>
      <c r="P66" s="205" t="s">
        <v>84</v>
      </c>
      <c r="Q66" s="204"/>
      <c r="R66" s="86" t="s">
        <v>2</v>
      </c>
      <c r="S66" s="158" t="s">
        <v>84</v>
      </c>
      <c r="T66" s="206" t="s">
        <v>2</v>
      </c>
      <c r="U66" s="207" t="s">
        <v>84</v>
      </c>
      <c r="V66" s="128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</row>
    <row r="67" spans="2:52">
      <c r="B67" s="86" t="s">
        <v>3</v>
      </c>
      <c r="C67" s="208" t="s">
        <v>4</v>
      </c>
      <c r="D67" s="209" t="s">
        <v>4</v>
      </c>
      <c r="E67" s="163" t="s">
        <v>4</v>
      </c>
      <c r="F67" s="163" t="s">
        <v>4</v>
      </c>
      <c r="G67" s="204"/>
      <c r="H67" s="86" t="s">
        <v>4</v>
      </c>
      <c r="I67" s="158" t="s">
        <v>4</v>
      </c>
      <c r="J67" s="163" t="s">
        <v>4</v>
      </c>
      <c r="K67" s="205" t="s">
        <v>4</v>
      </c>
      <c r="L67" s="204"/>
      <c r="M67" s="86" t="s">
        <v>4</v>
      </c>
      <c r="N67" s="158" t="s">
        <v>4</v>
      </c>
      <c r="O67" s="163" t="s">
        <v>4</v>
      </c>
      <c r="P67" s="205" t="s">
        <v>4</v>
      </c>
      <c r="Q67" s="204"/>
      <c r="R67" s="86" t="s">
        <v>4</v>
      </c>
      <c r="S67" s="158" t="s">
        <v>4</v>
      </c>
      <c r="T67" s="206" t="s">
        <v>4</v>
      </c>
      <c r="U67" s="207" t="s">
        <v>4</v>
      </c>
      <c r="V67" s="128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</row>
    <row r="68" spans="2:52">
      <c r="B68" s="86" t="s">
        <v>5</v>
      </c>
      <c r="C68" s="244">
        <v>4.5259191068137E-2</v>
      </c>
      <c r="D68" s="245">
        <v>0.17177551683192999</v>
      </c>
      <c r="E68" s="217">
        <v>2.6955809424496002E-4</v>
      </c>
      <c r="F68" s="217">
        <v>2.64968084724935E-4</v>
      </c>
      <c r="G68" s="218"/>
      <c r="H68" s="219">
        <v>4.3558726528632803E-2</v>
      </c>
      <c r="I68" s="220">
        <v>0.165314112098082</v>
      </c>
      <c r="J68" s="219">
        <v>2.7742869824546901E-4</v>
      </c>
      <c r="K68" s="220">
        <v>2.5775269690893701E-4</v>
      </c>
      <c r="L68" s="221"/>
      <c r="M68" s="222">
        <v>4.2134451275161799E-2</v>
      </c>
      <c r="N68" s="223">
        <v>0.159869997772834</v>
      </c>
      <c r="O68" s="246">
        <v>2.8676949172970999E-4</v>
      </c>
      <c r="P68" s="247">
        <v>2.76273955019881E-4</v>
      </c>
      <c r="Q68" s="221"/>
      <c r="R68" s="222">
        <v>4.06800741095589E-2</v>
      </c>
      <c r="S68" s="223">
        <v>0.15428605622751601</v>
      </c>
      <c r="T68" s="225">
        <v>2.74666309990322E-4</v>
      </c>
      <c r="U68" s="220">
        <v>2.5891693934514701E-4</v>
      </c>
      <c r="V68" s="128"/>
      <c r="X68" s="90" t="s">
        <v>5</v>
      </c>
      <c r="Y68" s="90"/>
      <c r="Z68" s="169">
        <f>AVERAGE(Z49:Z64)</f>
        <v>4.5273182883421893E-2</v>
      </c>
      <c r="AA68" s="169">
        <f>AVERAGE(AA49:AA64)</f>
        <v>0.17181382353256158</v>
      </c>
      <c r="AB68" s="90"/>
      <c r="AC68" s="96">
        <f>AVERAGE(AC49:AC64)</f>
        <v>2.6868309232391861E-4</v>
      </c>
      <c r="AD68" s="96">
        <f>AVERAGE(AD49:AD64)</f>
        <v>2.6136260859110482E-4</v>
      </c>
      <c r="AE68" s="90"/>
      <c r="AF68" s="90"/>
      <c r="AG68" s="179">
        <f>AVERAGE(AG49:AG64)</f>
        <v>4.3603296706500067E-2</v>
      </c>
      <c r="AH68" s="179">
        <f>AVERAGE(AH49:AH64)</f>
        <v>0.16547909205366637</v>
      </c>
      <c r="AI68" s="90"/>
      <c r="AJ68" s="96">
        <f>AVERAGE(AJ49:AJ64)</f>
        <v>2.779338444906333E-4</v>
      </c>
      <c r="AK68" s="96">
        <f>AVERAGE(AK49:AK64)</f>
        <v>2.5520328546090379E-4</v>
      </c>
      <c r="AL68" s="90"/>
      <c r="AM68" s="90"/>
      <c r="AN68" s="169">
        <f>AVERAGE(AN49:AN64)</f>
        <v>4.2120937959672207E-2</v>
      </c>
      <c r="AO68" s="169">
        <f>AVERAGE(AO49:AO64)</f>
        <v>0.15981729213039383</v>
      </c>
      <c r="AP68" s="90"/>
      <c r="AQ68" s="96">
        <f>AVERAGE(AQ49:AQ64)</f>
        <v>2.8601562686319414E-4</v>
      </c>
      <c r="AR68" s="96">
        <f>AVERAGE(AR49:AR64)</f>
        <v>2.7650316970992953E-4</v>
      </c>
      <c r="AS68" s="90"/>
      <c r="AT68" s="90"/>
      <c r="AU68" s="169">
        <f>AVERAGE(AU49:AU64)</f>
        <v>4.0662017698933683E-2</v>
      </c>
      <c r="AV68" s="169">
        <f>AVERAGE(AV49:AV64)</f>
        <v>0.15421701849962149</v>
      </c>
      <c r="AW68" s="90"/>
      <c r="AX68" s="96">
        <f>AVERAGE(AX49:AX64)</f>
        <v>2.7428441649249757E-4</v>
      </c>
      <c r="AY68" s="96">
        <f>AVERAGE(AY49:AY64)</f>
        <v>2.6049340874897931E-4</v>
      </c>
      <c r="AZ68" s="90"/>
    </row>
    <row r="69" spans="2:52">
      <c r="B69" s="86" t="s">
        <v>6</v>
      </c>
      <c r="C69" s="248">
        <v>0.124370330636216</v>
      </c>
      <c r="D69" s="249">
        <v>0.12505263410617701</v>
      </c>
      <c r="E69" s="228">
        <v>1.7821593548738699</v>
      </c>
      <c r="F69" s="228">
        <v>1.4696817236462401</v>
      </c>
      <c r="G69" s="229"/>
      <c r="H69" s="230">
        <v>0.14225261318250801</v>
      </c>
      <c r="I69" s="231">
        <v>0.13804167660797101</v>
      </c>
      <c r="J69" s="232">
        <v>2.1400319771384799</v>
      </c>
      <c r="K69" s="233">
        <v>1.7929694937087499</v>
      </c>
      <c r="L69" s="234"/>
      <c r="M69" s="232">
        <v>0.18878809018957801</v>
      </c>
      <c r="N69" s="233">
        <v>0.19320765217109001</v>
      </c>
      <c r="O69" s="232">
        <v>2.4450295930855401</v>
      </c>
      <c r="P69" s="233">
        <v>2.1509151516501701</v>
      </c>
      <c r="Q69" s="234"/>
      <c r="R69" s="232">
        <v>0.203810970274165</v>
      </c>
      <c r="S69" s="233">
        <v>0.20477134762954899</v>
      </c>
      <c r="T69" s="235">
        <v>1.71257570713976</v>
      </c>
      <c r="U69" s="233">
        <v>1.9300281812773501</v>
      </c>
      <c r="V69" s="236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</row>
    <row r="70" spans="2:52"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</row>
    <row r="71" spans="2:52">
      <c r="C71" s="171" t="s">
        <v>11</v>
      </c>
      <c r="D71" s="155"/>
      <c r="E71" s="102" t="s">
        <v>7</v>
      </c>
      <c r="I71" s="90" t="s">
        <v>80</v>
      </c>
      <c r="X71" s="90"/>
      <c r="Y71" s="180" t="s">
        <v>11</v>
      </c>
      <c r="Z71" s="108"/>
      <c r="AA71" s="181" t="s">
        <v>7</v>
      </c>
      <c r="AB71" s="90"/>
      <c r="AC71" s="90"/>
      <c r="AD71" s="90"/>
      <c r="AE71" s="90" t="s">
        <v>80</v>
      </c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2:52">
      <c r="C72" s="237">
        <v>1</v>
      </c>
      <c r="E72" s="238">
        <f>AVERAGE(G48:G65)</f>
        <v>3.8122243034011305</v>
      </c>
      <c r="I72" s="173">
        <f>D68/C68</f>
        <v>3.7953731115813505</v>
      </c>
      <c r="X72" s="90"/>
      <c r="Y72" s="111">
        <v>1</v>
      </c>
      <c r="Z72" s="90"/>
      <c r="AA72" s="172">
        <f>AVERAGE(AE49:AE64)</f>
        <v>3.8118954860587535</v>
      </c>
      <c r="AB72" s="90"/>
      <c r="AC72" s="90"/>
      <c r="AD72" s="90"/>
      <c r="AE72" s="173">
        <f>AA68/Z68</f>
        <v>3.7950462633692199</v>
      </c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</row>
    <row r="73" spans="2:52">
      <c r="C73" s="237">
        <v>2</v>
      </c>
      <c r="E73" s="238">
        <f>AVERAGE(L48:L65)</f>
        <v>3.8135774235037658</v>
      </c>
      <c r="I73" s="173">
        <f>I68/H68</f>
        <v>3.7952007616525418</v>
      </c>
      <c r="X73" s="90"/>
      <c r="Y73" s="111">
        <v>2</v>
      </c>
      <c r="Z73" s="90"/>
      <c r="AA73" s="172">
        <f>AVERAGE(AL48:AL65)</f>
        <v>3.8135646315577327</v>
      </c>
      <c r="AB73" s="90"/>
      <c r="AC73" s="90"/>
      <c r="AD73" s="90"/>
      <c r="AE73" s="173">
        <f>AH68/AG68</f>
        <v>3.7951050620674271</v>
      </c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</row>
    <row r="74" spans="2:52">
      <c r="C74" s="237">
        <v>3</v>
      </c>
      <c r="E74" s="238">
        <f>AVERAGE(Q48:Q65)</f>
        <v>3.8136778435436329</v>
      </c>
      <c r="I74" s="173">
        <f>N68/M68</f>
        <v>3.7942821832137432</v>
      </c>
      <c r="X74" s="90"/>
      <c r="Y74" s="111">
        <v>3</v>
      </c>
      <c r="Z74" s="90"/>
      <c r="AA74" s="172">
        <f>AVERAGE(AS49:AS64)</f>
        <v>3.8135750402269539</v>
      </c>
      <c r="AB74" s="90"/>
      <c r="AC74" s="90"/>
      <c r="AD74" s="90"/>
      <c r="AE74" s="173">
        <f>AO68/AN68</f>
        <v>3.7942481785046547</v>
      </c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</row>
    <row r="75" spans="2:52">
      <c r="C75" s="237">
        <v>4</v>
      </c>
      <c r="E75" s="238">
        <f>AVERAGE(V48:V65)</f>
        <v>3.8120433210055658</v>
      </c>
      <c r="G75" s="90"/>
      <c r="I75" s="173">
        <f>S68/R68</f>
        <v>3.7926690057642314</v>
      </c>
      <c r="X75" s="90"/>
      <c r="Y75" s="111">
        <v>4</v>
      </c>
      <c r="Z75" s="90"/>
      <c r="AA75" s="172">
        <f>AVERAGE(AZ49:AZ64)</f>
        <v>3.8119618739524181</v>
      </c>
      <c r="AB75" s="90"/>
      <c r="AC75" s="90"/>
      <c r="AD75" s="90"/>
      <c r="AE75" s="173">
        <f>AV68/AU68</f>
        <v>3.7926553384896504</v>
      </c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</row>
    <row r="76" spans="2:52">
      <c r="C76" s="174" t="s">
        <v>12</v>
      </c>
      <c r="D76" s="101"/>
      <c r="E76" s="239">
        <f>AVERAGE(E72:E75)</f>
        <v>3.812880722863524</v>
      </c>
      <c r="F76" s="86" t="s">
        <v>9</v>
      </c>
      <c r="G76" s="240"/>
      <c r="I76" s="176">
        <f>AVERAGE(I72:I75)</f>
        <v>3.7943812655529667</v>
      </c>
      <c r="X76" s="90"/>
      <c r="Y76" s="174" t="s">
        <v>12</v>
      </c>
      <c r="Z76" s="101"/>
      <c r="AA76" s="175">
        <f>AVERAGE(AA72:AA75)</f>
        <v>3.8127492579489646</v>
      </c>
      <c r="AB76" s="90" t="s">
        <v>9</v>
      </c>
      <c r="AC76" s="90"/>
      <c r="AD76" s="90"/>
      <c r="AE76" s="176">
        <f>AVERAGE(AE72:AE75)</f>
        <v>3.7942637106077379</v>
      </c>
      <c r="AF76" s="90" t="s">
        <v>9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</row>
    <row r="77" spans="2:52">
      <c r="E77" s="177">
        <f>STDEV(E72:E75)/SQRT(COUNT(E72:E75))/E76</f>
        <v>1.1363946784656515E-4</v>
      </c>
      <c r="F77" s="241"/>
      <c r="I77" s="182">
        <f>STDEV(I72:I75)/SQRT(COUNT(I72:I75))/I76</f>
        <v>1.631191209719861E-4</v>
      </c>
      <c r="X77" s="90"/>
      <c r="Y77" s="90"/>
      <c r="Z77" s="90"/>
      <c r="AA77" s="182">
        <f>STDEV(AA72:AA75)/SQRT(COUNT(AA72:AA75))/AA76</f>
        <v>1.2430910021859549E-4</v>
      </c>
      <c r="AB77" s="90"/>
      <c r="AC77" s="90"/>
      <c r="AD77" s="90"/>
      <c r="AE77" s="182">
        <f>STDEV(AE72:AE75)/SQRT(COUNT(AE72:AE75))/AE76</f>
        <v>1.5039166134379141E-4</v>
      </c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</row>
    <row r="78" spans="2:52" ht="15.75">
      <c r="D78" s="86" t="s">
        <v>17</v>
      </c>
      <c r="E78" s="178">
        <f>E77*SQRT(3)/1</f>
        <v>1.9682933205534062E-4</v>
      </c>
      <c r="F78" s="86" t="s">
        <v>8</v>
      </c>
      <c r="I78" s="182">
        <f>I77*SQRT(3)/1</f>
        <v>2.8253060520945392E-4</v>
      </c>
      <c r="X78" s="90"/>
      <c r="Y78" s="90"/>
      <c r="Z78" s="90" t="s">
        <v>17</v>
      </c>
      <c r="AA78" s="183">
        <f>AA77*SQRT(3)/1</f>
        <v>2.1530967742177881E-4</v>
      </c>
      <c r="AB78" s="90" t="s">
        <v>98</v>
      </c>
      <c r="AC78" s="90"/>
      <c r="AD78" s="90"/>
      <c r="AE78" s="184">
        <f>AE77*SQRT(3)/1</f>
        <v>2.6048599848213901E-4</v>
      </c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</row>
    <row r="82" spans="1:52" ht="15.75">
      <c r="A82" s="161"/>
      <c r="C82" s="193" t="s">
        <v>75</v>
      </c>
      <c r="D82" s="198"/>
      <c r="E82" s="87"/>
      <c r="F82" s="87"/>
      <c r="G82" s="86" t="s">
        <v>13</v>
      </c>
    </row>
    <row r="84" spans="1:52">
      <c r="C84" s="171" t="s">
        <v>66</v>
      </c>
      <c r="D84" s="155"/>
      <c r="E84" s="202" t="s">
        <v>67</v>
      </c>
      <c r="F84" s="200"/>
      <c r="G84" s="201" t="s">
        <v>10</v>
      </c>
      <c r="H84" s="171" t="s">
        <v>68</v>
      </c>
      <c r="I84" s="155"/>
      <c r="J84" s="202" t="s">
        <v>69</v>
      </c>
      <c r="K84" s="200"/>
      <c r="L84" s="201" t="s">
        <v>15</v>
      </c>
      <c r="M84" s="171" t="s">
        <v>70</v>
      </c>
      <c r="N84" s="155"/>
      <c r="O84" s="202" t="s">
        <v>71</v>
      </c>
      <c r="P84" s="200"/>
      <c r="Q84" s="201" t="s">
        <v>16</v>
      </c>
      <c r="R84" s="171" t="s">
        <v>72</v>
      </c>
      <c r="S84" s="155"/>
      <c r="T84" s="202" t="s">
        <v>73</v>
      </c>
      <c r="U84" s="203"/>
      <c r="V84" s="201" t="s">
        <v>18</v>
      </c>
      <c r="X84" s="161"/>
      <c r="Y84" s="90" t="s">
        <v>66</v>
      </c>
      <c r="Z84" s="90"/>
      <c r="AA84" s="90"/>
      <c r="AB84" s="162" t="s">
        <v>67</v>
      </c>
      <c r="AC84" s="90"/>
      <c r="AD84" s="90"/>
      <c r="AE84" s="96" t="s">
        <v>10</v>
      </c>
      <c r="AF84" s="90" t="s">
        <v>68</v>
      </c>
      <c r="AG84" s="90"/>
      <c r="AH84" s="90"/>
      <c r="AI84" s="162" t="s">
        <v>69</v>
      </c>
      <c r="AJ84" s="90"/>
      <c r="AK84" s="90"/>
      <c r="AL84" s="96" t="s">
        <v>15</v>
      </c>
      <c r="AM84" s="90" t="s">
        <v>70</v>
      </c>
      <c r="AN84" s="90"/>
      <c r="AO84" s="90"/>
      <c r="AP84" s="162" t="s">
        <v>71</v>
      </c>
      <c r="AQ84" s="90"/>
      <c r="AR84" s="90"/>
      <c r="AS84" s="96" t="s">
        <v>16</v>
      </c>
      <c r="AT84" s="90" t="s">
        <v>72</v>
      </c>
      <c r="AU84" s="90"/>
      <c r="AV84" s="90"/>
      <c r="AW84" s="162" t="s">
        <v>73</v>
      </c>
      <c r="AX84" s="90"/>
      <c r="AY84" s="90"/>
      <c r="AZ84" s="96" t="s">
        <v>18</v>
      </c>
    </row>
    <row r="85" spans="1:52">
      <c r="B85" s="90" t="s">
        <v>0</v>
      </c>
      <c r="C85" s="242">
        <v>29.076000000000001</v>
      </c>
      <c r="D85" s="243">
        <v>30.085000000000001</v>
      </c>
      <c r="E85" s="163">
        <v>29.076000000000001</v>
      </c>
      <c r="F85" s="163">
        <v>30.085000000000001</v>
      </c>
      <c r="G85" s="204"/>
      <c r="H85" s="86">
        <v>29.076000000000001</v>
      </c>
      <c r="I85" s="158">
        <v>30.085000000000001</v>
      </c>
      <c r="J85" s="163">
        <v>29.076000000000001</v>
      </c>
      <c r="K85" s="205">
        <v>30.085000000000001</v>
      </c>
      <c r="L85" s="204"/>
      <c r="M85" s="86">
        <v>29.076000000000001</v>
      </c>
      <c r="N85" s="158">
        <v>30.085000000000001</v>
      </c>
      <c r="O85" s="167">
        <v>29.076000000000001</v>
      </c>
      <c r="P85" s="167">
        <v>30.085000000000001</v>
      </c>
      <c r="Q85" s="204"/>
      <c r="R85" s="86">
        <v>29.076000000000001</v>
      </c>
      <c r="S85" s="158">
        <v>30.085000000000001</v>
      </c>
      <c r="T85" s="206">
        <v>29.076000000000001</v>
      </c>
      <c r="U85" s="207">
        <v>30.085000000000001</v>
      </c>
      <c r="V85" s="128"/>
      <c r="Y85" s="90" t="s">
        <v>96</v>
      </c>
      <c r="Z85" s="90">
        <v>29.077999999999999</v>
      </c>
      <c r="AA85" s="90">
        <v>30.09</v>
      </c>
      <c r="AB85" s="164" t="s">
        <v>96</v>
      </c>
      <c r="AC85" s="164">
        <v>29.077999999999999</v>
      </c>
      <c r="AD85" s="164">
        <v>30.09</v>
      </c>
      <c r="AE85" s="90"/>
      <c r="AF85" s="90" t="s">
        <v>96</v>
      </c>
      <c r="AG85" s="90">
        <v>29.077999999999999</v>
      </c>
      <c r="AH85" s="90">
        <v>30.09</v>
      </c>
      <c r="AI85" s="164" t="s">
        <v>96</v>
      </c>
      <c r="AJ85" s="164">
        <v>29.077999999999999</v>
      </c>
      <c r="AK85" s="164">
        <v>30.09</v>
      </c>
      <c r="AL85" s="90"/>
      <c r="AM85" s="90" t="s">
        <v>96</v>
      </c>
      <c r="AN85" s="90">
        <v>29.077999999999999</v>
      </c>
      <c r="AO85" s="90">
        <v>30.09</v>
      </c>
      <c r="AP85" s="164" t="s">
        <v>96</v>
      </c>
      <c r="AQ85" s="164">
        <v>29.077999999999999</v>
      </c>
      <c r="AR85" s="164">
        <v>30.09</v>
      </c>
      <c r="AS85" s="90"/>
      <c r="AT85" s="90" t="s">
        <v>96</v>
      </c>
      <c r="AU85" s="90">
        <v>29.077999999999999</v>
      </c>
      <c r="AV85" s="90">
        <v>30.09</v>
      </c>
      <c r="AW85" s="164" t="s">
        <v>96</v>
      </c>
      <c r="AX85" s="164">
        <v>29.077999999999999</v>
      </c>
      <c r="AY85" s="164">
        <v>30.09</v>
      </c>
      <c r="AZ85" s="90"/>
    </row>
    <row r="86" spans="1:52">
      <c r="B86" s="90">
        <v>1</v>
      </c>
      <c r="C86" s="208">
        <v>0.23775455779893201</v>
      </c>
      <c r="D86" s="209">
        <v>0.16714945874884099</v>
      </c>
      <c r="E86" s="210">
        <v>2.9237282620892099E-4</v>
      </c>
      <c r="F86" s="210">
        <v>2.5964385713453402E-4</v>
      </c>
      <c r="G86" s="118">
        <f>(D86-$F$106)/(C86-$E$106)</f>
        <v>0.70275362110684769</v>
      </c>
      <c r="H86" s="211">
        <v>0.240484916671556</v>
      </c>
      <c r="I86" s="209">
        <v>0.169069003634753</v>
      </c>
      <c r="J86" s="210">
        <v>3.2148706719353499E-4</v>
      </c>
      <c r="K86" s="212">
        <v>2.7678633262249699E-4</v>
      </c>
      <c r="L86" s="118">
        <f>(I86-$K$106)/(H86-$J$106)</f>
        <v>0.70274748777190477</v>
      </c>
      <c r="M86" s="211">
        <v>0.23941666471032599</v>
      </c>
      <c r="N86" s="209">
        <v>0.16838256933748399</v>
      </c>
      <c r="O86" s="250">
        <v>3.1128677048411903E-4</v>
      </c>
      <c r="P86" s="250">
        <v>2.9616464246688998E-4</v>
      </c>
      <c r="Q86" s="118">
        <f>(N86-$P$106)/(M86-$O$106)</f>
        <v>0.70302608319915783</v>
      </c>
      <c r="R86" s="211">
        <v>0.23006049011023699</v>
      </c>
      <c r="S86" s="209">
        <v>0.161751971590266</v>
      </c>
      <c r="T86" s="213">
        <v>3.7265754972845702E-4</v>
      </c>
      <c r="U86" s="214">
        <v>3.0801268318368202E-4</v>
      </c>
      <c r="V86" s="118">
        <f>(S86-$U$106)/(R86-$T$106)</f>
        <v>0.70283832317718842</v>
      </c>
      <c r="X86" s="117"/>
      <c r="Y86" s="90">
        <v>1693235523.3050001</v>
      </c>
      <c r="Z86" s="90"/>
      <c r="AA86" s="90"/>
      <c r="AB86" s="164">
        <v>1693235141.303</v>
      </c>
      <c r="AC86" s="164"/>
      <c r="AD86" s="164"/>
      <c r="AE86" s="90"/>
      <c r="AF86" s="90">
        <v>1693236290.303</v>
      </c>
      <c r="AG86" s="90"/>
      <c r="AH86" s="90"/>
      <c r="AI86" s="164">
        <v>1693235906.3039999</v>
      </c>
      <c r="AJ86" s="164"/>
      <c r="AK86" s="164"/>
      <c r="AL86" s="90"/>
      <c r="AM86" s="90">
        <v>1693237054.3</v>
      </c>
      <c r="AN86" s="90"/>
      <c r="AO86" s="90"/>
      <c r="AP86" s="164">
        <v>1693236671.3050001</v>
      </c>
      <c r="AQ86" s="164"/>
      <c r="AR86" s="164"/>
      <c r="AS86" s="90"/>
      <c r="AT86" s="90">
        <v>1693237820.302</v>
      </c>
      <c r="AU86" s="90"/>
      <c r="AV86" s="90"/>
      <c r="AW86" s="164">
        <v>1693237437.3010001</v>
      </c>
      <c r="AX86" s="164"/>
      <c r="AY86" s="164"/>
      <c r="AZ86" s="90"/>
    </row>
    <row r="87" spans="1:52">
      <c r="B87" s="90">
        <v>2</v>
      </c>
      <c r="C87" s="208">
        <v>0.23729445660404599</v>
      </c>
      <c r="D87" s="209">
        <v>0.16683561051090201</v>
      </c>
      <c r="E87" s="210">
        <v>2.66684119751961E-4</v>
      </c>
      <c r="F87" s="210">
        <v>2.2835358635743799E-4</v>
      </c>
      <c r="G87" s="118">
        <f t="shared" ref="G87:G103" si="48">(D87-$F$106)/(C87-$E$106)</f>
        <v>0.70279365702357244</v>
      </c>
      <c r="H87" s="211">
        <v>0.23825031984832401</v>
      </c>
      <c r="I87" s="209">
        <v>0.16746118484518699</v>
      </c>
      <c r="J87" s="210">
        <v>3.1222180879159902E-4</v>
      </c>
      <c r="K87" s="212">
        <v>3.0209367345244899E-4</v>
      </c>
      <c r="L87" s="118">
        <f t="shared" ref="L87:L103" si="49">(I87-$K$106)/(H87-$J$106)</f>
        <v>0.70259005179457557</v>
      </c>
      <c r="M87" s="211">
        <v>0.237280402461749</v>
      </c>
      <c r="N87" s="209">
        <v>0.166814314553906</v>
      </c>
      <c r="O87" s="250">
        <v>3.1574007814061698E-4</v>
      </c>
      <c r="P87" s="250">
        <v>2.9821901687916702E-4</v>
      </c>
      <c r="Q87" s="118">
        <f t="shared" ref="Q87:Q103" si="50">(N87-$P$106)/(M87-$O$106)</f>
        <v>0.70274581917558177</v>
      </c>
      <c r="R87" s="211">
        <v>0.23244093620758599</v>
      </c>
      <c r="S87" s="209">
        <v>0.16339896957966701</v>
      </c>
      <c r="T87" s="213">
        <v>3.5917746838814898E-4</v>
      </c>
      <c r="U87" s="214">
        <v>2.99348444540711E-4</v>
      </c>
      <c r="V87" s="118">
        <f t="shared" ref="V87:V103" si="51">(S87-$U$106)/(R87-$T$106)</f>
        <v>0.70272598850565648</v>
      </c>
      <c r="X87" s="117"/>
      <c r="Y87" s="90">
        <v>1693235527.5020001</v>
      </c>
      <c r="Z87" s="173">
        <f t="shared" ref="Z87:Z102" si="52">C87+((C88-C86)/(Y88-Y86))*$AA$5</f>
        <v>0.23752406993983308</v>
      </c>
      <c r="AA87" s="173">
        <f t="shared" ref="AA87:AA102" si="53">D87+((D88-D86)/(Y88-Y86))*$AA$6</f>
        <v>0.16697956833066541</v>
      </c>
      <c r="AB87" s="164">
        <v>1693235145.5</v>
      </c>
      <c r="AC87" s="166">
        <f t="shared" ref="AC87:AC102" si="54">E87+((E88-E86)/(AB88-AB86))*$AA$5</f>
        <v>2.6493283937701847E-4</v>
      </c>
      <c r="AD87" s="166">
        <f t="shared" ref="AD87:AD102" si="55">F87+((F88-F86)/(AB88-AB86))*$AA$6</f>
        <v>2.2922958043481909E-4</v>
      </c>
      <c r="AE87" s="169">
        <f t="shared" ref="AE87:AE102" si="56">(AA87-$AD$106)/(Z87-$AC$106)</f>
        <v>0.70272013523121513</v>
      </c>
      <c r="AF87" s="90">
        <v>1693236294.5009999</v>
      </c>
      <c r="AG87" s="173">
        <f t="shared" ref="AG87:AG102" si="57">H87+((H88-H86)/(AF88-AF86))*$AA$5</f>
        <v>0.23822853059015822</v>
      </c>
      <c r="AH87" s="173">
        <f t="shared" ref="AH87:AH102" si="58">I87+((I88-I86)/(AF88-AF86))*$AA$6</f>
        <v>0.16745029289309496</v>
      </c>
      <c r="AI87" s="164">
        <v>1693235910.5020001</v>
      </c>
      <c r="AJ87" s="185">
        <f t="shared" ref="AJ87:AJ102" si="59">J87+((J88-J86)/(AF88-AF86))*$AA$5</f>
        <v>3.0984605392339257E-4</v>
      </c>
      <c r="AK87" s="185">
        <f t="shared" ref="AK87:AK102" si="60">K87+((K88-K86)/(AI88-AI86))*$AA$6</f>
        <v>3.0486337510657758E-4</v>
      </c>
      <c r="AL87" s="169">
        <f t="shared" ref="AL87:AL102" si="61">(AH87-$AK$106)/(AG87-$AJ$106)</f>
        <v>0.70260324194554979</v>
      </c>
      <c r="AM87" s="90">
        <v>1693237058.497</v>
      </c>
      <c r="AN87" s="173">
        <f t="shared" ref="AN87:AN102" si="62">M87+((M88-M86)/(AM88-AM86))*$AA$5</f>
        <v>0.23733936242499404</v>
      </c>
      <c r="AO87" s="173">
        <f t="shared" ref="AO87:AO102" si="63">N87+((N88-N86)/(AM88-AM86))*$AA$6</f>
        <v>0.16684833662517193</v>
      </c>
      <c r="AP87" s="164">
        <v>1693236675.5020001</v>
      </c>
      <c r="AQ87" s="185">
        <f t="shared" ref="AQ87:AQ102" si="64">O87+((O88-O86)/(AP88-AP86))*$AA$5</f>
        <v>3.1728529148680404E-4</v>
      </c>
      <c r="AR87" s="185">
        <f t="shared" ref="AR87:AR102" si="65">P87+((P88-P86)/(AP88-AP86))*$AA$6</f>
        <v>3.0000470675924139E-4</v>
      </c>
      <c r="AS87" s="179">
        <f t="shared" ref="AS87:AS102" si="66">(AO87-$AR$106)/(AN87-$AQ$106)</f>
        <v>0.70271172396347781</v>
      </c>
      <c r="AT87" s="90">
        <v>1693237824.4990001</v>
      </c>
      <c r="AU87" s="173">
        <f t="shared" ref="AU87:AU102" si="67">R87+((R88-R86)/(AT88-AT86))*$AA$5</f>
        <v>0.23298432189995699</v>
      </c>
      <c r="AV87" s="173">
        <f t="shared" ref="AV87:AV102" si="68">S87+((S88-S86)/(AT88-AT86))*$AA$6</f>
        <v>0.16373228115820407</v>
      </c>
      <c r="AW87" s="164">
        <v>1693237441.4990001</v>
      </c>
      <c r="AX87" s="185">
        <f t="shared" ref="AX87:AX102" si="69">T87+((T88-T86)/(AW88-AW86))*$AA$5</f>
        <v>3.5788270669535871E-4</v>
      </c>
      <c r="AY87" s="185">
        <f t="shared" ref="AY87:AY102" si="70">U87+((U88-U86)/(AW88-AW86))*$AA$6</f>
        <v>2.9955762359840457E-4</v>
      </c>
      <c r="AZ87" s="169">
        <f t="shared" ref="AZ87:AZ102" si="71">(AV87-$AY$106)/(AU87-$AX$106)</f>
        <v>0.70251208690578781</v>
      </c>
    </row>
    <row r="88" spans="1:52">
      <c r="B88" s="90">
        <v>3</v>
      </c>
      <c r="C88" s="208">
        <v>0.24093489759360801</v>
      </c>
      <c r="D88" s="209">
        <v>0.16944441866940299</v>
      </c>
      <c r="E88" s="210">
        <v>2.68118994232686E-4</v>
      </c>
      <c r="F88" s="210">
        <v>2.7360719616286702E-4</v>
      </c>
      <c r="G88" s="118">
        <f t="shared" si="48"/>
        <v>0.70300278205217692</v>
      </c>
      <c r="H88" s="211">
        <v>0.240183116932427</v>
      </c>
      <c r="I88" s="209">
        <v>0.16889536531799501</v>
      </c>
      <c r="J88" s="210">
        <v>2.8858084367715302E-4</v>
      </c>
      <c r="K88" s="212">
        <v>3.2094061544357899E-4</v>
      </c>
      <c r="L88" s="118">
        <f t="shared" si="49"/>
        <v>0.70290777898280221</v>
      </c>
      <c r="M88" s="211">
        <v>0.24023321302682099</v>
      </c>
      <c r="N88" s="209">
        <v>0.16892488089848501</v>
      </c>
      <c r="O88" s="250">
        <v>3.3268673838052199E-4</v>
      </c>
      <c r="P88" s="250">
        <v>3.2462852496398199E-4</v>
      </c>
      <c r="Q88" s="118">
        <f t="shared" si="50"/>
        <v>0.70289376261116754</v>
      </c>
      <c r="R88" s="211">
        <v>0.23758594718131801</v>
      </c>
      <c r="S88" s="209">
        <v>0.167064955654149</v>
      </c>
      <c r="T88" s="213">
        <v>3.5472400017181802E-4</v>
      </c>
      <c r="U88" s="214">
        <v>3.1134739299254602E-4</v>
      </c>
      <c r="V88" s="118">
        <f t="shared" si="51"/>
        <v>0.70293866809647998</v>
      </c>
      <c r="X88" s="173"/>
      <c r="Y88" s="90">
        <v>1693235531.7</v>
      </c>
      <c r="Z88" s="173">
        <f t="shared" si="52"/>
        <v>0.24105928617787331</v>
      </c>
      <c r="AA88" s="173">
        <f t="shared" si="53"/>
        <v>0.16951818828921059</v>
      </c>
      <c r="AB88" s="164">
        <v>1693235149.697</v>
      </c>
      <c r="AC88" s="166">
        <f t="shared" si="54"/>
        <v>2.6796804175121229E-4</v>
      </c>
      <c r="AD88" s="166">
        <f t="shared" si="55"/>
        <v>2.7479414014978861E-4</v>
      </c>
      <c r="AE88" s="169">
        <f t="shared" si="56"/>
        <v>0.70294585963398892</v>
      </c>
      <c r="AF88" s="90">
        <v>1693236298.698</v>
      </c>
      <c r="AG88" s="173">
        <f t="shared" si="57"/>
        <v>0.24042252426827335</v>
      </c>
      <c r="AH88" s="173">
        <f t="shared" si="58"/>
        <v>0.16904177809287241</v>
      </c>
      <c r="AI88" s="164">
        <v>1693235914.6989999</v>
      </c>
      <c r="AJ88" s="185">
        <f t="shared" si="59"/>
        <v>2.8899968924314646E-4</v>
      </c>
      <c r="AK88" s="185">
        <f t="shared" si="60"/>
        <v>3.1928618388421483E-4</v>
      </c>
      <c r="AL88" s="169">
        <f t="shared" si="61"/>
        <v>0.70281137996630394</v>
      </c>
      <c r="AM88" s="90">
        <v>1693237062.694</v>
      </c>
      <c r="AN88" s="173">
        <f t="shared" si="62"/>
        <v>0.24041995690972059</v>
      </c>
      <c r="AO88" s="173">
        <f t="shared" si="63"/>
        <v>0.16903921991115481</v>
      </c>
      <c r="AP88" s="164">
        <v>1693236679.6989999</v>
      </c>
      <c r="AQ88" s="185">
        <f t="shared" si="64"/>
        <v>3.3408316045053805E-4</v>
      </c>
      <c r="AR88" s="185">
        <f t="shared" si="65"/>
        <v>3.251555840484494E-4</v>
      </c>
      <c r="AS88" s="179">
        <f t="shared" si="66"/>
        <v>0.70282049339662966</v>
      </c>
      <c r="AT88" s="90">
        <v>1693237828.6960001</v>
      </c>
      <c r="AU88" s="173">
        <f t="shared" si="67"/>
        <v>0.23798964633775144</v>
      </c>
      <c r="AV88" s="173">
        <f t="shared" si="68"/>
        <v>0.16731295313330855</v>
      </c>
      <c r="AW88" s="164">
        <v>1693237445.6960001</v>
      </c>
      <c r="AX88" s="185">
        <f t="shared" si="69"/>
        <v>3.552056033786715E-4</v>
      </c>
      <c r="AY88" s="185">
        <f t="shared" si="70"/>
        <v>3.1303627991612776E-4</v>
      </c>
      <c r="AZ88" s="169">
        <f t="shared" si="71"/>
        <v>0.70278297344988694</v>
      </c>
    </row>
    <row r="89" spans="1:52">
      <c r="B89" s="90">
        <v>4</v>
      </c>
      <c r="C89" s="208">
        <v>0.24012721625640099</v>
      </c>
      <c r="D89" s="209">
        <v>0.168769226272836</v>
      </c>
      <c r="E89" s="210">
        <v>2.6324640799193702E-4</v>
      </c>
      <c r="F89" s="210">
        <v>2.5946522293127799E-4</v>
      </c>
      <c r="G89" s="118">
        <f t="shared" si="48"/>
        <v>0.70255505904446558</v>
      </c>
      <c r="H89" s="211">
        <v>0.24330706415531</v>
      </c>
      <c r="I89" s="209">
        <v>0.171020577839267</v>
      </c>
      <c r="J89" s="210">
        <v>3.2106863432372499E-4</v>
      </c>
      <c r="K89" s="212">
        <v>2.6187018843467198E-4</v>
      </c>
      <c r="L89" s="118">
        <f t="shared" si="49"/>
        <v>0.70261710791243726</v>
      </c>
      <c r="M89" s="211">
        <v>0.241533824860521</v>
      </c>
      <c r="N89" s="209">
        <v>0.169811751085504</v>
      </c>
      <c r="O89" s="250">
        <v>3.4754145381318401E-4</v>
      </c>
      <c r="P89" s="250">
        <v>3.1203405016596902E-4</v>
      </c>
      <c r="Q89" s="118">
        <f t="shared" si="50"/>
        <v>0.70278048681599792</v>
      </c>
      <c r="R89" s="211">
        <v>0.24096917240447399</v>
      </c>
      <c r="S89" s="209">
        <v>0.16942889684621101</v>
      </c>
      <c r="T89" s="213">
        <v>3.7014683348951798E-4</v>
      </c>
      <c r="U89" s="214">
        <v>3.4362319518660802E-4</v>
      </c>
      <c r="V89" s="118">
        <f t="shared" si="51"/>
        <v>0.70287940755226042</v>
      </c>
      <c r="X89" s="173"/>
      <c r="Y89" s="90">
        <v>1693235541.3050001</v>
      </c>
      <c r="Z89" s="173">
        <f t="shared" si="52"/>
        <v>0.2399580168785739</v>
      </c>
      <c r="AA89" s="173">
        <f t="shared" si="53"/>
        <v>0.16866312930436528</v>
      </c>
      <c r="AB89" s="164">
        <v>1693235159.303</v>
      </c>
      <c r="AC89" s="166">
        <f t="shared" si="54"/>
        <v>2.6382453155603667E-4</v>
      </c>
      <c r="AD89" s="166">
        <f t="shared" si="55"/>
        <v>2.5901996632388276E-4</v>
      </c>
      <c r="AE89" s="169">
        <f t="shared" si="56"/>
        <v>0.70260822978028215</v>
      </c>
      <c r="AF89" s="90">
        <v>1693236307.303</v>
      </c>
      <c r="AG89" s="173">
        <f t="shared" si="57"/>
        <v>0.24350248397107796</v>
      </c>
      <c r="AH89" s="173">
        <f t="shared" si="58"/>
        <v>0.17113577149200387</v>
      </c>
      <c r="AI89" s="164">
        <v>1693235923.3050001</v>
      </c>
      <c r="AJ89" s="185">
        <f t="shared" si="59"/>
        <v>3.2142379543474448E-4</v>
      </c>
      <c r="AK89" s="185">
        <f t="shared" si="60"/>
        <v>2.606394381618305E-4</v>
      </c>
      <c r="AL89" s="169">
        <f t="shared" si="61"/>
        <v>0.70252093052711939</v>
      </c>
      <c r="AM89" s="90">
        <v>1693237072.302</v>
      </c>
      <c r="AN89" s="173">
        <f t="shared" si="62"/>
        <v>0.24154223672326094</v>
      </c>
      <c r="AO89" s="173">
        <f t="shared" si="63"/>
        <v>0.16981768013487936</v>
      </c>
      <c r="AP89" s="164">
        <v>1693236689.3050001</v>
      </c>
      <c r="AQ89" s="185">
        <f t="shared" si="64"/>
        <v>3.4773700603469502E-4</v>
      </c>
      <c r="AR89" s="185">
        <f t="shared" si="65"/>
        <v>3.1002237945109004E-4</v>
      </c>
      <c r="AS89" s="179">
        <f t="shared" si="66"/>
        <v>0.70277778648154376</v>
      </c>
      <c r="AT89" s="90">
        <v>1693237837.303</v>
      </c>
      <c r="AU89" s="173">
        <f t="shared" si="67"/>
        <v>0.24112359949773243</v>
      </c>
      <c r="AV89" s="173">
        <f t="shared" si="68"/>
        <v>0.16952081866506935</v>
      </c>
      <c r="AW89" s="164">
        <v>1693237455.3039999</v>
      </c>
      <c r="AX89" s="185">
        <f t="shared" si="69"/>
        <v>3.6912984581085928E-4</v>
      </c>
      <c r="AY89" s="185">
        <f t="shared" si="70"/>
        <v>3.435970727980302E-4</v>
      </c>
      <c r="AZ89" s="169">
        <f t="shared" si="71"/>
        <v>0.70280530481396986</v>
      </c>
    </row>
    <row r="90" spans="1:52">
      <c r="B90" s="90">
        <v>5</v>
      </c>
      <c r="C90" s="208">
        <v>0.237081919833313</v>
      </c>
      <c r="D90" s="209">
        <v>0.166663654590995</v>
      </c>
      <c r="E90" s="210">
        <v>2.8128487369124102E-4</v>
      </c>
      <c r="F90" s="210">
        <v>2.6193633224340802E-4</v>
      </c>
      <c r="G90" s="118">
        <f t="shared" si="48"/>
        <v>0.70269828047735883</v>
      </c>
      <c r="H90" s="211">
        <v>0.24431076004479599</v>
      </c>
      <c r="I90" s="209">
        <v>0.17169580046347699</v>
      </c>
      <c r="J90" s="210">
        <v>2.9608253079071398E-4</v>
      </c>
      <c r="K90" s="212">
        <v>2.9101791129667698E-4</v>
      </c>
      <c r="L90" s="118">
        <f t="shared" si="49"/>
        <v>0.70249419679844627</v>
      </c>
      <c r="M90" s="211">
        <v>0.240424808086525</v>
      </c>
      <c r="N90" s="209">
        <v>0.16908031296651099</v>
      </c>
      <c r="O90" s="250">
        <v>3.37140141044964E-4</v>
      </c>
      <c r="P90" s="250">
        <v>2.71899525147467E-4</v>
      </c>
      <c r="Q90" s="118">
        <f t="shared" si="50"/>
        <v>0.70298023555027034</v>
      </c>
      <c r="R90" s="211">
        <v>0.24084825453450201</v>
      </c>
      <c r="S90" s="209">
        <v>0.169299985960919</v>
      </c>
      <c r="T90" s="213">
        <v>3.31560306508552E-4</v>
      </c>
      <c r="U90" s="214">
        <v>3.10662585605853E-4</v>
      </c>
      <c r="V90" s="118">
        <f t="shared" si="51"/>
        <v>0.70269677836415667</v>
      </c>
      <c r="X90" s="173"/>
      <c r="Y90" s="90">
        <v>1693235545.5020001</v>
      </c>
      <c r="Z90" s="173">
        <f t="shared" si="52"/>
        <v>0.236796431502828</v>
      </c>
      <c r="AA90" s="173">
        <f t="shared" si="53"/>
        <v>0.16648750763879758</v>
      </c>
      <c r="AB90" s="164">
        <v>1693235163.5</v>
      </c>
      <c r="AC90" s="166">
        <f t="shared" si="54"/>
        <v>2.8181585947130173E-4</v>
      </c>
      <c r="AD90" s="166">
        <f t="shared" si="55"/>
        <v>2.6179998461046489E-4</v>
      </c>
      <c r="AE90" s="169">
        <f t="shared" si="56"/>
        <v>0.70280158649977564</v>
      </c>
      <c r="AF90" s="90">
        <v>1693236311.5</v>
      </c>
      <c r="AG90" s="173">
        <f t="shared" si="57"/>
        <v>0.24437662198408161</v>
      </c>
      <c r="AH90" s="173">
        <f t="shared" si="58"/>
        <v>0.1717394041483716</v>
      </c>
      <c r="AI90" s="164">
        <v>1693235927.5020001</v>
      </c>
      <c r="AJ90" s="185">
        <f t="shared" si="59"/>
        <v>2.936115403711783E-4</v>
      </c>
      <c r="AK90" s="185">
        <f t="shared" si="60"/>
        <v>2.9064061932214272E-4</v>
      </c>
      <c r="AL90" s="169">
        <f t="shared" si="61"/>
        <v>0.70247804359878996</v>
      </c>
      <c r="AM90" s="90">
        <v>1693237076.4990001</v>
      </c>
      <c r="AN90" s="173">
        <f t="shared" si="62"/>
        <v>0.24028379693527832</v>
      </c>
      <c r="AO90" s="173">
        <f t="shared" si="63"/>
        <v>0.16899501120768048</v>
      </c>
      <c r="AP90" s="164">
        <v>1693236693.5020001</v>
      </c>
      <c r="AQ90" s="185">
        <f t="shared" si="64"/>
        <v>3.3608264341709057E-4</v>
      </c>
      <c r="AR90" s="185">
        <f t="shared" si="65"/>
        <v>2.7113369922853456E-4</v>
      </c>
      <c r="AS90" s="179">
        <f t="shared" si="66"/>
        <v>0.70303507360838491</v>
      </c>
      <c r="AT90" s="90">
        <v>1693237841.5</v>
      </c>
      <c r="AU90" s="173">
        <f t="shared" si="67"/>
        <v>0.24093686852343779</v>
      </c>
      <c r="AV90" s="173">
        <f t="shared" si="68"/>
        <v>0.1693554784595514</v>
      </c>
      <c r="AW90" s="164">
        <v>1693237459.5009999</v>
      </c>
      <c r="AX90" s="185">
        <f t="shared" si="69"/>
        <v>3.3149987673475204E-4</v>
      </c>
      <c r="AY90" s="185">
        <f t="shared" si="70"/>
        <v>3.1044777102306396E-4</v>
      </c>
      <c r="AZ90" s="169">
        <f t="shared" si="71"/>
        <v>0.70266354353433413</v>
      </c>
    </row>
    <row r="91" spans="1:52">
      <c r="B91" s="90">
        <v>6</v>
      </c>
      <c r="C91" s="208">
        <v>0.23617343141351699</v>
      </c>
      <c r="D91" s="209">
        <v>0.16596144525469</v>
      </c>
      <c r="E91" s="210">
        <v>2.7060013619881299E-4</v>
      </c>
      <c r="F91" s="210">
        <v>2.5729184268401901E-4</v>
      </c>
      <c r="G91" s="118">
        <f t="shared" si="48"/>
        <v>0.70242776411415642</v>
      </c>
      <c r="H91" s="211">
        <v>0.24421919931762801</v>
      </c>
      <c r="I91" s="209">
        <v>0.1717156202497</v>
      </c>
      <c r="J91" s="210">
        <v>2.8684739407698698E-4</v>
      </c>
      <c r="K91" s="212">
        <v>2.55856157359023E-4</v>
      </c>
      <c r="L91" s="118">
        <f t="shared" si="49"/>
        <v>0.70283915391360463</v>
      </c>
      <c r="M91" s="211">
        <v>0.23958093324016899</v>
      </c>
      <c r="N91" s="209">
        <v>0.16845204168903799</v>
      </c>
      <c r="O91" s="250">
        <v>3.3289595819741301E-4</v>
      </c>
      <c r="P91" s="250">
        <v>2.9982679110438301E-4</v>
      </c>
      <c r="Q91" s="118">
        <f t="shared" si="50"/>
        <v>0.70283375767111689</v>
      </c>
      <c r="R91" s="211">
        <v>0.242196405250307</v>
      </c>
      <c r="S91" s="209">
        <v>0.17031344685852401</v>
      </c>
      <c r="T91" s="213">
        <v>3.6930992947284701E-4</v>
      </c>
      <c r="U91" s="214">
        <v>3.40199052346875E-4</v>
      </c>
      <c r="V91" s="118">
        <f t="shared" si="51"/>
        <v>0.70297018504237985</v>
      </c>
      <c r="X91" s="173"/>
      <c r="Y91" s="90">
        <v>1693235549.6989999</v>
      </c>
      <c r="Z91" s="173">
        <f t="shared" si="52"/>
        <v>0.2362021738601445</v>
      </c>
      <c r="AA91" s="173">
        <f t="shared" si="53"/>
        <v>0.165979037738228</v>
      </c>
      <c r="AB91" s="164">
        <v>1693235167.697</v>
      </c>
      <c r="AC91" s="166">
        <f t="shared" si="54"/>
        <v>2.7048405395799154E-4</v>
      </c>
      <c r="AD91" s="166">
        <f t="shared" si="55"/>
        <v>2.5777348189044794E-4</v>
      </c>
      <c r="AE91" s="169">
        <f t="shared" si="56"/>
        <v>0.70241662772124958</v>
      </c>
      <c r="AF91" s="90">
        <v>1693236315.697</v>
      </c>
      <c r="AG91" s="173">
        <f t="shared" si="57"/>
        <v>0.24401387831519991</v>
      </c>
      <c r="AH91" s="173">
        <f t="shared" si="58"/>
        <v>0.17159070072556545</v>
      </c>
      <c r="AI91" s="164">
        <v>1693235931.6989999</v>
      </c>
      <c r="AJ91" s="185">
        <f t="shared" si="59"/>
        <v>2.8691827774078609E-4</v>
      </c>
      <c r="AK91" s="185">
        <f t="shared" si="60"/>
        <v>2.5529154321957955E-4</v>
      </c>
      <c r="AL91" s="169">
        <f t="shared" si="61"/>
        <v>0.70291346025628842</v>
      </c>
      <c r="AM91" s="90">
        <v>1693237080.6960001</v>
      </c>
      <c r="AN91" s="173">
        <f t="shared" si="62"/>
        <v>0.2395600874318444</v>
      </c>
      <c r="AO91" s="173">
        <f t="shared" si="63"/>
        <v>0.16843904364296697</v>
      </c>
      <c r="AP91" s="164">
        <v>1693236697.6989999</v>
      </c>
      <c r="AQ91" s="185">
        <f t="shared" si="64"/>
        <v>3.3364022238073244E-4</v>
      </c>
      <c r="AR91" s="185">
        <f t="shared" si="65"/>
        <v>3.0106167575761451E-4</v>
      </c>
      <c r="AS91" s="179">
        <f t="shared" si="66"/>
        <v>0.70283787325939051</v>
      </c>
      <c r="AT91" s="90">
        <v>1693237845.697</v>
      </c>
      <c r="AU91" s="173">
        <f t="shared" si="67"/>
        <v>0.24233318558579367</v>
      </c>
      <c r="AV91" s="173">
        <f t="shared" si="68"/>
        <v>0.17039830506631692</v>
      </c>
      <c r="AW91" s="164">
        <v>1693237463.698</v>
      </c>
      <c r="AX91" s="185">
        <f t="shared" si="69"/>
        <v>3.7199934910836665E-4</v>
      </c>
      <c r="AY91" s="185">
        <f t="shared" si="70"/>
        <v>3.4043647760566466E-4</v>
      </c>
      <c r="AZ91" s="169">
        <f t="shared" si="71"/>
        <v>0.70291846909301237</v>
      </c>
    </row>
    <row r="92" spans="1:52">
      <c r="B92" s="90">
        <v>7</v>
      </c>
      <c r="C92" s="208">
        <v>0.237736437640302</v>
      </c>
      <c r="D92" s="209">
        <v>0.167124747364262</v>
      </c>
      <c r="E92" s="210">
        <v>2.7864146980882698E-4</v>
      </c>
      <c r="F92" s="210">
        <v>2.74559925766347E-4</v>
      </c>
      <c r="G92" s="118">
        <f t="shared" si="48"/>
        <v>0.70270318318894542</v>
      </c>
      <c r="H92" s="211">
        <v>0.23963590470126001</v>
      </c>
      <c r="I92" s="209">
        <v>0.168422178307951</v>
      </c>
      <c r="J92" s="210">
        <v>2.9769644690529501E-4</v>
      </c>
      <c r="K92" s="212">
        <v>2.7622064644553201E-4</v>
      </c>
      <c r="L92" s="118">
        <f t="shared" si="49"/>
        <v>0.70253780379633735</v>
      </c>
      <c r="M92" s="211">
        <v>0.23995007670268101</v>
      </c>
      <c r="N92" s="209">
        <v>0.16873961408772001</v>
      </c>
      <c r="O92" s="250">
        <v>3.5408716283106899E-4</v>
      </c>
      <c r="P92" s="250">
        <v>3.0426307043964401E-4</v>
      </c>
      <c r="Q92" s="118">
        <f t="shared" si="50"/>
        <v>0.70295113822474165</v>
      </c>
      <c r="R92" s="211">
        <v>0.243963668724445</v>
      </c>
      <c r="S92" s="209">
        <v>0.171524573055955</v>
      </c>
      <c r="T92" s="213">
        <v>3.9280328610359199E-4</v>
      </c>
      <c r="U92" s="214">
        <v>3.16885417798567E-4</v>
      </c>
      <c r="V92" s="118">
        <f t="shared" si="51"/>
        <v>0.70284207813308863</v>
      </c>
      <c r="X92" s="173"/>
      <c r="Y92" s="90">
        <v>1693235559.3039999</v>
      </c>
      <c r="Z92" s="173">
        <f t="shared" si="52"/>
        <v>0.23785263465068932</v>
      </c>
      <c r="AA92" s="173">
        <f t="shared" si="53"/>
        <v>0.16720016910741378</v>
      </c>
      <c r="AB92" s="164">
        <v>1693235177.302</v>
      </c>
      <c r="AC92" s="166">
        <f t="shared" si="54"/>
        <v>2.791579262050129E-4</v>
      </c>
      <c r="AD92" s="166">
        <f t="shared" si="55"/>
        <v>2.7481437472693965E-4</v>
      </c>
      <c r="AE92" s="169">
        <f t="shared" si="56"/>
        <v>0.70267683155184135</v>
      </c>
      <c r="AF92" s="90">
        <v>1693236325.3</v>
      </c>
      <c r="AG92" s="173">
        <f t="shared" si="57"/>
        <v>0.23944866509614698</v>
      </c>
      <c r="AH92" s="173">
        <f t="shared" si="58"/>
        <v>0.16830566964423152</v>
      </c>
      <c r="AI92" s="164">
        <v>1693235941.303</v>
      </c>
      <c r="AJ92" s="185">
        <f t="shared" si="59"/>
        <v>2.9928084068562064E-4</v>
      </c>
      <c r="AK92" s="185">
        <f t="shared" si="60"/>
        <v>2.7773725391321886E-4</v>
      </c>
      <c r="AL92" s="169">
        <f t="shared" si="61"/>
        <v>0.70259532332583019</v>
      </c>
      <c r="AM92" s="90">
        <v>1693237090.302</v>
      </c>
      <c r="AN92" s="173">
        <f t="shared" si="62"/>
        <v>0.23994909816661472</v>
      </c>
      <c r="AO92" s="173">
        <f t="shared" si="63"/>
        <v>0.1687389022642756</v>
      </c>
      <c r="AP92" s="164">
        <v>1693236707.303</v>
      </c>
      <c r="AQ92" s="185">
        <f t="shared" si="64"/>
        <v>3.5507951365386744E-4</v>
      </c>
      <c r="AR92" s="185">
        <f t="shared" si="65"/>
        <v>3.047583965904087E-4</v>
      </c>
      <c r="AS92" s="179">
        <f t="shared" si="66"/>
        <v>0.70294824919712029</v>
      </c>
      <c r="AT92" s="90">
        <v>1693237855.3050001</v>
      </c>
      <c r="AU92" s="173">
        <f t="shared" si="67"/>
        <v>0.24402011482894267</v>
      </c>
      <c r="AV92" s="173">
        <f t="shared" si="68"/>
        <v>0.17155739312551427</v>
      </c>
      <c r="AW92" s="164">
        <v>1693237473.303</v>
      </c>
      <c r="AX92" s="185">
        <f t="shared" si="69"/>
        <v>3.9195931707064144E-4</v>
      </c>
      <c r="AY92" s="185">
        <f t="shared" si="70"/>
        <v>3.1483606381828684E-4</v>
      </c>
      <c r="AZ92" s="169">
        <f t="shared" si="71"/>
        <v>0.70280894970683916</v>
      </c>
    </row>
    <row r="93" spans="1:52">
      <c r="B93" s="90">
        <v>8</v>
      </c>
      <c r="C93" s="208">
        <v>0.238819448807816</v>
      </c>
      <c r="D93" s="209">
        <v>0.167938222509596</v>
      </c>
      <c r="E93" s="210">
        <v>2.8236078824270001E-4</v>
      </c>
      <c r="F93" s="210">
        <v>2.6396086008953999E-4</v>
      </c>
      <c r="G93" s="118">
        <f t="shared" si="48"/>
        <v>0.70292300959529974</v>
      </c>
      <c r="H93" s="211">
        <v>0.23995603062990101</v>
      </c>
      <c r="I93" s="209">
        <v>0.16866241183007699</v>
      </c>
      <c r="J93" s="210">
        <v>3.2292169550075198E-4</v>
      </c>
      <c r="K93" s="212">
        <v>2.9560302374887003E-4</v>
      </c>
      <c r="L93" s="118">
        <f t="shared" si="49"/>
        <v>0.70260178357714809</v>
      </c>
      <c r="M93" s="211">
        <v>0.23955865019347999</v>
      </c>
      <c r="N93" s="209">
        <v>0.16843338504824301</v>
      </c>
      <c r="O93" s="250">
        <v>3.55491955265211E-4</v>
      </c>
      <c r="P93" s="250">
        <v>3.1280817406161498E-4</v>
      </c>
      <c r="Q93" s="118">
        <f t="shared" si="50"/>
        <v>0.70282123638067151</v>
      </c>
      <c r="R93" s="211">
        <v>0.24348206516840401</v>
      </c>
      <c r="S93" s="209">
        <v>0.17117383626691099</v>
      </c>
      <c r="T93" s="213">
        <v>3.5009121864721201E-4</v>
      </c>
      <c r="U93" s="214">
        <v>2.8648620819640301E-4</v>
      </c>
      <c r="V93" s="118">
        <f t="shared" si="51"/>
        <v>0.70279171027918719</v>
      </c>
      <c r="X93" s="173"/>
      <c r="Y93" s="90">
        <v>1693235563.5009999</v>
      </c>
      <c r="Z93" s="173">
        <f t="shared" si="52"/>
        <v>0.23919100110796032</v>
      </c>
      <c r="AA93" s="173">
        <f t="shared" si="53"/>
        <v>0.16816578821198924</v>
      </c>
      <c r="AB93" s="164">
        <v>1693235181.4990001</v>
      </c>
      <c r="AC93" s="166">
        <f t="shared" si="54"/>
        <v>2.8114987762296005E-4</v>
      </c>
      <c r="AD93" s="166">
        <f t="shared" si="55"/>
        <v>2.6177743285381484E-4</v>
      </c>
      <c r="AE93" s="169">
        <f t="shared" si="56"/>
        <v>0.70278222144669789</v>
      </c>
      <c r="AF93" s="90">
        <v>1693236329.497</v>
      </c>
      <c r="AG93" s="173">
        <f t="shared" si="57"/>
        <v>0.23992408757994096</v>
      </c>
      <c r="AH93" s="173">
        <f t="shared" si="58"/>
        <v>0.16864618831762826</v>
      </c>
      <c r="AI93" s="164">
        <v>1693235945.5</v>
      </c>
      <c r="AJ93" s="185">
        <f t="shared" si="59"/>
        <v>3.2438703086641943E-4</v>
      </c>
      <c r="AK93" s="185">
        <f t="shared" si="60"/>
        <v>2.9833350268274029E-4</v>
      </c>
      <c r="AL93" s="169">
        <f t="shared" si="61"/>
        <v>0.70262240376071605</v>
      </c>
      <c r="AM93" s="90">
        <v>1693237094.4979999</v>
      </c>
      <c r="AN93" s="173">
        <f t="shared" si="62"/>
        <v>0.2394493956876852</v>
      </c>
      <c r="AO93" s="173">
        <f t="shared" si="63"/>
        <v>0.16835804054041251</v>
      </c>
      <c r="AP93" s="164">
        <v>1693236711.5</v>
      </c>
      <c r="AQ93" s="185">
        <f t="shared" si="64"/>
        <v>3.5611999075445684E-4</v>
      </c>
      <c r="AR93" s="185">
        <f t="shared" si="65"/>
        <v>3.1291837818906256E-4</v>
      </c>
      <c r="AS93" s="179">
        <f t="shared" si="66"/>
        <v>0.70282447042086471</v>
      </c>
      <c r="AT93" s="90">
        <v>1693237859.5020001</v>
      </c>
      <c r="AU93" s="173">
        <f t="shared" si="67"/>
        <v>0.24340746752897388</v>
      </c>
      <c r="AV93" s="173">
        <f t="shared" si="68"/>
        <v>0.17112775377698192</v>
      </c>
      <c r="AW93" s="164">
        <v>1693237477.5</v>
      </c>
      <c r="AX93" s="185">
        <f t="shared" si="69"/>
        <v>3.4763516512771272E-4</v>
      </c>
      <c r="AY93" s="185">
        <f t="shared" si="70"/>
        <v>2.8607900598658645E-4</v>
      </c>
      <c r="AZ93" s="169">
        <f t="shared" si="71"/>
        <v>0.70281279525784801</v>
      </c>
    </row>
    <row r="94" spans="1:52">
      <c r="B94" s="90">
        <v>9</v>
      </c>
      <c r="C94" s="208">
        <v>0.24288213971463701</v>
      </c>
      <c r="D94" s="209">
        <v>0.170752142954923</v>
      </c>
      <c r="E94" s="210">
        <v>2.6187132658697101E-4</v>
      </c>
      <c r="F94" s="210">
        <v>2.39756111992544E-4</v>
      </c>
      <c r="G94" s="118">
        <f t="shared" si="48"/>
        <v>0.70275056046540429</v>
      </c>
      <c r="H94" s="211">
        <v>0.23919351901726299</v>
      </c>
      <c r="I94" s="209">
        <v>0.16816357564110501</v>
      </c>
      <c r="J94" s="210">
        <v>3.1799016929049502E-4</v>
      </c>
      <c r="K94" s="212">
        <v>3.19749644922101E-4</v>
      </c>
      <c r="L94" s="118">
        <f t="shared" si="49"/>
        <v>0.70275627197431212</v>
      </c>
      <c r="M94" s="211">
        <v>0.238436989213032</v>
      </c>
      <c r="N94" s="209">
        <v>0.16753862319757001</v>
      </c>
      <c r="O94" s="250">
        <v>3.6278495185972798E-4</v>
      </c>
      <c r="P94" s="250">
        <v>3.0601972340523598E-4</v>
      </c>
      <c r="Q94" s="118">
        <f t="shared" si="50"/>
        <v>0.70237421952697321</v>
      </c>
      <c r="R94" s="211">
        <v>0.242930428035461</v>
      </c>
      <c r="S94" s="209">
        <v>0.17078993100871701</v>
      </c>
      <c r="T94" s="213">
        <v>3.5878890997119699E-4</v>
      </c>
      <c r="U94" s="214">
        <v>3.1039461762586101E-4</v>
      </c>
      <c r="V94" s="118">
        <f t="shared" si="51"/>
        <v>0.70280729644691231</v>
      </c>
      <c r="X94" s="173"/>
      <c r="Y94" s="90">
        <v>1693235567.698</v>
      </c>
      <c r="Z94" s="173">
        <f t="shared" si="52"/>
        <v>0.24312681397250707</v>
      </c>
      <c r="AA94" s="173">
        <f t="shared" si="53"/>
        <v>0.17090128598624155</v>
      </c>
      <c r="AB94" s="164">
        <v>1693235185.6960001</v>
      </c>
      <c r="AC94" s="166">
        <f t="shared" si="54"/>
        <v>2.6092318930675618E-4</v>
      </c>
      <c r="AD94" s="166">
        <f t="shared" si="55"/>
        <v>2.3821841900138402E-4</v>
      </c>
      <c r="AE94" s="169">
        <f t="shared" si="56"/>
        <v>0.70265654507803621</v>
      </c>
      <c r="AF94" s="90">
        <v>1693236333.694</v>
      </c>
      <c r="AG94" s="173">
        <f t="shared" si="57"/>
        <v>0.23914559825386117</v>
      </c>
      <c r="AH94" s="173">
        <f t="shared" si="58"/>
        <v>0.16813523965991622</v>
      </c>
      <c r="AI94" s="164">
        <v>1693235949.698</v>
      </c>
      <c r="AJ94" s="185">
        <f t="shared" si="59"/>
        <v>3.1576995061532569E-4</v>
      </c>
      <c r="AK94" s="185">
        <f t="shared" si="60"/>
        <v>3.1874571150234353E-4</v>
      </c>
      <c r="AL94" s="169">
        <f t="shared" si="61"/>
        <v>0.70277327840646187</v>
      </c>
      <c r="AM94" s="90">
        <v>1693237098.6960001</v>
      </c>
      <c r="AN94" s="173">
        <f t="shared" si="62"/>
        <v>0.23838968424479959</v>
      </c>
      <c r="AO94" s="173">
        <f t="shared" si="63"/>
        <v>0.16750953599364168</v>
      </c>
      <c r="AP94" s="164">
        <v>1693236715.697</v>
      </c>
      <c r="AQ94" s="185">
        <f t="shared" si="64"/>
        <v>3.6220878658181193E-4</v>
      </c>
      <c r="AR94" s="185">
        <f t="shared" si="65"/>
        <v>3.0563919480733088E-4</v>
      </c>
      <c r="AS94" s="179">
        <f t="shared" si="66"/>
        <v>0.70238879180509595</v>
      </c>
      <c r="AT94" s="90">
        <v>1693237863.7</v>
      </c>
      <c r="AU94" s="173">
        <f t="shared" si="67"/>
        <v>0.24296726683902384</v>
      </c>
      <c r="AV94" s="173">
        <f t="shared" si="68"/>
        <v>0.1708120985607266</v>
      </c>
      <c r="AW94" s="164">
        <v>1693237481.697</v>
      </c>
      <c r="AX94" s="185">
        <f t="shared" si="69"/>
        <v>3.5858092874972686E-4</v>
      </c>
      <c r="AY94" s="185">
        <f t="shared" si="70"/>
        <v>3.1000889629920929E-4</v>
      </c>
      <c r="AZ94" s="169">
        <f t="shared" si="71"/>
        <v>0.70278692421865907</v>
      </c>
    </row>
    <row r="95" spans="1:52">
      <c r="B95" s="90">
        <v>10</v>
      </c>
      <c r="C95" s="208">
        <v>0.243988248068393</v>
      </c>
      <c r="D95" s="209">
        <v>0.17156455633748999</v>
      </c>
      <c r="E95" s="210">
        <v>2.6076528421596E-4</v>
      </c>
      <c r="F95" s="210">
        <v>2.2364971030032401E-4</v>
      </c>
      <c r="G95" s="118">
        <f t="shared" si="48"/>
        <v>0.70289455843151982</v>
      </c>
      <c r="H95" s="211">
        <v>0.23886455044187699</v>
      </c>
      <c r="I95" s="209">
        <v>0.16791957434013599</v>
      </c>
      <c r="J95" s="210">
        <v>2.72352286230123E-4</v>
      </c>
      <c r="K95" s="212">
        <v>2.6737811993852301E-4</v>
      </c>
      <c r="L95" s="118">
        <f t="shared" si="49"/>
        <v>0.70270254761886608</v>
      </c>
      <c r="M95" s="211">
        <v>0.238481195830163</v>
      </c>
      <c r="N95" s="209">
        <v>0.16767085399588399</v>
      </c>
      <c r="O95" s="250">
        <v>3.4237067277768398E-4</v>
      </c>
      <c r="P95" s="250">
        <v>3.0283393132192102E-4</v>
      </c>
      <c r="Q95" s="118">
        <f t="shared" si="50"/>
        <v>0.70279909330350687</v>
      </c>
      <c r="R95" s="211">
        <v>0.244381731829418</v>
      </c>
      <c r="S95" s="209">
        <v>0.17179693558437301</v>
      </c>
      <c r="T95" s="213">
        <v>3.4569756819501698E-4</v>
      </c>
      <c r="U95" s="214">
        <v>2.77107598572035E-4</v>
      </c>
      <c r="V95" s="118">
        <f t="shared" si="51"/>
        <v>0.70275409499097241</v>
      </c>
      <c r="X95" s="173"/>
      <c r="Y95" s="90">
        <v>1693235576.3050001</v>
      </c>
      <c r="Z95" s="173">
        <f t="shared" si="52"/>
        <v>0.2440289962547959</v>
      </c>
      <c r="AA95" s="173">
        <f t="shared" si="53"/>
        <v>0.17158888092446814</v>
      </c>
      <c r="AB95" s="164">
        <v>1693235195.3039999</v>
      </c>
      <c r="AC95" s="166">
        <f t="shared" si="54"/>
        <v>2.5980859802413666E-4</v>
      </c>
      <c r="AD95" s="166">
        <f t="shared" si="55"/>
        <v>2.2395745373145155E-4</v>
      </c>
      <c r="AE95" s="169">
        <f t="shared" si="56"/>
        <v>0.70287672301300941</v>
      </c>
      <c r="AF95" s="90">
        <v>1693236343.302</v>
      </c>
      <c r="AG95" s="173">
        <f t="shared" si="57"/>
        <v>0.23887372766907994</v>
      </c>
      <c r="AH95" s="173">
        <f t="shared" si="58"/>
        <v>0.16792488488937177</v>
      </c>
      <c r="AI95" s="164">
        <v>1693235960.3050001</v>
      </c>
      <c r="AJ95" s="185">
        <f t="shared" si="59"/>
        <v>2.7227486575455049E-4</v>
      </c>
      <c r="AK95" s="185">
        <f t="shared" si="60"/>
        <v>2.6535858413409091E-4</v>
      </c>
      <c r="AL95" s="169">
        <f t="shared" si="61"/>
        <v>0.70269241626744383</v>
      </c>
      <c r="AM95" s="90">
        <v>1693237108.303</v>
      </c>
      <c r="AN95" s="173">
        <f t="shared" si="62"/>
        <v>0.23853359643489824</v>
      </c>
      <c r="AO95" s="173">
        <f t="shared" si="63"/>
        <v>0.16770856489162031</v>
      </c>
      <c r="AP95" s="164">
        <v>1693236725.303</v>
      </c>
      <c r="AQ95" s="185">
        <f t="shared" si="64"/>
        <v>3.4195068517797679E-4</v>
      </c>
      <c r="AR95" s="185">
        <f t="shared" si="65"/>
        <v>3.0279758240437846E-4</v>
      </c>
      <c r="AS95" s="179">
        <f t="shared" si="66"/>
        <v>0.7027999965910251</v>
      </c>
      <c r="AT95" s="90">
        <v>1693237874.3039999</v>
      </c>
      <c r="AU95" s="173">
        <f t="shared" si="67"/>
        <v>0.2444535231895138</v>
      </c>
      <c r="AV95" s="173">
        <f t="shared" si="68"/>
        <v>0.17184116996214105</v>
      </c>
      <c r="AW95" s="164">
        <v>1693237490.3039999</v>
      </c>
      <c r="AX95" s="185">
        <f t="shared" si="69"/>
        <v>3.4567210083691384E-4</v>
      </c>
      <c r="AY95" s="185">
        <f t="shared" si="70"/>
        <v>2.755475550575557E-4</v>
      </c>
      <c r="AZ95" s="169">
        <f t="shared" si="71"/>
        <v>0.70272362865232751</v>
      </c>
    </row>
    <row r="96" spans="1:52">
      <c r="B96" s="90">
        <v>11</v>
      </c>
      <c r="C96" s="208">
        <v>0.24374295440590299</v>
      </c>
      <c r="D96" s="209">
        <v>0.17134358240622399</v>
      </c>
      <c r="E96" s="210">
        <v>2.40079527281842E-4</v>
      </c>
      <c r="F96" s="210">
        <v>2.4782429620899999E-4</v>
      </c>
      <c r="G96" s="118">
        <f t="shared" si="48"/>
        <v>0.70269511905406878</v>
      </c>
      <c r="H96" s="211">
        <v>0.23940254660701599</v>
      </c>
      <c r="I96" s="209">
        <v>0.168302793515306</v>
      </c>
      <c r="J96" s="210">
        <v>3.16226780954499E-4</v>
      </c>
      <c r="K96" s="212">
        <v>2.6297177230638603E-4</v>
      </c>
      <c r="L96" s="118">
        <f t="shared" si="49"/>
        <v>0.70272416161628526</v>
      </c>
      <c r="M96" s="211">
        <v>0.239630419245317</v>
      </c>
      <c r="N96" s="209">
        <v>0.16852715567194099</v>
      </c>
      <c r="O96" s="250">
        <v>3.5322037699164798E-4</v>
      </c>
      <c r="P96" s="250">
        <v>3.0506696209139299E-4</v>
      </c>
      <c r="Q96" s="118">
        <f t="shared" si="50"/>
        <v>0.70300231037736371</v>
      </c>
      <c r="R96" s="211">
        <v>0.24468357753579301</v>
      </c>
      <c r="S96" s="209">
        <v>0.17203321437375599</v>
      </c>
      <c r="T96" s="213">
        <v>3.5825090625790499E-4</v>
      </c>
      <c r="U96" s="214">
        <v>2.72462986397862E-4</v>
      </c>
      <c r="V96" s="118">
        <f t="shared" si="51"/>
        <v>0.70285296169585076</v>
      </c>
      <c r="X96" s="173"/>
      <c r="Y96" s="90">
        <v>1693235580.5020001</v>
      </c>
      <c r="Z96" s="173">
        <f t="shared" si="52"/>
        <v>0.2437567992788767</v>
      </c>
      <c r="AA96" s="173">
        <f t="shared" si="53"/>
        <v>0.17134731426199187</v>
      </c>
      <c r="AB96" s="164">
        <v>1693235199.5020001</v>
      </c>
      <c r="AC96" s="166">
        <f t="shared" si="54"/>
        <v>2.4152862914737918E-4</v>
      </c>
      <c r="AD96" s="166">
        <f t="shared" si="55"/>
        <v>2.5148281278499488E-4</v>
      </c>
      <c r="AE96" s="169">
        <f t="shared" si="56"/>
        <v>0.70267036495692914</v>
      </c>
      <c r="AF96" s="90">
        <v>1693236347.4990001</v>
      </c>
      <c r="AG96" s="173">
        <f t="shared" si="57"/>
        <v>0.23948466380338237</v>
      </c>
      <c r="AH96" s="173">
        <f t="shared" si="58"/>
        <v>0.16835534440488792</v>
      </c>
      <c r="AI96" s="164">
        <v>1693235964.503</v>
      </c>
      <c r="AJ96" s="185">
        <f t="shared" si="59"/>
        <v>3.1778055923229452E-4</v>
      </c>
      <c r="AK96" s="185">
        <f t="shared" si="60"/>
        <v>2.6509337391629646E-4</v>
      </c>
      <c r="AL96" s="169">
        <f t="shared" si="61"/>
        <v>0.70269726331199034</v>
      </c>
      <c r="AM96" s="90">
        <v>1693237112.5</v>
      </c>
      <c r="AN96" s="173">
        <f t="shared" si="62"/>
        <v>0.23991801310153613</v>
      </c>
      <c r="AO96" s="173">
        <f t="shared" si="63"/>
        <v>0.16870191131930651</v>
      </c>
      <c r="AP96" s="164">
        <v>1693236729.5</v>
      </c>
      <c r="AQ96" s="185">
        <f t="shared" si="64"/>
        <v>3.5434478863858432E-4</v>
      </c>
      <c r="AR96" s="185">
        <f t="shared" si="65"/>
        <v>3.0502400127429598E-4</v>
      </c>
      <c r="AS96" s="179">
        <f t="shared" si="66"/>
        <v>0.70288505593686323</v>
      </c>
      <c r="AT96" s="90">
        <v>1693237878.5009999</v>
      </c>
      <c r="AU96" s="173">
        <f t="shared" si="67"/>
        <v>0.24465348146108168</v>
      </c>
      <c r="AV96" s="173">
        <f t="shared" si="68"/>
        <v>0.17201776206733302</v>
      </c>
      <c r="AW96" s="164">
        <v>1693237494.5009999</v>
      </c>
      <c r="AX96" s="185">
        <f t="shared" si="69"/>
        <v>3.5914859715944174E-4</v>
      </c>
      <c r="AY96" s="185">
        <f t="shared" si="70"/>
        <v>2.7364332657462103E-4</v>
      </c>
      <c r="AZ96" s="169">
        <f t="shared" si="71"/>
        <v>0.70287130550770449</v>
      </c>
    </row>
    <row r="97" spans="2:52">
      <c r="B97" s="90">
        <v>12</v>
      </c>
      <c r="C97" s="208">
        <v>0.244179988476213</v>
      </c>
      <c r="D97" s="209">
        <v>0.17162404208877199</v>
      </c>
      <c r="E97" s="210">
        <v>2.8083657630232402E-4</v>
      </c>
      <c r="F97" s="210">
        <v>2.8197338402933397E-4</v>
      </c>
      <c r="G97" s="118">
        <f t="shared" si="48"/>
        <v>0.70258589070571886</v>
      </c>
      <c r="H97" s="211">
        <v>0.24000180790877201</v>
      </c>
      <c r="I97" s="209">
        <v>0.16875723512623</v>
      </c>
      <c r="J97" s="210">
        <v>2.9387087218425001E-4</v>
      </c>
      <c r="K97" s="212">
        <v>3.0120046227565098E-4</v>
      </c>
      <c r="L97" s="118">
        <f t="shared" si="49"/>
        <v>0.70286319526577734</v>
      </c>
      <c r="M97" s="211">
        <v>0.242464615096743</v>
      </c>
      <c r="N97" s="209">
        <v>0.170456789537662</v>
      </c>
      <c r="O97" s="250">
        <v>3.5794287443489199E-4</v>
      </c>
      <c r="P97" s="250">
        <v>3.0214913621936401E-4</v>
      </c>
      <c r="Q97" s="118">
        <f t="shared" si="50"/>
        <v>0.70274289191221451</v>
      </c>
      <c r="R97" s="211">
        <v>0.24396487562313601</v>
      </c>
      <c r="S97" s="209">
        <v>0.17155059659438801</v>
      </c>
      <c r="T97" s="213">
        <v>3.5813134991631498E-4</v>
      </c>
      <c r="U97" s="214">
        <v>2.9592445341703898E-4</v>
      </c>
      <c r="V97" s="118">
        <f t="shared" si="51"/>
        <v>0.70294542279035865</v>
      </c>
      <c r="X97" s="173"/>
      <c r="Y97" s="90">
        <v>1693235584.6989999</v>
      </c>
      <c r="Z97" s="173">
        <f t="shared" si="52"/>
        <v>0.24428545681637392</v>
      </c>
      <c r="AA97" s="173">
        <f t="shared" si="53"/>
        <v>0.17169016417790531</v>
      </c>
      <c r="AB97" s="164">
        <v>1693235203.6989999</v>
      </c>
      <c r="AC97" s="166">
        <f t="shared" si="54"/>
        <v>2.8111098959934328E-4</v>
      </c>
      <c r="AD97" s="166">
        <f t="shared" si="55"/>
        <v>2.8259259912603662E-4</v>
      </c>
      <c r="AE97" s="169">
        <f t="shared" si="56"/>
        <v>0.70255306948190732</v>
      </c>
      <c r="AF97" s="90">
        <v>1693236351.6960001</v>
      </c>
      <c r="AG97" s="173">
        <f t="shared" si="57"/>
        <v>0.23998642628932262</v>
      </c>
      <c r="AH97" s="173">
        <f t="shared" si="58"/>
        <v>0.16874533517435175</v>
      </c>
      <c r="AI97" s="164">
        <v>1693235968.7</v>
      </c>
      <c r="AJ97" s="185">
        <f t="shared" si="59"/>
        <v>2.9430790369886308E-4</v>
      </c>
      <c r="AK97" s="185">
        <f t="shared" si="60"/>
        <v>3.0114251264912265E-4</v>
      </c>
      <c r="AL97" s="169">
        <f t="shared" si="61"/>
        <v>0.70285331727750666</v>
      </c>
      <c r="AM97" s="90">
        <v>1693237116.698</v>
      </c>
      <c r="AN97" s="173">
        <f t="shared" si="62"/>
        <v>0.24279532171565255</v>
      </c>
      <c r="AO97" s="173">
        <f t="shared" si="63"/>
        <v>0.17065436273608101</v>
      </c>
      <c r="AP97" s="164">
        <v>1693236733.697</v>
      </c>
      <c r="AQ97" s="185">
        <f t="shared" si="64"/>
        <v>3.5628945177284134E-4</v>
      </c>
      <c r="AR97" s="185">
        <f t="shared" si="65"/>
        <v>3.0282604241165369E-4</v>
      </c>
      <c r="AS97" s="179">
        <f t="shared" si="66"/>
        <v>0.70259648466851188</v>
      </c>
      <c r="AT97" s="90">
        <v>1693237882.6989999</v>
      </c>
      <c r="AU97" s="173">
        <f t="shared" si="67"/>
        <v>0.24393854180283936</v>
      </c>
      <c r="AV97" s="173">
        <f t="shared" si="68"/>
        <v>0.17153669855095682</v>
      </c>
      <c r="AW97" s="164">
        <v>1693237498.6989999</v>
      </c>
      <c r="AX97" s="185">
        <f t="shared" si="69"/>
        <v>3.5776780219626524E-4</v>
      </c>
      <c r="AY97" s="185">
        <f t="shared" si="70"/>
        <v>2.9757264623368957E-4</v>
      </c>
      <c r="AZ97" s="169">
        <f t="shared" si="71"/>
        <v>0.70295935484601291</v>
      </c>
    </row>
    <row r="98" spans="2:52">
      <c r="B98" s="90">
        <v>13</v>
      </c>
      <c r="C98" s="208">
        <v>0.246144834452801</v>
      </c>
      <c r="D98" s="209">
        <v>0.17307674456828501</v>
      </c>
      <c r="E98" s="210">
        <v>2.4632705919468302E-4</v>
      </c>
      <c r="F98" s="210">
        <v>2.6405017758908698E-4</v>
      </c>
      <c r="G98" s="118">
        <f t="shared" si="48"/>
        <v>0.70287965416344922</v>
      </c>
      <c r="H98" s="211">
        <v>0.23905225376285</v>
      </c>
      <c r="I98" s="209">
        <v>0.16799087738264801</v>
      </c>
      <c r="J98" s="210">
        <v>3.2617950490192399E-4</v>
      </c>
      <c r="K98" s="212">
        <v>2.6145337323218402E-4</v>
      </c>
      <c r="L98" s="118">
        <f t="shared" si="49"/>
        <v>0.70244873936202201</v>
      </c>
      <c r="M98" s="211">
        <v>0.24716284771607</v>
      </c>
      <c r="N98" s="209">
        <v>0.17370660500229401</v>
      </c>
      <c r="O98" s="250">
        <v>3.1556074993342801E-4</v>
      </c>
      <c r="P98" s="250">
        <v>3.2281229067048102E-4</v>
      </c>
      <c r="Q98" s="118">
        <f t="shared" si="50"/>
        <v>0.70253288910895173</v>
      </c>
      <c r="R98" s="211">
        <v>0.244127399946729</v>
      </c>
      <c r="S98" s="209">
        <v>0.171695369984075</v>
      </c>
      <c r="T98" s="213">
        <v>3.4997166327797001E-4</v>
      </c>
      <c r="U98" s="214">
        <v>3.1566466775793901E-4</v>
      </c>
      <c r="V98" s="118">
        <f t="shared" si="51"/>
        <v>0.70307065545022573</v>
      </c>
      <c r="X98" s="173"/>
      <c r="Y98" s="90">
        <v>1693235594.3050001</v>
      </c>
      <c r="Z98" s="173">
        <f t="shared" si="52"/>
        <v>0.24623854457656608</v>
      </c>
      <c r="AA98" s="173">
        <f t="shared" si="53"/>
        <v>0.17313463047696007</v>
      </c>
      <c r="AB98" s="164">
        <v>1693235213.3010001</v>
      </c>
      <c r="AC98" s="166">
        <f t="shared" si="54"/>
        <v>2.4596147243932182E-4</v>
      </c>
      <c r="AD98" s="166">
        <f t="shared" si="55"/>
        <v>2.6321621290303503E-4</v>
      </c>
      <c r="AE98" s="169">
        <f t="shared" si="56"/>
        <v>0.70284708308144817</v>
      </c>
      <c r="AF98" s="90">
        <v>1693236361.302</v>
      </c>
      <c r="AG98" s="173">
        <f t="shared" si="57"/>
        <v>0.23919026826364126</v>
      </c>
      <c r="AH98" s="173">
        <f t="shared" si="58"/>
        <v>0.16807529314103326</v>
      </c>
      <c r="AI98" s="164">
        <v>1693235978.3010001</v>
      </c>
      <c r="AJ98" s="185">
        <f t="shared" si="59"/>
        <v>3.2570442909305461E-4</v>
      </c>
      <c r="AK98" s="185">
        <f t="shared" si="60"/>
        <v>2.6107839226653521E-4</v>
      </c>
      <c r="AL98" s="169">
        <f t="shared" si="61"/>
        <v>0.70239092577237194</v>
      </c>
      <c r="AM98" s="90">
        <v>1693237126.3050001</v>
      </c>
      <c r="AN98" s="173">
        <f t="shared" si="62"/>
        <v>0.24740493000606043</v>
      </c>
      <c r="AO98" s="173">
        <f t="shared" si="63"/>
        <v>0.17385357155017403</v>
      </c>
      <c r="AP98" s="164">
        <v>1693236743.3050001</v>
      </c>
      <c r="AQ98" s="185">
        <f t="shared" si="64"/>
        <v>3.144059665764258E-4</v>
      </c>
      <c r="AR98" s="185">
        <f t="shared" si="65"/>
        <v>3.2325750148601675E-4</v>
      </c>
      <c r="AS98" s="179">
        <f t="shared" si="66"/>
        <v>0.70243666565874574</v>
      </c>
      <c r="AT98" s="90">
        <v>1693237891.302</v>
      </c>
      <c r="AU98" s="173">
        <f t="shared" si="67"/>
        <v>0.24401253819757482</v>
      </c>
      <c r="AV98" s="173">
        <f t="shared" si="68"/>
        <v>0.17162226780635984</v>
      </c>
      <c r="AW98" s="164">
        <v>1693237508.3039999</v>
      </c>
      <c r="AX98" s="185">
        <f t="shared" si="69"/>
        <v>3.4947683584310451E-4</v>
      </c>
      <c r="AY98" s="185">
        <f t="shared" si="70"/>
        <v>3.1547268665292377E-4</v>
      </c>
      <c r="AZ98" s="169">
        <f t="shared" si="71"/>
        <v>0.70309706160676144</v>
      </c>
    </row>
    <row r="99" spans="2:52">
      <c r="B99" s="90">
        <v>14</v>
      </c>
      <c r="C99" s="208">
        <v>0.24631409317538699</v>
      </c>
      <c r="D99" s="209">
        <v>0.17314132125644599</v>
      </c>
      <c r="E99" s="210">
        <v>2.72513310098242E-4</v>
      </c>
      <c r="F99" s="210">
        <v>2.6012021516585201E-4</v>
      </c>
      <c r="G99" s="118">
        <f t="shared" si="48"/>
        <v>0.70265858996508268</v>
      </c>
      <c r="H99" s="211">
        <v>0.243144876957999</v>
      </c>
      <c r="I99" s="209">
        <v>0.17096990263617601</v>
      </c>
      <c r="J99" s="210">
        <v>2.8305174765506599E-4</v>
      </c>
      <c r="K99" s="212">
        <v>2.9137519203050101E-4</v>
      </c>
      <c r="L99" s="118">
        <f t="shared" si="49"/>
        <v>0.70287769010309287</v>
      </c>
      <c r="M99" s="211">
        <v>0.24797806826409899</v>
      </c>
      <c r="N99" s="209">
        <v>0.17430928905797899</v>
      </c>
      <c r="O99" s="250">
        <v>3.31640639951299E-4</v>
      </c>
      <c r="P99" s="250">
        <v>3.1382049083043801E-4</v>
      </c>
      <c r="Q99" s="118">
        <f t="shared" si="50"/>
        <v>0.70265389009210188</v>
      </c>
      <c r="R99" s="211">
        <v>0.24153915311681401</v>
      </c>
      <c r="S99" s="209">
        <v>0.16977371112401701</v>
      </c>
      <c r="T99" s="213">
        <v>3.4686322868439801E-4</v>
      </c>
      <c r="U99" s="214">
        <v>2.9089269644740599E-4</v>
      </c>
      <c r="V99" s="118">
        <f t="shared" si="51"/>
        <v>0.70264798875380574</v>
      </c>
      <c r="X99" s="173"/>
      <c r="Y99" s="90">
        <v>1693235598.5020001</v>
      </c>
      <c r="Z99" s="173">
        <f t="shared" si="52"/>
        <v>0.24617421104984155</v>
      </c>
      <c r="AA99" s="173">
        <f t="shared" si="53"/>
        <v>0.17305600886796624</v>
      </c>
      <c r="AB99" s="164">
        <v>1693235217.4979999</v>
      </c>
      <c r="AC99" s="166">
        <f t="shared" si="54"/>
        <v>2.7574099561117631E-4</v>
      </c>
      <c r="AD99" s="166">
        <f t="shared" si="55"/>
        <v>2.5993904014213977E-4</v>
      </c>
      <c r="AE99" s="169">
        <f t="shared" si="56"/>
        <v>0.70271123834754734</v>
      </c>
      <c r="AF99" s="90">
        <v>1693236365.4990001</v>
      </c>
      <c r="AG99" s="173">
        <f t="shared" si="57"/>
        <v>0.2436827481521229</v>
      </c>
      <c r="AH99" s="173">
        <f t="shared" si="58"/>
        <v>0.17130149702433278</v>
      </c>
      <c r="AI99" s="164">
        <v>1693235982.4979999</v>
      </c>
      <c r="AJ99" s="185">
        <f t="shared" si="59"/>
        <v>2.8137706741364506E-4</v>
      </c>
      <c r="AK99" s="185">
        <f t="shared" si="60"/>
        <v>2.9168898101408173E-4</v>
      </c>
      <c r="AL99" s="169">
        <f t="shared" si="61"/>
        <v>0.70268152759833269</v>
      </c>
      <c r="AM99" s="90">
        <v>1693237130.5020001</v>
      </c>
      <c r="AN99" s="173">
        <f t="shared" si="62"/>
        <v>0.24796339966682993</v>
      </c>
      <c r="AO99" s="173">
        <f t="shared" si="63"/>
        <v>0.17430441399366009</v>
      </c>
      <c r="AP99" s="164">
        <v>1693236747.5020001</v>
      </c>
      <c r="AQ99" s="185">
        <f t="shared" si="64"/>
        <v>3.3229670695611739E-4</v>
      </c>
      <c r="AR99" s="185">
        <f t="shared" si="65"/>
        <v>3.1274458986338947E-4</v>
      </c>
      <c r="AS99" s="179">
        <f t="shared" si="66"/>
        <v>0.702673124483428</v>
      </c>
      <c r="AT99" s="90">
        <v>1693237895.4990001</v>
      </c>
      <c r="AU99" s="173">
        <f t="shared" si="67"/>
        <v>0.2410534914274112</v>
      </c>
      <c r="AV99" s="173">
        <f t="shared" si="68"/>
        <v>0.16947076205895037</v>
      </c>
      <c r="AW99" s="164">
        <v>1693237512.5009999</v>
      </c>
      <c r="AX99" s="185">
        <f t="shared" si="69"/>
        <v>3.4854014129126254E-4</v>
      </c>
      <c r="AY99" s="185">
        <f t="shared" si="70"/>
        <v>2.91552069967137E-4</v>
      </c>
      <c r="AZ99" s="169">
        <f t="shared" si="71"/>
        <v>0.70280204640531374</v>
      </c>
    </row>
    <row r="100" spans="2:52">
      <c r="B100" s="90">
        <v>15</v>
      </c>
      <c r="C100" s="208">
        <v>0.24420757899009099</v>
      </c>
      <c r="D100" s="209">
        <v>0.17171686577391501</v>
      </c>
      <c r="E100" s="210">
        <v>2.91027919776117E-4</v>
      </c>
      <c r="F100" s="210">
        <v>2.61162249150954E-4</v>
      </c>
      <c r="G100" s="118">
        <f t="shared" si="48"/>
        <v>0.702886945561214</v>
      </c>
      <c r="H100" s="211">
        <v>0.246501339445413</v>
      </c>
      <c r="I100" s="209">
        <v>0.173276489444739</v>
      </c>
      <c r="J100" s="210">
        <v>3.0298652348644E-4</v>
      </c>
      <c r="K100" s="212">
        <v>2.66455167136707E-4</v>
      </c>
      <c r="L100" s="118">
        <f t="shared" si="49"/>
        <v>0.70266405840860613</v>
      </c>
      <c r="M100" s="211">
        <v>0.246959699386153</v>
      </c>
      <c r="N100" s="209">
        <v>0.173628896515794</v>
      </c>
      <c r="O100" s="250">
        <v>3.2464675276640102E-4</v>
      </c>
      <c r="P100" s="250">
        <v>3.0566243780616302E-4</v>
      </c>
      <c r="Q100" s="118">
        <f t="shared" si="50"/>
        <v>0.70279648976418918</v>
      </c>
      <c r="R100" s="211">
        <v>0.23740057289958599</v>
      </c>
      <c r="S100" s="209">
        <v>0.16686578890649001</v>
      </c>
      <c r="T100" s="213">
        <v>3.7319556116871002E-4</v>
      </c>
      <c r="U100" s="214">
        <v>3.2617507672078798E-4</v>
      </c>
      <c r="V100" s="118">
        <f t="shared" si="51"/>
        <v>0.70264816951769149</v>
      </c>
      <c r="X100" s="173"/>
      <c r="Y100" s="90">
        <v>1693235602.6989999</v>
      </c>
      <c r="Z100" s="173">
        <f t="shared" si="52"/>
        <v>0.24421489720051895</v>
      </c>
      <c r="AA100" s="173">
        <f t="shared" si="53"/>
        <v>0.17172137452150091</v>
      </c>
      <c r="AB100" s="164">
        <v>1693235221.6949999</v>
      </c>
      <c r="AC100" s="166">
        <f t="shared" si="54"/>
        <v>2.9056385629304204E-4</v>
      </c>
      <c r="AD100" s="166">
        <f t="shared" si="55"/>
        <v>2.6117204339697303E-4</v>
      </c>
      <c r="AE100" s="169">
        <f t="shared" si="56"/>
        <v>0.70288421707948878</v>
      </c>
      <c r="AF100" s="90">
        <v>1693236369.6960001</v>
      </c>
      <c r="AG100" s="173">
        <f t="shared" si="57"/>
        <v>0.24671699503090899</v>
      </c>
      <c r="AH100" s="173">
        <f t="shared" si="58"/>
        <v>0.17340499467307965</v>
      </c>
      <c r="AI100" s="164">
        <v>1693235986.6949999</v>
      </c>
      <c r="AJ100" s="185">
        <f t="shared" si="59"/>
        <v>3.0373583144620406E-4</v>
      </c>
      <c r="AK100" s="185">
        <f t="shared" si="60"/>
        <v>2.6683109369322812E-4</v>
      </c>
      <c r="AL100" s="169">
        <f t="shared" si="61"/>
        <v>0.70256541604085554</v>
      </c>
      <c r="AM100" s="90">
        <v>1693237134.6989999</v>
      </c>
      <c r="AN100" s="173">
        <f t="shared" si="62"/>
        <v>0.24693958583494077</v>
      </c>
      <c r="AO100" s="173">
        <f t="shared" si="63"/>
        <v>0.17361936948686715</v>
      </c>
      <c r="AP100" s="164">
        <v>1693236751.6989999</v>
      </c>
      <c r="AQ100" s="185">
        <f t="shared" si="64"/>
        <v>3.2450499036288305E-4</v>
      </c>
      <c r="AR100" s="185">
        <f t="shared" si="65"/>
        <v>3.0653041105127815E-4</v>
      </c>
      <c r="AS100" s="179">
        <f t="shared" si="66"/>
        <v>0.7028124672779027</v>
      </c>
      <c r="AT100" s="90">
        <v>1693237899.697</v>
      </c>
      <c r="AU100" s="173">
        <f t="shared" si="67"/>
        <v>0.23714171849518828</v>
      </c>
      <c r="AV100" s="173">
        <f t="shared" si="68"/>
        <v>0.16670810463241992</v>
      </c>
      <c r="AW100" s="164">
        <v>1693237516.698</v>
      </c>
      <c r="AX100" s="185">
        <f t="shared" si="69"/>
        <v>3.7354204594159518E-4</v>
      </c>
      <c r="AY100" s="185">
        <f t="shared" si="70"/>
        <v>3.2827540945648358E-4</v>
      </c>
      <c r="AZ100" s="169">
        <f t="shared" si="71"/>
        <v>0.70274522054893795</v>
      </c>
    </row>
    <row r="101" spans="2:52">
      <c r="B101" s="90">
        <v>16</v>
      </c>
      <c r="C101" s="208">
        <v>0.24649282848106199</v>
      </c>
      <c r="D101" s="209">
        <v>0.17326806449684401</v>
      </c>
      <c r="E101" s="210">
        <v>2.6270833243514599E-4</v>
      </c>
      <c r="F101" s="210">
        <v>2.6035839426661797E-4</v>
      </c>
      <c r="G101" s="118">
        <f t="shared" si="48"/>
        <v>0.7026632740820048</v>
      </c>
      <c r="H101" s="211">
        <v>0.24805645867850301</v>
      </c>
      <c r="I101" s="209">
        <v>0.17433846731386099</v>
      </c>
      <c r="J101" s="210">
        <v>3.00117325946214E-4</v>
      </c>
      <c r="K101" s="212">
        <v>3.0123023596872702E-4</v>
      </c>
      <c r="L101" s="118">
        <f t="shared" si="49"/>
        <v>0.70253994910546969</v>
      </c>
      <c r="M101" s="211">
        <v>0.24755333085696499</v>
      </c>
      <c r="N101" s="209">
        <v>0.174077734854654</v>
      </c>
      <c r="O101" s="250">
        <v>3.2841268596034602E-4</v>
      </c>
      <c r="P101" s="250">
        <v>3.3656811455154602E-4</v>
      </c>
      <c r="Q101" s="118">
        <f t="shared" si="50"/>
        <v>0.70292445958311878</v>
      </c>
      <c r="R101" s="211">
        <v>0.235644140186622</v>
      </c>
      <c r="S101" s="209">
        <v>0.16564056256575899</v>
      </c>
      <c r="T101" s="213">
        <v>3.5475388915442199E-4</v>
      </c>
      <c r="U101" s="214">
        <v>3.4594566396491702E-4</v>
      </c>
      <c r="V101" s="118">
        <f t="shared" si="51"/>
        <v>0.70268611463253638</v>
      </c>
      <c r="X101" s="173"/>
      <c r="Y101" s="90">
        <v>1693235613.3050001</v>
      </c>
      <c r="Z101" s="173">
        <f t="shared" si="52"/>
        <v>0.24661971450931652</v>
      </c>
      <c r="AA101" s="173">
        <f t="shared" si="53"/>
        <v>0.17334486203794466</v>
      </c>
      <c r="AB101" s="164">
        <v>1693235230.3039999</v>
      </c>
      <c r="AC101" s="166">
        <f t="shared" si="54"/>
        <v>2.6183918955079003E-4</v>
      </c>
      <c r="AD101" s="166">
        <f t="shared" si="55"/>
        <v>2.5899956997471038E-4</v>
      </c>
      <c r="AE101" s="169">
        <f t="shared" si="56"/>
        <v>0.70261297566538017</v>
      </c>
      <c r="AF101" s="90">
        <v>1693236379.303</v>
      </c>
      <c r="AG101" s="173">
        <f t="shared" si="57"/>
        <v>0.24818195415106556</v>
      </c>
      <c r="AH101" s="173">
        <f t="shared" si="58"/>
        <v>0.17441542245643071</v>
      </c>
      <c r="AI101" s="164">
        <v>1693235996.303</v>
      </c>
      <c r="AJ101" s="185">
        <f t="shared" si="59"/>
        <v>3.0014225942624908E-4</v>
      </c>
      <c r="AK101" s="185">
        <f t="shared" si="60"/>
        <v>3.0047051804384198E-4</v>
      </c>
      <c r="AL101" s="169">
        <f t="shared" si="61"/>
        <v>0.70248956537229623</v>
      </c>
      <c r="AM101" s="90">
        <v>1693237143.3010001</v>
      </c>
      <c r="AN101" s="173">
        <f t="shared" si="62"/>
        <v>0.24758675467572219</v>
      </c>
      <c r="AO101" s="173">
        <f t="shared" si="63"/>
        <v>0.17410004670688517</v>
      </c>
      <c r="AP101" s="164">
        <v>1693236761.303</v>
      </c>
      <c r="AQ101" s="185">
        <f t="shared" si="64"/>
        <v>3.2889966614010809E-4</v>
      </c>
      <c r="AR101" s="185">
        <f t="shared" si="65"/>
        <v>3.354354711724804E-4</v>
      </c>
      <c r="AS101" s="179">
        <f t="shared" si="66"/>
        <v>0.70291697351847959</v>
      </c>
      <c r="AT101" s="90">
        <v>1693237909.302</v>
      </c>
      <c r="AU101" s="173">
        <f t="shared" si="67"/>
        <v>0.23561024878940745</v>
      </c>
      <c r="AV101" s="173">
        <f t="shared" si="68"/>
        <v>0.16561972834737856</v>
      </c>
      <c r="AW101" s="164">
        <v>1693237526.3039999</v>
      </c>
      <c r="AX101" s="185">
        <f t="shared" si="69"/>
        <v>3.5434964975271892E-4</v>
      </c>
      <c r="AY101" s="185">
        <f t="shared" si="70"/>
        <v>3.4552309743598249E-4</v>
      </c>
      <c r="AZ101" s="169">
        <f t="shared" si="71"/>
        <v>0.70269360234411726</v>
      </c>
    </row>
    <row r="102" spans="2:52">
      <c r="B102" s="90">
        <v>17</v>
      </c>
      <c r="C102" s="208">
        <v>0.24730656249630401</v>
      </c>
      <c r="D102" s="209">
        <v>0.17387568464435199</v>
      </c>
      <c r="E102" s="210">
        <v>2.7266277696272301E-4</v>
      </c>
      <c r="F102" s="210">
        <v>2.2811541488553899E-4</v>
      </c>
      <c r="G102" s="118">
        <f t="shared" si="48"/>
        <v>0.70280834958571659</v>
      </c>
      <c r="H102" s="211">
        <v>0.249359513823909</v>
      </c>
      <c r="I102" s="209">
        <v>0.175293748807443</v>
      </c>
      <c r="J102" s="210">
        <v>3.0355438647263302E-4</v>
      </c>
      <c r="K102" s="212">
        <v>2.4653745793310698E-4</v>
      </c>
      <c r="L102" s="118">
        <f t="shared" si="49"/>
        <v>0.70269988541936812</v>
      </c>
      <c r="M102" s="211">
        <v>0.24766550941272</v>
      </c>
      <c r="N102" s="209">
        <v>0.17417118553451799</v>
      </c>
      <c r="O102" s="250">
        <v>3.3573537431150002E-4</v>
      </c>
      <c r="P102" s="250">
        <v>2.7597840550759502E-4</v>
      </c>
      <c r="Q102" s="118">
        <f t="shared" si="50"/>
        <v>0.70298348080604811</v>
      </c>
      <c r="R102" s="211">
        <v>0.236628804105812</v>
      </c>
      <c r="S102" s="209">
        <v>0.166319731399767</v>
      </c>
      <c r="T102" s="213">
        <v>3.63989627410398E-4</v>
      </c>
      <c r="U102" s="214">
        <v>3.1509895483016999E-4</v>
      </c>
      <c r="V102" s="118">
        <f t="shared" si="51"/>
        <v>0.70263218952451034</v>
      </c>
      <c r="X102" s="173"/>
      <c r="Y102" s="90">
        <v>1693235617.5020001</v>
      </c>
      <c r="Z102" s="173">
        <f t="shared" si="52"/>
        <v>0.24735476221496031</v>
      </c>
      <c r="AA102" s="173">
        <f t="shared" si="53"/>
        <v>0.17390871429743776</v>
      </c>
      <c r="AB102" s="164">
        <v>1693235234.5020001</v>
      </c>
      <c r="AC102" s="166">
        <f t="shared" si="54"/>
        <v>2.7136786097079309E-4</v>
      </c>
      <c r="AD102" s="166">
        <f t="shared" si="55"/>
        <v>2.2757756077047028E-4</v>
      </c>
      <c r="AE102" s="169">
        <f t="shared" si="56"/>
        <v>0.70280480433874082</v>
      </c>
      <c r="AF102" s="90">
        <v>1693236383.5</v>
      </c>
      <c r="AG102" s="173">
        <f t="shared" si="57"/>
        <v>0.24946325433396715</v>
      </c>
      <c r="AH102" s="173">
        <f t="shared" si="58"/>
        <v>0.17535950330882524</v>
      </c>
      <c r="AI102" s="164">
        <v>1693236000.5009999</v>
      </c>
      <c r="AJ102" s="185">
        <f t="shared" si="59"/>
        <v>3.0273864364077944E-4</v>
      </c>
      <c r="AK102" s="185">
        <f t="shared" si="60"/>
        <v>2.4468292012523417E-4</v>
      </c>
      <c r="AL102" s="169">
        <f t="shared" si="61"/>
        <v>0.70266608123309215</v>
      </c>
      <c r="AM102" s="90">
        <v>1693237147.4979999</v>
      </c>
      <c r="AN102" s="173">
        <f t="shared" si="62"/>
        <v>0.24758220384352672</v>
      </c>
      <c r="AO102" s="173">
        <f t="shared" si="63"/>
        <v>0.17411756132800055</v>
      </c>
      <c r="AP102" s="164">
        <v>1693236765.5</v>
      </c>
      <c r="AQ102" s="185">
        <f t="shared" si="64"/>
        <v>3.3566199782794073E-4</v>
      </c>
      <c r="AR102" s="185">
        <f t="shared" si="65"/>
        <v>2.7177571443410745E-4</v>
      </c>
      <c r="AS102" s="179">
        <f t="shared" si="66"/>
        <v>0.70300075140396956</v>
      </c>
      <c r="AT102" s="90">
        <v>1693237913.4990001</v>
      </c>
      <c r="AU102" s="173">
        <f t="shared" si="67"/>
        <v>0.23701968904901344</v>
      </c>
      <c r="AV102" s="173">
        <f t="shared" si="68"/>
        <v>0.16655917224679473</v>
      </c>
      <c r="AW102" s="164">
        <v>1693237530.5009999</v>
      </c>
      <c r="AX102" s="185">
        <f t="shared" si="69"/>
        <v>3.6487006286924718E-4</v>
      </c>
      <c r="AY102" s="185">
        <f t="shared" si="70"/>
        <v>3.1257195633257838E-4</v>
      </c>
      <c r="AZ102" s="169">
        <f t="shared" si="71"/>
        <v>0.70247827015949604</v>
      </c>
    </row>
    <row r="103" spans="2:52">
      <c r="B103" s="90">
        <v>18</v>
      </c>
      <c r="C103" s="208">
        <v>0.24716035600042099</v>
      </c>
      <c r="D103" s="209">
        <v>0.17379455690453699</v>
      </c>
      <c r="E103" s="210">
        <v>2.4477264570432099E-4</v>
      </c>
      <c r="F103" s="210">
        <v>2.5178398240611099E-4</v>
      </c>
      <c r="G103" s="118">
        <f t="shared" si="48"/>
        <v>0.70289594836463387</v>
      </c>
      <c r="H103" s="211">
        <v>0.24949318173900201</v>
      </c>
      <c r="I103" s="209">
        <v>0.17538659357309799</v>
      </c>
      <c r="J103" s="210">
        <v>2.88819940408936E-4</v>
      </c>
      <c r="K103" s="212">
        <v>2.7166539574517999E-4</v>
      </c>
      <c r="L103" s="118">
        <f t="shared" si="49"/>
        <v>0.70269553668264073</v>
      </c>
      <c r="M103" s="211">
        <v>0.24639961541001601</v>
      </c>
      <c r="N103" s="209">
        <v>0.17322296542893001</v>
      </c>
      <c r="O103" s="250">
        <v>3.2739648037229899E-4</v>
      </c>
      <c r="P103" s="250">
        <v>2.6957725033714702E-4</v>
      </c>
      <c r="Q103" s="118">
        <f t="shared" si="50"/>
        <v>0.70274647795700029</v>
      </c>
      <c r="R103" s="211">
        <v>0.241058228770553</v>
      </c>
      <c r="S103" s="209">
        <v>0.169457702532016</v>
      </c>
      <c r="T103" s="213">
        <v>3.6694866833318098E-4</v>
      </c>
      <c r="U103" s="214">
        <v>3.05660528493814E-4</v>
      </c>
      <c r="V103" s="118">
        <f t="shared" si="51"/>
        <v>0.70273902356488371</v>
      </c>
      <c r="X103" s="117"/>
      <c r="Y103" s="90">
        <v>1693235621.6989999</v>
      </c>
      <c r="Z103" s="90"/>
      <c r="AA103" s="90"/>
      <c r="AB103" s="164">
        <v>1693235238.6989999</v>
      </c>
      <c r="AC103" s="164"/>
      <c r="AD103" s="164"/>
      <c r="AE103" s="90"/>
      <c r="AF103" s="90">
        <v>1693236387.697</v>
      </c>
      <c r="AG103" s="90"/>
      <c r="AH103" s="90"/>
      <c r="AI103" s="164">
        <v>1693236004.698</v>
      </c>
      <c r="AJ103" s="164"/>
      <c r="AK103" s="164"/>
      <c r="AL103" s="90"/>
      <c r="AM103" s="90">
        <v>1693237151.6949999</v>
      </c>
      <c r="AN103" s="90"/>
      <c r="AO103" s="90"/>
      <c r="AP103" s="164">
        <v>1693236769.697</v>
      </c>
      <c r="AQ103" s="164"/>
      <c r="AR103" s="164"/>
      <c r="AS103" s="90"/>
      <c r="AT103" s="90">
        <v>1693237917.697</v>
      </c>
      <c r="AU103" s="90"/>
      <c r="AV103" s="90"/>
      <c r="AW103" s="164">
        <v>1693237534.6989999</v>
      </c>
      <c r="AX103" s="164"/>
      <c r="AY103" s="164"/>
      <c r="AZ103" s="90"/>
    </row>
    <row r="104" spans="2:52">
      <c r="B104" s="86" t="s">
        <v>1</v>
      </c>
      <c r="C104" s="109" t="s">
        <v>2</v>
      </c>
      <c r="D104" s="158" t="s">
        <v>84</v>
      </c>
      <c r="E104" s="163" t="s">
        <v>2</v>
      </c>
      <c r="F104" s="163" t="s">
        <v>84</v>
      </c>
      <c r="G104" s="204"/>
      <c r="H104" s="86" t="s">
        <v>2</v>
      </c>
      <c r="I104" s="158" t="s">
        <v>84</v>
      </c>
      <c r="J104" s="163" t="s">
        <v>2</v>
      </c>
      <c r="K104" s="205" t="s">
        <v>84</v>
      </c>
      <c r="L104" s="204"/>
      <c r="M104" s="86" t="s">
        <v>2</v>
      </c>
      <c r="N104" s="158" t="s">
        <v>84</v>
      </c>
      <c r="O104" s="86" t="s">
        <v>2</v>
      </c>
      <c r="P104" s="86" t="s">
        <v>84</v>
      </c>
      <c r="Q104" s="204"/>
      <c r="R104" s="86" t="s">
        <v>2</v>
      </c>
      <c r="S104" s="158" t="s">
        <v>84</v>
      </c>
      <c r="T104" s="206" t="s">
        <v>2</v>
      </c>
      <c r="U104" s="207" t="s">
        <v>84</v>
      </c>
      <c r="V104" s="128"/>
      <c r="Y104" s="90"/>
      <c r="Z104" s="90"/>
      <c r="AA104" s="90"/>
      <c r="AB104" s="164"/>
      <c r="AC104" s="164"/>
      <c r="AD104" s="164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164"/>
      <c r="AQ104" s="164"/>
      <c r="AR104" s="164"/>
      <c r="AS104" s="90"/>
      <c r="AT104" s="90"/>
      <c r="AU104" s="90"/>
      <c r="AV104" s="90"/>
      <c r="AW104" s="164"/>
      <c r="AX104" s="164"/>
      <c r="AY104" s="164"/>
      <c r="AZ104" s="90"/>
    </row>
    <row r="105" spans="2:52">
      <c r="B105" s="86" t="s">
        <v>3</v>
      </c>
      <c r="C105" s="208" t="s">
        <v>4</v>
      </c>
      <c r="D105" s="209" t="s">
        <v>4</v>
      </c>
      <c r="E105" s="163" t="s">
        <v>4</v>
      </c>
      <c r="F105" s="163" t="s">
        <v>4</v>
      </c>
      <c r="G105" s="204"/>
      <c r="H105" s="86" t="s">
        <v>4</v>
      </c>
      <c r="I105" s="158" t="s">
        <v>4</v>
      </c>
      <c r="J105" s="163" t="s">
        <v>4</v>
      </c>
      <c r="K105" s="205" t="s">
        <v>4</v>
      </c>
      <c r="L105" s="204"/>
      <c r="M105" s="86" t="s">
        <v>4</v>
      </c>
      <c r="N105" s="158" t="s">
        <v>4</v>
      </c>
      <c r="O105" s="86" t="s">
        <v>4</v>
      </c>
      <c r="P105" s="86" t="s">
        <v>4</v>
      </c>
      <c r="Q105" s="204"/>
      <c r="R105" s="86" t="s">
        <v>4</v>
      </c>
      <c r="S105" s="158" t="s">
        <v>4</v>
      </c>
      <c r="T105" s="206" t="s">
        <v>4</v>
      </c>
      <c r="U105" s="207" t="s">
        <v>4</v>
      </c>
      <c r="V105" s="128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2:52">
      <c r="B106" s="86" t="s">
        <v>5</v>
      </c>
      <c r="C106" s="244">
        <v>0.24213010834495299</v>
      </c>
      <c r="D106" s="251">
        <v>0.17022468585296199</v>
      </c>
      <c r="E106" s="252">
        <v>2.6871524303807902E-4</v>
      </c>
      <c r="F106" s="217">
        <v>2.5542293107582201E-4</v>
      </c>
      <c r="G106" s="218"/>
      <c r="H106" s="219">
        <v>0.242412075593545</v>
      </c>
      <c r="I106" s="219">
        <v>0.170407855570508</v>
      </c>
      <c r="J106" s="225">
        <v>3.02891997710574E-4</v>
      </c>
      <c r="K106" s="219">
        <v>2.8168918723846497E-4</v>
      </c>
      <c r="L106" s="221"/>
      <c r="M106" s="222">
        <v>0.242261714650753</v>
      </c>
      <c r="N106" s="222">
        <v>0.170330498248006</v>
      </c>
      <c r="O106" s="215">
        <v>3.3703232319535098E-4</v>
      </c>
      <c r="P106" s="216">
        <v>3.0335180766502198E-4</v>
      </c>
      <c r="Q106" s="223"/>
      <c r="R106" s="222">
        <v>0.240216991757289</v>
      </c>
      <c r="S106" s="222">
        <v>0.168882232215887</v>
      </c>
      <c r="T106" s="225">
        <v>3.5983677582664798E-4</v>
      </c>
      <c r="U106" s="219">
        <v>3.0954956800439298E-4</v>
      </c>
      <c r="V106" s="128"/>
      <c r="X106" s="90" t="s">
        <v>5</v>
      </c>
      <c r="Y106" s="90"/>
      <c r="Z106" s="90">
        <f>AVERAGE(Z87:Z102)</f>
        <v>0.24214898812447874</v>
      </c>
      <c r="AA106" s="90">
        <f>AVERAGE(AA87:AA102)</f>
        <v>0.17023041401081787</v>
      </c>
      <c r="AB106" s="90"/>
      <c r="AC106" s="186">
        <f>AVERAGE(AC87:AC102)</f>
        <v>2.6863611943026699E-4</v>
      </c>
      <c r="AD106" s="186">
        <f>AVERAGE(AD87:AD102)</f>
        <v>2.553977920513346E-4</v>
      </c>
      <c r="AE106" s="90"/>
      <c r="AF106" s="90"/>
      <c r="AG106" s="90">
        <f>AVERAGE(AG87:AG102)</f>
        <v>0.24216515173451444</v>
      </c>
      <c r="AH106" s="90">
        <f>AVERAGE(AH87:AH102)</f>
        <v>0.17022670750287483</v>
      </c>
      <c r="AI106" s="90"/>
      <c r="AJ106" s="170">
        <f>AVERAGE(AJ87:AJ102)</f>
        <v>3.0239367116164078E-4</v>
      </c>
      <c r="AK106" s="170">
        <f>AVERAGE(AK87:AK102)</f>
        <v>2.8261775022719247E-4</v>
      </c>
      <c r="AL106" s="90"/>
      <c r="AM106" s="90"/>
      <c r="AN106" s="90">
        <f>AVERAGE(AN87:AN102)</f>
        <v>0.2422285889877103</v>
      </c>
      <c r="AO106" s="90">
        <f>AVERAGE(AO87:AO102)</f>
        <v>0.17030034827079862</v>
      </c>
      <c r="AP106" s="90"/>
      <c r="AQ106" s="170">
        <f>AVERAGE(AQ87:AQ102)</f>
        <v>3.3941192926330467E-4</v>
      </c>
      <c r="AR106" s="170">
        <f>AVERAGE(AR87:AR102)</f>
        <v>3.0569283305808328E-4</v>
      </c>
      <c r="AS106" s="90"/>
      <c r="AT106" s="90"/>
      <c r="AU106" s="90">
        <f>AVERAGE(AU87:AU102)</f>
        <v>0.24085285646585267</v>
      </c>
      <c r="AV106" s="90">
        <f>AVERAGE(AV87:AV102)</f>
        <v>0.16932454672612546</v>
      </c>
      <c r="AW106" s="90"/>
      <c r="AX106" s="170">
        <f>AVERAGE(AX87:AX102)</f>
        <v>3.5857875178541487E-4</v>
      </c>
      <c r="AY106" s="170">
        <f>AVERAGE(AY87:AY102)</f>
        <v>3.0988487117227155E-4</v>
      </c>
      <c r="AZ106" s="90"/>
    </row>
    <row r="107" spans="2:52">
      <c r="B107" s="86" t="s">
        <v>6</v>
      </c>
      <c r="C107" s="248">
        <v>0.38003086366687799</v>
      </c>
      <c r="D107" s="249">
        <v>0.38120657851691497</v>
      </c>
      <c r="E107" s="228">
        <v>1.3037525288309599</v>
      </c>
      <c r="F107" s="228">
        <v>1.5035296809607599</v>
      </c>
      <c r="G107" s="229"/>
      <c r="H107" s="230">
        <v>0.36839623413906902</v>
      </c>
      <c r="I107" s="231">
        <v>0.36806298057107401</v>
      </c>
      <c r="J107" s="232">
        <v>1.2321261798458401</v>
      </c>
      <c r="K107" s="233">
        <v>1.8365302354170301</v>
      </c>
      <c r="L107" s="234"/>
      <c r="M107" s="232">
        <v>0.37290715213536002</v>
      </c>
      <c r="N107" s="232">
        <v>0.37226204344873298</v>
      </c>
      <c r="O107" s="226">
        <v>1.08575624812531</v>
      </c>
      <c r="P107" s="227">
        <v>1.3584993625986299</v>
      </c>
      <c r="Q107" s="233"/>
      <c r="R107" s="232">
        <v>0.424570993171067</v>
      </c>
      <c r="S107" s="233">
        <v>0.42592686816018199</v>
      </c>
      <c r="T107" s="235">
        <v>0.88631577621056401</v>
      </c>
      <c r="U107" s="233">
        <v>1.59332859155911</v>
      </c>
      <c r="V107" s="236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2:52"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2:52">
      <c r="C109" s="171" t="s">
        <v>11</v>
      </c>
      <c r="D109" s="155"/>
      <c r="E109" s="102" t="s">
        <v>7</v>
      </c>
      <c r="I109" s="90" t="s">
        <v>80</v>
      </c>
      <c r="Y109" s="180" t="s">
        <v>11</v>
      </c>
      <c r="Z109" s="108"/>
      <c r="AA109" s="181" t="s">
        <v>7</v>
      </c>
      <c r="AB109" s="90"/>
      <c r="AC109" s="90"/>
      <c r="AD109" s="90"/>
      <c r="AE109" s="90" t="s">
        <v>80</v>
      </c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2:52">
      <c r="C110" s="237">
        <v>1</v>
      </c>
      <c r="E110" s="238">
        <f>AVERAGE(G86:G103)</f>
        <v>0.70275423594342434</v>
      </c>
      <c r="I110" s="173">
        <f>D106/C106</f>
        <v>0.70302981738417158</v>
      </c>
      <c r="Y110" s="111">
        <v>1</v>
      </c>
      <c r="Z110" s="90"/>
      <c r="AA110" s="172">
        <f>AVERAGE(AE87:AE102)</f>
        <v>0.70272303205672104</v>
      </c>
      <c r="AB110" s="90"/>
      <c r="AC110" s="90"/>
      <c r="AD110" s="90"/>
      <c r="AE110" s="173">
        <f>AA106/Z106</f>
        <v>0.70299865933492767</v>
      </c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2:52">
      <c r="C111" s="237">
        <v>2</v>
      </c>
      <c r="E111" s="238">
        <f>AVERAGE(L86:L103)</f>
        <v>0.70268374445020543</v>
      </c>
      <c r="I111" s="173">
        <f>I106/H106</f>
        <v>0.70296768489467798</v>
      </c>
      <c r="Y111" s="111">
        <v>2</v>
      </c>
      <c r="Z111" s="90"/>
      <c r="AA111" s="172">
        <f>AVERAGE(AL86:AL103)</f>
        <v>0.7026471609163093</v>
      </c>
      <c r="AB111" s="90"/>
      <c r="AC111" s="90"/>
      <c r="AD111" s="90"/>
      <c r="AE111" s="173">
        <f>AH106/AG106</f>
        <v>0.70293643112405491</v>
      </c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  <row r="112" spans="2:52">
      <c r="C112" s="237">
        <v>3</v>
      </c>
      <c r="E112" s="238">
        <f>AVERAGE(Q86:Q103)</f>
        <v>0.70281048455889861</v>
      </c>
      <c r="I112" s="173">
        <f>N106/M106</f>
        <v>0.70308467226675175</v>
      </c>
      <c r="Y112" s="111">
        <v>3</v>
      </c>
      <c r="Z112" s="90"/>
      <c r="AA112" s="172">
        <f>AVERAGE(AS87:AS102)</f>
        <v>0.70277912385446473</v>
      </c>
      <c r="AB112" s="90"/>
      <c r="AC112" s="90"/>
      <c r="AD112" s="90"/>
      <c r="AE112" s="173">
        <f>AO106/AN106</f>
        <v>0.7030563526068303</v>
      </c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</row>
    <row r="113" spans="3:52">
      <c r="C113" s="237">
        <v>4</v>
      </c>
      <c r="E113" s="238">
        <f>AVERAGE(V86:V103)</f>
        <v>0.70280372536211944</v>
      </c>
      <c r="G113" s="90"/>
      <c r="I113" s="173">
        <f>S106/R106</f>
        <v>0.70304032608368772</v>
      </c>
      <c r="Y113" s="111">
        <v>4</v>
      </c>
      <c r="Z113" s="90"/>
      <c r="AA113" s="172">
        <f>AVERAGE(AZ87:AZ102)</f>
        <v>0.70277884606568797</v>
      </c>
      <c r="AB113" s="90"/>
      <c r="AC113" s="90"/>
      <c r="AD113" s="90"/>
      <c r="AE113" s="173">
        <f>AV106/AU106</f>
        <v>0.70302071235817687</v>
      </c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</row>
    <row r="114" spans="3:52">
      <c r="C114" s="174" t="s">
        <v>12</v>
      </c>
      <c r="D114" s="101"/>
      <c r="E114" s="239">
        <f>AVERAGE(E110:E113)</f>
        <v>0.70276304757866204</v>
      </c>
      <c r="F114" s="86" t="s">
        <v>9</v>
      </c>
      <c r="G114" s="240"/>
      <c r="I114" s="176">
        <f>AVERAGE(I110:I113)</f>
        <v>0.70303062515732229</v>
      </c>
      <c r="Y114" s="174" t="s">
        <v>12</v>
      </c>
      <c r="Z114" s="101"/>
      <c r="AA114" s="175">
        <f>AVERAGE(AA110:AA113)</f>
        <v>0.70273204072329576</v>
      </c>
      <c r="AB114" s="90" t="s">
        <v>9</v>
      </c>
      <c r="AC114" s="90"/>
      <c r="AD114" s="90"/>
      <c r="AE114" s="176">
        <f>AVERAGE(AE110:AE113)</f>
        <v>0.70300303885599746</v>
      </c>
      <c r="AF114" s="90" t="s">
        <v>9</v>
      </c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</row>
    <row r="115" spans="3:52">
      <c r="E115" s="182">
        <f>STDEV(E110:E113)/SQRT(COUNT(E110:E113))/E114</f>
        <v>4.1631215533152728E-5</v>
      </c>
      <c r="F115" s="241"/>
      <c r="I115" s="182">
        <f>STDEV(I110:I113)/SQRT(COUNT(I110:I113))/I114</f>
        <v>3.4298859311364343E-5</v>
      </c>
      <c r="Y115" s="90"/>
      <c r="Z115" s="90"/>
      <c r="AA115" s="187">
        <f>STDEV(AA110:AA113)/SQRT(COUNT(AA110:AA113))/AA114</f>
        <v>4.4420981415720235E-5</v>
      </c>
      <c r="AB115" s="90"/>
      <c r="AC115" s="90"/>
      <c r="AD115" s="90"/>
      <c r="AE115" s="187">
        <f>STDEV(AE110:AE113)/SQRT(COUNT(AE110:AE113))/AE114</f>
        <v>3.5822687688700185E-5</v>
      </c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</row>
    <row r="116" spans="3:52" ht="15.75">
      <c r="D116" s="86" t="s">
        <v>17</v>
      </c>
      <c r="E116" s="183">
        <f>E115*SQRT(3)/1</f>
        <v>7.2107380484271171E-5</v>
      </c>
      <c r="F116" s="86" t="s">
        <v>8</v>
      </c>
      <c r="I116" s="182">
        <f>I115*SQRT(3)/1</f>
        <v>5.9407366968939911E-5</v>
      </c>
      <c r="Y116" s="90"/>
      <c r="Z116" s="90" t="s">
        <v>17</v>
      </c>
      <c r="AA116" s="188">
        <f>AA115*SQRT(3)/1</f>
        <v>7.6939396734100314E-5</v>
      </c>
      <c r="AB116" s="90" t="s">
        <v>98</v>
      </c>
      <c r="AC116" s="90"/>
      <c r="AD116" s="90"/>
      <c r="AE116" s="189">
        <f>AE115*SQRT(3)/1</f>
        <v>6.2046715140500836E-5</v>
      </c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FA0B9-2B76-48E5-9BB0-717A8EB1C420}">
  <dimension ref="A1:AZ116"/>
  <sheetViews>
    <sheetView zoomScaleNormal="100" workbookViewId="0"/>
  </sheetViews>
  <sheetFormatPr baseColWidth="10" defaultRowHeight="12.75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25" width="11.42578125" style="86"/>
    <col min="26" max="26" width="14.7109375" style="86" customWidth="1"/>
    <col min="27" max="30" width="11.42578125" style="86"/>
    <col min="31" max="31" width="15.7109375" style="86" customWidth="1"/>
    <col min="32" max="37" width="11.42578125" style="86"/>
    <col min="38" max="38" width="15.7109375" style="86" customWidth="1"/>
    <col min="39" max="44" width="11.42578125" style="86"/>
    <col min="45" max="45" width="15.7109375" style="86" customWidth="1"/>
    <col min="46" max="51" width="11.42578125" style="86"/>
    <col min="52" max="52" width="15.7109375" style="86" customWidth="1"/>
    <col min="53" max="16384" width="11.42578125" style="86"/>
  </cols>
  <sheetData>
    <row r="1" spans="1:52">
      <c r="D1" s="87"/>
    </row>
    <row r="2" spans="1:52" ht="15.75">
      <c r="A2" s="193"/>
      <c r="B2" s="193" t="s">
        <v>14</v>
      </c>
      <c r="C2" s="193"/>
      <c r="D2" s="194"/>
      <c r="E2" s="195"/>
      <c r="F2" s="195"/>
      <c r="G2" s="195"/>
      <c r="H2" s="195"/>
      <c r="I2" s="195"/>
      <c r="J2" s="195"/>
      <c r="Y2" s="152" t="s">
        <v>92</v>
      </c>
      <c r="Z2" s="153"/>
    </row>
    <row r="3" spans="1:52" ht="15.75">
      <c r="A3" s="196"/>
      <c r="B3" s="193" t="s">
        <v>87</v>
      </c>
      <c r="C3" s="197"/>
      <c r="D3" s="198"/>
      <c r="E3" s="195"/>
      <c r="F3" s="195"/>
      <c r="G3" s="195"/>
      <c r="H3" s="195"/>
      <c r="I3" s="195"/>
      <c r="J3" s="195"/>
      <c r="Y3" s="154" t="s">
        <v>93</v>
      </c>
      <c r="Z3" s="155"/>
      <c r="AA3" s="156"/>
    </row>
    <row r="4" spans="1:52" ht="15.75">
      <c r="A4" s="196"/>
      <c r="B4" s="193" t="s">
        <v>101</v>
      </c>
      <c r="C4" s="193" t="s">
        <v>88</v>
      </c>
      <c r="D4" s="198" t="s">
        <v>89</v>
      </c>
      <c r="E4" s="199"/>
      <c r="F4" s="199"/>
      <c r="G4" s="199"/>
      <c r="H4" s="199"/>
      <c r="I4" s="199"/>
      <c r="J4" s="199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Y4" s="109"/>
      <c r="AA4" s="157" t="s">
        <v>94</v>
      </c>
    </row>
    <row r="5" spans="1:52">
      <c r="Y5" s="109" t="s">
        <v>95</v>
      </c>
      <c r="Z5" s="86" t="s">
        <v>2</v>
      </c>
      <c r="AA5" s="158">
        <v>0.60609999999999997</v>
      </c>
    </row>
    <row r="6" spans="1:52" ht="15.75">
      <c r="A6" s="161"/>
      <c r="C6" s="193" t="s">
        <v>74</v>
      </c>
      <c r="D6" s="198"/>
      <c r="E6" s="193"/>
      <c r="Y6" s="159" t="s">
        <v>95</v>
      </c>
      <c r="Z6" s="97" t="s">
        <v>84</v>
      </c>
      <c r="AA6" s="160">
        <v>0.52659999999999996</v>
      </c>
    </row>
    <row r="8" spans="1:52">
      <c r="A8" s="161"/>
      <c r="C8" s="171" t="s">
        <v>50</v>
      </c>
      <c r="D8" s="156"/>
      <c r="E8" s="200" t="s">
        <v>51</v>
      </c>
      <c r="F8" s="200"/>
      <c r="G8" s="201" t="s">
        <v>10</v>
      </c>
      <c r="H8" s="171" t="s">
        <v>52</v>
      </c>
      <c r="I8" s="156"/>
      <c r="J8" s="202" t="s">
        <v>53</v>
      </c>
      <c r="K8" s="200"/>
      <c r="L8" s="201" t="s">
        <v>15</v>
      </c>
      <c r="M8" s="171" t="s">
        <v>54</v>
      </c>
      <c r="N8" s="156"/>
      <c r="O8" s="202" t="s">
        <v>55</v>
      </c>
      <c r="P8" s="200"/>
      <c r="Q8" s="201" t="s">
        <v>16</v>
      </c>
      <c r="R8" s="171" t="s">
        <v>56</v>
      </c>
      <c r="S8" s="156"/>
      <c r="T8" s="202" t="s">
        <v>57</v>
      </c>
      <c r="U8" s="203"/>
      <c r="V8" s="201" t="s">
        <v>18</v>
      </c>
      <c r="X8" s="161"/>
      <c r="Y8" s="90" t="s">
        <v>50</v>
      </c>
      <c r="AB8" s="162" t="s">
        <v>51</v>
      </c>
      <c r="AD8" s="163"/>
      <c r="AE8" s="161" t="s">
        <v>10</v>
      </c>
      <c r="AF8" s="90" t="s">
        <v>52</v>
      </c>
      <c r="AG8" s="90"/>
      <c r="AH8" s="90"/>
      <c r="AI8" s="164" t="s">
        <v>53</v>
      </c>
      <c r="AJ8" s="164"/>
      <c r="AK8" s="164"/>
      <c r="AL8" s="96" t="s">
        <v>15</v>
      </c>
      <c r="AM8" s="90" t="s">
        <v>54</v>
      </c>
      <c r="AN8" s="90"/>
      <c r="AO8" s="90"/>
      <c r="AP8" s="164" t="s">
        <v>55</v>
      </c>
      <c r="AQ8" s="164"/>
      <c r="AR8" s="164"/>
      <c r="AS8" s="96" t="s">
        <v>16</v>
      </c>
      <c r="AT8" s="90" t="s">
        <v>56</v>
      </c>
      <c r="AU8" s="90"/>
      <c r="AV8" s="90"/>
      <c r="AW8" s="164" t="s">
        <v>57</v>
      </c>
      <c r="AX8" s="164"/>
      <c r="AY8" s="164"/>
      <c r="AZ8" s="96" t="s">
        <v>18</v>
      </c>
    </row>
    <row r="9" spans="1:52">
      <c r="B9" s="90" t="s">
        <v>0</v>
      </c>
      <c r="C9" s="109">
        <v>29.077500000000001</v>
      </c>
      <c r="D9" s="158">
        <v>30.09</v>
      </c>
      <c r="E9" s="163">
        <v>29.077500000000001</v>
      </c>
      <c r="F9" s="163">
        <v>30.09</v>
      </c>
      <c r="G9" s="204"/>
      <c r="H9" s="86">
        <v>29.077500000000001</v>
      </c>
      <c r="I9" s="158">
        <v>30.09</v>
      </c>
      <c r="J9" s="163">
        <v>29.077500000000001</v>
      </c>
      <c r="K9" s="205">
        <v>30.09</v>
      </c>
      <c r="L9" s="204"/>
      <c r="M9" s="86">
        <v>29.077500000000001</v>
      </c>
      <c r="N9" s="158">
        <v>30.09</v>
      </c>
      <c r="O9" s="163">
        <v>29.077500000000001</v>
      </c>
      <c r="P9" s="205">
        <v>30.09</v>
      </c>
      <c r="Q9" s="204"/>
      <c r="R9" s="86">
        <v>29.077500000000001</v>
      </c>
      <c r="S9" s="86">
        <v>30.09</v>
      </c>
      <c r="T9" s="206">
        <v>29.077500000000001</v>
      </c>
      <c r="U9" s="207">
        <v>30.09</v>
      </c>
      <c r="V9" s="128"/>
      <c r="Y9" s="90" t="s">
        <v>96</v>
      </c>
      <c r="Z9" s="90">
        <v>29.077999999999999</v>
      </c>
      <c r="AA9" s="90">
        <v>30.09</v>
      </c>
      <c r="AB9" s="164" t="s">
        <v>97</v>
      </c>
      <c r="AC9" s="162">
        <v>29.077999999999999</v>
      </c>
      <c r="AD9" s="162">
        <v>30.09</v>
      </c>
      <c r="AF9" s="90" t="s">
        <v>96</v>
      </c>
      <c r="AG9" s="90">
        <v>29.077999999999999</v>
      </c>
      <c r="AH9" s="90">
        <v>30.09</v>
      </c>
      <c r="AI9" s="164" t="s">
        <v>96</v>
      </c>
      <c r="AJ9" s="164">
        <v>29.077999999999999</v>
      </c>
      <c r="AK9" s="164">
        <v>30.09</v>
      </c>
      <c r="AL9" s="90"/>
      <c r="AM9" s="90" t="s">
        <v>96</v>
      </c>
      <c r="AN9" s="90">
        <v>29.077999999999999</v>
      </c>
      <c r="AO9" s="90">
        <v>30.09</v>
      </c>
      <c r="AP9" s="164" t="s">
        <v>96</v>
      </c>
      <c r="AQ9" s="164">
        <v>29.077999999999999</v>
      </c>
      <c r="AR9" s="164">
        <v>30.09</v>
      </c>
      <c r="AS9" s="90"/>
      <c r="AT9" s="90" t="s">
        <v>96</v>
      </c>
      <c r="AU9" s="90">
        <v>29.077999999999999</v>
      </c>
      <c r="AV9" s="90">
        <v>30.09</v>
      </c>
      <c r="AW9" s="164" t="s">
        <v>96</v>
      </c>
      <c r="AX9" s="164">
        <v>29.077999999999999</v>
      </c>
      <c r="AY9" s="164">
        <v>30.09</v>
      </c>
      <c r="AZ9" s="90"/>
    </row>
    <row r="10" spans="1:52">
      <c r="B10" s="90">
        <v>1</v>
      </c>
      <c r="C10" s="208">
        <v>0.10179612773777701</v>
      </c>
      <c r="D10" s="209">
        <v>1.3424251185916E-3</v>
      </c>
      <c r="E10" s="210">
        <v>9.9435666140725899E-5</v>
      </c>
      <c r="F10" s="210">
        <v>1.17242634573631E-4</v>
      </c>
      <c r="G10" s="118">
        <f>(D10-$F$30)/(C10-$E$30)</f>
        <v>1.2030790524610497E-2</v>
      </c>
      <c r="H10" s="211">
        <v>0.10625447791185599</v>
      </c>
      <c r="I10" s="209">
        <v>1.3569720716761801E-3</v>
      </c>
      <c r="J10" s="210">
        <v>1.17322342428318E-4</v>
      </c>
      <c r="K10" s="212">
        <v>1.36531572772759E-4</v>
      </c>
      <c r="L10" s="118">
        <f>(I10-$K$30)/(H10-$J$30)</f>
        <v>1.165688649995626E-2</v>
      </c>
      <c r="M10" s="211">
        <v>0.113610443657986</v>
      </c>
      <c r="N10" s="209">
        <v>1.39848892854902E-3</v>
      </c>
      <c r="O10" s="210">
        <v>7.5691044155802906E-5</v>
      </c>
      <c r="P10" s="212">
        <v>1.16711346200418E-4</v>
      </c>
      <c r="Q10" s="118">
        <f>(N10-$P$30)/(M10-$O$30)</f>
        <v>1.1328031912728204E-2</v>
      </c>
      <c r="R10" s="211">
        <v>0.112104982665199</v>
      </c>
      <c r="S10" s="211">
        <v>1.3517403445049501E-3</v>
      </c>
      <c r="T10" s="213">
        <v>7.6704496715687695E-5</v>
      </c>
      <c r="U10" s="214">
        <v>1.1217546773117699E-4</v>
      </c>
      <c r="V10" s="118">
        <f>(S10-$U$30)/(R10-$T$30)</f>
        <v>1.1088286252471291E-2</v>
      </c>
      <c r="X10" s="117"/>
      <c r="Y10" s="90">
        <v>1693381081.3989999</v>
      </c>
      <c r="Z10" s="90"/>
      <c r="AA10" s="90"/>
      <c r="AB10" s="165">
        <v>1693380584.4000001</v>
      </c>
      <c r="AF10" s="90">
        <v>1693382077.402</v>
      </c>
      <c r="AG10" s="90"/>
      <c r="AH10" s="90"/>
      <c r="AI10" s="164">
        <v>1693381580.3989999</v>
      </c>
      <c r="AJ10" s="164"/>
      <c r="AK10" s="164"/>
      <c r="AL10" s="90"/>
      <c r="AM10" s="90">
        <v>1693383073.4000001</v>
      </c>
      <c r="AP10" s="164">
        <v>1693382574.401</v>
      </c>
      <c r="AT10" s="90">
        <v>1693384067.3989999</v>
      </c>
      <c r="AW10" s="164">
        <v>1693383570.402</v>
      </c>
    </row>
    <row r="11" spans="1:52">
      <c r="B11" s="90">
        <v>2</v>
      </c>
      <c r="C11" s="208">
        <v>0.101740944549565</v>
      </c>
      <c r="D11" s="209">
        <v>1.33890830076626E-3</v>
      </c>
      <c r="E11" s="210">
        <v>9.7229269303086803E-5</v>
      </c>
      <c r="F11" s="210">
        <v>1.21053258734089E-4</v>
      </c>
      <c r="G11" s="118">
        <f t="shared" ref="G11:G27" si="0">(D11-$F$30)/(C11-$E$30)</f>
        <v>1.2002721973915796E-2</v>
      </c>
      <c r="H11" s="211">
        <v>0.107387665588545</v>
      </c>
      <c r="I11" s="209">
        <v>1.36412024274468E-3</v>
      </c>
      <c r="J11" s="210">
        <v>1.12444941516881E-4</v>
      </c>
      <c r="K11" s="212">
        <v>1.3294539111150501E-4</v>
      </c>
      <c r="L11" s="118">
        <f t="shared" ref="L11:L27" si="1">(I11-$K$30)/(H11-$J$30)</f>
        <v>1.1600395237612084E-2</v>
      </c>
      <c r="M11" s="211">
        <v>0.112139249594778</v>
      </c>
      <c r="N11" s="209">
        <v>1.37507024494193E-3</v>
      </c>
      <c r="O11" s="210">
        <v>8.2159896435306801E-5</v>
      </c>
      <c r="P11" s="212">
        <v>1.14725854807314E-4</v>
      </c>
      <c r="Q11" s="118">
        <f t="shared" ref="Q11:Q27" si="2">(N11-$P$30)/(M11-$O$30)</f>
        <v>1.1267770624673504E-2</v>
      </c>
      <c r="R11" s="211">
        <v>0.112601556320209</v>
      </c>
      <c r="S11" s="211">
        <v>1.3597582207609501E-3</v>
      </c>
      <c r="T11" s="213">
        <v>6.9470207244302202E-5</v>
      </c>
      <c r="U11" s="214">
        <v>1.08775014265796E-4</v>
      </c>
      <c r="V11" s="118">
        <f t="shared" ref="V11:V27" si="3">(S11-$U$30)/(R11-$T$30)</f>
        <v>1.1110607250732995E-2</v>
      </c>
      <c r="X11" s="117"/>
      <c r="Y11" s="90">
        <v>1693381089.7909999</v>
      </c>
      <c r="Z11" s="120">
        <f t="shared" ref="Z11:Z26" si="4">C11+((C12-C10)/(Y12-Y10))*$AA$5</f>
        <v>0.10175494759630438</v>
      </c>
      <c r="AA11" s="120">
        <f t="shared" ref="AA11:AA26" si="5">D11+((D12-D10)/(Y12-Y10))*$AA$6</f>
        <v>1.3389235901561938E-3</v>
      </c>
      <c r="AB11" s="165">
        <v>1693380592.7909999</v>
      </c>
      <c r="AC11" s="166">
        <f t="shared" ref="AC11:AC26" si="6">E11+((E12-E10)/(AB12-AB10))*$AA$5</f>
        <v>9.7115111037497035E-5</v>
      </c>
      <c r="AD11" s="166">
        <f t="shared" ref="AD11:AD26" si="7">F11+((F12-F10)/(AB12-AB10))*$AA$6</f>
        <v>1.209952674176579E-4</v>
      </c>
      <c r="AE11" s="120">
        <f t="shared" ref="AE11:AE26" si="8">(AA11-$AD$30)/(Z11-$AC$30)</f>
        <v>1.1998784406941963E-2</v>
      </c>
      <c r="AF11" s="90">
        <v>1693382085.7939999</v>
      </c>
      <c r="AG11" s="120">
        <f t="shared" ref="AG11:AG26" si="9">H11+((H12-H10)/(AF12-AF10))*$AA$5</f>
        <v>0.1074411953247051</v>
      </c>
      <c r="AH11" s="120">
        <f t="shared" ref="AH11:AH26" si="10">I11+((I12-I10)/(AF12-AF10))*$AA$6</f>
        <v>1.3644412831428994E-3</v>
      </c>
      <c r="AI11" s="164">
        <v>1693381588.79</v>
      </c>
      <c r="AJ11" s="166">
        <f t="shared" ref="AJ11:AJ26" si="11">J11+((J12-J10)/(AF12-AF10))*$AA$5</f>
        <v>1.1154840493624427E-4</v>
      </c>
      <c r="AK11" s="166">
        <f t="shared" ref="AK11:AK26" si="12">K11+((K12-K10)/(AI12-AI10))*$AA$6</f>
        <v>1.3237405949396896E-4</v>
      </c>
      <c r="AL11" s="120">
        <f t="shared" ref="AL11:AL26" si="13">(AH11-$AK$30)/(AG11-$AJ$30)</f>
        <v>1.1604918959752372E-2</v>
      </c>
      <c r="AM11" s="90">
        <v>1693383081.7920001</v>
      </c>
      <c r="AN11" s="120">
        <f t="shared" ref="AN11:AN26" si="14">M11+((M12-M10)/(AM12-AM10))*$AA$5</f>
        <v>0.1120985967032871</v>
      </c>
      <c r="AO11" s="120">
        <f t="shared" ref="AO11:AO26" si="15">N11+((N12-N10)/(AM12-AM10))*$AA$6</f>
        <v>1.3745508463993918E-3</v>
      </c>
      <c r="AP11" s="164">
        <v>1693382582.793</v>
      </c>
      <c r="AQ11" s="166">
        <f t="shared" ref="AQ11:AQ26" si="16">O11+((O12-O10)/(AP12-AP10))*$AA$5</f>
        <v>8.2088345203040053E-5</v>
      </c>
      <c r="AR11" s="166">
        <f t="shared" ref="AR11:AR26" si="17">P11+((P12-P10)/(AP12-AP10))*$AA$6</f>
        <v>1.1453545266966064E-4</v>
      </c>
      <c r="AS11" s="120">
        <f t="shared" ref="AS11:AS26" si="18">(AO11-$AR$30)/(AN11-$AQ$30)</f>
        <v>1.1270339621253607E-2</v>
      </c>
      <c r="AT11" s="90">
        <v>1693384075.7909999</v>
      </c>
      <c r="AU11" s="120">
        <f t="shared" ref="AU11:AU26" si="19">R11+((R12-R10)/(AT12-AT10))*$AA$5</f>
        <v>0.1126031850297065</v>
      </c>
      <c r="AV11" s="120">
        <f t="shared" ref="AV11:AV26" si="20">S11+((S12-S10)/(AT12-AT10))*$AA$6</f>
        <v>1.359827689782432E-3</v>
      </c>
      <c r="AW11" s="164">
        <v>1693383578.793</v>
      </c>
      <c r="AX11" s="166">
        <f t="shared" ref="AX11:AX26" si="21">T11+((T12-T10)/(AW12-AW10))*$AA$5</f>
        <v>6.9467438315603448E-5</v>
      </c>
      <c r="AY11" s="166">
        <f t="shared" ref="AY11:AY26" si="22">U11+((U12-U10)/(AW12-AW10))*$AA$6</f>
        <v>1.0874321806235515E-4</v>
      </c>
      <c r="AZ11" s="120">
        <f t="shared" ref="AZ11:AZ26" si="23">(AV11-$AY$30)/(AU11-$AX$30)</f>
        <v>1.1112827027077086E-2</v>
      </c>
    </row>
    <row r="12" spans="1:52">
      <c r="B12" s="90">
        <v>3</v>
      </c>
      <c r="C12" s="208">
        <v>0.102183874204235</v>
      </c>
      <c r="D12" s="209">
        <v>1.3429123989393799E-3</v>
      </c>
      <c r="E12" s="210">
        <v>9.6274606628232598E-5</v>
      </c>
      <c r="F12" s="210">
        <v>1.15394422907811E-4</v>
      </c>
      <c r="G12" s="118">
        <f t="shared" si="0"/>
        <v>1.1989867246511523E-2</v>
      </c>
      <c r="H12" s="211">
        <v>0.107736724342423</v>
      </c>
      <c r="I12" s="209">
        <v>1.36720378645185E-3</v>
      </c>
      <c r="J12" s="210">
        <v>9.2497109915554E-5</v>
      </c>
      <c r="K12" s="212">
        <v>1.1832295421455801E-4</v>
      </c>
      <c r="L12" s="118">
        <f t="shared" si="1"/>
        <v>1.1591424286442524E-2</v>
      </c>
      <c r="M12" s="211">
        <v>0.11248475898948</v>
      </c>
      <c r="N12" s="209">
        <v>1.3819354425341E-3</v>
      </c>
      <c r="O12" s="210">
        <v>7.3709779792518001E-5</v>
      </c>
      <c r="P12" s="212">
        <v>1.1064313679141E-4</v>
      </c>
      <c r="Q12" s="118">
        <f t="shared" si="2"/>
        <v>1.1294211020027358E-2</v>
      </c>
      <c r="R12" s="211">
        <v>0.112150081875699</v>
      </c>
      <c r="S12" s="211">
        <v>1.3539543562539099E-3</v>
      </c>
      <c r="T12" s="213">
        <v>7.6627824664326298E-5</v>
      </c>
      <c r="U12" s="214">
        <v>1.11162107149891E-4</v>
      </c>
      <c r="V12" s="118">
        <f t="shared" si="3"/>
        <v>1.1103578901098003E-2</v>
      </c>
      <c r="X12" s="117"/>
      <c r="Y12" s="90">
        <v>1693381098.1819999</v>
      </c>
      <c r="Z12" s="120">
        <f t="shared" si="4"/>
        <v>0.10222470914778313</v>
      </c>
      <c r="AA12" s="120">
        <f t="shared" si="5"/>
        <v>1.3431212208106615E-3</v>
      </c>
      <c r="AB12" s="165">
        <v>1693380601.1830001</v>
      </c>
      <c r="AC12" s="166">
        <f t="shared" si="6"/>
        <v>9.6225997636703779E-5</v>
      </c>
      <c r="AD12" s="166">
        <f t="shared" si="7"/>
        <v>1.1530120994635274E-4</v>
      </c>
      <c r="AE12" s="120">
        <f t="shared" si="8"/>
        <v>1.1984694465875403E-2</v>
      </c>
      <c r="AF12" s="90">
        <v>1693382094.1849999</v>
      </c>
      <c r="AG12" s="120">
        <f t="shared" si="9"/>
        <v>0.10770955640864806</v>
      </c>
      <c r="AH12" s="120">
        <f t="shared" si="10"/>
        <v>1.36677136440484E-3</v>
      </c>
      <c r="AI12" s="164">
        <v>1693381597.1819999</v>
      </c>
      <c r="AJ12" s="166">
        <f t="shared" si="11"/>
        <v>9.2002406260255557E-5</v>
      </c>
      <c r="AK12" s="166">
        <f t="shared" si="12"/>
        <v>1.1811328644494983E-4</v>
      </c>
      <c r="AL12" s="120">
        <f t="shared" si="13"/>
        <v>1.1597631894234343E-2</v>
      </c>
      <c r="AM12" s="90">
        <v>1693383090.1830001</v>
      </c>
      <c r="AN12" s="120">
        <f t="shared" si="14"/>
        <v>0.11254499900977843</v>
      </c>
      <c r="AO12" s="120">
        <f t="shared" si="15"/>
        <v>1.3824162069507036E-3</v>
      </c>
      <c r="AP12" s="164">
        <v>1693382591.184</v>
      </c>
      <c r="AQ12" s="166">
        <f t="shared" si="16"/>
        <v>7.3626946858037183E-5</v>
      </c>
      <c r="AR12" s="166">
        <f t="shared" si="17"/>
        <v>1.1061389584122513E-4</v>
      </c>
      <c r="AS12" s="120">
        <f t="shared" si="18"/>
        <v>1.1295540424111152E-2</v>
      </c>
      <c r="AT12" s="90">
        <v>1693384084.1819999</v>
      </c>
      <c r="AU12" s="120">
        <f t="shared" si="19"/>
        <v>0.11211478971007512</v>
      </c>
      <c r="AV12" s="120">
        <f t="shared" si="20"/>
        <v>1.353587046327327E-3</v>
      </c>
      <c r="AW12" s="164">
        <v>1693383587.1849999</v>
      </c>
      <c r="AX12" s="166">
        <f t="shared" si="21"/>
        <v>7.6574796099190167E-5</v>
      </c>
      <c r="AY12" s="166">
        <f t="shared" si="22"/>
        <v>1.1112421342297687E-4</v>
      </c>
      <c r="AZ12" s="120">
        <f t="shared" si="23"/>
        <v>1.1105569064096219E-2</v>
      </c>
    </row>
    <row r="13" spans="1:52">
      <c r="B13" s="90">
        <v>4</v>
      </c>
      <c r="C13" s="208">
        <v>0.10373593467643499</v>
      </c>
      <c r="D13" s="209">
        <v>1.350650466439E-3</v>
      </c>
      <c r="E13" s="210">
        <v>9.4934758077002996E-5</v>
      </c>
      <c r="F13" s="210">
        <v>1.15989030022038E-4</v>
      </c>
      <c r="G13" s="118">
        <f t="shared" si="0"/>
        <v>1.1884972091395949E-2</v>
      </c>
      <c r="H13" s="211">
        <v>0.10610533552663801</v>
      </c>
      <c r="I13" s="209">
        <v>1.34062854138087E-3</v>
      </c>
      <c r="J13" s="210">
        <v>8.9094863657463902E-5</v>
      </c>
      <c r="K13" s="212">
        <v>1.2155341575710001E-4</v>
      </c>
      <c r="L13" s="118">
        <f t="shared" si="1"/>
        <v>1.1519120899201277E-2</v>
      </c>
      <c r="M13" s="211">
        <v>0.114982984061185</v>
      </c>
      <c r="N13" s="209">
        <v>1.4011918390975701E-3</v>
      </c>
      <c r="O13" s="210">
        <v>7.8250170989101504E-5</v>
      </c>
      <c r="P13" s="212">
        <v>1.1313731492113801E-4</v>
      </c>
      <c r="Q13" s="118">
        <f t="shared" si="2"/>
        <v>1.1216241460857706E-2</v>
      </c>
      <c r="R13" s="211">
        <v>0.11087735846763901</v>
      </c>
      <c r="S13" s="211">
        <v>1.33910418684818E-3</v>
      </c>
      <c r="T13" s="213">
        <v>6.6967339452160795E-5</v>
      </c>
      <c r="U13" s="214">
        <v>1.06716476760865E-4</v>
      </c>
      <c r="V13" s="118">
        <f t="shared" si="3"/>
        <v>1.1097095476716147E-2</v>
      </c>
      <c r="X13" s="117"/>
      <c r="Y13" s="90">
        <v>1693381119.402</v>
      </c>
      <c r="Z13" s="120">
        <f t="shared" si="4"/>
        <v>0.10373150832236856</v>
      </c>
      <c r="AA13" s="120">
        <f t="shared" si="5"/>
        <v>1.3504606208445181E-3</v>
      </c>
      <c r="AB13" s="165">
        <v>1693380621.401</v>
      </c>
      <c r="AC13" s="166">
        <f t="shared" si="6"/>
        <v>9.5069683937932067E-5</v>
      </c>
      <c r="AD13" s="166">
        <f t="shared" si="7"/>
        <v>1.1606397319859008E-4</v>
      </c>
      <c r="AE13" s="120">
        <f t="shared" si="8"/>
        <v>1.1881259850707142E-2</v>
      </c>
      <c r="AF13" s="90">
        <v>1693382114.402</v>
      </c>
      <c r="AG13" s="120">
        <f t="shared" si="9"/>
        <v>0.10608307822336248</v>
      </c>
      <c r="AH13" s="120">
        <f t="shared" si="10"/>
        <v>1.340258355920903E-3</v>
      </c>
      <c r="AI13" s="164">
        <v>1693381617.402</v>
      </c>
      <c r="AJ13" s="166">
        <f t="shared" si="11"/>
        <v>8.9049566493293119E-5</v>
      </c>
      <c r="AK13" s="166">
        <f t="shared" si="12"/>
        <v>1.2154779564106332E-4</v>
      </c>
      <c r="AL13" s="120">
        <f t="shared" si="13"/>
        <v>1.1525459758993644E-2</v>
      </c>
      <c r="AM13" s="90">
        <v>1693383110.404</v>
      </c>
      <c r="AN13" s="120">
        <f t="shared" si="14"/>
        <v>0.11501601112582187</v>
      </c>
      <c r="AO13" s="120">
        <f t="shared" si="15"/>
        <v>1.4014546141655336E-3</v>
      </c>
      <c r="AP13" s="164">
        <v>1693382611.401</v>
      </c>
      <c r="AQ13" s="166">
        <f t="shared" si="16"/>
        <v>7.8354087629699669E-5</v>
      </c>
      <c r="AR13" s="166">
        <f t="shared" si="17"/>
        <v>1.1314546352529887E-4</v>
      </c>
      <c r="AS13" s="120">
        <f t="shared" si="18"/>
        <v>1.1218342103548122E-2</v>
      </c>
      <c r="AT13" s="90">
        <v>1693384105.402</v>
      </c>
      <c r="AU13" s="120">
        <f t="shared" si="19"/>
        <v>0.11088455110755438</v>
      </c>
      <c r="AV13" s="120">
        <f t="shared" si="20"/>
        <v>1.3392880842263144E-3</v>
      </c>
      <c r="AW13" s="164">
        <v>1693383607.4000001</v>
      </c>
      <c r="AX13" s="166">
        <f t="shared" si="21"/>
        <v>6.6825969761415984E-5</v>
      </c>
      <c r="AY13" s="166">
        <f t="shared" si="22"/>
        <v>1.066932748722177E-4</v>
      </c>
      <c r="AZ13" s="120">
        <f t="shared" si="23"/>
        <v>1.1099825386449255E-2</v>
      </c>
    </row>
    <row r="14" spans="1:52">
      <c r="B14" s="90">
        <v>5</v>
      </c>
      <c r="C14" s="208">
        <v>0.10196761748659</v>
      </c>
      <c r="D14" s="209">
        <v>1.3322369189894699E-3</v>
      </c>
      <c r="E14" s="210">
        <v>1.02643570276189E-4</v>
      </c>
      <c r="F14" s="210">
        <v>1.19466060342853E-4</v>
      </c>
      <c r="G14" s="118">
        <f t="shared" si="0"/>
        <v>1.191052336274012E-2</v>
      </c>
      <c r="H14" s="211">
        <v>0.106686176688574</v>
      </c>
      <c r="I14" s="209">
        <v>1.3470931414583699E-3</v>
      </c>
      <c r="J14" s="210">
        <v>9.0359077784862298E-5</v>
      </c>
      <c r="K14" s="212">
        <v>1.1801759386518999E-4</v>
      </c>
      <c r="L14" s="118">
        <f t="shared" si="1"/>
        <v>1.1516999024986986E-2</v>
      </c>
      <c r="M14" s="211">
        <v>0.114043858763465</v>
      </c>
      <c r="N14" s="209">
        <v>1.39621292115462E-3</v>
      </c>
      <c r="O14" s="210">
        <v>7.8614658951723905E-5</v>
      </c>
      <c r="P14" s="212">
        <v>1.11085816753735E-4</v>
      </c>
      <c r="Q14" s="118">
        <f t="shared" si="2"/>
        <v>1.1264980111255036E-2</v>
      </c>
      <c r="R14" s="211">
        <v>0.112501478115549</v>
      </c>
      <c r="S14" s="211">
        <v>1.36429500432676E-3</v>
      </c>
      <c r="T14" s="213">
        <v>6.9955389820165897E-5</v>
      </c>
      <c r="U14" s="214">
        <v>1.09901688556757E-4</v>
      </c>
      <c r="V14" s="118">
        <f t="shared" si="3"/>
        <v>1.1160850462716237E-2</v>
      </c>
      <c r="X14" s="117"/>
      <c r="Y14" s="90">
        <v>1693381127.7939999</v>
      </c>
      <c r="Z14" s="120">
        <f t="shared" si="4"/>
        <v>0.10187452734704089</v>
      </c>
      <c r="AA14" s="120">
        <f t="shared" si="5"/>
        <v>1.3312467066209296E-3</v>
      </c>
      <c r="AB14" s="165">
        <v>1693380629.793</v>
      </c>
      <c r="AC14" s="166">
        <f t="shared" si="6"/>
        <v>1.0277675737523246E-4</v>
      </c>
      <c r="AD14" s="166">
        <f t="shared" si="7"/>
        <v>1.1973664769365738E-4</v>
      </c>
      <c r="AE14" s="120">
        <f t="shared" si="8"/>
        <v>1.190925651990862E-2</v>
      </c>
      <c r="AF14" s="90">
        <v>1693382122.793</v>
      </c>
      <c r="AG14" s="120">
        <f t="shared" si="9"/>
        <v>0.10660215266729967</v>
      </c>
      <c r="AH14" s="120">
        <f t="shared" si="10"/>
        <v>1.3464211798602584E-3</v>
      </c>
      <c r="AI14" s="164">
        <v>1693381625.7939999</v>
      </c>
      <c r="AJ14" s="166">
        <f t="shared" si="11"/>
        <v>9.0453654278454816E-5</v>
      </c>
      <c r="AK14" s="166">
        <f t="shared" si="12"/>
        <v>1.1793096116581924E-4</v>
      </c>
      <c r="AL14" s="120">
        <f t="shared" si="13"/>
        <v>1.1527152083357251E-2</v>
      </c>
      <c r="AM14" s="90">
        <v>1693383118.7950001</v>
      </c>
      <c r="AN14" s="120">
        <f t="shared" si="14"/>
        <v>0.11388077494444716</v>
      </c>
      <c r="AO14" s="120">
        <f t="shared" si="15"/>
        <v>1.3948099381440148E-3</v>
      </c>
      <c r="AP14" s="164">
        <v>1693382619.7920001</v>
      </c>
      <c r="AQ14" s="166">
        <f t="shared" si="16"/>
        <v>7.8567916660830854E-5</v>
      </c>
      <c r="AR14" s="166">
        <f t="shared" si="17"/>
        <v>1.1091555385379936E-4</v>
      </c>
      <c r="AS14" s="120">
        <f t="shared" si="18"/>
        <v>1.1271862764481866E-2</v>
      </c>
      <c r="AT14" s="90">
        <v>1693384113.793</v>
      </c>
      <c r="AU14" s="120">
        <f t="shared" si="19"/>
        <v>0.11252426551803578</v>
      </c>
      <c r="AV14" s="120">
        <f t="shared" si="20"/>
        <v>1.364474981919941E-3</v>
      </c>
      <c r="AW14" s="164">
        <v>1693383615.7920001</v>
      </c>
      <c r="AX14" s="166">
        <f t="shared" si="21"/>
        <v>7.0277492997564814E-5</v>
      </c>
      <c r="AY14" s="166">
        <f t="shared" si="22"/>
        <v>1.1006734955249924E-4</v>
      </c>
      <c r="AZ14" s="120">
        <f t="shared" si="23"/>
        <v>1.1161953560928278E-2</v>
      </c>
    </row>
    <row r="15" spans="1:52">
      <c r="B15" s="90">
        <v>6</v>
      </c>
      <c r="C15" s="208">
        <v>0.101158254736916</v>
      </c>
      <c r="D15" s="209">
        <v>1.3190919131278399E-3</v>
      </c>
      <c r="E15" s="210">
        <v>9.8622948573085997E-5</v>
      </c>
      <c r="F15" s="210">
        <v>1.2461329525983601E-4</v>
      </c>
      <c r="G15" s="118">
        <f t="shared" si="0"/>
        <v>1.1875839763951417E-2</v>
      </c>
      <c r="H15" s="211">
        <v>0.10377883638379901</v>
      </c>
      <c r="I15" s="209">
        <v>1.3192140719864799E-3</v>
      </c>
      <c r="J15" s="210">
        <v>9.1713544933825705E-5</v>
      </c>
      <c r="K15" s="212">
        <v>1.1879238918498E-4</v>
      </c>
      <c r="L15" s="118">
        <f t="shared" si="1"/>
        <v>1.1571053761091096E-2</v>
      </c>
      <c r="M15" s="211">
        <v>0.11046716862919</v>
      </c>
      <c r="N15" s="209">
        <v>1.3564780831988199E-3</v>
      </c>
      <c r="O15" s="210">
        <v>7.6955869936962294E-5</v>
      </c>
      <c r="P15" s="212">
        <v>1.0771095288482801E-4</v>
      </c>
      <c r="Q15" s="118">
        <f t="shared" si="2"/>
        <v>1.1270021418209951E-2</v>
      </c>
      <c r="R15" s="211">
        <v>0.11150834506351701</v>
      </c>
      <c r="S15" s="211">
        <v>1.34484016091765E-3</v>
      </c>
      <c r="T15" s="213">
        <v>7.5886424790930795E-5</v>
      </c>
      <c r="U15" s="214">
        <v>1.1199617385596201E-4</v>
      </c>
      <c r="V15" s="118">
        <f t="shared" si="3"/>
        <v>1.1085733221846163E-2</v>
      </c>
      <c r="X15" s="117"/>
      <c r="Y15" s="90">
        <v>1693381136.1849999</v>
      </c>
      <c r="Z15" s="120">
        <f t="shared" si="4"/>
        <v>0.10105211195798913</v>
      </c>
      <c r="AA15" s="120">
        <f t="shared" si="5"/>
        <v>1.3180337216267548E-3</v>
      </c>
      <c r="AB15" s="165">
        <v>1693380638.1849999</v>
      </c>
      <c r="AC15" s="166">
        <f t="shared" si="6"/>
        <v>9.8767142977037366E-5</v>
      </c>
      <c r="AD15" s="166">
        <f t="shared" si="7"/>
        <v>1.2461169865577042E-4</v>
      </c>
      <c r="AE15" s="120">
        <f t="shared" si="8"/>
        <v>1.1875392788130245E-2</v>
      </c>
      <c r="AF15" s="90">
        <v>1693382131.184</v>
      </c>
      <c r="AG15" s="120">
        <f t="shared" si="9"/>
        <v>0.10360590905042281</v>
      </c>
      <c r="AH15" s="120">
        <f t="shared" si="10"/>
        <v>1.3177134965260445E-3</v>
      </c>
      <c r="AI15" s="164">
        <v>1693381634.1849999</v>
      </c>
      <c r="AJ15" s="166">
        <f t="shared" si="11"/>
        <v>9.1695601768034446E-5</v>
      </c>
      <c r="AK15" s="166">
        <f t="shared" si="12"/>
        <v>1.1887063630940731E-4</v>
      </c>
      <c r="AL15" s="120">
        <f t="shared" si="13"/>
        <v>1.1583476746569434E-2</v>
      </c>
      <c r="AM15" s="90">
        <v>1693383127.187</v>
      </c>
      <c r="AN15" s="120">
        <f t="shared" si="14"/>
        <v>0.11041961967998538</v>
      </c>
      <c r="AO15" s="120">
        <f t="shared" si="15"/>
        <v>1.3559345602037734E-3</v>
      </c>
      <c r="AP15" s="164">
        <v>1693382628.184</v>
      </c>
      <c r="AQ15" s="166">
        <f t="shared" si="16"/>
        <v>7.6974589277728269E-5</v>
      </c>
      <c r="AR15" s="166">
        <f t="shared" si="17"/>
        <v>1.0772122797644419E-4</v>
      </c>
      <c r="AS15" s="120">
        <f t="shared" si="18"/>
        <v>1.1273116048535231E-2</v>
      </c>
      <c r="AT15" s="90">
        <v>1693384122.1849999</v>
      </c>
      <c r="AU15" s="120">
        <f t="shared" si="19"/>
        <v>0.11139443545767988</v>
      </c>
      <c r="AV15" s="120">
        <f t="shared" si="20"/>
        <v>1.3435692836921505E-3</v>
      </c>
      <c r="AW15" s="164">
        <v>1693383624.1830001</v>
      </c>
      <c r="AX15" s="166">
        <f t="shared" si="21"/>
        <v>7.5930160503328076E-5</v>
      </c>
      <c r="AY15" s="166">
        <f t="shared" si="22"/>
        <v>1.1197101078273671E-4</v>
      </c>
      <c r="AZ15" s="120">
        <f t="shared" si="23"/>
        <v>1.1087442907602364E-2</v>
      </c>
    </row>
    <row r="16" spans="1:52">
      <c r="B16" s="90">
        <v>7</v>
      </c>
      <c r="C16" s="208">
        <v>9.6958364792081003E-2</v>
      </c>
      <c r="D16" s="209">
        <v>1.2747577891111599E-3</v>
      </c>
      <c r="E16" s="210">
        <v>1.09449565184647E-4</v>
      </c>
      <c r="F16" s="210">
        <v>1.1937932344734901E-4</v>
      </c>
      <c r="G16" s="118">
        <f t="shared" si="0"/>
        <v>1.1933068511001496E-2</v>
      </c>
      <c r="H16" s="211">
        <v>9.8524554366640094E-2</v>
      </c>
      <c r="I16" s="209">
        <v>1.2655787822842799E-3</v>
      </c>
      <c r="J16" s="210">
        <v>8.9512217201350594E-5</v>
      </c>
      <c r="K16" s="212">
        <v>1.2226813935672901E-4</v>
      </c>
      <c r="L16" s="118">
        <f t="shared" si="1"/>
        <v>1.1643817168976478E-2</v>
      </c>
      <c r="M16" s="211">
        <v>0.111799934344124</v>
      </c>
      <c r="N16" s="209">
        <v>1.36669072558515E-3</v>
      </c>
      <c r="O16" s="210">
        <v>7.9529160977984595E-5</v>
      </c>
      <c r="P16" s="212">
        <v>1.11663571143552E-4</v>
      </c>
      <c r="Q16" s="118">
        <f t="shared" si="2"/>
        <v>1.122698905113873E-2</v>
      </c>
      <c r="R16" s="211">
        <v>0.10712530557225</v>
      </c>
      <c r="S16" s="211">
        <v>1.29525832782701E-3</v>
      </c>
      <c r="T16" s="213">
        <v>7.2092024764062193E-5</v>
      </c>
      <c r="U16" s="214">
        <v>1.08486803263249E-4</v>
      </c>
      <c r="V16" s="118">
        <f t="shared" si="3"/>
        <v>1.107646077625847E-2</v>
      </c>
      <c r="X16" s="117"/>
      <c r="Y16" s="90">
        <v>1693381156.398</v>
      </c>
      <c r="Z16" s="120">
        <f t="shared" si="4"/>
        <v>9.6963270635847171E-2</v>
      </c>
      <c r="AA16" s="120">
        <f t="shared" si="5"/>
        <v>1.2748406374440435E-3</v>
      </c>
      <c r="AB16" s="165">
        <v>1693380658.401</v>
      </c>
      <c r="AC16" s="166">
        <f t="shared" si="6"/>
        <v>1.0958963159211818E-4</v>
      </c>
      <c r="AD16" s="166">
        <f t="shared" si="7"/>
        <v>1.1928597637238413E-4</v>
      </c>
      <c r="AE16" s="120">
        <f t="shared" si="8"/>
        <v>1.1930764548475237E-2</v>
      </c>
      <c r="AF16" s="90">
        <v>1693382151.3989999</v>
      </c>
      <c r="AG16" s="120">
        <f t="shared" si="9"/>
        <v>9.8489878072356651E-2</v>
      </c>
      <c r="AH16" s="120">
        <f t="shared" si="10"/>
        <v>1.2652329091100273E-3</v>
      </c>
      <c r="AI16" s="164">
        <v>1693381654.4000001</v>
      </c>
      <c r="AJ16" s="166">
        <f t="shared" si="11"/>
        <v>8.9409062455603403E-5</v>
      </c>
      <c r="AK16" s="166">
        <f t="shared" si="12"/>
        <v>1.2226100040684079E-4</v>
      </c>
      <c r="AL16" s="120">
        <f t="shared" si="13"/>
        <v>1.1652388117583646E-2</v>
      </c>
      <c r="AM16" s="90">
        <v>1693383147.398</v>
      </c>
      <c r="AN16" s="120">
        <f t="shared" si="14"/>
        <v>0.11178949506801242</v>
      </c>
      <c r="AO16" s="120">
        <f t="shared" si="15"/>
        <v>1.3665089790056966E-3</v>
      </c>
      <c r="AP16" s="164">
        <v>1693382649.402</v>
      </c>
      <c r="AQ16" s="166">
        <f t="shared" si="16"/>
        <v>7.9523459770224487E-5</v>
      </c>
      <c r="AR16" s="166">
        <f t="shared" si="17"/>
        <v>1.1178435800833597E-4</v>
      </c>
      <c r="AS16" s="120">
        <f t="shared" si="18"/>
        <v>1.1229536362752972E-2</v>
      </c>
      <c r="AT16" s="90">
        <v>1693384142.3989999</v>
      </c>
      <c r="AU16" s="120">
        <f t="shared" si="19"/>
        <v>0.10707846200841784</v>
      </c>
      <c r="AV16" s="120">
        <f t="shared" si="20"/>
        <v>1.294749506287475E-3</v>
      </c>
      <c r="AW16" s="164">
        <v>1693383645.402</v>
      </c>
      <c r="AX16" s="166">
        <f t="shared" si="21"/>
        <v>7.2137265400504163E-5</v>
      </c>
      <c r="AY16" s="166">
        <f t="shared" si="22"/>
        <v>1.0853235887982597E-4</v>
      </c>
      <c r="AZ16" s="120">
        <f t="shared" si="23"/>
        <v>1.1078409035198413E-2</v>
      </c>
    </row>
    <row r="17" spans="2:52">
      <c r="B17" s="90">
        <v>8</v>
      </c>
      <c r="C17" s="208">
        <v>0.10138977883448499</v>
      </c>
      <c r="D17" s="209">
        <v>1.32359209110237E-3</v>
      </c>
      <c r="E17" s="210">
        <v>1.0523410150254599E-4</v>
      </c>
      <c r="F17" s="210">
        <v>1.19542134750276E-4</v>
      </c>
      <c r="G17" s="118">
        <f t="shared" si="0"/>
        <v>1.1893123155654861E-2</v>
      </c>
      <c r="H17" s="211">
        <v>0.10214216793601601</v>
      </c>
      <c r="I17" s="209">
        <v>1.30042486983626E-3</v>
      </c>
      <c r="J17" s="210">
        <v>8.6844797534709495E-5</v>
      </c>
      <c r="K17" s="212">
        <v>1.1840458667810401E-4</v>
      </c>
      <c r="L17" s="118">
        <f t="shared" si="1"/>
        <v>1.1572511636303512E-2</v>
      </c>
      <c r="M17" s="211">
        <v>0.10997451953854</v>
      </c>
      <c r="N17" s="209">
        <v>1.3466062689212199E-3</v>
      </c>
      <c r="O17" s="210">
        <v>7.6677346985009299E-5</v>
      </c>
      <c r="P17" s="212">
        <v>1.1450263357905999E-4</v>
      </c>
      <c r="Q17" s="118">
        <f t="shared" si="2"/>
        <v>1.1230714880480951E-2</v>
      </c>
      <c r="R17" s="211">
        <v>0.109297477245531</v>
      </c>
      <c r="S17" s="211">
        <v>1.3171999236735101E-3</v>
      </c>
      <c r="T17" s="213">
        <v>7.8096580277320598E-5</v>
      </c>
      <c r="U17" s="214">
        <v>1.1455770405357899E-4</v>
      </c>
      <c r="V17" s="118">
        <f t="shared" si="3"/>
        <v>1.105706585995565E-2</v>
      </c>
      <c r="X17" s="117"/>
      <c r="Y17" s="90">
        <v>1693381164.789</v>
      </c>
      <c r="Z17" s="120">
        <f t="shared" si="4"/>
        <v>0.10161758330319855</v>
      </c>
      <c r="AA17" s="120">
        <f t="shared" si="5"/>
        <v>1.325459950414336E-3</v>
      </c>
      <c r="AB17" s="165">
        <v>1693380666.793</v>
      </c>
      <c r="AC17" s="166">
        <f t="shared" si="6"/>
        <v>1.0495211636068368E-4</v>
      </c>
      <c r="AD17" s="166">
        <f t="shared" si="7"/>
        <v>1.1964009972069904E-4</v>
      </c>
      <c r="AE17" s="120">
        <f t="shared" si="8"/>
        <v>1.188239681197467E-2</v>
      </c>
      <c r="AF17" s="90">
        <v>1693382159.7909999</v>
      </c>
      <c r="AG17" s="120">
        <f t="shared" si="9"/>
        <v>0.10240352769855299</v>
      </c>
      <c r="AH17" s="120">
        <f t="shared" si="10"/>
        <v>1.3024254217494865E-3</v>
      </c>
      <c r="AI17" s="164">
        <v>1693381662.7909999</v>
      </c>
      <c r="AJ17" s="166">
        <f t="shared" si="11"/>
        <v>8.6917311149356356E-5</v>
      </c>
      <c r="AK17" s="166">
        <f t="shared" si="12"/>
        <v>1.1818608760889992E-4</v>
      </c>
      <c r="AL17" s="120">
        <f t="shared" si="13"/>
        <v>1.1570181099733548E-2</v>
      </c>
      <c r="AM17" s="90">
        <v>1693383155.79</v>
      </c>
      <c r="AN17" s="120">
        <f t="shared" si="14"/>
        <v>0.10999809141898907</v>
      </c>
      <c r="AO17" s="120">
        <f t="shared" si="15"/>
        <v>1.3466586221901383E-3</v>
      </c>
      <c r="AP17" s="164">
        <v>1693382657.7939999</v>
      </c>
      <c r="AQ17" s="166">
        <f t="shared" si="16"/>
        <v>7.6499508432490188E-5</v>
      </c>
      <c r="AR17" s="166">
        <f t="shared" si="17"/>
        <v>1.1448636707440381E-4</v>
      </c>
      <c r="AS17" s="120">
        <f t="shared" si="18"/>
        <v>1.1231958813059596E-2</v>
      </c>
      <c r="AT17" s="90">
        <v>1693384150.7909999</v>
      </c>
      <c r="AU17" s="120">
        <f t="shared" si="19"/>
        <v>0.10947624114447023</v>
      </c>
      <c r="AV17" s="120">
        <f t="shared" si="20"/>
        <v>1.3187133705896655E-3</v>
      </c>
      <c r="AW17" s="164">
        <v>1693383653.793</v>
      </c>
      <c r="AX17" s="166">
        <f t="shared" si="21"/>
        <v>7.7986011748575781E-5</v>
      </c>
      <c r="AY17" s="166">
        <f t="shared" si="22"/>
        <v>1.1452592176286114E-4</v>
      </c>
      <c r="AZ17" s="120">
        <f t="shared" si="23"/>
        <v>1.1054646227349882E-2</v>
      </c>
    </row>
    <row r="18" spans="2:52">
      <c r="B18" s="90">
        <v>9</v>
      </c>
      <c r="C18" s="208">
        <v>0.103265928904808</v>
      </c>
      <c r="D18" s="209">
        <v>1.3342838337267E-3</v>
      </c>
      <c r="E18" s="210">
        <v>1.0164135427271199E-4</v>
      </c>
      <c r="F18" s="210">
        <v>1.22501515049822E-4</v>
      </c>
      <c r="G18" s="118">
        <f t="shared" si="0"/>
        <v>1.1780474382101731E-2</v>
      </c>
      <c r="H18" s="211">
        <v>0.105761645428617</v>
      </c>
      <c r="I18" s="209">
        <v>1.3293373518711001E-3</v>
      </c>
      <c r="J18" s="210">
        <v>9.1520130077221094E-5</v>
      </c>
      <c r="K18" s="212">
        <v>1.15304466973924E-4</v>
      </c>
      <c r="L18" s="118">
        <f t="shared" si="1"/>
        <v>1.1449733139971776E-2</v>
      </c>
      <c r="M18" s="211">
        <v>0.11245264325255</v>
      </c>
      <c r="N18" s="209">
        <v>1.36835924991454E-3</v>
      </c>
      <c r="O18" s="210">
        <v>7.4604784760245901E-5</v>
      </c>
      <c r="P18" s="212">
        <v>1.11145149670858E-4</v>
      </c>
      <c r="Q18" s="118">
        <f t="shared" si="2"/>
        <v>1.1176626839545458E-2</v>
      </c>
      <c r="R18" s="211">
        <v>0.112075304771282</v>
      </c>
      <c r="S18" s="211">
        <v>1.34349262251423E-3</v>
      </c>
      <c r="T18" s="213">
        <v>6.9030365603724495E-5</v>
      </c>
      <c r="U18" s="214">
        <v>1.07473886087261E-4</v>
      </c>
      <c r="V18" s="118">
        <f t="shared" si="3"/>
        <v>1.1017584832978704E-2</v>
      </c>
      <c r="X18" s="117"/>
      <c r="Y18" s="90">
        <v>1693381173.1800001</v>
      </c>
      <c r="Z18" s="120">
        <f t="shared" si="4"/>
        <v>0.10326048766139648</v>
      </c>
      <c r="AA18" s="120">
        <f t="shared" si="5"/>
        <v>1.3340569878987874E-3</v>
      </c>
      <c r="AB18" s="165">
        <v>1693380675.184</v>
      </c>
      <c r="AC18" s="166">
        <f t="shared" si="6"/>
        <v>1.0148662587766442E-4</v>
      </c>
      <c r="AD18" s="166">
        <f t="shared" si="7"/>
        <v>1.2244462689775236E-4</v>
      </c>
      <c r="AE18" s="120">
        <f t="shared" si="8"/>
        <v>1.1776498122017599E-2</v>
      </c>
      <c r="AF18" s="90">
        <v>1693382168.1819999</v>
      </c>
      <c r="AG18" s="120">
        <f t="shared" si="9"/>
        <v>0.10586074992111615</v>
      </c>
      <c r="AH18" s="120">
        <f t="shared" si="10"/>
        <v>1.3301129377826161E-3</v>
      </c>
      <c r="AI18" s="164">
        <v>1693381671.1830001</v>
      </c>
      <c r="AJ18" s="166">
        <f t="shared" si="11"/>
        <v>9.1463640232993047E-5</v>
      </c>
      <c r="AK18" s="166">
        <f t="shared" si="12"/>
        <v>1.1523848021446519E-4</v>
      </c>
      <c r="AL18" s="120">
        <f t="shared" si="13"/>
        <v>1.145376682319286E-2</v>
      </c>
      <c r="AM18" s="90">
        <v>1693383164.181</v>
      </c>
      <c r="AN18" s="120">
        <f t="shared" si="14"/>
        <v>0.11253189171839909</v>
      </c>
      <c r="AO18" s="120">
        <f t="shared" si="15"/>
        <v>1.369464256989146E-3</v>
      </c>
      <c r="AP18" s="164">
        <v>1693382666.1849999</v>
      </c>
      <c r="AQ18" s="166">
        <f t="shared" si="16"/>
        <v>7.4609603992678792E-5</v>
      </c>
      <c r="AR18" s="166">
        <f t="shared" si="17"/>
        <v>1.1112533184075197E-4</v>
      </c>
      <c r="AS18" s="120">
        <f t="shared" si="18"/>
        <v>1.1181681200244743E-2</v>
      </c>
      <c r="AT18" s="90">
        <v>1693384159.1819999</v>
      </c>
      <c r="AU18" s="120">
        <f t="shared" si="19"/>
        <v>0.11210984971889876</v>
      </c>
      <c r="AV18" s="120">
        <f t="shared" si="20"/>
        <v>1.34375229163274E-3</v>
      </c>
      <c r="AW18" s="164">
        <v>1693383662.1849999</v>
      </c>
      <c r="AX18" s="166">
        <f t="shared" si="21"/>
        <v>6.8940089630436754E-5</v>
      </c>
      <c r="AY18" s="166">
        <f t="shared" si="22"/>
        <v>1.0732940704179208E-4</v>
      </c>
      <c r="AZ18" s="120">
        <f t="shared" si="23"/>
        <v>1.1018276834768167E-2</v>
      </c>
    </row>
    <row r="19" spans="2:52">
      <c r="B19" s="90">
        <v>10</v>
      </c>
      <c r="C19" s="208">
        <v>0.101132933473269</v>
      </c>
      <c r="D19" s="209">
        <v>1.31126763399492E-3</v>
      </c>
      <c r="E19" s="210">
        <v>9.7675104970592103E-5</v>
      </c>
      <c r="F19" s="210">
        <v>1.16343391509908E-4</v>
      </c>
      <c r="G19" s="118">
        <f t="shared" si="0"/>
        <v>1.1801373443793164E-2</v>
      </c>
      <c r="H19" s="211">
        <v>0.106983424853825</v>
      </c>
      <c r="I19" s="209">
        <v>1.3440320625807199E-3</v>
      </c>
      <c r="J19" s="210">
        <v>8.4085267242403193E-5</v>
      </c>
      <c r="K19" s="212">
        <v>1.14694491773624E-4</v>
      </c>
      <c r="L19" s="118">
        <f t="shared" si="1"/>
        <v>1.1456334812317477E-2</v>
      </c>
      <c r="M19" s="211">
        <v>0.11384620131893</v>
      </c>
      <c r="N19" s="209">
        <v>1.4087414085976399E-3</v>
      </c>
      <c r="O19" s="210">
        <v>7.69048074416174E-5</v>
      </c>
      <c r="P19" s="212">
        <v>1.13426050464602E-4</v>
      </c>
      <c r="Q19" s="118">
        <f t="shared" si="2"/>
        <v>1.1394674569538603E-2</v>
      </c>
      <c r="R19" s="211">
        <v>0.110928117331206</v>
      </c>
      <c r="S19" s="211">
        <v>1.3313076591753E-3</v>
      </c>
      <c r="T19" s="213">
        <v>7.3835244511250006E-5</v>
      </c>
      <c r="U19" s="214">
        <v>1.06708206313063E-4</v>
      </c>
      <c r="V19" s="118">
        <f t="shared" si="3"/>
        <v>1.1021682758912034E-2</v>
      </c>
      <c r="X19" s="117"/>
      <c r="Y19" s="90">
        <v>1693381193.3989999</v>
      </c>
      <c r="Z19" s="120">
        <f t="shared" si="4"/>
        <v>0.10108113557926883</v>
      </c>
      <c r="AA19" s="120">
        <f t="shared" si="5"/>
        <v>1.3107838236950105E-3</v>
      </c>
      <c r="AB19" s="165">
        <v>1693380696.4030001</v>
      </c>
      <c r="AC19" s="166">
        <f t="shared" si="6"/>
        <v>9.7584824671550306E-5</v>
      </c>
      <c r="AD19" s="166">
        <f t="shared" si="7"/>
        <v>1.1634300367778335E-4</v>
      </c>
      <c r="AE19" s="120">
        <f t="shared" si="8"/>
        <v>1.1800185335963867E-2</v>
      </c>
      <c r="AF19" s="90">
        <v>1693382189.3989999</v>
      </c>
      <c r="AG19" s="120">
        <f t="shared" si="9"/>
        <v>0.10701774187814758</v>
      </c>
      <c r="AH19" s="120">
        <f t="shared" si="10"/>
        <v>1.344388129065279E-3</v>
      </c>
      <c r="AI19" s="164">
        <v>1693381692.3989999</v>
      </c>
      <c r="AJ19" s="166">
        <f t="shared" si="11"/>
        <v>8.4076390714514642E-5</v>
      </c>
      <c r="AK19" s="166">
        <f t="shared" si="12"/>
        <v>1.147437683983116E-4</v>
      </c>
      <c r="AL19" s="120">
        <f t="shared" si="13"/>
        <v>1.1463336646923481E-2</v>
      </c>
      <c r="AM19" s="90">
        <v>1693383185.401</v>
      </c>
      <c r="AN19" s="120">
        <f t="shared" si="14"/>
        <v>0.11391306462290461</v>
      </c>
      <c r="AO19" s="120">
        <f t="shared" si="15"/>
        <v>1.4094174401240863E-3</v>
      </c>
      <c r="AP19" s="164">
        <v>1693382686.401</v>
      </c>
      <c r="AQ19" s="166">
        <f t="shared" si="16"/>
        <v>7.694623156162341E-5</v>
      </c>
      <c r="AR19" s="166">
        <f t="shared" si="17"/>
        <v>1.1343486738888329E-4</v>
      </c>
      <c r="AS19" s="120">
        <f t="shared" si="18"/>
        <v>1.1396987265232429E-2</v>
      </c>
      <c r="AT19" s="90">
        <v>1693384179.401</v>
      </c>
      <c r="AU19" s="120">
        <f t="shared" si="19"/>
        <v>0.11089478493228819</v>
      </c>
      <c r="AV19" s="120">
        <f t="shared" si="20"/>
        <v>1.3310731445753954E-3</v>
      </c>
      <c r="AW19" s="164">
        <v>1693383682.4030001</v>
      </c>
      <c r="AX19" s="166">
        <f t="shared" si="21"/>
        <v>7.3989080849669244E-5</v>
      </c>
      <c r="AY19" s="166">
        <f t="shared" si="22"/>
        <v>1.0678229933048165E-4</v>
      </c>
      <c r="AZ19" s="120">
        <f t="shared" si="23"/>
        <v>1.1024672481837356E-2</v>
      </c>
    </row>
    <row r="20" spans="2:52">
      <c r="B20" s="90">
        <v>11</v>
      </c>
      <c r="C20" s="208">
        <v>0.100820890558147</v>
      </c>
      <c r="D20" s="209">
        <v>1.30799858376533E-3</v>
      </c>
      <c r="E20" s="210">
        <v>9.7230861540230598E-5</v>
      </c>
      <c r="F20" s="210">
        <v>1.2247970777832501E-4</v>
      </c>
      <c r="G20" s="118">
        <f t="shared" si="0"/>
        <v>1.1805478687478593E-2</v>
      </c>
      <c r="H20" s="211">
        <v>0.10743803291833399</v>
      </c>
      <c r="I20" s="209">
        <v>1.3493571325188199E-3</v>
      </c>
      <c r="J20" s="210">
        <v>9.1086511469599002E-5</v>
      </c>
      <c r="K20" s="212">
        <v>1.18075037224542E-4</v>
      </c>
      <c r="L20" s="118">
        <f t="shared" si="1"/>
        <v>1.1457424072080582E-2</v>
      </c>
      <c r="M20" s="211">
        <v>0.115719248265045</v>
      </c>
      <c r="N20" s="209">
        <v>1.40637286474718E-3</v>
      </c>
      <c r="O20" s="210">
        <v>7.6559940354493705E-5</v>
      </c>
      <c r="P20" s="212">
        <v>1.11624119959326E-4</v>
      </c>
      <c r="Q20" s="118">
        <f t="shared" si="2"/>
        <v>1.1189632498537069E-2</v>
      </c>
      <c r="R20" s="211">
        <v>0.11050184615476299</v>
      </c>
      <c r="S20" s="211">
        <v>1.3307510782070099E-3</v>
      </c>
      <c r="T20" s="213">
        <v>7.6291714887420303E-5</v>
      </c>
      <c r="U20" s="214">
        <v>1.11499193973565E-4</v>
      </c>
      <c r="V20" s="118">
        <f t="shared" si="3"/>
        <v>1.1059188226545771E-2</v>
      </c>
      <c r="X20" s="117"/>
      <c r="Y20" s="90">
        <v>1693381201.79</v>
      </c>
      <c r="Z20" s="120">
        <f t="shared" si="4"/>
        <v>0.1008160374997534</v>
      </c>
      <c r="AA20" s="120">
        <f t="shared" si="5"/>
        <v>1.3079126726828201E-3</v>
      </c>
      <c r="AB20" s="165">
        <v>1693380704.7939999</v>
      </c>
      <c r="AC20" s="166">
        <f t="shared" si="6"/>
        <v>9.7406121280566301E-5</v>
      </c>
      <c r="AD20" s="166">
        <f t="shared" si="7"/>
        <v>1.2245682016935727E-4</v>
      </c>
      <c r="AE20" s="120">
        <f t="shared" si="8"/>
        <v>1.1802737604854509E-2</v>
      </c>
      <c r="AF20" s="90">
        <v>1693382197.79</v>
      </c>
      <c r="AG20" s="120">
        <f t="shared" si="9"/>
        <v>0.10749050000671771</v>
      </c>
      <c r="AH20" s="120">
        <f t="shared" si="10"/>
        <v>1.3499366697212504E-3</v>
      </c>
      <c r="AI20" s="164">
        <v>1693381700.7909999</v>
      </c>
      <c r="AJ20" s="166">
        <f t="shared" si="11"/>
        <v>9.1240354227250289E-5</v>
      </c>
      <c r="AK20" s="166">
        <f t="shared" si="12"/>
        <v>1.180094724248914E-4</v>
      </c>
      <c r="AL20" s="120">
        <f t="shared" si="13"/>
        <v>1.1464539207758266E-2</v>
      </c>
      <c r="AM20" s="90">
        <v>1693383193.7920001</v>
      </c>
      <c r="AN20" s="120">
        <f t="shared" si="14"/>
        <v>0.11575117971701621</v>
      </c>
      <c r="AO20" s="120">
        <f t="shared" si="15"/>
        <v>1.4058323534655367E-3</v>
      </c>
      <c r="AP20" s="164">
        <v>1693382694.7920001</v>
      </c>
      <c r="AQ20" s="166">
        <f t="shared" si="16"/>
        <v>7.6751813864820261E-5</v>
      </c>
      <c r="AR20" s="166">
        <f t="shared" si="17"/>
        <v>1.1149436793810495E-4</v>
      </c>
      <c r="AS20" s="120">
        <f t="shared" si="18"/>
        <v>1.1184888900236774E-2</v>
      </c>
      <c r="AT20" s="90">
        <v>1693384187.793</v>
      </c>
      <c r="AU20" s="120">
        <f t="shared" si="19"/>
        <v>0.11056870107880862</v>
      </c>
      <c r="AV20" s="120">
        <f t="shared" si="20"/>
        <v>1.3326684182529489E-3</v>
      </c>
      <c r="AW20" s="164">
        <v>1693383690.7939999</v>
      </c>
      <c r="AX20" s="166">
        <f t="shared" si="21"/>
        <v>7.6404807949383513E-5</v>
      </c>
      <c r="AY20" s="166">
        <f t="shared" si="22"/>
        <v>1.1151784367839895E-4</v>
      </c>
      <c r="AZ20" s="120">
        <f t="shared" si="23"/>
        <v>1.1071645077922453E-2</v>
      </c>
    </row>
    <row r="21" spans="2:52">
      <c r="B21" s="90">
        <v>12</v>
      </c>
      <c r="C21" s="208">
        <v>0.100998551557772</v>
      </c>
      <c r="D21" s="209">
        <v>1.3085296057056899E-3</v>
      </c>
      <c r="E21" s="210">
        <v>1.02527784284062E-4</v>
      </c>
      <c r="F21" s="210">
        <v>1.1561399566918599E-4</v>
      </c>
      <c r="G21" s="118">
        <f t="shared" si="0"/>
        <v>1.1789954702081207E-2</v>
      </c>
      <c r="H21" s="211">
        <v>0.10843624640793099</v>
      </c>
      <c r="I21" s="209">
        <v>1.3625021971495901E-3</v>
      </c>
      <c r="J21" s="210">
        <v>8.8345196297819303E-5</v>
      </c>
      <c r="K21" s="212">
        <v>1.12604909487191E-4</v>
      </c>
      <c r="L21" s="118">
        <f t="shared" si="1"/>
        <v>1.1473189643513716E-2</v>
      </c>
      <c r="M21" s="211">
        <v>0.11473033533815399</v>
      </c>
      <c r="N21" s="209">
        <v>1.39151607558664E-3</v>
      </c>
      <c r="O21" s="210">
        <v>8.2217813748079502E-5</v>
      </c>
      <c r="P21" s="212">
        <v>1.0929078998005399E-4</v>
      </c>
      <c r="Q21" s="118">
        <f t="shared" si="2"/>
        <v>1.1156565403733327E-2</v>
      </c>
      <c r="R21" s="211">
        <v>0.112779340214802</v>
      </c>
      <c r="S21" s="211">
        <v>1.39241422578443E-3</v>
      </c>
      <c r="T21" s="213">
        <v>7.6966808375407298E-5</v>
      </c>
      <c r="U21" s="214">
        <v>1.07302581543002E-4</v>
      </c>
      <c r="V21" s="118">
        <f t="shared" si="3"/>
        <v>1.13828280869753E-2</v>
      </c>
      <c r="X21" s="117"/>
      <c r="Y21" s="90">
        <v>1693381210.1819999</v>
      </c>
      <c r="Z21" s="120">
        <f t="shared" si="4"/>
        <v>0.10104814767166849</v>
      </c>
      <c r="AA21" s="120">
        <f t="shared" si="5"/>
        <v>1.3089267968782587E-3</v>
      </c>
      <c r="AB21" s="165">
        <v>1693380713.1849999</v>
      </c>
      <c r="AC21" s="166">
        <f t="shared" si="6"/>
        <v>1.0257070564490876E-4</v>
      </c>
      <c r="AD21" s="166">
        <f t="shared" si="7"/>
        <v>1.156056654482907E-4</v>
      </c>
      <c r="AE21" s="120">
        <f t="shared" si="8"/>
        <v>1.1785645619771445E-2</v>
      </c>
      <c r="AF21" s="90">
        <v>1693382206.1819999</v>
      </c>
      <c r="AG21" s="120">
        <f t="shared" si="9"/>
        <v>0.10842351722285054</v>
      </c>
      <c r="AH21" s="120">
        <f t="shared" si="10"/>
        <v>1.3622897385517914E-3</v>
      </c>
      <c r="AI21" s="164">
        <v>1693381709.1819999</v>
      </c>
      <c r="AJ21" s="166">
        <f t="shared" si="11"/>
        <v>8.8275342985929376E-5</v>
      </c>
      <c r="AK21" s="166">
        <f t="shared" si="12"/>
        <v>1.1268535139855757E-4</v>
      </c>
      <c r="AL21" s="120">
        <f t="shared" si="13"/>
        <v>1.1479829613988017E-2</v>
      </c>
      <c r="AM21" s="90">
        <v>1693383202.1830001</v>
      </c>
      <c r="AN21" s="120">
        <f t="shared" si="14"/>
        <v>0.11463597528583273</v>
      </c>
      <c r="AO21" s="120">
        <f t="shared" si="15"/>
        <v>1.3905060244923351E-3</v>
      </c>
      <c r="AP21" s="164">
        <v>1693382703.184</v>
      </c>
      <c r="AQ21" s="166">
        <f t="shared" si="16"/>
        <v>8.2212255714523373E-5</v>
      </c>
      <c r="AR21" s="166">
        <f t="shared" si="17"/>
        <v>1.0929872877146395E-4</v>
      </c>
      <c r="AS21" s="120">
        <f t="shared" si="18"/>
        <v>1.1159985396321542E-2</v>
      </c>
      <c r="AT21" s="90">
        <v>1693384196.184</v>
      </c>
      <c r="AU21" s="120">
        <f t="shared" si="19"/>
        <v>0.11279026711397676</v>
      </c>
      <c r="AV21" s="120">
        <f t="shared" si="20"/>
        <v>1.392424766221618E-3</v>
      </c>
      <c r="AW21" s="164">
        <v>1693383699.1860001</v>
      </c>
      <c r="AX21" s="166">
        <f t="shared" si="21"/>
        <v>7.6935209135586488E-5</v>
      </c>
      <c r="AY21" s="166">
        <f t="shared" si="22"/>
        <v>1.0724229496419202E-4</v>
      </c>
      <c r="AZ21" s="120">
        <f t="shared" si="23"/>
        <v>1.1383577295142746E-2</v>
      </c>
    </row>
    <row r="22" spans="2:52">
      <c r="B22" s="90">
        <v>13</v>
      </c>
      <c r="C22" s="208">
        <v>0.10324374377503</v>
      </c>
      <c r="D22" s="209">
        <v>1.33033134756273E-3</v>
      </c>
      <c r="E22" s="210">
        <v>9.9256684629775804E-5</v>
      </c>
      <c r="F22" s="210">
        <v>1.22027177147696E-4</v>
      </c>
      <c r="G22" s="118">
        <f t="shared" si="0"/>
        <v>1.1744688143774103E-2</v>
      </c>
      <c r="H22" s="211">
        <v>0.106837213701552</v>
      </c>
      <c r="I22" s="209">
        <v>1.33781513560591E-3</v>
      </c>
      <c r="J22" s="210">
        <v>8.7789425923739999E-5</v>
      </c>
      <c r="K22" s="212">
        <v>1.2244511357015E-4</v>
      </c>
      <c r="L22" s="118">
        <f t="shared" si="1"/>
        <v>1.1413786001018153E-2</v>
      </c>
      <c r="M22" s="211">
        <v>0.11126512998916201</v>
      </c>
      <c r="N22" s="209">
        <v>1.35149713040972E-3</v>
      </c>
      <c r="O22" s="210">
        <v>7.6297609608345403E-5</v>
      </c>
      <c r="P22" s="212">
        <v>1.12055386584592E-4</v>
      </c>
      <c r="Q22" s="118">
        <f t="shared" si="2"/>
        <v>1.1144341362477954E-2</v>
      </c>
      <c r="R22" s="211">
        <v>0.11103571558941901</v>
      </c>
      <c r="S22" s="211">
        <v>1.3313438126649701E-3</v>
      </c>
      <c r="T22" s="213">
        <v>7.4800070187796996E-5</v>
      </c>
      <c r="U22" s="214">
        <v>1.08223730035069E-4</v>
      </c>
      <c r="V22" s="118">
        <f t="shared" si="3"/>
        <v>1.1011320975264957E-2</v>
      </c>
      <c r="X22" s="117"/>
      <c r="Y22" s="90">
        <v>1693381231.3989999</v>
      </c>
      <c r="Z22" s="120">
        <f t="shared" si="4"/>
        <v>0.10330330744117232</v>
      </c>
      <c r="AA22" s="120">
        <f t="shared" si="5"/>
        <v>1.3307787710808141E-3</v>
      </c>
      <c r="AB22" s="165">
        <v>1693380733.401</v>
      </c>
      <c r="AC22" s="166">
        <f t="shared" si="6"/>
        <v>9.9193930138602665E-5</v>
      </c>
      <c r="AD22" s="166">
        <f t="shared" si="7"/>
        <v>1.2209861111271562E-4</v>
      </c>
      <c r="AE22" s="120">
        <f t="shared" si="8"/>
        <v>1.1739847467070628E-2</v>
      </c>
      <c r="AF22" s="90">
        <v>1693382226.398</v>
      </c>
      <c r="AG22" s="120">
        <f t="shared" si="9"/>
        <v>0.10677893301658149</v>
      </c>
      <c r="AH22" s="120">
        <f t="shared" si="10"/>
        <v>1.3370639675449316E-3</v>
      </c>
      <c r="AI22" s="164">
        <v>1693381729.3989999</v>
      </c>
      <c r="AJ22" s="166">
        <f t="shared" si="11"/>
        <v>8.7785841502293398E-5</v>
      </c>
      <c r="AK22" s="166">
        <f t="shared" si="12"/>
        <v>1.2256768584957559E-4</v>
      </c>
      <c r="AL22" s="120">
        <f t="shared" si="13"/>
        <v>1.1420345916654093E-2</v>
      </c>
      <c r="AM22" s="90">
        <v>1693383222.402</v>
      </c>
      <c r="AN22" s="120">
        <f t="shared" si="14"/>
        <v>0.1112018261520951</v>
      </c>
      <c r="AO22" s="120">
        <f t="shared" si="15"/>
        <v>1.3508492293846221E-3</v>
      </c>
      <c r="AP22" s="164">
        <v>1693382723.3989999</v>
      </c>
      <c r="AQ22" s="166">
        <f t="shared" si="16"/>
        <v>7.6227950221092702E-5</v>
      </c>
      <c r="AR22" s="166">
        <f t="shared" si="17"/>
        <v>1.12117809980163E-4</v>
      </c>
      <c r="AS22" s="120">
        <f t="shared" si="18"/>
        <v>1.1148001083489107E-2</v>
      </c>
      <c r="AT22" s="90">
        <v>1693384217.4059999</v>
      </c>
      <c r="AU22" s="120">
        <f t="shared" si="19"/>
        <v>0.11096412003838176</v>
      </c>
      <c r="AV22" s="120">
        <f t="shared" si="20"/>
        <v>1.3299066650164263E-3</v>
      </c>
      <c r="AW22" s="164">
        <v>1693383719.405</v>
      </c>
      <c r="AX22" s="166">
        <f t="shared" si="21"/>
        <v>7.4732827670386209E-5</v>
      </c>
      <c r="AY22" s="166">
        <f t="shared" si="22"/>
        <v>1.082710672560279E-4</v>
      </c>
      <c r="AZ22" s="120">
        <f t="shared" si="23"/>
        <v>1.1007260023689281E-2</v>
      </c>
    </row>
    <row r="23" spans="2:52">
      <c r="B23" s="90">
        <v>14</v>
      </c>
      <c r="C23" s="208">
        <v>0.10390833639340399</v>
      </c>
      <c r="D23" s="209">
        <v>1.33368677040839E-3</v>
      </c>
      <c r="E23" s="210">
        <v>9.9565764013488298E-5</v>
      </c>
      <c r="F23" s="210">
        <v>1.19494707545643E-4</v>
      </c>
      <c r="G23" s="118">
        <f t="shared" si="0"/>
        <v>1.1701820677491641E-2</v>
      </c>
      <c r="H23" s="211">
        <v>0.10568539038092099</v>
      </c>
      <c r="I23" s="209">
        <v>1.3216943431455001E-3</v>
      </c>
      <c r="J23" s="210">
        <v>8.8176011132189995E-5</v>
      </c>
      <c r="K23" s="212">
        <v>1.19263754482855E-4</v>
      </c>
      <c r="L23" s="118">
        <f t="shared" si="1"/>
        <v>1.1385620158205812E-2</v>
      </c>
      <c r="M23" s="211">
        <v>0.111742072557933</v>
      </c>
      <c r="N23" s="209">
        <v>1.3563146017656199E-3</v>
      </c>
      <c r="O23" s="210">
        <v>7.8929996420296902E-5</v>
      </c>
      <c r="P23" s="212">
        <v>1.12681876324987E-4</v>
      </c>
      <c r="Q23" s="118">
        <f t="shared" si="2"/>
        <v>1.1139883887533501E-2</v>
      </c>
      <c r="R23" s="211">
        <v>0.109281187015183</v>
      </c>
      <c r="S23" s="211">
        <v>1.3115944563544201E-3</v>
      </c>
      <c r="T23" s="213">
        <v>7.3792619869034805E-5</v>
      </c>
      <c r="U23" s="214">
        <v>1.09874486633124E-4</v>
      </c>
      <c r="V23" s="118">
        <f t="shared" si="3"/>
        <v>1.1007386441490078E-2</v>
      </c>
      <c r="X23" s="117"/>
      <c r="Y23" s="90">
        <v>1693381239.7909999</v>
      </c>
      <c r="Z23" s="120">
        <f t="shared" si="4"/>
        <v>0.10402950054470061</v>
      </c>
      <c r="AA23" s="120">
        <f t="shared" si="5"/>
        <v>1.3347766702470774E-3</v>
      </c>
      <c r="AB23" s="165">
        <v>1693380741.793</v>
      </c>
      <c r="AC23" s="166">
        <f t="shared" si="6"/>
        <v>9.9533357365114196E-5</v>
      </c>
      <c r="AD23" s="166">
        <f t="shared" si="7"/>
        <v>1.1937516432484024E-4</v>
      </c>
      <c r="AE23" s="120">
        <f t="shared" si="8"/>
        <v>1.1696284482813256E-2</v>
      </c>
      <c r="AF23" s="90">
        <v>1693382234.79</v>
      </c>
      <c r="AG23" s="120">
        <f t="shared" si="9"/>
        <v>0.10568536921547825</v>
      </c>
      <c r="AH23" s="120">
        <f t="shared" si="10"/>
        <v>1.3214519805820589E-3</v>
      </c>
      <c r="AI23" s="164">
        <v>1693381737.79</v>
      </c>
      <c r="AJ23" s="166">
        <f t="shared" si="11"/>
        <v>8.8150374921614887E-5</v>
      </c>
      <c r="AK23" s="166">
        <f t="shared" si="12"/>
        <v>1.1911598015946078E-4</v>
      </c>
      <c r="AL23" s="120">
        <f t="shared" si="13"/>
        <v>1.1390769583408976E-2</v>
      </c>
      <c r="AM23" s="90">
        <v>1693383230.7939999</v>
      </c>
      <c r="AN23" s="120">
        <f t="shared" si="14"/>
        <v>0.11181842348752347</v>
      </c>
      <c r="AO23" s="120">
        <f t="shared" si="15"/>
        <v>1.3570767637373069E-3</v>
      </c>
      <c r="AP23" s="164">
        <v>1693382731.7909999</v>
      </c>
      <c r="AQ23" s="166">
        <f t="shared" si="16"/>
        <v>7.9003935389088454E-5</v>
      </c>
      <c r="AR23" s="166">
        <f t="shared" si="17"/>
        <v>1.1266499030042488E-4</v>
      </c>
      <c r="AS23" s="120">
        <f t="shared" si="18"/>
        <v>1.114221719396646E-2</v>
      </c>
      <c r="AT23" s="90">
        <v>1693384225.7980001</v>
      </c>
      <c r="AU23" s="120">
        <f t="shared" si="19"/>
        <v>0.10925763110751854</v>
      </c>
      <c r="AV23" s="120">
        <f t="shared" si="20"/>
        <v>1.311008282263445E-3</v>
      </c>
      <c r="AW23" s="164">
        <v>1693383727.7969999</v>
      </c>
      <c r="AX23" s="166">
        <f t="shared" si="21"/>
        <v>7.3986703495807865E-5</v>
      </c>
      <c r="AY23" s="166">
        <f t="shared" si="22"/>
        <v>1.0993208235216181E-4</v>
      </c>
      <c r="AZ23" s="120">
        <f t="shared" si="23"/>
        <v>1.1006210278859898E-2</v>
      </c>
    </row>
    <row r="24" spans="2:52">
      <c r="B24" s="90">
        <v>15</v>
      </c>
      <c r="C24" s="208">
        <v>0.106598797314523</v>
      </c>
      <c r="D24" s="209">
        <v>1.36506698938646E-3</v>
      </c>
      <c r="E24" s="210">
        <v>9.8359339671162994E-5</v>
      </c>
      <c r="F24" s="210">
        <v>1.18217276133984E-4</v>
      </c>
      <c r="G24" s="118">
        <f t="shared" si="0"/>
        <v>1.1700852853993981E-2</v>
      </c>
      <c r="H24" s="211">
        <v>0.10683662762726499</v>
      </c>
      <c r="I24" s="209">
        <v>1.33009092197054E-3</v>
      </c>
      <c r="J24" s="210">
        <v>8.7079555404211104E-5</v>
      </c>
      <c r="K24" s="212">
        <v>1.1773547348584E-4</v>
      </c>
      <c r="L24" s="118">
        <f t="shared" si="1"/>
        <v>1.1341487070375937E-2</v>
      </c>
      <c r="M24" s="211">
        <v>0.113379424683657</v>
      </c>
      <c r="N24" s="209">
        <v>1.3757890534128599E-3</v>
      </c>
      <c r="O24" s="210">
        <v>7.8344990754467298E-5</v>
      </c>
      <c r="P24" s="212">
        <v>1.1151722070898001E-4</v>
      </c>
      <c r="Q24" s="118">
        <f t="shared" si="2"/>
        <v>1.1150779955071499E-2</v>
      </c>
      <c r="R24" s="211">
        <v>0.110383448969797</v>
      </c>
      <c r="S24" s="211">
        <v>1.3126621572066299E-3</v>
      </c>
      <c r="T24" s="213">
        <v>8.0174274950462593E-5</v>
      </c>
      <c r="U24" s="214">
        <v>1.10059333818153E-4</v>
      </c>
      <c r="V24" s="118">
        <f t="shared" si="3"/>
        <v>1.0907074715005634E-2</v>
      </c>
      <c r="X24" s="117"/>
      <c r="Y24" s="90">
        <v>1693381248.1819999</v>
      </c>
      <c r="Z24" s="120">
        <f t="shared" si="4"/>
        <v>0.10664456574351106</v>
      </c>
      <c r="AA24" s="120">
        <f t="shared" si="5"/>
        <v>1.3654937210721215E-3</v>
      </c>
      <c r="AB24" s="165">
        <v>1693380750.184</v>
      </c>
      <c r="AC24" s="166">
        <f t="shared" si="6"/>
        <v>9.8293814843175494E-5</v>
      </c>
      <c r="AD24" s="166">
        <f t="shared" si="7"/>
        <v>1.1814650409028423E-4</v>
      </c>
      <c r="AE24" s="120">
        <f t="shared" si="8"/>
        <v>1.1697509358191079E-2</v>
      </c>
      <c r="AF24" s="90">
        <v>1693382243.181</v>
      </c>
      <c r="AG24" s="120">
        <f t="shared" si="9"/>
        <v>0.10686008052321504</v>
      </c>
      <c r="AH24" s="120">
        <f t="shared" si="10"/>
        <v>1.3303020086886295E-3</v>
      </c>
      <c r="AI24" s="164">
        <v>1693381746.1819999</v>
      </c>
      <c r="AJ24" s="166">
        <f t="shared" si="11"/>
        <v>8.7106189287617213E-5</v>
      </c>
      <c r="AK24" s="166">
        <f t="shared" si="12"/>
        <v>1.1759953500795101E-4</v>
      </c>
      <c r="AL24" s="120">
        <f t="shared" si="13"/>
        <v>1.1348333936244568E-2</v>
      </c>
      <c r="AM24" s="90">
        <v>1693383239.1860001</v>
      </c>
      <c r="AN24" s="120">
        <f t="shared" si="14"/>
        <v>0.11340725067730228</v>
      </c>
      <c r="AO24" s="120">
        <f t="shared" si="15"/>
        <v>1.375928270081285E-3</v>
      </c>
      <c r="AP24" s="164">
        <v>1693382740.1819999</v>
      </c>
      <c r="AQ24" s="166">
        <f t="shared" si="16"/>
        <v>7.8425204249026962E-5</v>
      </c>
      <c r="AR24" s="166">
        <f t="shared" si="17"/>
        <v>1.1148523038424596E-4</v>
      </c>
      <c r="AS24" s="120">
        <f t="shared" si="18"/>
        <v>1.115235094320631E-2</v>
      </c>
      <c r="AT24" s="90">
        <v>1693384234.1889999</v>
      </c>
      <c r="AU24" s="120">
        <f t="shared" si="19"/>
        <v>0.11041806846722635</v>
      </c>
      <c r="AV24" s="120">
        <f t="shared" si="20"/>
        <v>1.3128853015923932E-3</v>
      </c>
      <c r="AW24" s="164">
        <v>1693383736.188</v>
      </c>
      <c r="AX24" s="166">
        <f t="shared" si="21"/>
        <v>8.0119401685789878E-5</v>
      </c>
      <c r="AY24" s="166">
        <f t="shared" si="22"/>
        <v>1.1005456924340807E-4</v>
      </c>
      <c r="AZ24" s="120">
        <f t="shared" si="23"/>
        <v>1.0907474028320419E-2</v>
      </c>
    </row>
    <row r="25" spans="2:52">
      <c r="B25" s="90">
        <v>16</v>
      </c>
      <c r="C25" s="208">
        <v>0.106068763318761</v>
      </c>
      <c r="D25" s="209">
        <v>1.35687095875581E-3</v>
      </c>
      <c r="E25" s="210">
        <v>9.6472983479432706E-5</v>
      </c>
      <c r="F25" s="210">
        <v>1.1564995511685901E-4</v>
      </c>
      <c r="G25" s="118">
        <f t="shared" si="0"/>
        <v>1.1682034322413116E-2</v>
      </c>
      <c r="H25" s="211">
        <v>0.106792486251995</v>
      </c>
      <c r="I25" s="209">
        <v>1.3331630140610701E-3</v>
      </c>
      <c r="J25" s="210">
        <v>8.9433265776238402E-5</v>
      </c>
      <c r="K25" s="212">
        <v>1.11619861058875E-4</v>
      </c>
      <c r="L25" s="118">
        <f t="shared" si="1"/>
        <v>1.1374970704634918E-2</v>
      </c>
      <c r="M25" s="211">
        <v>0.113101373037993</v>
      </c>
      <c r="N25" s="209">
        <v>1.36414203648705E-3</v>
      </c>
      <c r="O25" s="210">
        <v>8.2848559985617098E-5</v>
      </c>
      <c r="P25" s="212">
        <v>1.10883164719138E-4</v>
      </c>
      <c r="Q25" s="118">
        <f t="shared" si="2"/>
        <v>1.1075162583475054E-2</v>
      </c>
      <c r="R25" s="211">
        <v>0.110914946266786</v>
      </c>
      <c r="S25" s="211">
        <v>1.3237148491561401E-3</v>
      </c>
      <c r="T25" s="213">
        <v>7.1202866136961795E-5</v>
      </c>
      <c r="U25" s="214">
        <v>1.096156741366E-4</v>
      </c>
      <c r="V25" s="118">
        <f t="shared" si="3"/>
        <v>1.0954490544372536E-2</v>
      </c>
      <c r="X25" s="117"/>
      <c r="Y25" s="90">
        <v>1693381268.401</v>
      </c>
      <c r="Z25" s="120">
        <f t="shared" si="4"/>
        <v>0.10605186706093905</v>
      </c>
      <c r="AA25" s="120">
        <f t="shared" si="5"/>
        <v>1.3566894654851302E-3</v>
      </c>
      <c r="AB25" s="165">
        <v>1693380770.401</v>
      </c>
      <c r="AC25" s="166">
        <f t="shared" si="6"/>
        <v>9.642704130076171E-5</v>
      </c>
      <c r="AD25" s="166">
        <f t="shared" si="7"/>
        <v>1.1566656155578673E-4</v>
      </c>
      <c r="AE25" s="120">
        <f t="shared" si="8"/>
        <v>1.1679848980942582E-2</v>
      </c>
      <c r="AF25" s="90">
        <v>1693382263.401</v>
      </c>
      <c r="AG25" s="120">
        <f t="shared" si="9"/>
        <v>0.10681524432272979</v>
      </c>
      <c r="AH25" s="120">
        <f t="shared" si="10"/>
        <v>1.3333879551688582E-3</v>
      </c>
      <c r="AI25" s="164">
        <v>1693381767.401</v>
      </c>
      <c r="AJ25" s="166">
        <f t="shared" si="11"/>
        <v>8.9469676633320561E-5</v>
      </c>
      <c r="AK25" s="166">
        <f t="shared" si="12"/>
        <v>1.1161355082559793E-4</v>
      </c>
      <c r="AL25" s="120">
        <f t="shared" si="13"/>
        <v>1.1382016485721992E-2</v>
      </c>
      <c r="AM25" s="90">
        <v>1693383260.402</v>
      </c>
      <c r="AN25" s="120">
        <f t="shared" si="14"/>
        <v>0.11309032459943445</v>
      </c>
      <c r="AO25" s="120">
        <f t="shared" si="15"/>
        <v>1.363977103717554E-3</v>
      </c>
      <c r="AP25" s="164">
        <v>1693382761.4000001</v>
      </c>
      <c r="AQ25" s="166">
        <f t="shared" si="16"/>
        <v>8.2838201081899987E-5</v>
      </c>
      <c r="AR25" s="166">
        <f t="shared" si="17"/>
        <v>1.1097705941433023E-4</v>
      </c>
      <c r="AS25" s="120">
        <f t="shared" si="18"/>
        <v>1.1077874937641665E-2</v>
      </c>
      <c r="AT25" s="90">
        <v>1693384254.401</v>
      </c>
      <c r="AU25" s="120">
        <f t="shared" si="19"/>
        <v>0.11089647963811806</v>
      </c>
      <c r="AV25" s="120">
        <f t="shared" si="20"/>
        <v>1.3235254603601886E-3</v>
      </c>
      <c r="AW25" s="164">
        <v>1693383756.402</v>
      </c>
      <c r="AX25" s="166">
        <f t="shared" si="21"/>
        <v>7.1031583462479914E-5</v>
      </c>
      <c r="AY25" s="166">
        <f t="shared" si="22"/>
        <v>1.0955093042360851E-4</v>
      </c>
      <c r="AZ25" s="120">
        <f t="shared" si="23"/>
        <v>1.0956398057084689E-2</v>
      </c>
    </row>
    <row r="26" spans="2:52">
      <c r="B26" s="90">
        <v>17</v>
      </c>
      <c r="C26" s="208">
        <v>0.105801235957417</v>
      </c>
      <c r="D26" s="209">
        <v>1.3552065212923E-3</v>
      </c>
      <c r="E26" s="210">
        <v>9.61908627708825E-5</v>
      </c>
      <c r="F26" s="210">
        <v>1.1911943527851399E-4</v>
      </c>
      <c r="G26" s="118">
        <f t="shared" si="0"/>
        <v>1.1695854626105973E-2</v>
      </c>
      <c r="H26" s="211">
        <v>0.107910924217237</v>
      </c>
      <c r="I26" s="209">
        <v>1.34231232350616E-3</v>
      </c>
      <c r="J26" s="210">
        <v>8.8798332890104397E-5</v>
      </c>
      <c r="K26" s="212">
        <v>1.17380645688741E-4</v>
      </c>
      <c r="L26" s="118">
        <f t="shared" si="1"/>
        <v>1.1341832841231888E-2</v>
      </c>
      <c r="M26" s="211">
        <v>0.112839708190257</v>
      </c>
      <c r="N26" s="209">
        <v>1.36651573513234E-3</v>
      </c>
      <c r="O26" s="210">
        <v>7.7838923867077603E-5</v>
      </c>
      <c r="P26" s="212">
        <v>1.16796791421434E-4</v>
      </c>
      <c r="Q26" s="118">
        <f t="shared" si="2"/>
        <v>1.1121913233917152E-2</v>
      </c>
      <c r="R26" s="211">
        <v>0.109511943528272</v>
      </c>
      <c r="S26" s="211">
        <v>1.3023748857734099E-3</v>
      </c>
      <c r="T26" s="213">
        <v>7.2090275318254505E-5</v>
      </c>
      <c r="U26" s="214">
        <v>1.0654232156905099E-4</v>
      </c>
      <c r="V26" s="118">
        <f t="shared" si="3"/>
        <v>1.0899931880704785E-2</v>
      </c>
      <c r="X26" s="117"/>
      <c r="Y26" s="90">
        <v>1693381276.7920001</v>
      </c>
      <c r="Z26" s="120">
        <f t="shared" si="4"/>
        <v>0.10563382902745352</v>
      </c>
      <c r="AA26" s="120">
        <f t="shared" si="5"/>
        <v>1.3536342600607223E-3</v>
      </c>
      <c r="AB26" s="165">
        <v>1693380778.7920001</v>
      </c>
      <c r="AC26" s="166">
        <f t="shared" si="6"/>
        <v>9.6431025732535676E-5</v>
      </c>
      <c r="AD26" s="166">
        <f t="shared" si="7"/>
        <v>1.1915390515169301E-4</v>
      </c>
      <c r="AE26" s="120">
        <f t="shared" si="8"/>
        <v>1.1697164836672404E-2</v>
      </c>
      <c r="AF26" s="90">
        <v>1693382271.7920001</v>
      </c>
      <c r="AG26" s="120">
        <f t="shared" si="9"/>
        <v>0.10792764089354681</v>
      </c>
      <c r="AH26" s="120">
        <f t="shared" si="10"/>
        <v>1.3424423289646753E-3</v>
      </c>
      <c r="AI26" s="164">
        <v>1693381775.793</v>
      </c>
      <c r="AJ26" s="166">
        <f t="shared" si="11"/>
        <v>8.8798194927130859E-5</v>
      </c>
      <c r="AK26" s="166">
        <f t="shared" si="12"/>
        <v>1.1745849127976254E-4</v>
      </c>
      <c r="AL26" s="120">
        <f t="shared" si="13"/>
        <v>1.1348568444392988E-2</v>
      </c>
      <c r="AM26" s="90">
        <v>1693383268.7939999</v>
      </c>
      <c r="AN26" s="120">
        <f t="shared" si="14"/>
        <v>0.11269180801605466</v>
      </c>
      <c r="AO26" s="120">
        <f t="shared" si="15"/>
        <v>1.3652855904362883E-3</v>
      </c>
      <c r="AP26" s="164">
        <v>1693382769.7920001</v>
      </c>
      <c r="AQ26" s="166">
        <f t="shared" si="16"/>
        <v>7.771214890250513E-5</v>
      </c>
      <c r="AR26" s="166">
        <f t="shared" si="17"/>
        <v>1.1687674946112175E-4</v>
      </c>
      <c r="AS26" s="120">
        <f t="shared" si="18"/>
        <v>1.1128696512668616E-2</v>
      </c>
      <c r="AT26" s="90">
        <v>1693384262.793</v>
      </c>
      <c r="AU26" s="120">
        <f t="shared" si="19"/>
        <v>0.10938659922125905</v>
      </c>
      <c r="AV26" s="120">
        <f t="shared" si="20"/>
        <v>1.3011691185995755E-3</v>
      </c>
      <c r="AW26" s="164">
        <v>1693383764.7939999</v>
      </c>
      <c r="AX26" s="166">
        <f t="shared" si="21"/>
        <v>7.2393519502816182E-5</v>
      </c>
      <c r="AY26" s="166">
        <f t="shared" si="22"/>
        <v>1.0655764394498008E-4</v>
      </c>
      <c r="AZ26" s="120">
        <f t="shared" si="23"/>
        <v>1.0903215989295252E-2</v>
      </c>
    </row>
    <row r="27" spans="2:52">
      <c r="B27" s="90">
        <v>18</v>
      </c>
      <c r="C27" s="208">
        <v>0.101433240295663</v>
      </c>
      <c r="D27" s="209">
        <v>1.30676222302172E-3</v>
      </c>
      <c r="E27" s="210">
        <v>1.03123131942711E-4</v>
      </c>
      <c r="F27" s="210">
        <v>1.1674852686258701E-4</v>
      </c>
      <c r="G27" s="118">
        <f t="shared" si="0"/>
        <v>1.1721938248833537E-2</v>
      </c>
      <c r="H27" s="211">
        <v>0.107255373528649</v>
      </c>
      <c r="I27" s="209">
        <v>1.33730635171635E-3</v>
      </c>
      <c r="J27" s="210">
        <v>8.9429445560789206E-5</v>
      </c>
      <c r="K27" s="212">
        <v>1.14100838182917E-4</v>
      </c>
      <c r="L27" s="118">
        <f t="shared" si="1"/>
        <v>1.136450079082886E-2</v>
      </c>
      <c r="M27" s="211">
        <v>0.109005995010424</v>
      </c>
      <c r="N27" s="209">
        <v>1.3249367223502301E-3</v>
      </c>
      <c r="O27" s="210">
        <v>7.93379330342416E-5</v>
      </c>
      <c r="P27" s="212">
        <v>1.13431618444383E-4</v>
      </c>
      <c r="Q27" s="118">
        <f t="shared" si="2"/>
        <v>1.1131637211334684E-2</v>
      </c>
      <c r="R27" s="211">
        <v>0.107444143587951</v>
      </c>
      <c r="S27" s="211">
        <v>1.2852864585954399E-3</v>
      </c>
      <c r="T27" s="213">
        <v>7.9600243536218898E-5</v>
      </c>
      <c r="U27" s="214">
        <v>1.10104034865843E-4</v>
      </c>
      <c r="V27" s="118">
        <f t="shared" si="3"/>
        <v>1.0950695115265693E-2</v>
      </c>
      <c r="X27" s="117"/>
      <c r="Y27" s="90">
        <v>1693381285.184</v>
      </c>
      <c r="Z27" s="90"/>
      <c r="AA27" s="90"/>
      <c r="AB27" s="165">
        <v>1693380787.184</v>
      </c>
      <c r="AF27" s="90">
        <v>1693382280.184</v>
      </c>
      <c r="AI27" s="164">
        <v>1693381784.184</v>
      </c>
      <c r="AJ27" s="167"/>
      <c r="AK27" s="167"/>
      <c r="AM27" s="90">
        <v>1693383277.1849999</v>
      </c>
      <c r="AP27" s="164">
        <v>1693382778.184</v>
      </c>
      <c r="AT27" s="90">
        <v>1693384271.184</v>
      </c>
      <c r="AW27" s="164">
        <v>1693383773.1860001</v>
      </c>
    </row>
    <row r="28" spans="2:52">
      <c r="B28" s="86" t="s">
        <v>1</v>
      </c>
      <c r="C28" s="109" t="s">
        <v>2</v>
      </c>
      <c r="D28" s="158" t="s">
        <v>84</v>
      </c>
      <c r="E28" s="163" t="s">
        <v>2</v>
      </c>
      <c r="F28" s="163" t="s">
        <v>84</v>
      </c>
      <c r="G28" s="204"/>
      <c r="H28" s="86" t="s">
        <v>2</v>
      </c>
      <c r="I28" s="158" t="s">
        <v>84</v>
      </c>
      <c r="J28" s="163" t="s">
        <v>2</v>
      </c>
      <c r="K28" s="205" t="s">
        <v>84</v>
      </c>
      <c r="L28" s="118"/>
      <c r="M28" s="86" t="s">
        <v>2</v>
      </c>
      <c r="N28" s="158" t="s">
        <v>84</v>
      </c>
      <c r="O28" s="163" t="s">
        <v>2</v>
      </c>
      <c r="P28" s="205" t="s">
        <v>84</v>
      </c>
      <c r="Q28" s="204"/>
      <c r="R28" s="86" t="s">
        <v>2</v>
      </c>
      <c r="S28" s="86" t="s">
        <v>84</v>
      </c>
      <c r="T28" s="206" t="s">
        <v>2</v>
      </c>
      <c r="U28" s="207" t="s">
        <v>84</v>
      </c>
      <c r="V28" s="128"/>
      <c r="Y28" s="90"/>
    </row>
    <row r="29" spans="2:52">
      <c r="B29" s="86" t="s">
        <v>3</v>
      </c>
      <c r="C29" s="109" t="s">
        <v>4</v>
      </c>
      <c r="D29" s="158" t="s">
        <v>4</v>
      </c>
      <c r="E29" s="163" t="s">
        <v>4</v>
      </c>
      <c r="F29" s="163" t="s">
        <v>4</v>
      </c>
      <c r="G29" s="204"/>
      <c r="H29" s="86" t="s">
        <v>4</v>
      </c>
      <c r="I29" s="158" t="s">
        <v>4</v>
      </c>
      <c r="J29" s="163" t="s">
        <v>4</v>
      </c>
      <c r="K29" s="205" t="s">
        <v>4</v>
      </c>
      <c r="L29" s="204"/>
      <c r="M29" s="86" t="s">
        <v>4</v>
      </c>
      <c r="N29" s="158" t="s">
        <v>4</v>
      </c>
      <c r="O29" s="163" t="s">
        <v>4</v>
      </c>
      <c r="P29" s="205" t="s">
        <v>4</v>
      </c>
      <c r="Q29" s="204"/>
      <c r="R29" s="86" t="s">
        <v>4</v>
      </c>
      <c r="S29" s="86" t="s">
        <v>4</v>
      </c>
      <c r="T29" s="206" t="s">
        <v>4</v>
      </c>
      <c r="U29" s="207" t="s">
        <v>4</v>
      </c>
      <c r="V29" s="128"/>
      <c r="Y29" s="90"/>
    </row>
    <row r="30" spans="2:52">
      <c r="B30" s="86" t="s">
        <v>5</v>
      </c>
      <c r="C30" s="215">
        <v>0.102455739920382</v>
      </c>
      <c r="D30" s="216">
        <v>1.32969885914928E-3</v>
      </c>
      <c r="E30" s="217">
        <v>9.9770464292253802E-5</v>
      </c>
      <c r="F30" s="217">
        <v>1.1893754711835599E-4</v>
      </c>
      <c r="G30" s="218"/>
      <c r="H30" s="219">
        <v>0.10603073911449</v>
      </c>
      <c r="I30" s="220">
        <v>1.33604701899693E-3</v>
      </c>
      <c r="J30" s="219">
        <v>9.1974002041515595E-5</v>
      </c>
      <c r="K30" s="220">
        <v>1.1944781304831E-4</v>
      </c>
      <c r="L30" s="221"/>
      <c r="M30" s="222">
        <v>0.112643613845714</v>
      </c>
      <c r="N30" s="223">
        <v>1.37426996291035E-3</v>
      </c>
      <c r="O30" s="219">
        <v>7.8081849344382897E-5</v>
      </c>
      <c r="P30" s="220">
        <v>1.12390710853323E-4</v>
      </c>
      <c r="Q30" s="221"/>
      <c r="R30" s="224">
        <v>0.11072347659750301</v>
      </c>
      <c r="S30" s="224">
        <v>1.3328384850302701E-3</v>
      </c>
      <c r="T30" s="225">
        <v>7.4088042839193794E-5</v>
      </c>
      <c r="U30" s="220">
        <v>1.09509715811778E-4</v>
      </c>
      <c r="V30" s="128"/>
      <c r="X30" s="90" t="s">
        <v>5</v>
      </c>
      <c r="Y30" s="120"/>
      <c r="Z30" s="120">
        <f>AVERAGE(Z11:Z26)</f>
        <v>0.10256797103377471</v>
      </c>
      <c r="AA30" s="120">
        <f>AVERAGE(AA11:AA26)</f>
        <v>1.3303212260636361E-3</v>
      </c>
      <c r="AB30" s="168"/>
      <c r="AC30" s="168">
        <f>AVERAGE(AC11:AC26)</f>
        <v>9.9588992985755249E-5</v>
      </c>
      <c r="AD30" s="168">
        <f>AVERAGE(AD11:AD26)</f>
        <v>1.1918285846460093E-4</v>
      </c>
      <c r="AG30" s="169">
        <f>AVERAGE(AG11:AG26)</f>
        <v>0.10594969215285818</v>
      </c>
      <c r="AH30" s="169">
        <f>AVERAGE(AH11:AH26)</f>
        <v>1.3346649829240342E-3</v>
      </c>
      <c r="AJ30" s="168">
        <f>AVERAGE(AJ11:AJ26)</f>
        <v>9.0465125798369153E-5</v>
      </c>
      <c r="AK30" s="168">
        <f>AVERAGE(AK11:AK26)</f>
        <v>1.1864475891434518E-4</v>
      </c>
      <c r="AN30" s="169">
        <f>AVERAGE(AN11:AN26)</f>
        <v>0.11279933326418023</v>
      </c>
      <c r="AO30" s="169">
        <f>AVERAGE(AO11:AO26)</f>
        <v>1.3756669249679633E-3</v>
      </c>
      <c r="AQ30" s="170">
        <f>AVERAGE(AQ11:AQ26)</f>
        <v>7.8147637425581863E-5</v>
      </c>
      <c r="AR30" s="170">
        <f>AVERAGE(AR11:AR26)</f>
        <v>1.1204234090179111E-4</v>
      </c>
      <c r="AU30" s="169">
        <f>AVERAGE(AU11:AU26)</f>
        <v>0.11083515195577598</v>
      </c>
      <c r="AV30" s="169">
        <f>AVERAGE(AV11:AV26)</f>
        <v>1.3345389632087525E-3</v>
      </c>
      <c r="AX30" s="168">
        <f>AVERAGE(AX11:AX26)</f>
        <v>7.3608272388033655E-5</v>
      </c>
      <c r="AY30" s="168">
        <f>AVERAGE(AY11:AY26)</f>
        <v>1.0930596784815772E-4</v>
      </c>
    </row>
    <row r="31" spans="2:52">
      <c r="B31" s="86" t="s">
        <v>6</v>
      </c>
      <c r="C31" s="226">
        <v>0.52438739016982805</v>
      </c>
      <c r="D31" s="227">
        <v>0.396298321297129</v>
      </c>
      <c r="E31" s="228">
        <v>0.87732941440173196</v>
      </c>
      <c r="F31" s="228">
        <v>0.54945249268676499</v>
      </c>
      <c r="G31" s="229"/>
      <c r="H31" s="230">
        <v>0.53250975087839003</v>
      </c>
      <c r="I31" s="231">
        <v>0.430803979212809</v>
      </c>
      <c r="J31" s="232">
        <v>2.2067168893683302</v>
      </c>
      <c r="K31" s="233">
        <v>1.2533294970422599</v>
      </c>
      <c r="L31" s="234"/>
      <c r="M31" s="232">
        <v>0.37033931173832202</v>
      </c>
      <c r="N31" s="233">
        <v>0.39424540426805099</v>
      </c>
      <c r="O31" s="232">
        <v>0.76203972776807805</v>
      </c>
      <c r="P31" s="233">
        <v>0.49018174638513501</v>
      </c>
      <c r="Q31" s="234"/>
      <c r="R31" s="226">
        <v>0.35376351354298402</v>
      </c>
      <c r="S31" s="227">
        <v>0.47296550183332697</v>
      </c>
      <c r="T31" s="235">
        <v>1.2072841265556999</v>
      </c>
      <c r="U31" s="233">
        <v>0.47593897697026499</v>
      </c>
      <c r="V31" s="236"/>
      <c r="Y31" s="90"/>
    </row>
    <row r="33" spans="1:52">
      <c r="C33" s="171" t="s">
        <v>11</v>
      </c>
      <c r="D33" s="155"/>
      <c r="E33" s="102" t="s">
        <v>7</v>
      </c>
      <c r="I33" s="90" t="s">
        <v>80</v>
      </c>
      <c r="Y33" s="171" t="s">
        <v>11</v>
      </c>
      <c r="Z33" s="155"/>
      <c r="AA33" s="156" t="s">
        <v>7</v>
      </c>
      <c r="AE33" s="90" t="s">
        <v>80</v>
      </c>
    </row>
    <row r="34" spans="1:52">
      <c r="C34" s="237">
        <v>1</v>
      </c>
      <c r="E34" s="238">
        <f>AVERAGE(G10:G27)</f>
        <v>1.183029870654715E-2</v>
      </c>
      <c r="I34" s="173">
        <f>D30/C30</f>
        <v>1.2978275889497107E-2</v>
      </c>
      <c r="Y34" s="111">
        <v>1</v>
      </c>
      <c r="Z34" s="90"/>
      <c r="AA34" s="172">
        <f>AVERAGE(AE11:AE26)</f>
        <v>1.1821141950019418E-2</v>
      </c>
      <c r="AB34" s="90"/>
      <c r="AE34" s="173">
        <f>AA30/Z30</f>
        <v>1.2970142751732637E-2</v>
      </c>
    </row>
    <row r="35" spans="1:52">
      <c r="C35" s="237">
        <v>2</v>
      </c>
      <c r="E35" s="238">
        <f>AVERAGE(L10:L27)</f>
        <v>1.1485060430486074E-2</v>
      </c>
      <c r="I35" s="173">
        <f>I30/H30</f>
        <v>1.2600563102312166E-2</v>
      </c>
      <c r="Y35" s="111">
        <v>2</v>
      </c>
      <c r="Z35" s="90"/>
      <c r="AA35" s="172">
        <f>AVERAGE(AL10:AL27)</f>
        <v>1.1488294707406843E-2</v>
      </c>
      <c r="AB35" s="90"/>
      <c r="AE35" s="173">
        <f>AH30/AG30</f>
        <v>1.2597157724615712E-2</v>
      </c>
    </row>
    <row r="36" spans="1:52">
      <c r="C36" s="237">
        <v>3</v>
      </c>
      <c r="E36" s="238">
        <f>AVERAGE(Q10:Q27)</f>
        <v>1.1210009890251983E-2</v>
      </c>
      <c r="I36" s="173">
        <f>N30/M30</f>
        <v>1.220015867737219E-2</v>
      </c>
      <c r="Y36" s="111">
        <v>3</v>
      </c>
      <c r="Z36" s="90"/>
      <c r="AA36" s="172">
        <f>AVERAGE(AS11:AS26)</f>
        <v>1.1210211223171888E-2</v>
      </c>
      <c r="AB36" s="90"/>
      <c r="AE36" s="173">
        <f>AO30/AN30</f>
        <v>1.2195700853533418E-2</v>
      </c>
    </row>
    <row r="37" spans="1:52">
      <c r="C37" s="237">
        <v>4</v>
      </c>
      <c r="E37" s="238">
        <f>AVERAGE(V10:V27)</f>
        <v>1.1055103432183916E-2</v>
      </c>
      <c r="G37" s="90" t="s">
        <v>49</v>
      </c>
      <c r="I37" s="173">
        <f>S30/R30</f>
        <v>1.2037541865446878E-2</v>
      </c>
      <c r="Y37" s="111">
        <v>4</v>
      </c>
      <c r="Z37" s="90"/>
      <c r="AA37" s="172">
        <f>AVERAGE(AZ11:AZ26)</f>
        <v>1.106121270472636E-2</v>
      </c>
      <c r="AB37" s="90"/>
      <c r="AE37" s="173">
        <f>AV30/AU30</f>
        <v>1.2040755479283712E-2</v>
      </c>
    </row>
    <row r="38" spans="1:52">
      <c r="C38" s="174" t="s">
        <v>12</v>
      </c>
      <c r="D38" s="101"/>
      <c r="E38" s="239">
        <f>AVERAGE(E34:E37)</f>
        <v>1.1395118114867282E-2</v>
      </c>
      <c r="F38" s="86" t="s">
        <v>9</v>
      </c>
      <c r="G38" s="240">
        <f>1/E38</f>
        <v>87.756878859842075</v>
      </c>
      <c r="I38" s="176">
        <f>AVERAGE(I34:I37)</f>
        <v>1.2454134883657085E-2</v>
      </c>
      <c r="Y38" s="174" t="s">
        <v>12</v>
      </c>
      <c r="Z38" s="101"/>
      <c r="AA38" s="175">
        <f>AVERAGE(AA34:AA37)</f>
        <v>1.1395215146331128E-2</v>
      </c>
      <c r="AB38" s="90" t="s">
        <v>9</v>
      </c>
      <c r="AE38" s="176">
        <f>AVERAGE(AE34:AE37)</f>
        <v>1.2450939202291369E-2</v>
      </c>
      <c r="AF38" s="86" t="s">
        <v>9</v>
      </c>
    </row>
    <row r="39" spans="1:52">
      <c r="E39" s="177">
        <f>STDEV(E34:E37)/SQRT(COUNT(E34:E37))/E38</f>
        <v>1.4930426061954561E-2</v>
      </c>
      <c r="F39" s="241"/>
      <c r="I39" s="177">
        <f>STDEV(I34:I37)/SQRT(COUNT(I34:I37))/I38</f>
        <v>1.6941635913423181E-2</v>
      </c>
      <c r="Y39" s="90"/>
      <c r="Z39" s="90"/>
      <c r="AA39" s="177">
        <f>STDEV(AA34:AA37)/SQRT(COUNT(AA34:AA37))/AA38</f>
        <v>1.4681383334471377E-2</v>
      </c>
      <c r="AB39" s="90"/>
      <c r="AE39" s="177">
        <f>STDEV(AE34:AE37)/SQRT(COUNT(AE34:AE37))/AE38</f>
        <v>1.6788723890315056E-2</v>
      </c>
    </row>
    <row r="40" spans="1:52" ht="15.75">
      <c r="D40" s="86" t="s">
        <v>17</v>
      </c>
      <c r="E40" s="178">
        <f>E39*SQRT(3)/1</f>
        <v>2.5860256517955808E-2</v>
      </c>
      <c r="F40" s="86" t="s">
        <v>8</v>
      </c>
      <c r="I40" s="177">
        <f>I39*SQRT(3)/1</f>
        <v>2.9343774165382513E-2</v>
      </c>
      <c r="Y40" s="90"/>
      <c r="Z40" s="90" t="s">
        <v>17</v>
      </c>
      <c r="AA40" s="178">
        <f>AA39*SQRT(3)/1</f>
        <v>2.5428901860699404E-2</v>
      </c>
      <c r="AB40" s="90" t="s">
        <v>98</v>
      </c>
      <c r="AE40" s="177">
        <f>AE39*SQRT(3)/1</f>
        <v>2.9078922772271094E-2</v>
      </c>
    </row>
    <row r="44" spans="1:52" ht="15.75">
      <c r="A44" s="161"/>
      <c r="C44" s="193" t="s">
        <v>81</v>
      </c>
      <c r="D44" s="198"/>
      <c r="E44" s="193"/>
    </row>
    <row r="46" spans="1:52">
      <c r="C46" s="171" t="s">
        <v>58</v>
      </c>
      <c r="D46" s="156"/>
      <c r="E46" s="202" t="s">
        <v>59</v>
      </c>
      <c r="F46" s="200"/>
      <c r="G46" s="201" t="s">
        <v>10</v>
      </c>
      <c r="H46" s="171" t="s">
        <v>60</v>
      </c>
      <c r="I46" s="156"/>
      <c r="J46" s="202" t="s">
        <v>61</v>
      </c>
      <c r="K46" s="200"/>
      <c r="L46" s="201" t="s">
        <v>15</v>
      </c>
      <c r="M46" s="171" t="s">
        <v>62</v>
      </c>
      <c r="N46" s="156"/>
      <c r="O46" s="202" t="s">
        <v>63</v>
      </c>
      <c r="P46" s="200"/>
      <c r="Q46" s="201" t="s">
        <v>16</v>
      </c>
      <c r="R46" s="171" t="s">
        <v>64</v>
      </c>
      <c r="S46" s="156"/>
      <c r="T46" s="202" t="s">
        <v>65</v>
      </c>
      <c r="U46" s="203"/>
      <c r="V46" s="201" t="s">
        <v>18</v>
      </c>
      <c r="X46" s="96"/>
      <c r="Y46" s="90" t="s">
        <v>58</v>
      </c>
      <c r="Z46" s="90"/>
      <c r="AA46" s="90"/>
      <c r="AB46" s="162" t="s">
        <v>59</v>
      </c>
      <c r="AC46" s="90"/>
      <c r="AD46" s="90"/>
      <c r="AE46" s="96" t="s">
        <v>10</v>
      </c>
      <c r="AF46" s="90" t="s">
        <v>60</v>
      </c>
      <c r="AG46" s="90"/>
      <c r="AH46" s="90"/>
      <c r="AI46" s="162" t="s">
        <v>61</v>
      </c>
      <c r="AJ46" s="90"/>
      <c r="AK46" s="90"/>
      <c r="AL46" s="96" t="s">
        <v>15</v>
      </c>
      <c r="AM46" s="90" t="s">
        <v>62</v>
      </c>
      <c r="AN46" s="90"/>
      <c r="AO46" s="90"/>
      <c r="AP46" s="162" t="s">
        <v>63</v>
      </c>
      <c r="AQ46" s="90"/>
      <c r="AR46" s="90"/>
      <c r="AS46" s="96" t="s">
        <v>16</v>
      </c>
      <c r="AT46" s="90" t="s">
        <v>64</v>
      </c>
      <c r="AU46" s="90"/>
      <c r="AV46" s="90"/>
      <c r="AW46" s="162" t="s">
        <v>65</v>
      </c>
      <c r="AX46" s="90"/>
      <c r="AY46" s="90"/>
      <c r="AZ46" s="96" t="s">
        <v>18</v>
      </c>
    </row>
    <row r="47" spans="1:52">
      <c r="B47" s="90" t="s">
        <v>0</v>
      </c>
      <c r="C47" s="242">
        <v>29.077500000000001</v>
      </c>
      <c r="D47" s="243">
        <v>30.09</v>
      </c>
      <c r="E47" s="163">
        <v>29.077500000000001</v>
      </c>
      <c r="F47" s="163">
        <v>30.09</v>
      </c>
      <c r="G47" s="204"/>
      <c r="H47" s="86">
        <v>29.077500000000001</v>
      </c>
      <c r="I47" s="158">
        <v>30.09</v>
      </c>
      <c r="J47" s="163">
        <v>29.077500000000001</v>
      </c>
      <c r="K47" s="205">
        <v>30.09</v>
      </c>
      <c r="L47" s="204"/>
      <c r="M47" s="86">
        <v>29.077500000000001</v>
      </c>
      <c r="N47" s="158">
        <v>30.09</v>
      </c>
      <c r="O47" s="163">
        <v>29.077500000000001</v>
      </c>
      <c r="P47" s="205">
        <v>30.09</v>
      </c>
      <c r="Q47" s="204"/>
      <c r="R47" s="86">
        <v>29.077500000000001</v>
      </c>
      <c r="S47" s="158">
        <v>30.09</v>
      </c>
      <c r="T47" s="206">
        <v>29.077500000000001</v>
      </c>
      <c r="U47" s="207">
        <v>30.09</v>
      </c>
      <c r="V47" s="128"/>
      <c r="X47" s="90"/>
      <c r="Y47" s="90" t="s">
        <v>96</v>
      </c>
      <c r="Z47" s="90">
        <v>29.077999999999999</v>
      </c>
      <c r="AA47" s="90">
        <v>30.09</v>
      </c>
      <c r="AB47" s="164" t="s">
        <v>96</v>
      </c>
      <c r="AC47" s="164">
        <v>29.077999999999999</v>
      </c>
      <c r="AD47" s="164">
        <v>30.09</v>
      </c>
      <c r="AE47" s="90"/>
      <c r="AF47" s="90" t="s">
        <v>96</v>
      </c>
      <c r="AG47" s="90">
        <v>29.077999999999999</v>
      </c>
      <c r="AH47" s="90">
        <v>30.09</v>
      </c>
      <c r="AI47" s="164" t="s">
        <v>96</v>
      </c>
      <c r="AJ47" s="164">
        <v>29.077999999999999</v>
      </c>
      <c r="AK47" s="164">
        <v>30.09</v>
      </c>
      <c r="AL47" s="90"/>
      <c r="AM47" s="90" t="s">
        <v>96</v>
      </c>
      <c r="AN47" s="90">
        <v>29.077999999999999</v>
      </c>
      <c r="AO47" s="90">
        <v>30.09</v>
      </c>
      <c r="AP47" s="164" t="s">
        <v>96</v>
      </c>
      <c r="AQ47" s="164">
        <v>29.077999999999999</v>
      </c>
      <c r="AR47" s="164">
        <v>30.09</v>
      </c>
      <c r="AS47" s="90"/>
      <c r="AT47" s="90" t="s">
        <v>96</v>
      </c>
      <c r="AU47" s="90">
        <v>29.077999999999999</v>
      </c>
      <c r="AV47" s="90">
        <v>30.09</v>
      </c>
      <c r="AW47" s="164" t="s">
        <v>96</v>
      </c>
      <c r="AX47" s="164">
        <v>29.077999999999999</v>
      </c>
      <c r="AY47" s="164">
        <v>30.09</v>
      </c>
      <c r="AZ47" s="90"/>
    </row>
    <row r="48" spans="1:52">
      <c r="B48" s="90">
        <v>1</v>
      </c>
      <c r="C48" s="208">
        <v>4.2877336711095497E-2</v>
      </c>
      <c r="D48" s="209">
        <v>0.16355205756629501</v>
      </c>
      <c r="E48" s="210">
        <v>6.8149069605749605E-5</v>
      </c>
      <c r="F48" s="210">
        <v>1.17316802223893E-4</v>
      </c>
      <c r="G48" s="118">
        <f>(D48-$F$68)/(C48-$E$68)</f>
        <v>3.8177541083979065</v>
      </c>
      <c r="H48" s="211">
        <v>4.4203953277156899E-2</v>
      </c>
      <c r="I48" s="209">
        <v>0.16874943725861399</v>
      </c>
      <c r="J48" s="210">
        <v>7.9155304219065599E-5</v>
      </c>
      <c r="K48" s="212">
        <v>1.16679339735341E-4</v>
      </c>
      <c r="L48" s="118">
        <f>(I48-$K$68)/(H48-$J$68)</f>
        <v>3.8210627880393924</v>
      </c>
      <c r="M48" s="211">
        <v>4.59965729070844E-2</v>
      </c>
      <c r="N48" s="209">
        <v>0.175605052002727</v>
      </c>
      <c r="O48" s="210">
        <v>7.4760984028558096E-5</v>
      </c>
      <c r="P48" s="212">
        <v>1.19199584354375E-4</v>
      </c>
      <c r="Q48" s="118">
        <f>(N48-$P$68)/(M48-$O$68)</f>
        <v>3.8215260087209049</v>
      </c>
      <c r="R48" s="211">
        <v>4.3367174420090797E-2</v>
      </c>
      <c r="S48" s="209">
        <v>0.165494966487302</v>
      </c>
      <c r="T48" s="213">
        <v>7.1057560756426395E-5</v>
      </c>
      <c r="U48" s="214">
        <v>1.2341551504609601E-4</v>
      </c>
      <c r="V48" s="118">
        <f>(S48-$U$68)/(R48-$T$68)</f>
        <v>3.8197501264035445</v>
      </c>
      <c r="X48" s="117"/>
      <c r="Y48" s="90">
        <v>1693385064.402</v>
      </c>
      <c r="Z48" s="90"/>
      <c r="AA48" s="90"/>
      <c r="AB48" s="164">
        <v>1693384564.3989999</v>
      </c>
      <c r="AC48" s="164"/>
      <c r="AD48" s="164"/>
      <c r="AE48" s="90"/>
      <c r="AF48" s="90">
        <v>1693386056.4030001</v>
      </c>
      <c r="AG48" s="90"/>
      <c r="AH48" s="90"/>
      <c r="AI48" s="164">
        <v>1693385560.398</v>
      </c>
      <c r="AJ48" s="164"/>
      <c r="AK48" s="164"/>
      <c r="AL48" s="90"/>
      <c r="AM48" s="90">
        <v>1693387047.402</v>
      </c>
      <c r="AN48" s="90"/>
      <c r="AO48" s="90"/>
      <c r="AP48" s="164">
        <v>1693386552.4000001</v>
      </c>
      <c r="AQ48" s="164"/>
      <c r="AR48" s="164"/>
      <c r="AS48" s="90"/>
      <c r="AT48" s="90">
        <v>1693388042.401</v>
      </c>
      <c r="AU48" s="90"/>
      <c r="AV48" s="90"/>
      <c r="AW48" s="164">
        <v>1693387545.3989999</v>
      </c>
      <c r="AX48" s="164"/>
      <c r="AY48" s="164"/>
      <c r="AZ48" s="90"/>
    </row>
    <row r="49" spans="2:52">
      <c r="B49" s="90">
        <v>2</v>
      </c>
      <c r="C49" s="208">
        <v>4.2407661292233903E-2</v>
      </c>
      <c r="D49" s="209">
        <v>0.16187077007891301</v>
      </c>
      <c r="E49" s="210">
        <v>6.4192447358337804E-5</v>
      </c>
      <c r="F49" s="210">
        <v>1.11520397032869E-4</v>
      </c>
      <c r="G49" s="118">
        <f t="shared" ref="G49:G65" si="24">(D49-$F$68)/(C49-$E$68)</f>
        <v>3.820395009832279</v>
      </c>
      <c r="H49" s="211">
        <v>4.3136287242568697E-2</v>
      </c>
      <c r="I49" s="209">
        <v>0.164698730446043</v>
      </c>
      <c r="J49" s="210">
        <v>6.6822967896713398E-5</v>
      </c>
      <c r="K49" s="212">
        <v>1.15057116231654E-4</v>
      </c>
      <c r="L49" s="118">
        <f t="shared" ref="L49:L65" si="25">(I49-$K$68)/(H49-$J$68)</f>
        <v>3.821734147323308</v>
      </c>
      <c r="M49" s="211">
        <v>4.6057994893399602E-2</v>
      </c>
      <c r="N49" s="209">
        <v>0.17584671829819401</v>
      </c>
      <c r="O49" s="210">
        <v>7.44409751717461E-5</v>
      </c>
      <c r="P49" s="212">
        <v>1.18318362475595E-4</v>
      </c>
      <c r="Q49" s="118">
        <f t="shared" ref="Q49:Q65" si="26">(N49-$P$68)/(M49-$O$68)</f>
        <v>3.8216769496732574</v>
      </c>
      <c r="R49" s="211">
        <v>4.4437704709752897E-2</v>
      </c>
      <c r="S49" s="209">
        <v>0.16962855841854499</v>
      </c>
      <c r="T49" s="213">
        <v>7.0323433300887301E-5</v>
      </c>
      <c r="U49" s="214">
        <v>1.20020400423423E-4</v>
      </c>
      <c r="V49" s="118">
        <f t="shared" ref="V49:V65" si="27">(S49-$U$68)/(R49-$T$68)</f>
        <v>3.820751669061285</v>
      </c>
      <c r="X49" s="117"/>
      <c r="Y49" s="90">
        <v>1693385072.793</v>
      </c>
      <c r="Z49" s="120">
        <f t="shared" ref="Z49:Z64" si="28">C49+((C50-C48)/(Y50-Y48))*$AA$5</f>
        <v>4.244263085747952E-2</v>
      </c>
      <c r="AA49" s="120">
        <f t="shared" ref="AA49:AA64" si="29">D49+((D50-D48)/(Y50-Y48))*$AA$6</f>
        <v>0.16199164442572678</v>
      </c>
      <c r="AB49" s="164">
        <v>1693384572.7909999</v>
      </c>
      <c r="AC49" s="166">
        <f t="shared" ref="AC49:AC64" si="30">E49+((E50-E48)/(AB50-AB48))*$AA$5</f>
        <v>6.4158584800902546E-5</v>
      </c>
      <c r="AD49" s="166">
        <f t="shared" ref="AD49:AD64" si="31">F49+((F50-F48)/(AB50-AB48))*$AA$6</f>
        <v>1.112566695265025E-4</v>
      </c>
      <c r="AE49" s="120">
        <f t="shared" ref="AE49:AE64" si="32">(AA49-$AD$68)/(Z49-$AC$68)</f>
        <v>3.8200824892164089</v>
      </c>
      <c r="AF49" s="90">
        <v>1693386064.7939999</v>
      </c>
      <c r="AG49" s="120">
        <f t="shared" ref="AG49:AG64" si="33">H49+((H50-H48)/(AF50-AF48))*$AA$5</f>
        <v>4.3139994249469821E-2</v>
      </c>
      <c r="AH49" s="120">
        <f t="shared" ref="AH49:AH64" si="34">I49+((I50-I48)/(AF50-AF48))*$AA$6</f>
        <v>0.16471135805584058</v>
      </c>
      <c r="AI49" s="164">
        <v>1693385568.79</v>
      </c>
      <c r="AJ49" s="166">
        <f t="shared" ref="AJ49:AJ64" si="35">J49+((J50-J48)/(AF50-AF48))*$AA$5</f>
        <v>6.6417701390466795E-5</v>
      </c>
      <c r="AK49" s="166">
        <f t="shared" ref="AK49:AK64" si="36">K49+((K50-K48)/(AI50-AI48))*$AA$6</f>
        <v>1.1502681964900164E-4</v>
      </c>
      <c r="AL49" s="117">
        <f t="shared" ref="AL49:AL64" si="37">(AH49-$AK$68)/(AG49-$AJ$68)</f>
        <v>3.8216898860659341</v>
      </c>
      <c r="AM49" s="90">
        <v>1693387055.7939999</v>
      </c>
      <c r="AN49" s="120">
        <f t="shared" ref="AN49:AN64" si="38">M49+((M50-M48)/(AM50-AM48))*$AA$5</f>
        <v>4.6033854439038284E-2</v>
      </c>
      <c r="AO49" s="120">
        <f t="shared" ref="AO49:AO64" si="39">N49+((N50-N48)/(AM50-AM48))*$AA$6</f>
        <v>0.17576474458125244</v>
      </c>
      <c r="AP49" s="164">
        <v>1693386560.7909999</v>
      </c>
      <c r="AQ49" s="166">
        <f t="shared" ref="AQ49:AQ64" si="40">O49+((O50-O48)/(AP50-AP48))*$AA$5</f>
        <v>7.4362035581829777E-5</v>
      </c>
      <c r="AR49" s="166">
        <f t="shared" ref="AR49:AR64" si="41">P49+((P50-P48)/(AP50-AP48))*$AA$6</f>
        <v>1.1827439451415153E-4</v>
      </c>
      <c r="AS49" s="117">
        <f t="shared" ref="AS49:AS64" si="42">(AO49-$AR$68)/(AN49-$AQ$68)</f>
        <v>3.8219013319554969</v>
      </c>
      <c r="AT49" s="90">
        <v>1693388050.7920001</v>
      </c>
      <c r="AU49" s="120">
        <f t="shared" ref="AU49:AU64" si="43">R49+((R50-R48)/(AT50-AT48))*$AA$5</f>
        <v>4.4473070308440159E-2</v>
      </c>
      <c r="AV49" s="120">
        <f t="shared" ref="AV49:AV64" si="44">S49+((S50-S48)/(AT50-AT48))*$AA$6</f>
        <v>0.16974647101457374</v>
      </c>
      <c r="AW49" s="164">
        <v>1693387553.7909999</v>
      </c>
      <c r="AX49" s="166">
        <f t="shared" ref="AX49:AX64" si="45">T49+((T50-T48)/(AW50-AW48))*$AA$5</f>
        <v>7.0330268420237669E-5</v>
      </c>
      <c r="AY49" s="166">
        <f t="shared" ref="AY49:AY64" si="46">U49+((U50-U48)/(AW50-AW48))*$AA$6</f>
        <v>1.1997847946544911E-4</v>
      </c>
      <c r="AZ49" s="117">
        <f t="shared" ref="AZ49:AZ64" si="47">(AV49-$AY$68)/(AU49-$AX$68)</f>
        <v>3.8203872398199348</v>
      </c>
    </row>
    <row r="50" spans="2:52">
      <c r="B50" s="90">
        <v>3</v>
      </c>
      <c r="C50" s="208">
        <v>4.3845649222645298E-2</v>
      </c>
      <c r="D50" s="209">
        <v>0.16740438221812401</v>
      </c>
      <c r="E50" s="210">
        <v>6.7211410306661101E-5</v>
      </c>
      <c r="F50" s="210">
        <v>1.08911677390363E-4</v>
      </c>
      <c r="G50" s="118">
        <f t="shared" si="24"/>
        <v>3.8213071013830735</v>
      </c>
      <c r="H50" s="211">
        <v>4.4306600854773302E-2</v>
      </c>
      <c r="I50" s="209">
        <v>0.16915188536939399</v>
      </c>
      <c r="J50" s="210">
        <v>6.7933413819387504E-5</v>
      </c>
      <c r="K50" s="212">
        <v>1.1571377280328E-4</v>
      </c>
      <c r="L50" s="118">
        <f t="shared" si="25"/>
        <v>3.8212939439192479</v>
      </c>
      <c r="M50" s="211">
        <v>4.53281201016697E-2</v>
      </c>
      <c r="N50" s="209">
        <v>0.172992509483158</v>
      </c>
      <c r="O50" s="210">
        <v>7.2575134932759806E-5</v>
      </c>
      <c r="P50" s="212">
        <v>1.17798303882346E-4</v>
      </c>
      <c r="Q50" s="118">
        <f t="shared" si="26"/>
        <v>3.8202435794521548</v>
      </c>
      <c r="R50" s="211">
        <v>4.43464531570954E-2</v>
      </c>
      <c r="S50" s="209">
        <v>0.16925289869058899</v>
      </c>
      <c r="T50" s="213">
        <v>7.1246826237378606E-5</v>
      </c>
      <c r="U50" s="214">
        <v>1.2207947357751299E-4</v>
      </c>
      <c r="V50" s="118">
        <f t="shared" si="27"/>
        <v>3.8201416002276662</v>
      </c>
      <c r="X50" s="117"/>
      <c r="Y50" s="90">
        <v>1693385081.1849999</v>
      </c>
      <c r="Z50" s="120">
        <f t="shared" si="28"/>
        <v>4.3833204996386363E-2</v>
      </c>
      <c r="AA50" s="120">
        <f t="shared" si="29"/>
        <v>0.16736078081822772</v>
      </c>
      <c r="AB50" s="164">
        <v>1693384581.1819999</v>
      </c>
      <c r="AC50" s="166">
        <f t="shared" si="30"/>
        <v>6.7262005986386971E-5</v>
      </c>
      <c r="AD50" s="166">
        <f t="shared" si="31"/>
        <v>1.0886532485575786E-4</v>
      </c>
      <c r="AE50" s="120">
        <f t="shared" si="32"/>
        <v>3.8213855041755869</v>
      </c>
      <c r="AF50" s="90">
        <v>1693386073.1860001</v>
      </c>
      <c r="AG50" s="120">
        <f t="shared" si="33"/>
        <v>4.4300568024062625E-2</v>
      </c>
      <c r="AH50" s="120">
        <f t="shared" si="34"/>
        <v>0.16912975534475541</v>
      </c>
      <c r="AI50" s="164">
        <v>1693385577.181</v>
      </c>
      <c r="AJ50" s="166">
        <f t="shared" si="35"/>
        <v>6.8084746414253411E-5</v>
      </c>
      <c r="AK50" s="166">
        <f t="shared" si="36"/>
        <v>1.1572315871993153E-4</v>
      </c>
      <c r="AL50" s="117">
        <f t="shared" si="37"/>
        <v>3.8213065268839204</v>
      </c>
      <c r="AM50" s="90">
        <v>1693387064.1849999</v>
      </c>
      <c r="AN50" s="120">
        <f t="shared" si="38"/>
        <v>4.5294006709854298E-2</v>
      </c>
      <c r="AO50" s="120">
        <f t="shared" si="39"/>
        <v>0.17287849844263659</v>
      </c>
      <c r="AP50" s="164">
        <v>1693386569.1830001</v>
      </c>
      <c r="AQ50" s="166">
        <f t="shared" si="40"/>
        <v>7.2729884108344383E-5</v>
      </c>
      <c r="AR50" s="166">
        <f t="shared" si="41"/>
        <v>1.1786924563195764E-4</v>
      </c>
      <c r="AS50" s="117">
        <f t="shared" si="42"/>
        <v>3.8206049214570679</v>
      </c>
      <c r="AT50" s="90">
        <v>1693388059.184</v>
      </c>
      <c r="AU50" s="120">
        <f t="shared" si="43"/>
        <v>4.4329460316425179E-2</v>
      </c>
      <c r="AV50" s="120">
        <f t="shared" si="44"/>
        <v>0.16919757904309296</v>
      </c>
      <c r="AW50" s="164">
        <v>1693387562.1819999</v>
      </c>
      <c r="AX50" s="166">
        <f t="shared" si="45"/>
        <v>7.126133027981086E-5</v>
      </c>
      <c r="AY50" s="166">
        <f t="shared" si="46"/>
        <v>1.2209611176319752E-4</v>
      </c>
      <c r="AZ50" s="117">
        <f t="shared" si="47"/>
        <v>3.8203816770555354</v>
      </c>
    </row>
    <row r="51" spans="2:52">
      <c r="B51" s="90">
        <v>4</v>
      </c>
      <c r="C51" s="208">
        <v>4.1820312699609397E-2</v>
      </c>
      <c r="D51" s="209">
        <v>0.159502169145112</v>
      </c>
      <c r="E51" s="210">
        <v>6.6580486651543095E-5</v>
      </c>
      <c r="F51" s="210">
        <v>1.0900234355268401E-4</v>
      </c>
      <c r="G51" s="118">
        <f t="shared" si="24"/>
        <v>3.8174084921157694</v>
      </c>
      <c r="H51" s="211">
        <v>4.2851546789146502E-2</v>
      </c>
      <c r="I51" s="209">
        <v>0.16349653975609599</v>
      </c>
      <c r="J51" s="210">
        <v>7.3965636694533793E-5</v>
      </c>
      <c r="K51" s="212">
        <v>1.15567067735433E-4</v>
      </c>
      <c r="L51" s="118">
        <f t="shared" si="25"/>
        <v>3.8190696436445224</v>
      </c>
      <c r="M51" s="211">
        <v>4.4448063425636897E-2</v>
      </c>
      <c r="N51" s="209">
        <v>0.169653836008956</v>
      </c>
      <c r="O51" s="210">
        <v>8.1745412057039596E-5</v>
      </c>
      <c r="P51" s="212">
        <v>1.2217246906361801E-4</v>
      </c>
      <c r="Q51" s="118">
        <f t="shared" si="26"/>
        <v>3.8207699771730996</v>
      </c>
      <c r="R51" s="211">
        <v>4.3607575987011399E-2</v>
      </c>
      <c r="S51" s="209">
        <v>0.16651811512018599</v>
      </c>
      <c r="T51" s="213">
        <v>7.1008097809903306E-5</v>
      </c>
      <c r="U51" s="214">
        <v>1.20924379025086E-4</v>
      </c>
      <c r="V51" s="118">
        <f t="shared" si="27"/>
        <v>3.8221590927321092</v>
      </c>
      <c r="X51" s="117"/>
      <c r="Y51" s="90">
        <v>1693385101.4000001</v>
      </c>
      <c r="Z51" s="120">
        <f t="shared" si="28"/>
        <v>4.1775751692958739E-2</v>
      </c>
      <c r="AA51" s="120">
        <f t="shared" si="29"/>
        <v>0.159354118223268</v>
      </c>
      <c r="AB51" s="164">
        <v>1693384601.398</v>
      </c>
      <c r="AC51" s="166">
        <f t="shared" si="30"/>
        <v>6.6596928833810738E-5</v>
      </c>
      <c r="AD51" s="166">
        <f t="shared" si="31"/>
        <v>1.0909346643321453E-4</v>
      </c>
      <c r="AE51" s="120">
        <f t="shared" si="32"/>
        <v>3.8179248597720141</v>
      </c>
      <c r="AF51" s="90">
        <v>1693386093.401</v>
      </c>
      <c r="AG51" s="120">
        <f t="shared" si="33"/>
        <v>4.2831645418724015E-2</v>
      </c>
      <c r="AH51" s="120">
        <f t="shared" si="34"/>
        <v>0.16343092979125781</v>
      </c>
      <c r="AI51" s="164">
        <v>1693385597.401</v>
      </c>
      <c r="AJ51" s="166">
        <f t="shared" si="35"/>
        <v>7.4052918322943637E-5</v>
      </c>
      <c r="AK51" s="166">
        <f t="shared" si="36"/>
        <v>1.1561899707981643E-4</v>
      </c>
      <c r="AL51" s="117">
        <f t="shared" si="37"/>
        <v>3.819304166049502</v>
      </c>
      <c r="AM51" s="90">
        <v>1693387084.398</v>
      </c>
      <c r="AN51" s="120">
        <f t="shared" si="38"/>
        <v>4.4410683731130413E-2</v>
      </c>
      <c r="AO51" s="120">
        <f t="shared" si="39"/>
        <v>0.16952972986223611</v>
      </c>
      <c r="AP51" s="164">
        <v>1693386589.4000001</v>
      </c>
      <c r="AQ51" s="166">
        <f t="shared" si="40"/>
        <v>8.1848592623530401E-5</v>
      </c>
      <c r="AR51" s="166">
        <f t="shared" si="41"/>
        <v>1.2217906849190676E-4</v>
      </c>
      <c r="AS51" s="117">
        <f t="shared" si="42"/>
        <v>3.82119271252308</v>
      </c>
      <c r="AT51" s="90">
        <v>1693388080.401</v>
      </c>
      <c r="AU51" s="120">
        <f t="shared" si="43"/>
        <v>4.3612481845580982E-2</v>
      </c>
      <c r="AV51" s="120">
        <f t="shared" si="44"/>
        <v>0.16653424577740669</v>
      </c>
      <c r="AW51" s="164">
        <v>1693387582.402</v>
      </c>
      <c r="AX51" s="166">
        <f t="shared" si="45"/>
        <v>7.1176258479721416E-5</v>
      </c>
      <c r="AY51" s="166">
        <f t="shared" si="46"/>
        <v>1.2090816980862026E-4</v>
      </c>
      <c r="AZ51" s="117">
        <f t="shared" si="47"/>
        <v>3.8221225671858305</v>
      </c>
    </row>
    <row r="52" spans="2:52">
      <c r="B52" s="90">
        <v>5</v>
      </c>
      <c r="C52" s="208">
        <v>4.1742510872754303E-2</v>
      </c>
      <c r="D52" s="209">
        <v>0.15936195027288599</v>
      </c>
      <c r="E52" s="210">
        <v>6.7987483481007303E-5</v>
      </c>
      <c r="F52" s="210">
        <v>1.13862006615329E-4</v>
      </c>
      <c r="G52" s="118">
        <f t="shared" si="24"/>
        <v>3.8211704643013555</v>
      </c>
      <c r="H52" s="211">
        <v>4.3367286383282098E-2</v>
      </c>
      <c r="I52" s="209">
        <v>0.16558769194769599</v>
      </c>
      <c r="J52" s="210">
        <v>7.2052974177303503E-5</v>
      </c>
      <c r="K52" s="212">
        <v>1.18535273754485E-4</v>
      </c>
      <c r="L52" s="118">
        <f t="shared" si="25"/>
        <v>3.8218760584963674</v>
      </c>
      <c r="M52" s="211">
        <v>4.3563978603449897E-2</v>
      </c>
      <c r="N52" s="209">
        <v>0.16625104284948999</v>
      </c>
      <c r="O52" s="210">
        <v>7.7445441521424905E-5</v>
      </c>
      <c r="P52" s="212">
        <v>1.18156836058E-4</v>
      </c>
      <c r="Q52" s="118">
        <f t="shared" si="26"/>
        <v>3.8201972126517991</v>
      </c>
      <c r="R52" s="211">
        <v>4.4586104469955902E-2</v>
      </c>
      <c r="S52" s="209">
        <v>0.170159842290355</v>
      </c>
      <c r="T52" s="213">
        <v>7.9185141833668706E-5</v>
      </c>
      <c r="U52" s="214">
        <v>1.21198770764501E-4</v>
      </c>
      <c r="V52" s="118">
        <f t="shared" si="27"/>
        <v>3.819949336865232</v>
      </c>
      <c r="X52" s="117"/>
      <c r="Y52" s="90">
        <v>1693385109.7909999</v>
      </c>
      <c r="Z52" s="120">
        <f t="shared" si="28"/>
        <v>4.1778281882939798E-2</v>
      </c>
      <c r="AA52" s="120">
        <f t="shared" si="29"/>
        <v>0.15948450463160663</v>
      </c>
      <c r="AB52" s="164">
        <v>1693384609.79</v>
      </c>
      <c r="AC52" s="166">
        <f t="shared" si="30"/>
        <v>6.8009233425257346E-5</v>
      </c>
      <c r="AD52" s="166">
        <f t="shared" si="31"/>
        <v>1.1387515226036364E-4</v>
      </c>
      <c r="AE52" s="120">
        <f t="shared" si="32"/>
        <v>3.8208191684023629</v>
      </c>
      <c r="AF52" s="90">
        <v>1693386101.793</v>
      </c>
      <c r="AG52" s="120">
        <f t="shared" si="33"/>
        <v>4.3425441483755801E-2</v>
      </c>
      <c r="AH52" s="120">
        <f t="shared" si="34"/>
        <v>0.16578116675474786</v>
      </c>
      <c r="AI52" s="164">
        <v>1693385605.793</v>
      </c>
      <c r="AJ52" s="166">
        <f t="shared" si="35"/>
        <v>7.1832337416255742E-5</v>
      </c>
      <c r="AK52" s="166">
        <f t="shared" si="36"/>
        <v>1.1856524038295795E-4</v>
      </c>
      <c r="AL52" s="117">
        <f t="shared" si="37"/>
        <v>3.8212036114450565</v>
      </c>
      <c r="AM52" s="90">
        <v>1693387092.79</v>
      </c>
      <c r="AN52" s="120">
        <f t="shared" si="38"/>
        <v>4.3553355273590451E-2</v>
      </c>
      <c r="AO52" s="120">
        <f t="shared" si="39"/>
        <v>0.16621818310504921</v>
      </c>
      <c r="AP52" s="164">
        <v>1693386597.7920001</v>
      </c>
      <c r="AQ52" s="166">
        <f t="shared" si="40"/>
        <v>7.7322962474214778E-5</v>
      </c>
      <c r="AR52" s="166">
        <f t="shared" si="41"/>
        <v>1.1813067865472199E-4</v>
      </c>
      <c r="AS52" s="117">
        <f t="shared" si="42"/>
        <v>3.8203755171996088</v>
      </c>
      <c r="AT52" s="90">
        <v>1693388088.7920001</v>
      </c>
      <c r="AU52" s="120">
        <f t="shared" si="43"/>
        <v>4.4647939705735294E-2</v>
      </c>
      <c r="AV52" s="120">
        <f t="shared" si="44"/>
        <v>0.17036348111125854</v>
      </c>
      <c r="AW52" s="164">
        <v>1693387590.7939999</v>
      </c>
      <c r="AX52" s="166">
        <f t="shared" si="45"/>
        <v>7.9051550071497438E-5</v>
      </c>
      <c r="AY52" s="166">
        <f t="shared" si="46"/>
        <v>1.2123402537325619E-4</v>
      </c>
      <c r="AZ52" s="117">
        <f t="shared" si="47"/>
        <v>3.819241792136157</v>
      </c>
    </row>
    <row r="53" spans="2:52">
      <c r="B53" s="90">
        <v>6</v>
      </c>
      <c r="C53" s="208">
        <v>4.2810817341863497E-2</v>
      </c>
      <c r="D53" s="209">
        <v>0.163408036599486</v>
      </c>
      <c r="E53" s="210">
        <v>6.7182781755569399E-5</v>
      </c>
      <c r="F53" s="210">
        <v>1.0942132666170101E-4</v>
      </c>
      <c r="G53" s="118">
        <f t="shared" si="24"/>
        <v>3.8203260213089947</v>
      </c>
      <c r="H53" s="211">
        <v>4.4461966194676801E-2</v>
      </c>
      <c r="I53" s="209">
        <v>0.169663044021306</v>
      </c>
      <c r="J53" s="210">
        <v>6.7855807656832506E-5</v>
      </c>
      <c r="K53" s="212">
        <v>1.16522118866145E-4</v>
      </c>
      <c r="L53" s="118">
        <f t="shared" si="25"/>
        <v>3.8194345934643614</v>
      </c>
      <c r="M53" s="211">
        <v>4.4153901826973201E-2</v>
      </c>
      <c r="N53" s="209">
        <v>0.16860657985495101</v>
      </c>
      <c r="O53" s="210">
        <v>7.83539488522991E-5</v>
      </c>
      <c r="P53" s="212">
        <v>1.21338819806088E-4</v>
      </c>
      <c r="Q53" s="118">
        <f t="shared" si="26"/>
        <v>3.8225093413187206</v>
      </c>
      <c r="R53" s="211">
        <v>4.5319802948921697E-2</v>
      </c>
      <c r="S53" s="209">
        <v>0.17300818410930599</v>
      </c>
      <c r="T53" s="213">
        <v>6.7308921859563295E-5</v>
      </c>
      <c r="U53" s="214">
        <v>1.2204796067808499E-4</v>
      </c>
      <c r="V53" s="118">
        <f t="shared" si="27"/>
        <v>3.8209582527623951</v>
      </c>
      <c r="X53" s="117"/>
      <c r="Y53" s="90">
        <v>1693385118.1830001</v>
      </c>
      <c r="Z53" s="120">
        <f t="shared" si="28"/>
        <v>4.2868514515858852E-2</v>
      </c>
      <c r="AA53" s="120">
        <f t="shared" si="29"/>
        <v>0.16359665010590829</v>
      </c>
      <c r="AB53" s="164">
        <v>1693384618.1819999</v>
      </c>
      <c r="AC53" s="166">
        <f t="shared" si="30"/>
        <v>6.7157633455587661E-5</v>
      </c>
      <c r="AD53" s="166">
        <f t="shared" si="31"/>
        <v>1.0933393120843324E-4</v>
      </c>
      <c r="AE53" s="120">
        <f t="shared" si="32"/>
        <v>3.8195707118342512</v>
      </c>
      <c r="AF53" s="90">
        <v>1693386110.1849999</v>
      </c>
      <c r="AG53" s="120">
        <f t="shared" si="33"/>
        <v>4.4499375812866823E-2</v>
      </c>
      <c r="AH53" s="120">
        <f t="shared" si="34"/>
        <v>0.16978454285917663</v>
      </c>
      <c r="AI53" s="164">
        <v>1693385614.184</v>
      </c>
      <c r="AJ53" s="166">
        <f t="shared" si="35"/>
        <v>6.7932658386091847E-5</v>
      </c>
      <c r="AK53" s="166">
        <f t="shared" si="36"/>
        <v>1.1648459024690653E-4</v>
      </c>
      <c r="AL53" s="117">
        <f t="shared" si="37"/>
        <v>3.8189450123605395</v>
      </c>
      <c r="AM53" s="90">
        <v>1693387101.181</v>
      </c>
      <c r="AN53" s="120">
        <f t="shared" si="38"/>
        <v>4.4204492797109085E-2</v>
      </c>
      <c r="AO53" s="120">
        <f t="shared" si="39"/>
        <v>0.16877648821072733</v>
      </c>
      <c r="AP53" s="164">
        <v>1693386606.1830001</v>
      </c>
      <c r="AQ53" s="166">
        <f t="shared" si="40"/>
        <v>7.8454902722428145E-5</v>
      </c>
      <c r="AR53" s="166">
        <f t="shared" si="41"/>
        <v>1.2142411386143959E-4</v>
      </c>
      <c r="AS53" s="117">
        <f t="shared" si="42"/>
        <v>3.8219780017914813</v>
      </c>
      <c r="AT53" s="90">
        <v>1693388097.184</v>
      </c>
      <c r="AU53" s="120">
        <f t="shared" si="43"/>
        <v>4.5346019718428672E-2</v>
      </c>
      <c r="AV53" s="120">
        <f t="shared" si="44"/>
        <v>0.17309670517718348</v>
      </c>
      <c r="AW53" s="164">
        <v>1693387599.1849999</v>
      </c>
      <c r="AX53" s="166">
        <f t="shared" si="45"/>
        <v>6.7159119877898134E-5</v>
      </c>
      <c r="AY53" s="166">
        <f t="shared" si="46"/>
        <v>1.220208446482095E-4</v>
      </c>
      <c r="AZ53" s="117">
        <f t="shared" si="47"/>
        <v>3.8207236265217723</v>
      </c>
    </row>
    <row r="54" spans="2:52">
      <c r="B54" s="90">
        <v>7</v>
      </c>
      <c r="C54" s="208">
        <v>4.4560924066902798E-2</v>
      </c>
      <c r="D54" s="209">
        <v>0.16996635609489499</v>
      </c>
      <c r="E54" s="210">
        <v>6.6800438911856903E-5</v>
      </c>
      <c r="F54" s="210">
        <v>1.09114007147605E-4</v>
      </c>
      <c r="G54" s="118">
        <f t="shared" si="24"/>
        <v>3.8174568995776328</v>
      </c>
      <c r="H54" s="211">
        <v>4.5194808877549397E-2</v>
      </c>
      <c r="I54" s="209">
        <v>0.17241917521121999</v>
      </c>
      <c r="J54" s="210">
        <v>7.5807260994904495E-5</v>
      </c>
      <c r="K54" s="212">
        <v>1.16496499085519E-4</v>
      </c>
      <c r="L54" s="118">
        <f t="shared" si="25"/>
        <v>3.8184835722320583</v>
      </c>
      <c r="M54" s="211">
        <v>4.6035599160753199E-2</v>
      </c>
      <c r="N54" s="209">
        <v>0.17580508070225001</v>
      </c>
      <c r="O54" s="210">
        <v>8.2210310932533695E-5</v>
      </c>
      <c r="P54" s="212">
        <v>1.2279034732025899E-4</v>
      </c>
      <c r="Q54" s="118">
        <f t="shared" si="26"/>
        <v>3.8226332588971119</v>
      </c>
      <c r="R54" s="211">
        <v>4.5823452939047597E-2</v>
      </c>
      <c r="S54" s="209">
        <v>0.17496848958047201</v>
      </c>
      <c r="T54" s="213">
        <v>7.2114468516597095E-5</v>
      </c>
      <c r="U54" s="214">
        <v>1.19725669010296E-4</v>
      </c>
      <c r="V54" s="118">
        <f t="shared" si="27"/>
        <v>3.8217424948891803</v>
      </c>
      <c r="X54" s="117"/>
      <c r="Y54" s="90">
        <v>1693385139.398</v>
      </c>
      <c r="Z54" s="120">
        <f t="shared" si="28"/>
        <v>4.4596897608836582E-2</v>
      </c>
      <c r="AA54" s="120">
        <f t="shared" si="29"/>
        <v>0.17008438330672426</v>
      </c>
      <c r="AB54" s="164">
        <v>1693384638.3989999</v>
      </c>
      <c r="AC54" s="166">
        <f t="shared" si="30"/>
        <v>6.674407215921637E-5</v>
      </c>
      <c r="AD54" s="166">
        <f t="shared" si="31"/>
        <v>1.0919454796691644E-4</v>
      </c>
      <c r="AE54" s="120">
        <f t="shared" si="32"/>
        <v>3.8170118165046034</v>
      </c>
      <c r="AF54" s="90">
        <v>1693386131.402</v>
      </c>
      <c r="AG54" s="120">
        <f t="shared" si="33"/>
        <v>4.5208357110685139E-2</v>
      </c>
      <c r="AH54" s="120">
        <f t="shared" si="34"/>
        <v>0.17246584963391934</v>
      </c>
      <c r="AI54" s="164">
        <v>1693385634.401</v>
      </c>
      <c r="AJ54" s="166">
        <f t="shared" si="35"/>
        <v>7.5872709059973234E-5</v>
      </c>
      <c r="AK54" s="166">
        <f t="shared" si="36"/>
        <v>1.164616692311681E-4</v>
      </c>
      <c r="AL54" s="117">
        <f t="shared" si="37"/>
        <v>3.8183633681492655</v>
      </c>
      <c r="AM54" s="90">
        <v>1693387122.401</v>
      </c>
      <c r="AN54" s="120">
        <f t="shared" si="38"/>
        <v>4.6077277581617081E-2</v>
      </c>
      <c r="AO54" s="120">
        <f t="shared" si="39"/>
        <v>0.17594246100060895</v>
      </c>
      <c r="AP54" s="164">
        <v>1693386626.3989999</v>
      </c>
      <c r="AQ54" s="166">
        <f t="shared" si="40"/>
        <v>8.2138458518789227E-5</v>
      </c>
      <c r="AR54" s="166">
        <f t="shared" si="41"/>
        <v>1.2274563535599983E-4</v>
      </c>
      <c r="AS54" s="117">
        <f t="shared" si="42"/>
        <v>3.8221569215801785</v>
      </c>
      <c r="AT54" s="90">
        <v>1693388117.398</v>
      </c>
      <c r="AU54" s="120">
        <f t="shared" si="43"/>
        <v>4.5829558717031933E-2</v>
      </c>
      <c r="AV54" s="120">
        <f t="shared" si="44"/>
        <v>0.17498843466219108</v>
      </c>
      <c r="AW54" s="164">
        <v>1693387619.402</v>
      </c>
      <c r="AX54" s="166">
        <f t="shared" si="45"/>
        <v>7.2219576168917164E-5</v>
      </c>
      <c r="AY54" s="166">
        <f t="shared" si="46"/>
        <v>1.1967461293404366E-4</v>
      </c>
      <c r="AZ54" s="117">
        <f t="shared" si="47"/>
        <v>3.8216909244330544</v>
      </c>
    </row>
    <row r="55" spans="2:52">
      <c r="B55" s="90">
        <v>8</v>
      </c>
      <c r="C55" s="208">
        <v>4.4568066395658398E-2</v>
      </c>
      <c r="D55" s="209">
        <v>0.17004387337459301</v>
      </c>
      <c r="E55" s="210">
        <v>6.45222635872835E-5</v>
      </c>
      <c r="F55" s="210">
        <v>1.13796776266881E-4</v>
      </c>
      <c r="G55" s="118">
        <f t="shared" si="24"/>
        <v>3.8185861227770337</v>
      </c>
      <c r="H55" s="211">
        <v>4.5123820071061603E-2</v>
      </c>
      <c r="I55" s="209">
        <v>0.17228739453439201</v>
      </c>
      <c r="J55" s="210">
        <v>7.1053055233961595E-5</v>
      </c>
      <c r="K55" s="212">
        <v>1.14629956931725E-4</v>
      </c>
      <c r="L55" s="118">
        <f t="shared" si="25"/>
        <v>3.8215752666158909</v>
      </c>
      <c r="M55" s="211">
        <v>4.6190168776559397E-2</v>
      </c>
      <c r="N55" s="209">
        <v>0.176331808479017</v>
      </c>
      <c r="O55" s="210">
        <v>7.4962505463173993E-5</v>
      </c>
      <c r="P55" s="212">
        <v>1.1890980373192E-4</v>
      </c>
      <c r="Q55" s="118">
        <f t="shared" si="26"/>
        <v>3.8212424699847527</v>
      </c>
      <c r="R55" s="211">
        <v>4.5607976327396799E-2</v>
      </c>
      <c r="S55" s="209">
        <v>0.174091642154484</v>
      </c>
      <c r="T55" s="213">
        <v>7.2270190333110395E-5</v>
      </c>
      <c r="U55" s="214">
        <v>1.19274198270474E-4</v>
      </c>
      <c r="V55" s="118">
        <f t="shared" si="27"/>
        <v>3.8205708542944139</v>
      </c>
      <c r="X55" s="117"/>
      <c r="Y55" s="90">
        <v>1693385147.79</v>
      </c>
      <c r="Z55" s="120">
        <f t="shared" si="28"/>
        <v>4.4571809632889349E-2</v>
      </c>
      <c r="AA55" s="120">
        <f t="shared" si="29"/>
        <v>0.17006108229394659</v>
      </c>
      <c r="AB55" s="164">
        <v>1693384646.79</v>
      </c>
      <c r="AC55" s="166">
        <f t="shared" si="30"/>
        <v>6.4406658354921909E-5</v>
      </c>
      <c r="AD55" s="166">
        <f t="shared" si="31"/>
        <v>1.138614101374643E-4</v>
      </c>
      <c r="AE55" s="120">
        <f t="shared" si="32"/>
        <v>3.8186399443479799</v>
      </c>
      <c r="AF55" s="90">
        <v>1693386139.7939999</v>
      </c>
      <c r="AG55" s="120">
        <f t="shared" si="33"/>
        <v>4.5123090595169328E-2</v>
      </c>
      <c r="AH55" s="120">
        <f t="shared" si="34"/>
        <v>0.17228760071258278</v>
      </c>
      <c r="AI55" s="164">
        <v>1693385642.7920001</v>
      </c>
      <c r="AJ55" s="166">
        <f t="shared" si="35"/>
        <v>7.0862783350573549E-5</v>
      </c>
      <c r="AK55" s="166">
        <f t="shared" si="36"/>
        <v>1.1452428262760498E-4</v>
      </c>
      <c r="AL55" s="117">
        <f t="shared" si="37"/>
        <v>3.8216335824166938</v>
      </c>
      <c r="AM55" s="90">
        <v>1693387130.793</v>
      </c>
      <c r="AN55" s="120">
        <f t="shared" si="38"/>
        <v>4.6206346776080168E-2</v>
      </c>
      <c r="AO55" s="120">
        <f t="shared" si="39"/>
        <v>0.17638342808398788</v>
      </c>
      <c r="AP55" s="164">
        <v>1693386634.7909999</v>
      </c>
      <c r="AQ55" s="166">
        <f t="shared" si="40"/>
        <v>7.4657542433293039E-5</v>
      </c>
      <c r="AR55" s="166">
        <f t="shared" si="41"/>
        <v>1.1879533387282254E-4</v>
      </c>
      <c r="AS55" s="117">
        <f t="shared" si="42"/>
        <v>3.8210219720477503</v>
      </c>
      <c r="AT55" s="90">
        <v>1693388125.79</v>
      </c>
      <c r="AU55" s="120">
        <f t="shared" si="43"/>
        <v>4.5531759497817667E-2</v>
      </c>
      <c r="AV55" s="120">
        <f t="shared" si="44"/>
        <v>0.17383661205198958</v>
      </c>
      <c r="AW55" s="164">
        <v>1693387627.7939999</v>
      </c>
      <c r="AX55" s="166">
        <f t="shared" si="45"/>
        <v>7.2375504246688211E-5</v>
      </c>
      <c r="AY55" s="166">
        <f t="shared" si="46"/>
        <v>1.1930562779533504E-4</v>
      </c>
      <c r="AZ55" s="117">
        <f t="shared" si="47"/>
        <v>3.8213889822596845</v>
      </c>
    </row>
    <row r="56" spans="2:52">
      <c r="B56" s="90">
        <v>9</v>
      </c>
      <c r="C56" s="208">
        <v>4.4664581043283601E-2</v>
      </c>
      <c r="D56" s="209">
        <v>0.17051484546263501</v>
      </c>
      <c r="E56" s="210">
        <v>6.3599312672222395E-5</v>
      </c>
      <c r="F56" s="210">
        <v>1.11173920268582E-4</v>
      </c>
      <c r="G56" s="118">
        <f t="shared" si="24"/>
        <v>3.8208827129945879</v>
      </c>
      <c r="H56" s="211">
        <v>4.51746083768211E-2</v>
      </c>
      <c r="I56" s="209">
        <v>0.172425746602763</v>
      </c>
      <c r="J56" s="210">
        <v>7.0538289998522694E-5</v>
      </c>
      <c r="K56" s="212">
        <v>1.13128607241159E-4</v>
      </c>
      <c r="L56" s="118">
        <f t="shared" si="25"/>
        <v>3.8203394559773867</v>
      </c>
      <c r="M56" s="211">
        <v>4.6483597086278E-2</v>
      </c>
      <c r="N56" s="209">
        <v>0.17745032081940901</v>
      </c>
      <c r="O56" s="210">
        <v>7.3765838851745901E-5</v>
      </c>
      <c r="P56" s="212">
        <v>1.1914213682964099E-4</v>
      </c>
      <c r="Q56" s="118">
        <f t="shared" si="26"/>
        <v>3.8211832474781793</v>
      </c>
      <c r="R56" s="211">
        <v>4.3712997485747598E-2</v>
      </c>
      <c r="S56" s="209">
        <v>0.16684055526938599</v>
      </c>
      <c r="T56" s="213">
        <v>7.5030626594097699E-5</v>
      </c>
      <c r="U56" s="214">
        <v>1.207273433656E-4</v>
      </c>
      <c r="V56" s="118">
        <f t="shared" si="27"/>
        <v>3.8203145342673932</v>
      </c>
      <c r="X56" s="117"/>
      <c r="Y56" s="90">
        <v>1693385156.1819999</v>
      </c>
      <c r="Z56" s="120">
        <f t="shared" si="28"/>
        <v>4.4654548500683802E-2</v>
      </c>
      <c r="AA56" s="120">
        <f t="shared" si="29"/>
        <v>0.17048193403046741</v>
      </c>
      <c r="AB56" s="164">
        <v>1693384655.1819999</v>
      </c>
      <c r="AC56" s="166">
        <f t="shared" si="30"/>
        <v>6.3650282181386102E-5</v>
      </c>
      <c r="AD56" s="166">
        <f t="shared" si="31"/>
        <v>1.1116268679781571E-4</v>
      </c>
      <c r="AE56" s="120">
        <f t="shared" si="32"/>
        <v>3.820992640864413</v>
      </c>
      <c r="AF56" s="90">
        <v>1693386148.1860001</v>
      </c>
      <c r="AG56" s="120">
        <f t="shared" si="33"/>
        <v>4.5184142498749968E-2</v>
      </c>
      <c r="AH56" s="120">
        <f t="shared" si="34"/>
        <v>0.17245601187246798</v>
      </c>
      <c r="AI56" s="164">
        <v>1693385651.184</v>
      </c>
      <c r="AJ56" s="166">
        <f t="shared" si="35"/>
        <v>7.0522083539830625E-5</v>
      </c>
      <c r="AK56" s="166">
        <f t="shared" si="36"/>
        <v>1.131002153324864E-4</v>
      </c>
      <c r="AL56" s="117">
        <f t="shared" si="37"/>
        <v>3.8201948218933497</v>
      </c>
      <c r="AM56" s="90">
        <v>1693387139.1849999</v>
      </c>
      <c r="AN56" s="120">
        <f t="shared" si="38"/>
        <v>4.6442075839438116E-2</v>
      </c>
      <c r="AO56" s="120">
        <f t="shared" si="39"/>
        <v>0.17731141314314044</v>
      </c>
      <c r="AP56" s="164">
        <v>1693386643.1819999</v>
      </c>
      <c r="AQ56" s="166">
        <f t="shared" si="40"/>
        <v>7.3773471601995099E-5</v>
      </c>
      <c r="AR56" s="166">
        <f t="shared" si="41"/>
        <v>1.1902298867496636E-4</v>
      </c>
      <c r="AS56" s="117">
        <f t="shared" si="42"/>
        <v>3.8216098829239655</v>
      </c>
      <c r="AT56" s="90">
        <v>1693388134.181</v>
      </c>
      <c r="AU56" s="120">
        <f t="shared" si="43"/>
        <v>4.3675158535382425E-2</v>
      </c>
      <c r="AV56" s="120">
        <f t="shared" si="44"/>
        <v>0.16671569912046869</v>
      </c>
      <c r="AW56" s="164">
        <v>1693387636.1849999</v>
      </c>
      <c r="AX56" s="166">
        <f t="shared" si="45"/>
        <v>7.5132117862937548E-5</v>
      </c>
      <c r="AY56" s="166">
        <f t="shared" si="46"/>
        <v>1.2073903814105058E-4</v>
      </c>
      <c r="AZ56" s="117">
        <f t="shared" si="47"/>
        <v>3.8207899699248937</v>
      </c>
    </row>
    <row r="57" spans="2:52">
      <c r="B57" s="90">
        <v>10</v>
      </c>
      <c r="C57" s="208">
        <v>4.4094479401870099E-2</v>
      </c>
      <c r="D57" s="209">
        <v>0.16825574388778</v>
      </c>
      <c r="E57" s="210">
        <v>6.7012125374711997E-5</v>
      </c>
      <c r="F57" s="210">
        <v>1.13165176185418E-4</v>
      </c>
      <c r="G57" s="118">
        <f t="shared" si="24"/>
        <v>3.8190472709182783</v>
      </c>
      <c r="H57" s="211">
        <v>4.5573831885156603E-2</v>
      </c>
      <c r="I57" s="209">
        <v>0.173931581463621</v>
      </c>
      <c r="J57" s="210">
        <v>7.02881082435115E-5</v>
      </c>
      <c r="K57" s="212">
        <v>1.13033626447267E-4</v>
      </c>
      <c r="L57" s="118">
        <f t="shared" si="25"/>
        <v>3.8199145473194061</v>
      </c>
      <c r="M57" s="211">
        <v>4.4161854838102997E-2</v>
      </c>
      <c r="N57" s="209">
        <v>0.16852174679173401</v>
      </c>
      <c r="O57" s="210">
        <v>7.5322772282897905E-5</v>
      </c>
      <c r="P57" s="212">
        <v>1.1243697727217E-4</v>
      </c>
      <c r="Q57" s="118">
        <f t="shared" si="26"/>
        <v>3.8198955022587882</v>
      </c>
      <c r="R57" s="211">
        <v>4.3821723155617803E-2</v>
      </c>
      <c r="S57" s="209">
        <v>0.16730777559278101</v>
      </c>
      <c r="T57" s="213">
        <v>7.7228208811885304E-5</v>
      </c>
      <c r="U57" s="214">
        <v>1.19931757345151E-4</v>
      </c>
      <c r="V57" s="118">
        <f t="shared" si="27"/>
        <v>3.8214997890384605</v>
      </c>
      <c r="X57" s="117"/>
      <c r="Y57" s="90">
        <v>1693385176.401</v>
      </c>
      <c r="Z57" s="120">
        <f t="shared" si="28"/>
        <v>4.4074235194636623E-2</v>
      </c>
      <c r="AA57" s="120">
        <f t="shared" si="29"/>
        <v>0.16818824489917375</v>
      </c>
      <c r="AB57" s="164">
        <v>1693384676.398</v>
      </c>
      <c r="AC57" s="166">
        <f t="shared" si="30"/>
        <v>6.7076059756611842E-5</v>
      </c>
      <c r="AD57" s="166">
        <f t="shared" si="31"/>
        <v>1.1323482941076928E-4</v>
      </c>
      <c r="AE57" s="120">
        <f t="shared" si="32"/>
        <v>3.8192584793335667</v>
      </c>
      <c r="AF57" s="90">
        <v>1693386168.402</v>
      </c>
      <c r="AG57" s="120">
        <f t="shared" si="33"/>
        <v>4.5581053757855081E-2</v>
      </c>
      <c r="AH57" s="120">
        <f t="shared" si="34"/>
        <v>0.17395447203586986</v>
      </c>
      <c r="AI57" s="164">
        <v>1693385672.4000001</v>
      </c>
      <c r="AJ57" s="166">
        <f t="shared" si="35"/>
        <v>7.0337823431582957E-5</v>
      </c>
      <c r="AK57" s="166">
        <f t="shared" si="36"/>
        <v>1.1301345206801186E-4</v>
      </c>
      <c r="AL57" s="117">
        <f t="shared" si="37"/>
        <v>3.8198032992213871</v>
      </c>
      <c r="AM57" s="90">
        <v>1693387160.401</v>
      </c>
      <c r="AN57" s="120">
        <f t="shared" si="38"/>
        <v>4.4124897346227362E-2</v>
      </c>
      <c r="AO57" s="120">
        <f t="shared" si="39"/>
        <v>0.16839765116544875</v>
      </c>
      <c r="AP57" s="164">
        <v>1693386663.3989999</v>
      </c>
      <c r="AQ57" s="166">
        <f t="shared" si="40"/>
        <v>7.537060057104799E-5</v>
      </c>
      <c r="AR57" s="166">
        <f t="shared" si="41"/>
        <v>1.1236552153634091E-4</v>
      </c>
      <c r="AS57" s="117">
        <f t="shared" si="42"/>
        <v>3.8202838626998288</v>
      </c>
      <c r="AT57" s="90">
        <v>1693388154.402</v>
      </c>
      <c r="AU57" s="120">
        <f t="shared" si="43"/>
        <v>4.3856632690126428E-2</v>
      </c>
      <c r="AV57" s="120">
        <f t="shared" si="44"/>
        <v>0.1674254602638405</v>
      </c>
      <c r="AW57" s="164">
        <v>1693387657.4030001</v>
      </c>
      <c r="AX57" s="166">
        <f t="shared" si="45"/>
        <v>7.716604339606788E-5</v>
      </c>
      <c r="AY57" s="166">
        <f t="shared" si="46"/>
        <v>1.1985560326943585E-4</v>
      </c>
      <c r="AZ57" s="117">
        <f t="shared" si="47"/>
        <v>3.8211642276816922</v>
      </c>
    </row>
    <row r="58" spans="2:52">
      <c r="B58" s="90">
        <v>11</v>
      </c>
      <c r="C58" s="208">
        <v>4.3708951585450698E-2</v>
      </c>
      <c r="D58" s="209">
        <v>0.16684752004080999</v>
      </c>
      <c r="E58" s="210">
        <v>6.6722508814527799E-5</v>
      </c>
      <c r="F58" s="210">
        <v>1.15090161626331E-4</v>
      </c>
      <c r="G58" s="118">
        <f t="shared" si="24"/>
        <v>3.820516613179719</v>
      </c>
      <c r="H58" s="211">
        <v>4.5515481719051003E-2</v>
      </c>
      <c r="I58" s="209">
        <v>0.17366929670977899</v>
      </c>
      <c r="J58" s="210">
        <v>7.2884853421202998E-5</v>
      </c>
      <c r="K58" s="212">
        <v>1.11994344339398E-4</v>
      </c>
      <c r="L58" s="118">
        <f t="shared" si="25"/>
        <v>3.819047725157779</v>
      </c>
      <c r="M58" s="211">
        <v>4.4678222691072501E-2</v>
      </c>
      <c r="N58" s="209">
        <v>0.170473064252708</v>
      </c>
      <c r="O58" s="210">
        <v>7.6023419274341307E-5</v>
      </c>
      <c r="P58" s="212">
        <v>1.1526010655235801E-4</v>
      </c>
      <c r="Q58" s="118">
        <f t="shared" si="26"/>
        <v>3.8194212267234948</v>
      </c>
      <c r="R58" s="211">
        <v>4.5360962509607E-2</v>
      </c>
      <c r="S58" s="209">
        <v>0.17323477062640799</v>
      </c>
      <c r="T58" s="213">
        <v>7.1993741929978703E-5</v>
      </c>
      <c r="U58" s="214">
        <v>1.16445448140798E-4</v>
      </c>
      <c r="V58" s="118">
        <f t="shared" si="27"/>
        <v>3.8224888288204482</v>
      </c>
      <c r="X58" s="117"/>
      <c r="Y58" s="90">
        <v>1693385184.793</v>
      </c>
      <c r="Z58" s="120">
        <f t="shared" si="28"/>
        <v>4.3683783427168756E-2</v>
      </c>
      <c r="AA58" s="120">
        <f t="shared" si="29"/>
        <v>0.16676347998820182</v>
      </c>
      <c r="AB58" s="164">
        <v>1693384684.79</v>
      </c>
      <c r="AC58" s="166">
        <f t="shared" si="30"/>
        <v>6.678196569850678E-5</v>
      </c>
      <c r="AD58" s="166">
        <f t="shared" si="31"/>
        <v>1.1512334322232165E-4</v>
      </c>
      <c r="AE58" s="120">
        <f t="shared" si="32"/>
        <v>3.8207824518892002</v>
      </c>
      <c r="AF58" s="90">
        <v>1693386176.7939999</v>
      </c>
      <c r="AG58" s="120">
        <f t="shared" si="33"/>
        <v>4.5451754845511803E-2</v>
      </c>
      <c r="AH58" s="120">
        <f t="shared" si="34"/>
        <v>0.1734572555985065</v>
      </c>
      <c r="AI58" s="164">
        <v>1693385680.7909999</v>
      </c>
      <c r="AJ58" s="166">
        <f t="shared" si="35"/>
        <v>7.3024740533224623E-5</v>
      </c>
      <c r="AK58" s="166">
        <f t="shared" si="36"/>
        <v>1.1220485114248601E-4</v>
      </c>
      <c r="AL58" s="117">
        <f t="shared" si="37"/>
        <v>3.8197301397129366</v>
      </c>
      <c r="AM58" s="90">
        <v>1693387168.793</v>
      </c>
      <c r="AN58" s="120">
        <f t="shared" si="38"/>
        <v>4.4711484325399238E-2</v>
      </c>
      <c r="AO58" s="120">
        <f t="shared" si="39"/>
        <v>0.17058674015606809</v>
      </c>
      <c r="AP58" s="164">
        <v>1693386671.7909999</v>
      </c>
      <c r="AQ58" s="166">
        <f t="shared" si="40"/>
        <v>7.6067074912617615E-5</v>
      </c>
      <c r="AR58" s="166">
        <f t="shared" si="41"/>
        <v>1.1559786954458477E-4</v>
      </c>
      <c r="AS58" s="117">
        <f t="shared" si="42"/>
        <v>3.8191224601903131</v>
      </c>
      <c r="AT58" s="90">
        <v>1693388162.793</v>
      </c>
      <c r="AU58" s="120">
        <f t="shared" si="43"/>
        <v>4.5436876580402415E-2</v>
      </c>
      <c r="AV58" s="120">
        <f t="shared" si="44"/>
        <v>0.17348310960321223</v>
      </c>
      <c r="AW58" s="164">
        <v>1693387665.7939999</v>
      </c>
      <c r="AX58" s="166">
        <f t="shared" si="45"/>
        <v>7.1738049925634505E-5</v>
      </c>
      <c r="AY58" s="166">
        <f t="shared" si="46"/>
        <v>1.1642278871496127E-4</v>
      </c>
      <c r="AZ58" s="117">
        <f t="shared" si="47"/>
        <v>3.8215891857571189</v>
      </c>
    </row>
    <row r="59" spans="2:52">
      <c r="B59" s="90">
        <v>12</v>
      </c>
      <c r="C59" s="208">
        <v>4.3397527798854203E-2</v>
      </c>
      <c r="D59" s="209">
        <v>0.16557718665982099</v>
      </c>
      <c r="E59" s="210">
        <v>6.86584954182124E-5</v>
      </c>
      <c r="F59" s="210">
        <v>1.1422268990599899E-4</v>
      </c>
      <c r="G59" s="118">
        <f t="shared" si="24"/>
        <v>3.8186580286654075</v>
      </c>
      <c r="H59" s="211">
        <v>4.3809225189690201E-2</v>
      </c>
      <c r="I59" s="209">
        <v>0.167173727363985</v>
      </c>
      <c r="J59" s="210">
        <v>7.4161603376314295E-5</v>
      </c>
      <c r="K59" s="212">
        <v>1.19742581393374E-4</v>
      </c>
      <c r="L59" s="118">
        <f t="shared" si="25"/>
        <v>3.8195211295661156</v>
      </c>
      <c r="M59" s="211">
        <v>4.5082874486101397E-2</v>
      </c>
      <c r="N59" s="209">
        <v>0.172144653524026</v>
      </c>
      <c r="O59" s="210">
        <v>7.6531603460687402E-5</v>
      </c>
      <c r="P59" s="212">
        <v>1.2320164931160199E-4</v>
      </c>
      <c r="Q59" s="118">
        <f t="shared" si="26"/>
        <v>3.822221985727341</v>
      </c>
      <c r="R59" s="211">
        <v>4.5923795172744197E-2</v>
      </c>
      <c r="S59" s="209">
        <v>0.17522246044999901</v>
      </c>
      <c r="T59" s="213">
        <v>7.0148058825153793E-5</v>
      </c>
      <c r="U59" s="214">
        <v>1.19209590342407E-4</v>
      </c>
      <c r="V59" s="118">
        <f t="shared" si="27"/>
        <v>3.8189179052780289</v>
      </c>
      <c r="X59" s="117"/>
      <c r="Y59" s="90">
        <v>1693385193.1849999</v>
      </c>
      <c r="Z59" s="120">
        <f t="shared" si="28"/>
        <v>4.3361981360900873E-2</v>
      </c>
      <c r="AA59" s="120">
        <f t="shared" si="29"/>
        <v>0.16545896723619619</v>
      </c>
      <c r="AB59" s="164">
        <v>1693384693.181</v>
      </c>
      <c r="AC59" s="166">
        <f t="shared" si="30"/>
        <v>6.8710426167258707E-5</v>
      </c>
      <c r="AD59" s="166">
        <f t="shared" si="31"/>
        <v>1.1425602106250348E-4</v>
      </c>
      <c r="AE59" s="120">
        <f t="shared" si="32"/>
        <v>3.8190506932056043</v>
      </c>
      <c r="AF59" s="90">
        <v>1693386185.1849999</v>
      </c>
      <c r="AG59" s="120">
        <f t="shared" si="33"/>
        <v>4.3789882257062492E-2</v>
      </c>
      <c r="AH59" s="120">
        <f t="shared" si="34"/>
        <v>0.16710112801073854</v>
      </c>
      <c r="AI59" s="164">
        <v>1693385689.1830001</v>
      </c>
      <c r="AJ59" s="166">
        <f t="shared" si="35"/>
        <v>7.4132462655302281E-5</v>
      </c>
      <c r="AK59" s="166">
        <f t="shared" si="36"/>
        <v>1.1986469256757628E-4</v>
      </c>
      <c r="AL59" s="117">
        <f t="shared" si="37"/>
        <v>3.8195420563438804</v>
      </c>
      <c r="AM59" s="90">
        <v>1693387177.184</v>
      </c>
      <c r="AN59" s="120">
        <f t="shared" si="38"/>
        <v>4.5132330356422577E-2</v>
      </c>
      <c r="AO59" s="120">
        <f t="shared" si="39"/>
        <v>0.17230974963266021</v>
      </c>
      <c r="AP59" s="164">
        <v>1693386680.1819999</v>
      </c>
      <c r="AQ59" s="166">
        <f t="shared" si="40"/>
        <v>7.6526938321073393E-5</v>
      </c>
      <c r="AR59" s="166">
        <f t="shared" si="41"/>
        <v>1.2326231525295854E-4</v>
      </c>
      <c r="AS59" s="117">
        <f t="shared" si="42"/>
        <v>3.8216913980039071</v>
      </c>
      <c r="AT59" s="90">
        <v>1693388171.1849999</v>
      </c>
      <c r="AU59" s="120">
        <f t="shared" si="43"/>
        <v>4.5947061471524019E-2</v>
      </c>
      <c r="AV59" s="120">
        <f t="shared" si="44"/>
        <v>0.17529900690859526</v>
      </c>
      <c r="AW59" s="164">
        <v>1693387674.1860001</v>
      </c>
      <c r="AX59" s="166">
        <f t="shared" si="45"/>
        <v>7.01979962286565E-5</v>
      </c>
      <c r="AY59" s="166">
        <f t="shared" si="46"/>
        <v>1.1929072358378E-4</v>
      </c>
      <c r="AZ59" s="117">
        <f t="shared" si="47"/>
        <v>3.8186720994593486</v>
      </c>
    </row>
    <row r="60" spans="2:52">
      <c r="B60" s="90">
        <v>13</v>
      </c>
      <c r="C60" s="208">
        <v>4.2031037718777399E-2</v>
      </c>
      <c r="D60" s="209">
        <v>0.160424698685531</v>
      </c>
      <c r="E60" s="210">
        <v>6.91739897436131E-5</v>
      </c>
      <c r="F60" s="210">
        <v>1.16901158682018E-4</v>
      </c>
      <c r="G60" s="118">
        <f t="shared" si="24"/>
        <v>3.8202229445055895</v>
      </c>
      <c r="H60" s="211">
        <v>4.4570674722165401E-2</v>
      </c>
      <c r="I60" s="209">
        <v>0.16958782338230699</v>
      </c>
      <c r="J60" s="210">
        <v>7.1461472714856705E-5</v>
      </c>
      <c r="K60" s="212">
        <v>1.18628371319852E-4</v>
      </c>
      <c r="L60" s="118">
        <f t="shared" si="25"/>
        <v>3.8084136585805868</v>
      </c>
      <c r="M60" s="211">
        <v>4.7012383099860597E-2</v>
      </c>
      <c r="N60" s="209">
        <v>0.179441425959455</v>
      </c>
      <c r="O60" s="210">
        <v>7.5795511693754305E-5</v>
      </c>
      <c r="P60" s="212">
        <v>1.18671269734407E-4</v>
      </c>
      <c r="Q60" s="118">
        <f t="shared" si="26"/>
        <v>3.820555097881138</v>
      </c>
      <c r="R60" s="211">
        <v>4.6497521782342198E-2</v>
      </c>
      <c r="S60" s="209">
        <v>0.17753858291122299</v>
      </c>
      <c r="T60" s="213">
        <v>7.4350876374947605E-5</v>
      </c>
      <c r="U60" s="214">
        <v>1.2085323568191701E-4</v>
      </c>
      <c r="V60" s="118">
        <f t="shared" si="27"/>
        <v>3.8216127329214404</v>
      </c>
      <c r="X60" s="117"/>
      <c r="Y60" s="90">
        <v>1693385213.4030001</v>
      </c>
      <c r="Z60" s="120">
        <f t="shared" si="28"/>
        <v>4.2013685714157686E-2</v>
      </c>
      <c r="AA60" s="120">
        <f t="shared" si="29"/>
        <v>0.16036738393695915</v>
      </c>
      <c r="AB60" s="164">
        <v>1693384713.402</v>
      </c>
      <c r="AC60" s="166">
        <f t="shared" si="30"/>
        <v>6.9249989834233689E-5</v>
      </c>
      <c r="AD60" s="166">
        <f t="shared" si="31"/>
        <v>1.1683416279531095E-4</v>
      </c>
      <c r="AE60" s="120">
        <f t="shared" si="32"/>
        <v>3.8204244762527964</v>
      </c>
      <c r="AF60" s="90">
        <v>1693386206.3989999</v>
      </c>
      <c r="AG60" s="120">
        <f t="shared" si="33"/>
        <v>4.4554877936615507E-2</v>
      </c>
      <c r="AH60" s="120">
        <f t="shared" si="34"/>
        <v>0.16952532879266</v>
      </c>
      <c r="AI60" s="164">
        <v>1693385709.4000001</v>
      </c>
      <c r="AJ60" s="166">
        <f t="shared" si="35"/>
        <v>7.1368381698050701E-5</v>
      </c>
      <c r="AK60" s="166">
        <f t="shared" si="36"/>
        <v>1.184974148355157E-4</v>
      </c>
      <c r="AL60" s="117">
        <f t="shared" si="37"/>
        <v>3.8083529765491266</v>
      </c>
      <c r="AM60" s="90">
        <v>1693387197.3989999</v>
      </c>
      <c r="AN60" s="120">
        <f t="shared" si="38"/>
        <v>4.7061724379558946E-2</v>
      </c>
      <c r="AO60" s="120">
        <f t="shared" si="39"/>
        <v>0.17960373261245874</v>
      </c>
      <c r="AP60" s="164">
        <v>1693386701.401</v>
      </c>
      <c r="AQ60" s="166">
        <f t="shared" si="40"/>
        <v>7.577166297206954E-5</v>
      </c>
      <c r="AR60" s="166">
        <f t="shared" si="41"/>
        <v>1.1852705905292378E-4</v>
      </c>
      <c r="AS60" s="117">
        <f t="shared" si="42"/>
        <v>3.8199979998746767</v>
      </c>
      <c r="AT60" s="90">
        <v>1693388192.401</v>
      </c>
      <c r="AU60" s="120">
        <f t="shared" si="43"/>
        <v>4.651084926981805E-2</v>
      </c>
      <c r="AV60" s="120">
        <f t="shared" si="44"/>
        <v>0.17758578325123428</v>
      </c>
      <c r="AW60" s="164">
        <v>1693387694.4030001</v>
      </c>
      <c r="AX60" s="166">
        <f t="shared" si="45"/>
        <v>7.4451067863981344E-5</v>
      </c>
      <c r="AY60" s="166">
        <f t="shared" si="46"/>
        <v>1.2086072290798898E-4</v>
      </c>
      <c r="AZ60" s="117">
        <f t="shared" si="47"/>
        <v>3.8215545425967852</v>
      </c>
    </row>
    <row r="61" spans="2:52">
      <c r="B61" s="90">
        <v>14</v>
      </c>
      <c r="C61" s="208">
        <v>4.2578482262469498E-2</v>
      </c>
      <c r="D61" s="209">
        <v>0.162463404586077</v>
      </c>
      <c r="E61" s="210">
        <v>7.2246336676335803E-5</v>
      </c>
      <c r="F61" s="210">
        <v>1.1058244436721E-4</v>
      </c>
      <c r="G61" s="118">
        <f t="shared" si="24"/>
        <v>3.8189843571492914</v>
      </c>
      <c r="H61" s="211">
        <v>4.3037603952028797E-2</v>
      </c>
      <c r="I61" s="209">
        <v>0.16366021650612</v>
      </c>
      <c r="J61" s="210">
        <v>6.9614412090079306E-5</v>
      </c>
      <c r="K61" s="212">
        <v>1.12628257280355E-4</v>
      </c>
      <c r="L61" s="118">
        <f t="shared" si="25"/>
        <v>3.8063413597742795</v>
      </c>
      <c r="M61" s="211">
        <v>4.7411707982420899E-2</v>
      </c>
      <c r="N61" s="209">
        <v>0.180961794431823</v>
      </c>
      <c r="O61" s="210">
        <v>7.5366514115249094E-5</v>
      </c>
      <c r="P61" s="212">
        <v>1.1509287928127101E-4</v>
      </c>
      <c r="Q61" s="118">
        <f t="shared" si="26"/>
        <v>3.820443675967359</v>
      </c>
      <c r="R61" s="211">
        <v>4.6574843266654203E-2</v>
      </c>
      <c r="S61" s="209">
        <v>0.17787629195198301</v>
      </c>
      <c r="T61" s="213">
        <v>7.4877110299172297E-5</v>
      </c>
      <c r="U61" s="214">
        <v>1.1961634036515999E-4</v>
      </c>
      <c r="V61" s="118">
        <f t="shared" si="27"/>
        <v>3.8225205624858969</v>
      </c>
      <c r="X61" s="117"/>
      <c r="Y61" s="90">
        <v>1693385221.7939999</v>
      </c>
      <c r="Z61" s="120">
        <f t="shared" si="28"/>
        <v>4.2595265408046333E-2</v>
      </c>
      <c r="AA61" s="120">
        <f t="shared" si="29"/>
        <v>0.16251847821848303</v>
      </c>
      <c r="AB61" s="164">
        <v>1693384721.7939999</v>
      </c>
      <c r="AC61" s="166">
        <f t="shared" si="30"/>
        <v>7.2053196472128412E-5</v>
      </c>
      <c r="AD61" s="166">
        <f t="shared" si="31"/>
        <v>1.1031823340876611E-4</v>
      </c>
      <c r="AE61" s="120">
        <f t="shared" si="32"/>
        <v>3.8187600200515783</v>
      </c>
      <c r="AF61" s="90">
        <v>1693386214.7909999</v>
      </c>
      <c r="AG61" s="120">
        <f t="shared" si="33"/>
        <v>4.30045703132571E-2</v>
      </c>
      <c r="AH61" s="120">
        <f t="shared" si="34"/>
        <v>0.16356565608892384</v>
      </c>
      <c r="AI61" s="164">
        <v>1693385717.7909999</v>
      </c>
      <c r="AJ61" s="166">
        <f t="shared" si="35"/>
        <v>6.9431949815714693E-5</v>
      </c>
      <c r="AK61" s="166">
        <f t="shared" si="36"/>
        <v>1.1245447819134392E-4</v>
      </c>
      <c r="AL61" s="117">
        <f t="shared" si="37"/>
        <v>3.8070590194357621</v>
      </c>
      <c r="AM61" s="90">
        <v>1693387205.7909999</v>
      </c>
      <c r="AN61" s="120">
        <f t="shared" si="38"/>
        <v>4.7417389463904974E-2</v>
      </c>
      <c r="AO61" s="120">
        <f t="shared" si="39"/>
        <v>0.18098129897412024</v>
      </c>
      <c r="AP61" s="164">
        <v>1693386709.7920001</v>
      </c>
      <c r="AQ61" s="166">
        <f t="shared" si="40"/>
        <v>7.5201603571908694E-5</v>
      </c>
      <c r="AR61" s="166">
        <f t="shared" si="41"/>
        <v>1.1507044144088816E-4</v>
      </c>
      <c r="AS61" s="117">
        <f t="shared" si="42"/>
        <v>3.8203977863063523</v>
      </c>
      <c r="AT61" s="90">
        <v>1693388200.793</v>
      </c>
      <c r="AU61" s="120">
        <f t="shared" si="43"/>
        <v>4.658676555396403E-2</v>
      </c>
      <c r="AV61" s="120">
        <f t="shared" si="44"/>
        <v>0.17791470489129127</v>
      </c>
      <c r="AW61" s="164">
        <v>1693387702.7939999</v>
      </c>
      <c r="AX61" s="166">
        <f t="shared" si="45"/>
        <v>7.4903853419256905E-5</v>
      </c>
      <c r="AY61" s="166">
        <f t="shared" si="46"/>
        <v>1.1958681295835557E-4</v>
      </c>
      <c r="AZ61" s="117">
        <f t="shared" si="47"/>
        <v>3.8223887706366373</v>
      </c>
    </row>
    <row r="62" spans="2:52">
      <c r="B62" s="90">
        <v>15</v>
      </c>
      <c r="C62" s="208">
        <v>4.2495737844428901E-2</v>
      </c>
      <c r="D62" s="209">
        <v>0.162179817731256</v>
      </c>
      <c r="E62" s="210">
        <v>6.3825908493425E-5</v>
      </c>
      <c r="F62" s="210">
        <v>1.08480625993928E-4</v>
      </c>
      <c r="G62" s="118">
        <f t="shared" si="24"/>
        <v>3.8197482900380066</v>
      </c>
      <c r="H62" s="211">
        <v>4.3655968305314402E-2</v>
      </c>
      <c r="I62" s="209">
        <v>0.166574136559136</v>
      </c>
      <c r="J62" s="210">
        <v>6.6409064945067601E-5</v>
      </c>
      <c r="K62" s="212">
        <v>1.13089946615053E-4</v>
      </c>
      <c r="L62" s="118">
        <f t="shared" si="25"/>
        <v>3.8191948022924889</v>
      </c>
      <c r="M62" s="211">
        <v>4.7169704175102203E-2</v>
      </c>
      <c r="N62" s="209">
        <v>0.18006304527815201</v>
      </c>
      <c r="O62" s="210">
        <v>7.1229113991025798E-5</v>
      </c>
      <c r="P62" s="212">
        <v>1.17956164768638E-4</v>
      </c>
      <c r="Q62" s="118">
        <f t="shared" si="26"/>
        <v>3.820991790019999</v>
      </c>
      <c r="R62" s="211">
        <v>4.68276713768861E-2</v>
      </c>
      <c r="S62" s="209">
        <v>0.178762895046188</v>
      </c>
      <c r="T62" s="213">
        <v>7.5091397384972398E-5</v>
      </c>
      <c r="U62" s="214">
        <v>1.19912182760965E-4</v>
      </c>
      <c r="V62" s="118">
        <f t="shared" si="27"/>
        <v>3.8208129989718898</v>
      </c>
      <c r="X62" s="117"/>
      <c r="Y62" s="90">
        <v>1693385230.1849999</v>
      </c>
      <c r="Z62" s="120">
        <f t="shared" si="28"/>
        <v>4.2543185882041423E-2</v>
      </c>
      <c r="AA62" s="120">
        <f t="shared" si="29"/>
        <v>0.16233887895838298</v>
      </c>
      <c r="AB62" s="164">
        <v>1693384730.1849999</v>
      </c>
      <c r="AC62" s="166">
        <f t="shared" si="30"/>
        <v>6.365934840439772E-5</v>
      </c>
      <c r="AD62" s="166">
        <f t="shared" si="31"/>
        <v>1.085129684783426E-4</v>
      </c>
      <c r="AE62" s="120">
        <f t="shared" si="32"/>
        <v>3.8192139165793035</v>
      </c>
      <c r="AF62" s="90">
        <v>1693386223.1819999</v>
      </c>
      <c r="AG62" s="120">
        <f t="shared" si="33"/>
        <v>4.3700391498006301E-2</v>
      </c>
      <c r="AH62" s="120">
        <f t="shared" si="34"/>
        <v>0.16673129744165033</v>
      </c>
      <c r="AI62" s="164">
        <v>1693385726.1830001</v>
      </c>
      <c r="AJ62" s="166">
        <f t="shared" si="35"/>
        <v>6.6552002016114552E-5</v>
      </c>
      <c r="AK62" s="166">
        <f t="shared" si="36"/>
        <v>1.1311158529643977E-4</v>
      </c>
      <c r="AL62" s="117">
        <f t="shared" si="37"/>
        <v>3.8188998992294279</v>
      </c>
      <c r="AM62" s="90">
        <v>1693387214.1819999</v>
      </c>
      <c r="AN62" s="120">
        <f t="shared" si="38"/>
        <v>4.7155921832304208E-2</v>
      </c>
      <c r="AO62" s="120">
        <f t="shared" si="39"/>
        <v>0.18001716221740727</v>
      </c>
      <c r="AP62" s="164">
        <v>1693386718.184</v>
      </c>
      <c r="AQ62" s="166">
        <f t="shared" si="40"/>
        <v>7.1262964160611968E-5</v>
      </c>
      <c r="AR62" s="166">
        <f t="shared" si="41"/>
        <v>1.1793521815201837E-4</v>
      </c>
      <c r="AS62" s="117">
        <f t="shared" si="42"/>
        <v>3.8211363940273624</v>
      </c>
      <c r="AT62" s="90">
        <v>1693388209.1849999</v>
      </c>
      <c r="AU62" s="120">
        <f t="shared" si="43"/>
        <v>4.6826789840139146E-2</v>
      </c>
      <c r="AV62" s="120">
        <f t="shared" si="44"/>
        <v>0.17875624231073955</v>
      </c>
      <c r="AW62" s="164">
        <v>1693387711.1860001</v>
      </c>
      <c r="AX62" s="166">
        <f t="shared" si="45"/>
        <v>7.5065152560575813E-5</v>
      </c>
      <c r="AY62" s="166">
        <f t="shared" si="46"/>
        <v>1.1986118500443026E-4</v>
      </c>
      <c r="AZ62" s="117">
        <f t="shared" si="47"/>
        <v>3.8207647724420952</v>
      </c>
    </row>
    <row r="63" spans="2:52">
      <c r="B63" s="90">
        <v>16</v>
      </c>
      <c r="C63" s="208">
        <v>4.4818035903650098E-2</v>
      </c>
      <c r="D63" s="209">
        <v>0.171104543196064</v>
      </c>
      <c r="E63" s="210">
        <v>6.4109597342365898E-5</v>
      </c>
      <c r="F63" s="210">
        <v>1.1240095676313499E-4</v>
      </c>
      <c r="G63" s="118">
        <f t="shared" si="24"/>
        <v>3.8209579001444505</v>
      </c>
      <c r="H63" s="211">
        <v>4.5134457819168701E-2</v>
      </c>
      <c r="I63" s="209">
        <v>0.17219841574695999</v>
      </c>
      <c r="J63" s="210">
        <v>7.6361296589380601E-5</v>
      </c>
      <c r="K63" s="212">
        <v>1.13803838443005E-4</v>
      </c>
      <c r="L63" s="118">
        <f t="shared" si="25"/>
        <v>3.8186986046652849</v>
      </c>
      <c r="M63" s="211">
        <v>4.6761202320033203E-2</v>
      </c>
      <c r="N63" s="209">
        <v>0.178469244633327</v>
      </c>
      <c r="O63" s="210">
        <v>7.6964414138506193E-5</v>
      </c>
      <c r="P63" s="212">
        <v>1.13954816901129E-4</v>
      </c>
      <c r="Q63" s="118">
        <f t="shared" si="26"/>
        <v>3.8202866766939687</v>
      </c>
      <c r="R63" s="211">
        <v>4.6533233161448903E-2</v>
      </c>
      <c r="S63" s="209">
        <v>0.17751486371759401</v>
      </c>
      <c r="T63" s="213">
        <v>7.35951365721623E-5</v>
      </c>
      <c r="U63" s="214">
        <v>1.16749193404653E-4</v>
      </c>
      <c r="V63" s="118">
        <f t="shared" si="27"/>
        <v>3.8181647892727226</v>
      </c>
      <c r="X63" s="117"/>
      <c r="Y63" s="90">
        <v>1693385250.402</v>
      </c>
      <c r="Z63" s="120">
        <f t="shared" si="28"/>
        <v>4.4879315754048292E-2</v>
      </c>
      <c r="AA63" s="120">
        <f t="shared" si="29"/>
        <v>0.17130701270701057</v>
      </c>
      <c r="AB63" s="164">
        <v>1693384751.4030001</v>
      </c>
      <c r="AC63" s="166">
        <f t="shared" si="30"/>
        <v>6.4165003994329301E-5</v>
      </c>
      <c r="AD63" s="166">
        <f t="shared" si="31"/>
        <v>1.1248195925824797E-4</v>
      </c>
      <c r="AE63" s="120">
        <f t="shared" si="32"/>
        <v>3.8202393862947135</v>
      </c>
      <c r="AF63" s="90">
        <v>1693386243.4000001</v>
      </c>
      <c r="AG63" s="120">
        <f t="shared" si="33"/>
        <v>4.5165325266262032E-2</v>
      </c>
      <c r="AH63" s="120">
        <f t="shared" si="34"/>
        <v>0.1722999389102684</v>
      </c>
      <c r="AI63" s="164">
        <v>1693385746.4000001</v>
      </c>
      <c r="AJ63" s="166">
        <f t="shared" si="35"/>
        <v>7.6466458002365752E-5</v>
      </c>
      <c r="AK63" s="166">
        <f t="shared" si="36"/>
        <v>1.1390664204049257E-4</v>
      </c>
      <c r="AL63" s="117">
        <f t="shared" si="37"/>
        <v>3.8183278978487163</v>
      </c>
      <c r="AM63" s="90">
        <v>1693387234.398</v>
      </c>
      <c r="AN63" s="120">
        <f t="shared" si="38"/>
        <v>4.6755256130947748E-2</v>
      </c>
      <c r="AO63" s="120">
        <f t="shared" si="39"/>
        <v>0.17844937451322715</v>
      </c>
      <c r="AP63" s="164">
        <v>1693386738.4030001</v>
      </c>
      <c r="AQ63" s="166">
        <f t="shared" si="40"/>
        <v>7.7008617112537942E-5</v>
      </c>
      <c r="AR63" s="166">
        <f t="shared" si="41"/>
        <v>1.1395083341250876E-4</v>
      </c>
      <c r="AS63" s="117">
        <f t="shared" si="42"/>
        <v>3.8203482623654654</v>
      </c>
      <c r="AT63" s="90">
        <v>1693388229.402</v>
      </c>
      <c r="AU63" s="120">
        <f t="shared" si="43"/>
        <v>4.65064532193733E-2</v>
      </c>
      <c r="AV63" s="120">
        <f t="shared" si="44"/>
        <v>0.17742505332446512</v>
      </c>
      <c r="AW63" s="164">
        <v>1693387732.4000001</v>
      </c>
      <c r="AX63" s="166">
        <f t="shared" si="45"/>
        <v>7.3411002621592565E-5</v>
      </c>
      <c r="AY63" s="166">
        <f t="shared" si="46"/>
        <v>1.1662967039152511E-4</v>
      </c>
      <c r="AZ63" s="117">
        <f t="shared" si="47"/>
        <v>3.8184548604400552</v>
      </c>
    </row>
    <row r="64" spans="2:52">
      <c r="B64" s="90">
        <v>17</v>
      </c>
      <c r="C64" s="208">
        <v>4.5388255973541299E-2</v>
      </c>
      <c r="D64" s="209">
        <v>0.17317953332583599</v>
      </c>
      <c r="E64" s="210">
        <v>6.6532616225132505E-5</v>
      </c>
      <c r="F64" s="210">
        <v>1.13035132023502E-4</v>
      </c>
      <c r="G64" s="118">
        <f t="shared" si="24"/>
        <v>3.8186676607442198</v>
      </c>
      <c r="H64" s="211">
        <v>4.5113017745112199E-2</v>
      </c>
      <c r="I64" s="209">
        <v>0.172089855730819</v>
      </c>
      <c r="J64" s="210">
        <v>7.1373044551643498E-5</v>
      </c>
      <c r="K64" s="212">
        <v>1.18674840835584E-4</v>
      </c>
      <c r="L64" s="118">
        <f t="shared" si="25"/>
        <v>3.8181061143968535</v>
      </c>
      <c r="M64" s="211">
        <v>4.6889043265029698E-2</v>
      </c>
      <c r="N64" s="209">
        <v>0.178983583833769</v>
      </c>
      <c r="O64" s="210">
        <v>7.33156460524203E-5</v>
      </c>
      <c r="P64" s="212">
        <v>1.17739743179182E-4</v>
      </c>
      <c r="Q64" s="118">
        <f t="shared" si="26"/>
        <v>3.8208410115279325</v>
      </c>
      <c r="R64" s="211">
        <v>4.5563610393595202E-2</v>
      </c>
      <c r="S64" s="209">
        <v>0.173883697298158</v>
      </c>
      <c r="T64" s="213">
        <v>6.6097360813073403E-5</v>
      </c>
      <c r="U64" s="214">
        <v>1.13192701603665E-4</v>
      </c>
      <c r="V64" s="118">
        <f t="shared" si="27"/>
        <v>3.8197258189136289</v>
      </c>
      <c r="X64" s="117"/>
      <c r="Y64" s="90">
        <v>1693385258.7939999</v>
      </c>
      <c r="Z64" s="120">
        <f t="shared" si="28"/>
        <v>4.5395172308024465E-2</v>
      </c>
      <c r="AA64" s="120">
        <f t="shared" si="29"/>
        <v>0.17319852097570959</v>
      </c>
      <c r="AB64" s="164">
        <v>1693384759.7939999</v>
      </c>
      <c r="AC64" s="166">
        <f t="shared" si="30"/>
        <v>6.6735386777952768E-5</v>
      </c>
      <c r="AD64" s="166">
        <f t="shared" si="31"/>
        <v>1.1309119923077729E-4</v>
      </c>
      <c r="AE64" s="120">
        <f t="shared" si="32"/>
        <v>3.8184924231404187</v>
      </c>
      <c r="AF64" s="90">
        <v>1693386251.7920001</v>
      </c>
      <c r="AG64" s="120">
        <f t="shared" si="33"/>
        <v>4.508908339380991E-2</v>
      </c>
      <c r="AH64" s="120">
        <f t="shared" si="34"/>
        <v>0.17201282051885497</v>
      </c>
      <c r="AI64" s="164">
        <v>1693385754.7909999</v>
      </c>
      <c r="AJ64" s="166">
        <f t="shared" si="35"/>
        <v>7.0925387478791934E-5</v>
      </c>
      <c r="AK64" s="166">
        <f t="shared" si="36"/>
        <v>1.1867974332634899E-4</v>
      </c>
      <c r="AL64" s="117">
        <f t="shared" si="37"/>
        <v>3.8184167085429905</v>
      </c>
      <c r="AM64" s="90">
        <v>1693387242.79</v>
      </c>
      <c r="AN64" s="120">
        <f t="shared" si="38"/>
        <v>4.6895858712713158E-2</v>
      </c>
      <c r="AO64" s="120">
        <f t="shared" si="39"/>
        <v>0.17900549612644379</v>
      </c>
      <c r="AP64" s="164">
        <v>1693386746.7939999</v>
      </c>
      <c r="AQ64" s="166">
        <f t="shared" si="40"/>
        <v>7.3275764698726019E-5</v>
      </c>
      <c r="AR64" s="166">
        <f t="shared" si="41"/>
        <v>1.1773379288609199E-4</v>
      </c>
      <c r="AS64" s="117">
        <f t="shared" si="42"/>
        <v>3.8207534489478259</v>
      </c>
      <c r="AT64" s="90">
        <v>1693388237.7939999</v>
      </c>
      <c r="AU64" s="120">
        <f t="shared" si="43"/>
        <v>4.5571695884595441E-2</v>
      </c>
      <c r="AV64" s="120">
        <f t="shared" si="44"/>
        <v>0.173915376843194</v>
      </c>
      <c r="AW64" s="164">
        <v>1693387740.7909999</v>
      </c>
      <c r="AX64" s="166">
        <f t="shared" si="45"/>
        <v>6.5992439676841052E-5</v>
      </c>
      <c r="AY64" s="166">
        <f t="shared" si="46"/>
        <v>1.1334817945765479E-4</v>
      </c>
      <c r="AZ64" s="117">
        <f t="shared" si="47"/>
        <v>3.819765924065627</v>
      </c>
    </row>
    <row r="65" spans="2:52">
      <c r="B65" s="90">
        <v>18</v>
      </c>
      <c r="C65" s="208">
        <v>4.5009550243822E-2</v>
      </c>
      <c r="D65" s="209">
        <v>0.171709688899983</v>
      </c>
      <c r="E65" s="210">
        <v>6.9724344391426196E-5</v>
      </c>
      <c r="F65" s="210">
        <v>1.1418784612749801E-4</v>
      </c>
      <c r="G65" s="118">
        <f t="shared" si="24"/>
        <v>3.8181404754618029</v>
      </c>
      <c r="H65" s="211">
        <v>4.4471712038400397E-2</v>
      </c>
      <c r="I65" s="209">
        <v>0.169743265800502</v>
      </c>
      <c r="J65" s="210">
        <v>6.3965605036415E-5</v>
      </c>
      <c r="K65" s="212">
        <v>1.13960083225518E-4</v>
      </c>
      <c r="L65" s="118">
        <f t="shared" si="25"/>
        <v>3.8204030095966561</v>
      </c>
      <c r="M65" s="211">
        <v>4.6949934333518198E-2</v>
      </c>
      <c r="N65" s="209">
        <v>0.17916764174403399</v>
      </c>
      <c r="O65" s="210">
        <v>7.5860093467417395E-5</v>
      </c>
      <c r="P65" s="212">
        <v>1.13765178145177E-4</v>
      </c>
      <c r="Q65" s="118">
        <f t="shared" si="26"/>
        <v>3.8198042497216811</v>
      </c>
      <c r="R65" s="211">
        <v>4.6757121621101301E-2</v>
      </c>
      <c r="S65" s="209">
        <v>0.178524506338364</v>
      </c>
      <c r="T65" s="213">
        <v>7.0689854558324603E-5</v>
      </c>
      <c r="U65" s="214">
        <v>1.21704348783165E-4</v>
      </c>
      <c r="V65" s="118">
        <f t="shared" si="27"/>
        <v>3.821480642058066</v>
      </c>
      <c r="X65" s="117"/>
      <c r="Y65" s="90">
        <v>1693385267.1849999</v>
      </c>
      <c r="Z65" s="90"/>
      <c r="AA65" s="90"/>
      <c r="AB65" s="164">
        <v>1693384768.1860001</v>
      </c>
      <c r="AC65" s="164"/>
      <c r="AD65" s="164"/>
      <c r="AE65" s="90"/>
      <c r="AF65" s="90">
        <v>1693386260.1830001</v>
      </c>
      <c r="AG65" s="90"/>
      <c r="AH65" s="90"/>
      <c r="AI65" s="164">
        <v>1693385763.1830001</v>
      </c>
      <c r="AJ65" s="164"/>
      <c r="AK65" s="164"/>
      <c r="AL65" s="90"/>
      <c r="AM65" s="90">
        <v>1693387251.1819999</v>
      </c>
      <c r="AN65" s="90"/>
      <c r="AO65" s="90"/>
      <c r="AP65" s="164">
        <v>1693386755.1860001</v>
      </c>
      <c r="AQ65" s="164"/>
      <c r="AR65" s="164"/>
      <c r="AS65" s="90"/>
      <c r="AT65" s="90">
        <v>1693388246.1849999</v>
      </c>
      <c r="AU65" s="90"/>
      <c r="AV65" s="90"/>
      <c r="AW65" s="164">
        <v>1693387749.1830001</v>
      </c>
      <c r="AX65" s="164"/>
      <c r="AY65" s="164"/>
      <c r="AZ65" s="90"/>
    </row>
    <row r="66" spans="2:52">
      <c r="B66" s="86" t="s">
        <v>1</v>
      </c>
      <c r="C66" s="109" t="s">
        <v>2</v>
      </c>
      <c r="D66" s="158" t="s">
        <v>84</v>
      </c>
      <c r="E66" s="163" t="s">
        <v>2</v>
      </c>
      <c r="F66" s="163" t="s">
        <v>84</v>
      </c>
      <c r="G66" s="204"/>
      <c r="H66" s="86" t="s">
        <v>2</v>
      </c>
      <c r="I66" s="158" t="s">
        <v>84</v>
      </c>
      <c r="J66" s="163" t="s">
        <v>2</v>
      </c>
      <c r="K66" s="205" t="s">
        <v>84</v>
      </c>
      <c r="L66" s="204"/>
      <c r="M66" s="86" t="s">
        <v>2</v>
      </c>
      <c r="N66" s="158" t="s">
        <v>84</v>
      </c>
      <c r="O66" s="163" t="s">
        <v>2</v>
      </c>
      <c r="P66" s="205" t="s">
        <v>84</v>
      </c>
      <c r="Q66" s="204"/>
      <c r="R66" s="86" t="s">
        <v>2</v>
      </c>
      <c r="S66" s="158" t="s">
        <v>84</v>
      </c>
      <c r="T66" s="206" t="s">
        <v>2</v>
      </c>
      <c r="U66" s="207" t="s">
        <v>84</v>
      </c>
      <c r="V66" s="128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</row>
    <row r="67" spans="2:52">
      <c r="B67" s="86" t="s">
        <v>3</v>
      </c>
      <c r="C67" s="208" t="s">
        <v>4</v>
      </c>
      <c r="D67" s="209" t="s">
        <v>4</v>
      </c>
      <c r="E67" s="163" t="s">
        <v>4</v>
      </c>
      <c r="F67" s="163" t="s">
        <v>4</v>
      </c>
      <c r="G67" s="204"/>
      <c r="H67" s="86" t="s">
        <v>4</v>
      </c>
      <c r="I67" s="158" t="s">
        <v>4</v>
      </c>
      <c r="J67" s="163" t="s">
        <v>4</v>
      </c>
      <c r="K67" s="205" t="s">
        <v>4</v>
      </c>
      <c r="L67" s="204"/>
      <c r="M67" s="86" t="s">
        <v>4</v>
      </c>
      <c r="N67" s="158" t="s">
        <v>4</v>
      </c>
      <c r="O67" s="163" t="s">
        <v>4</v>
      </c>
      <c r="P67" s="205" t="s">
        <v>4</v>
      </c>
      <c r="Q67" s="204"/>
      <c r="R67" s="86" t="s">
        <v>4</v>
      </c>
      <c r="S67" s="158" t="s">
        <v>4</v>
      </c>
      <c r="T67" s="206" t="s">
        <v>4</v>
      </c>
      <c r="U67" s="207" t="s">
        <v>4</v>
      </c>
      <c r="V67" s="128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</row>
    <row r="68" spans="2:52">
      <c r="B68" s="86" t="s">
        <v>5</v>
      </c>
      <c r="C68" s="244">
        <v>4.3489995465495097E-2</v>
      </c>
      <c r="D68" s="245">
        <v>0.16596480987922799</v>
      </c>
      <c r="E68" s="217">
        <v>6.6901756489443396E-5</v>
      </c>
      <c r="F68" s="217">
        <v>1.12343636046386E-4</v>
      </c>
      <c r="G68" s="218"/>
      <c r="H68" s="219">
        <v>4.4372380635729097E-2</v>
      </c>
      <c r="I68" s="220">
        <v>0.169283775800597</v>
      </c>
      <c r="J68" s="219">
        <v>7.1205787314427595E-5</v>
      </c>
      <c r="K68" s="220">
        <v>1.15438091238008E-4</v>
      </c>
      <c r="L68" s="221"/>
      <c r="M68" s="222">
        <v>4.5798606887391402E-2</v>
      </c>
      <c r="N68" s="223">
        <v>0.174820508274843</v>
      </c>
      <c r="O68" s="246">
        <v>7.59260911270878E-5</v>
      </c>
      <c r="P68" s="247">
        <v>1.18105858259321E-4</v>
      </c>
      <c r="Q68" s="221"/>
      <c r="R68" s="222">
        <v>4.5259429160278697E-2</v>
      </c>
      <c r="S68" s="223">
        <v>0.172768283114073</v>
      </c>
      <c r="T68" s="225">
        <v>7.2423167378405699E-5</v>
      </c>
      <c r="U68" s="220">
        <v>1.1983491714383101E-4</v>
      </c>
      <c r="V68" s="128"/>
      <c r="X68" s="90" t="s">
        <v>5</v>
      </c>
      <c r="Y68" s="90"/>
      <c r="Z68" s="169">
        <f>AVERAGE(Z49:Z64)</f>
        <v>4.3441766546066088E-2</v>
      </c>
      <c r="AA68" s="169">
        <f>AVERAGE(AA49:AA64)</f>
        <v>0.16578475404724954</v>
      </c>
      <c r="AB68" s="90"/>
      <c r="AC68" s="96">
        <f>AVERAGE(AC49:AC64)</f>
        <v>6.6651048518930555E-5</v>
      </c>
      <c r="AD68" s="96">
        <f>AVERAGE(AD49:AD64)</f>
        <v>1.1190599412834421E-4</v>
      </c>
      <c r="AE68" s="90"/>
      <c r="AF68" s="90"/>
      <c r="AG68" s="179">
        <f>AVERAGE(AG49:AG64)</f>
        <v>4.4378097153866487E-2</v>
      </c>
      <c r="AH68" s="179">
        <f>AVERAGE(AH49:AH64)</f>
        <v>0.16929344452638884</v>
      </c>
      <c r="AI68" s="90"/>
      <c r="AJ68" s="96">
        <f>AVERAGE(AJ49:AJ64)</f>
        <v>7.1113571469471023E-5</v>
      </c>
      <c r="AK68" s="96">
        <f>AVERAGE(AK49:AK64)</f>
        <v>1.1545236454613055E-4</v>
      </c>
      <c r="AL68" s="90"/>
      <c r="AM68" s="90"/>
      <c r="AN68" s="169">
        <f>AVERAGE(AN49:AN64)</f>
        <v>4.5717309730958507E-2</v>
      </c>
      <c r="AO68" s="169">
        <f>AVERAGE(AO49:AO64)</f>
        <v>0.1745097594892171</v>
      </c>
      <c r="AP68" s="90"/>
      <c r="AQ68" s="96">
        <f>AVERAGE(AQ49:AQ64)</f>
        <v>7.5985817274063622E-5</v>
      </c>
      <c r="AR68" s="96">
        <f>AVERAGE(AR49:AR64)</f>
        <v>1.1830528189601758E-4</v>
      </c>
      <c r="AS68" s="90"/>
      <c r="AT68" s="90"/>
      <c r="AU68" s="169">
        <f>AVERAGE(AU49:AU64)</f>
        <v>4.529303582217406E-2</v>
      </c>
      <c r="AV68" s="169">
        <f>AVERAGE(AV49:AV64)</f>
        <v>0.1728927478346711</v>
      </c>
      <c r="AW68" s="90"/>
      <c r="AX68" s="96">
        <f>AVERAGE(AX49:AX64)</f>
        <v>7.2601958193769695E-5</v>
      </c>
      <c r="AY68" s="96">
        <f>AVERAGE(AY49:AY64)</f>
        <v>1.1948828726358087E-4</v>
      </c>
      <c r="AZ68" s="90"/>
    </row>
    <row r="69" spans="2:52">
      <c r="B69" s="86" t="s">
        <v>6</v>
      </c>
      <c r="C69" s="248">
        <v>0.64006447517356402</v>
      </c>
      <c r="D69" s="249">
        <v>0.63963370021988997</v>
      </c>
      <c r="E69" s="228">
        <v>0.80679221479704999</v>
      </c>
      <c r="F69" s="228">
        <v>0.57465450116057204</v>
      </c>
      <c r="G69" s="229"/>
      <c r="H69" s="230">
        <v>0.470144405197854</v>
      </c>
      <c r="I69" s="231">
        <v>0.475506331539368</v>
      </c>
      <c r="J69" s="232">
        <v>1.2727938496353499</v>
      </c>
      <c r="K69" s="233">
        <v>0.48201420844918103</v>
      </c>
      <c r="L69" s="234"/>
      <c r="M69" s="232">
        <v>0.61621619904025704</v>
      </c>
      <c r="N69" s="233">
        <v>0.616766265292094</v>
      </c>
      <c r="O69" s="232">
        <v>0.86822609499075198</v>
      </c>
      <c r="P69" s="233">
        <v>0.61951618201325998</v>
      </c>
      <c r="Q69" s="234"/>
      <c r="R69" s="232">
        <v>0.60976095456781598</v>
      </c>
      <c r="S69" s="233">
        <v>0.61058751878216599</v>
      </c>
      <c r="T69" s="235">
        <v>1.0535705222084699</v>
      </c>
      <c r="U69" s="233">
        <v>0.47001415021774801</v>
      </c>
      <c r="V69" s="236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</row>
    <row r="70" spans="2:52"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</row>
    <row r="71" spans="2:52">
      <c r="C71" s="171" t="s">
        <v>11</v>
      </c>
      <c r="D71" s="155"/>
      <c r="E71" s="102" t="s">
        <v>7</v>
      </c>
      <c r="I71" s="90" t="s">
        <v>80</v>
      </c>
      <c r="X71" s="90"/>
      <c r="Y71" s="180" t="s">
        <v>11</v>
      </c>
      <c r="Z71" s="108"/>
      <c r="AA71" s="181" t="s">
        <v>7</v>
      </c>
      <c r="AB71" s="90"/>
      <c r="AC71" s="90"/>
      <c r="AD71" s="90"/>
      <c r="AE71" s="90" t="s">
        <v>80</v>
      </c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2:52">
      <c r="C72" s="237">
        <v>1</v>
      </c>
      <c r="E72" s="238">
        <f>AVERAGE(G48:G65)</f>
        <v>3.819457248527522</v>
      </c>
      <c r="I72" s="173">
        <f>D68/C68</f>
        <v>3.8161606618447279</v>
      </c>
      <c r="X72" s="90"/>
      <c r="Y72" s="111">
        <v>1</v>
      </c>
      <c r="Z72" s="90"/>
      <c r="AA72" s="172">
        <f>AVERAGE(AE49:AE64)</f>
        <v>3.8195405613665501</v>
      </c>
      <c r="AB72" s="90"/>
      <c r="AC72" s="90"/>
      <c r="AD72" s="90"/>
      <c r="AE72" s="173">
        <f>AA68/Z68</f>
        <v>3.816252588887004</v>
      </c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</row>
    <row r="73" spans="2:52">
      <c r="C73" s="237">
        <v>2</v>
      </c>
      <c r="E73" s="238">
        <f>AVERAGE(L48:L65)</f>
        <v>3.8185839122812215</v>
      </c>
      <c r="I73" s="173">
        <f>I68/H68</f>
        <v>3.8150708475688133</v>
      </c>
      <c r="X73" s="90"/>
      <c r="Y73" s="111">
        <v>2</v>
      </c>
      <c r="Z73" s="90"/>
      <c r="AA73" s="172">
        <f>AVERAGE(AL48:AL65)</f>
        <v>3.8182983107592805</v>
      </c>
      <c r="AB73" s="90"/>
      <c r="AC73" s="90"/>
      <c r="AD73" s="90"/>
      <c r="AE73" s="173">
        <f>AH68/AG68</f>
        <v>3.8147972847826122</v>
      </c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</row>
    <row r="74" spans="2:52">
      <c r="C74" s="237">
        <v>3</v>
      </c>
      <c r="E74" s="238">
        <f>AVERAGE(Q48:Q65)</f>
        <v>3.8209135145484274</v>
      </c>
      <c r="I74" s="173">
        <f>N68/M68</f>
        <v>3.8171577730451012</v>
      </c>
      <c r="X74" s="90"/>
      <c r="Y74" s="111">
        <v>3</v>
      </c>
      <c r="Z74" s="90"/>
      <c r="AA74" s="172">
        <f>AVERAGE(AS49:AS64)</f>
        <v>3.8209108046183977</v>
      </c>
      <c r="AB74" s="90"/>
      <c r="AC74" s="90"/>
      <c r="AD74" s="90"/>
      <c r="AE74" s="173">
        <f>AO68/AN68</f>
        <v>3.8171484830622893</v>
      </c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</row>
    <row r="75" spans="2:52">
      <c r="C75" s="237">
        <v>4</v>
      </c>
      <c r="E75" s="238">
        <f>AVERAGE(V48:V65)</f>
        <v>3.8207534460702104</v>
      </c>
      <c r="G75" s="90"/>
      <c r="I75" s="173">
        <f>S68/R68</f>
        <v>3.8172881611529617</v>
      </c>
      <c r="X75" s="90"/>
      <c r="Y75" s="111">
        <v>4</v>
      </c>
      <c r="Z75" s="90"/>
      <c r="AA75" s="172">
        <f>AVERAGE(AZ49:AZ64)</f>
        <v>3.8206925726510139</v>
      </c>
      <c r="AB75" s="90"/>
      <c r="AC75" s="90"/>
      <c r="AD75" s="90"/>
      <c r="AE75" s="173">
        <f>AV68/AU68</f>
        <v>3.8172037863275259</v>
      </c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</row>
    <row r="76" spans="2:52">
      <c r="C76" s="174" t="s">
        <v>12</v>
      </c>
      <c r="D76" s="101"/>
      <c r="E76" s="239">
        <f>AVERAGE(E72:E75)</f>
        <v>3.8199270303568453</v>
      </c>
      <c r="F76" s="86" t="s">
        <v>9</v>
      </c>
      <c r="G76" s="240"/>
      <c r="I76" s="176">
        <f>AVERAGE(I72:I75)</f>
        <v>3.8164193609029011</v>
      </c>
      <c r="X76" s="90"/>
      <c r="Y76" s="174" t="s">
        <v>12</v>
      </c>
      <c r="Z76" s="101"/>
      <c r="AA76" s="175">
        <f>AVERAGE(AA72:AA75)</f>
        <v>3.8198605623488104</v>
      </c>
      <c r="AB76" s="90" t="s">
        <v>9</v>
      </c>
      <c r="AC76" s="90"/>
      <c r="AD76" s="90"/>
      <c r="AE76" s="176">
        <f>AVERAGE(AE72:AE75)</f>
        <v>3.8163505357648573</v>
      </c>
      <c r="AF76" s="90" t="s">
        <v>9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</row>
    <row r="77" spans="2:52">
      <c r="E77" s="177">
        <f>STDEV(E72:E75)/SQRT(COUNT(E72:E75))/E76</f>
        <v>1.4498529368035584E-4</v>
      </c>
      <c r="F77" s="241"/>
      <c r="I77" s="182">
        <f>STDEV(I72:I75)/SQRT(COUNT(I72:I75))/I76</f>
        <v>1.3500215872004319E-4</v>
      </c>
      <c r="X77" s="90"/>
      <c r="Y77" s="90"/>
      <c r="Z77" s="90"/>
      <c r="AA77" s="182">
        <f>STDEV(AA72:AA75)/SQRT(COUNT(AA72:AA75))/AA76</f>
        <v>1.574057842944758E-4</v>
      </c>
      <c r="AB77" s="90"/>
      <c r="AC77" s="90"/>
      <c r="AD77" s="90"/>
      <c r="AE77" s="182">
        <f>STDEV(AE72:AE75)/SQRT(COUNT(AE72:AE75))/AE76</f>
        <v>1.4719913283170515E-4</v>
      </c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</row>
    <row r="78" spans="2:52" ht="15.75">
      <c r="D78" s="86" t="s">
        <v>17</v>
      </c>
      <c r="E78" s="178">
        <f>E77*SQRT(3)/1</f>
        <v>2.5112189500467116E-4</v>
      </c>
      <c r="F78" s="86" t="s">
        <v>8</v>
      </c>
      <c r="I78" s="182">
        <f>I77*SQRT(3)/1</f>
        <v>2.3383059803459255E-4</v>
      </c>
      <c r="X78" s="90"/>
      <c r="Y78" s="90"/>
      <c r="Z78" s="90" t="s">
        <v>17</v>
      </c>
      <c r="AA78" s="183">
        <f>AA77*SQRT(3)/1</f>
        <v>2.7263481580325932E-4</v>
      </c>
      <c r="AB78" s="90" t="s">
        <v>98</v>
      </c>
      <c r="AC78" s="90"/>
      <c r="AD78" s="90"/>
      <c r="AE78" s="184">
        <f>AE77*SQRT(3)/1</f>
        <v>2.5495637689459331E-4</v>
      </c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</row>
    <row r="82" spans="1:52" ht="15.75">
      <c r="A82" s="161"/>
      <c r="C82" s="193" t="s">
        <v>75</v>
      </c>
      <c r="D82" s="198"/>
      <c r="E82" s="87"/>
      <c r="F82" s="87"/>
      <c r="G82" s="86" t="s">
        <v>13</v>
      </c>
    </row>
    <row r="84" spans="1:52">
      <c r="C84" s="171" t="s">
        <v>66</v>
      </c>
      <c r="D84" s="155"/>
      <c r="E84" s="202" t="s">
        <v>67</v>
      </c>
      <c r="F84" s="200"/>
      <c r="G84" s="201" t="s">
        <v>10</v>
      </c>
      <c r="H84" s="171" t="s">
        <v>68</v>
      </c>
      <c r="I84" s="155"/>
      <c r="J84" s="202" t="s">
        <v>69</v>
      </c>
      <c r="K84" s="200"/>
      <c r="L84" s="201" t="s">
        <v>15</v>
      </c>
      <c r="M84" s="171" t="s">
        <v>70</v>
      </c>
      <c r="N84" s="155"/>
      <c r="O84" s="202" t="s">
        <v>71</v>
      </c>
      <c r="P84" s="200"/>
      <c r="Q84" s="201" t="s">
        <v>16</v>
      </c>
      <c r="R84" s="171" t="s">
        <v>72</v>
      </c>
      <c r="S84" s="155"/>
      <c r="T84" s="202" t="s">
        <v>73</v>
      </c>
      <c r="U84" s="203"/>
      <c r="V84" s="201" t="s">
        <v>18</v>
      </c>
      <c r="X84" s="161"/>
      <c r="Y84" s="90" t="s">
        <v>66</v>
      </c>
      <c r="Z84" s="90"/>
      <c r="AA84" s="90"/>
      <c r="AB84" s="162" t="s">
        <v>67</v>
      </c>
      <c r="AC84" s="90"/>
      <c r="AD84" s="90"/>
      <c r="AE84" s="96" t="s">
        <v>10</v>
      </c>
      <c r="AF84" s="90" t="s">
        <v>68</v>
      </c>
      <c r="AG84" s="90"/>
      <c r="AH84" s="90"/>
      <c r="AI84" s="162" t="s">
        <v>69</v>
      </c>
      <c r="AJ84" s="90"/>
      <c r="AK84" s="90"/>
      <c r="AL84" s="96" t="s">
        <v>15</v>
      </c>
      <c r="AM84" s="90" t="s">
        <v>70</v>
      </c>
      <c r="AN84" s="90"/>
      <c r="AO84" s="90"/>
      <c r="AP84" s="162" t="s">
        <v>71</v>
      </c>
      <c r="AQ84" s="90"/>
      <c r="AR84" s="90"/>
      <c r="AS84" s="96" t="s">
        <v>16</v>
      </c>
      <c r="AT84" s="90" t="s">
        <v>72</v>
      </c>
      <c r="AU84" s="90"/>
      <c r="AV84" s="90"/>
      <c r="AW84" s="162" t="s">
        <v>73</v>
      </c>
      <c r="AX84" s="90"/>
      <c r="AY84" s="90"/>
      <c r="AZ84" s="96" t="s">
        <v>18</v>
      </c>
    </row>
    <row r="85" spans="1:52">
      <c r="B85" s="90" t="s">
        <v>0</v>
      </c>
      <c r="C85" s="242">
        <v>29.077500000000001</v>
      </c>
      <c r="D85" s="243">
        <v>30.09</v>
      </c>
      <c r="E85" s="163">
        <v>29.077500000000001</v>
      </c>
      <c r="F85" s="163">
        <v>30.09</v>
      </c>
      <c r="G85" s="204"/>
      <c r="H85" s="86">
        <v>29.077500000000001</v>
      </c>
      <c r="I85" s="158">
        <v>30.09</v>
      </c>
      <c r="J85" s="163">
        <v>29.077500000000001</v>
      </c>
      <c r="K85" s="205">
        <v>30.09</v>
      </c>
      <c r="L85" s="204"/>
      <c r="M85" s="86">
        <v>29.077500000000001</v>
      </c>
      <c r="N85" s="158">
        <v>30.09</v>
      </c>
      <c r="O85" s="167">
        <v>29.077500000000001</v>
      </c>
      <c r="P85" s="167">
        <v>30.09</v>
      </c>
      <c r="Q85" s="204"/>
      <c r="R85" s="86">
        <v>29.077500000000001</v>
      </c>
      <c r="S85" s="158">
        <v>30.09</v>
      </c>
      <c r="T85" s="206">
        <v>29.077500000000001</v>
      </c>
      <c r="U85" s="207">
        <v>30.09</v>
      </c>
      <c r="V85" s="128"/>
      <c r="Y85" s="90" t="s">
        <v>96</v>
      </c>
      <c r="Z85" s="90">
        <v>29.077999999999999</v>
      </c>
      <c r="AA85" s="90">
        <v>30.09</v>
      </c>
      <c r="AB85" s="164" t="s">
        <v>96</v>
      </c>
      <c r="AC85" s="164">
        <v>29.077999999999999</v>
      </c>
      <c r="AD85" s="164">
        <v>30.09</v>
      </c>
      <c r="AE85" s="90"/>
      <c r="AF85" s="90" t="s">
        <v>96</v>
      </c>
      <c r="AG85" s="90">
        <v>29.077999999999999</v>
      </c>
      <c r="AH85" s="90">
        <v>30.09</v>
      </c>
      <c r="AI85" s="164" t="s">
        <v>96</v>
      </c>
      <c r="AJ85" s="164">
        <v>29.077999999999999</v>
      </c>
      <c r="AK85" s="164">
        <v>30.09</v>
      </c>
      <c r="AL85" s="90"/>
      <c r="AM85" s="90" t="s">
        <v>96</v>
      </c>
      <c r="AN85" s="90">
        <v>29.077999999999999</v>
      </c>
      <c r="AO85" s="90">
        <v>30.09</v>
      </c>
      <c r="AP85" s="164" t="s">
        <v>96</v>
      </c>
      <c r="AQ85" s="164">
        <v>29.077999999999999</v>
      </c>
      <c r="AR85" s="164">
        <v>30.09</v>
      </c>
      <c r="AS85" s="90"/>
      <c r="AT85" s="90" t="s">
        <v>96</v>
      </c>
      <c r="AU85" s="90">
        <v>29.077999999999999</v>
      </c>
      <c r="AV85" s="90">
        <v>30.09</v>
      </c>
      <c r="AW85" s="164" t="s">
        <v>96</v>
      </c>
      <c r="AX85" s="164">
        <v>29.077999999999999</v>
      </c>
      <c r="AY85" s="164">
        <v>30.09</v>
      </c>
      <c r="AZ85" s="90"/>
    </row>
    <row r="86" spans="1:52">
      <c r="B86" s="90">
        <v>1</v>
      </c>
      <c r="C86" s="208">
        <v>0.145321863205777</v>
      </c>
      <c r="D86" s="209">
        <v>0.102618358780873</v>
      </c>
      <c r="E86" s="210">
        <v>8.0282090338579704E-5</v>
      </c>
      <c r="F86" s="210">
        <v>1.2775489552325001E-4</v>
      </c>
      <c r="G86" s="118">
        <f>(D86-$F$106)/(C86-$E$106)</f>
        <v>0.70566427346551552</v>
      </c>
      <c r="H86" s="211">
        <v>0.14647000940734101</v>
      </c>
      <c r="I86" s="209">
        <v>0.103426787961099</v>
      </c>
      <c r="J86" s="210">
        <v>9.0491833377273696E-5</v>
      </c>
      <c r="K86" s="212">
        <v>1.32552351570139E-4</v>
      </c>
      <c r="L86" s="118">
        <f>(I86-$K$106)/(H86-$J$106)</f>
        <v>0.70568079385956883</v>
      </c>
      <c r="M86" s="211">
        <v>0.13984126887698101</v>
      </c>
      <c r="N86" s="209">
        <v>9.8741443907106402E-2</v>
      </c>
      <c r="O86" s="250">
        <v>9.2415589498755503E-5</v>
      </c>
      <c r="P86" s="250">
        <v>1.2974669545291699E-4</v>
      </c>
      <c r="Q86" s="118">
        <f>(N86-$P$106)/(M86-$O$106)</f>
        <v>0.70560085000099171</v>
      </c>
      <c r="R86" s="211">
        <v>0.14835762730979499</v>
      </c>
      <c r="S86" s="209">
        <v>0.104609842998759</v>
      </c>
      <c r="T86" s="213">
        <v>9.6877144213520995E-5</v>
      </c>
      <c r="U86" s="214">
        <v>1.3385615623481601E-4</v>
      </c>
      <c r="V86" s="118">
        <f>(S86-$U$106)/(R86-$T$106)</f>
        <v>0.7047010562932815</v>
      </c>
      <c r="X86" s="117"/>
      <c r="Y86" s="90">
        <v>1693389061.398</v>
      </c>
      <c r="Z86" s="90"/>
      <c r="AA86" s="90"/>
      <c r="AB86" s="164">
        <v>1693388540.404</v>
      </c>
      <c r="AC86" s="164"/>
      <c r="AD86" s="164"/>
      <c r="AE86" s="90"/>
      <c r="AF86" s="90">
        <v>1693390057.401</v>
      </c>
      <c r="AG86" s="90"/>
      <c r="AH86" s="90"/>
      <c r="AI86" s="164">
        <v>1693389559.4000001</v>
      </c>
      <c r="AJ86" s="164"/>
      <c r="AK86" s="164"/>
      <c r="AL86" s="90"/>
      <c r="AM86" s="90">
        <v>1693391053.398</v>
      </c>
      <c r="AN86" s="90"/>
      <c r="AO86" s="90"/>
      <c r="AP86" s="164">
        <v>1693390555.402</v>
      </c>
      <c r="AQ86" s="164"/>
      <c r="AR86" s="164"/>
      <c r="AS86" s="90"/>
      <c r="AT86" s="90">
        <v>1693392049.4000001</v>
      </c>
      <c r="AU86" s="90"/>
      <c r="AV86" s="90"/>
      <c r="AW86" s="164">
        <v>1693391550.398</v>
      </c>
      <c r="AX86" s="164"/>
      <c r="AY86" s="164"/>
      <c r="AZ86" s="90"/>
    </row>
    <row r="87" spans="1:52">
      <c r="B87" s="90">
        <v>2</v>
      </c>
      <c r="C87" s="208">
        <v>0.14741677357095101</v>
      </c>
      <c r="D87" s="209">
        <v>0.104076919376781</v>
      </c>
      <c r="E87" s="210">
        <v>8.4956394102521794E-5</v>
      </c>
      <c r="F87" s="210">
        <v>1.2810736564613701E-4</v>
      </c>
      <c r="G87" s="118">
        <f t="shared" ref="G87:G103" si="48">(D87-$F$106)/(C87-$E$106)</f>
        <v>0.70553027652696942</v>
      </c>
      <c r="H87" s="211">
        <v>0.14666334107260501</v>
      </c>
      <c r="I87" s="209">
        <v>0.10355064572379601</v>
      </c>
      <c r="J87" s="210">
        <v>8.7367394979867802E-5</v>
      </c>
      <c r="K87" s="212">
        <v>1.32916081129378E-4</v>
      </c>
      <c r="L87" s="118">
        <f t="shared" ref="L87:L103" si="49">(I87-$K$106)/(H87-$J$106)</f>
        <v>0.70559501812700731</v>
      </c>
      <c r="M87" s="211">
        <v>0.13834351319202001</v>
      </c>
      <c r="N87" s="209">
        <v>9.7654638967712704E-2</v>
      </c>
      <c r="O87" s="250">
        <v>9.6910164386906396E-5</v>
      </c>
      <c r="P87" s="250">
        <v>1.3154373791727001E-4</v>
      </c>
      <c r="Q87" s="118">
        <f t="shared" ref="Q87:Q103" si="50">(N87-$P$106)/(M87-$O$106)</f>
        <v>0.70538390106547333</v>
      </c>
      <c r="R87" s="211">
        <v>7.4442004552626895E-2</v>
      </c>
      <c r="S87" s="209">
        <v>5.23860865939123E-2</v>
      </c>
      <c r="T87" s="213">
        <v>9.7255971271800905E-5</v>
      </c>
      <c r="U87" s="214">
        <v>1.34478875516825E-4</v>
      </c>
      <c r="V87" s="118">
        <f t="shared" ref="V87:V103" si="51">(S87-$U$106)/(R87-$T$106)</f>
        <v>0.70288058033513645</v>
      </c>
      <c r="X87" s="117"/>
      <c r="Y87" s="90">
        <v>1693389069.79</v>
      </c>
      <c r="Z87" s="173">
        <f t="shared" ref="Z87:Z102" si="52">C87+((C88-C86)/(Y88-Y86))*$AA$5</f>
        <v>0.14749582806892167</v>
      </c>
      <c r="AA87" s="173">
        <f t="shared" ref="AA87:AA102" si="53">D87+((D88-D86)/(Y88-Y86))*$AA$6</f>
        <v>0.10412455095197785</v>
      </c>
      <c r="AB87" s="164">
        <v>1693388548.7950001</v>
      </c>
      <c r="AC87" s="166">
        <f t="shared" ref="AC87:AC102" si="54">E87+((E88-E86)/(AB88-AB86))*$AA$5</f>
        <v>8.4961933933846114E-5</v>
      </c>
      <c r="AD87" s="166">
        <f t="shared" ref="AD87:AD102" si="55">F87+((F88-F86)/(AB88-AB86))*$AA$6</f>
        <v>1.2803800682135459E-4</v>
      </c>
      <c r="AE87" s="169">
        <f t="shared" ref="AE87:AE102" si="56">(AA87-$AD$106)/(Z87-$AC$106)</f>
        <v>0.70547395362378629</v>
      </c>
      <c r="AF87" s="90">
        <v>1693390065.793</v>
      </c>
      <c r="AG87" s="173">
        <f t="shared" ref="AG87:AG102" si="57">H87+((H88-H86)/(AF88-AF86))*$AA$5</f>
        <v>0.14664785868856928</v>
      </c>
      <c r="AH87" s="173">
        <f t="shared" ref="AH87:AH102" si="58">I87+((I88-I86)/(AF88-AF86))*$AA$6</f>
        <v>0.10354048842941167</v>
      </c>
      <c r="AI87" s="164">
        <v>1693389567.7909999</v>
      </c>
      <c r="AJ87" s="185">
        <f t="shared" ref="AJ87:AJ102" si="59">J87+((J88-J86)/(AF88-AF86))*$AA$5</f>
        <v>8.7227097281100612E-5</v>
      </c>
      <c r="AK87" s="185">
        <f t="shared" ref="AK87:AK102" si="60">K87+((K88-K86)/(AI88-AI86))*$AA$6</f>
        <v>1.3266993075131047E-4</v>
      </c>
      <c r="AL87" s="169">
        <f t="shared" ref="AL87:AL102" si="61">(AH87-$AK$106)/(AG87-$AJ$106)</f>
        <v>0.70560244575619291</v>
      </c>
      <c r="AM87" s="90">
        <v>1693391061.79</v>
      </c>
      <c r="AN87" s="173">
        <f t="shared" ref="AN87:AN102" si="62">M87+((M88-M86)/(AM88-AM86))*$AA$5</f>
        <v>0.13830036964162051</v>
      </c>
      <c r="AO87" s="173">
        <f t="shared" ref="AO87:AO102" si="63">N87+((N88-N86)/(AM88-AM86))*$AA$6</f>
        <v>9.7627407468475216E-2</v>
      </c>
      <c r="AP87" s="164">
        <v>1693390563.793</v>
      </c>
      <c r="AQ87" s="185">
        <f t="shared" ref="AQ87:AQ102" si="64">O87+((O88-O86)/(AP88-AP86))*$AA$5</f>
        <v>9.6773683277958224E-5</v>
      </c>
      <c r="AR87" s="185">
        <f t="shared" ref="AR87:AR102" si="65">P87+((P88-P86)/(AP88-AP86))*$AA$6</f>
        <v>1.3153502572965978E-4</v>
      </c>
      <c r="AS87" s="179">
        <f t="shared" ref="AS87:AS102" si="66">(AO87-$AR$106)/(AN87-$AQ$106)</f>
        <v>0.7054111614920433</v>
      </c>
      <c r="AT87" s="90">
        <v>1693392057.7920001</v>
      </c>
      <c r="AU87" s="173">
        <f t="shared" ref="AU87:AU102" si="67">R87+((R88-R86)/(AT88-AT86))*$AA$5</f>
        <v>7.3480964355468595E-2</v>
      </c>
      <c r="AV87" s="173">
        <f t="shared" ref="AV87:AV102" si="68">S87+((S88-S86)/(AT88-AT86))*$AA$6</f>
        <v>5.181006556117889E-2</v>
      </c>
      <c r="AW87" s="164">
        <v>1693391558.79</v>
      </c>
      <c r="AX87" s="185">
        <f t="shared" ref="AX87:AX102" si="69">T87+((T88-T86)/(AW88-AW86))*$AA$5</f>
        <v>9.7418051561670767E-5</v>
      </c>
      <c r="AY87" s="185">
        <f t="shared" ref="AY87:AY102" si="70">U87+((U88-U86)/(AW88-AW86))*$AA$6</f>
        <v>1.3444053186209459E-4</v>
      </c>
      <c r="AZ87" s="169">
        <f t="shared" ref="AZ87:AZ102" si="71">(AV87-$AY$106)/(AU87-$AX$106)</f>
        <v>0.70423762410709856</v>
      </c>
    </row>
    <row r="88" spans="1:52">
      <c r="B88" s="90">
        <v>3</v>
      </c>
      <c r="C88" s="208">
        <v>0.14751089412285101</v>
      </c>
      <c r="D88" s="209">
        <v>0.104136400418103</v>
      </c>
      <c r="E88" s="210">
        <v>8.0435479960167E-5</v>
      </c>
      <c r="F88" s="210">
        <v>1.2554452749818999E-4</v>
      </c>
      <c r="G88" s="118">
        <f t="shared" si="48"/>
        <v>0.70548331342092119</v>
      </c>
      <c r="H88" s="211">
        <v>0.14604129986905801</v>
      </c>
      <c r="I88" s="209">
        <v>0.103103070012799</v>
      </c>
      <c r="J88" s="210">
        <v>8.66069690358459E-5</v>
      </c>
      <c r="K88" s="212">
        <v>1.2470741842690101E-4</v>
      </c>
      <c r="L88" s="118">
        <f t="shared" si="49"/>
        <v>0.70553563963998267</v>
      </c>
      <c r="M88" s="211">
        <v>0.13864661748937901</v>
      </c>
      <c r="N88" s="209">
        <v>9.7873562685125898E-2</v>
      </c>
      <c r="O88" s="250">
        <v>8.8636407102392104E-5</v>
      </c>
      <c r="P88" s="250">
        <v>1.2946903376549599E-4</v>
      </c>
      <c r="Q88" s="118">
        <f t="shared" si="50"/>
        <v>0.70542085322677617</v>
      </c>
      <c r="R88" s="211">
        <v>0.121744694473436</v>
      </c>
      <c r="S88" s="209">
        <v>8.62506767107733E-2</v>
      </c>
      <c r="T88" s="213">
        <v>1.01365171772751E-4</v>
      </c>
      <c r="U88" s="214">
        <v>1.32634125173198E-4</v>
      </c>
      <c r="V88" s="118">
        <f t="shared" si="51"/>
        <v>0.70794816511622338</v>
      </c>
      <c r="X88" s="117"/>
      <c r="Y88" s="90">
        <v>1693389078.181</v>
      </c>
      <c r="Z88" s="173">
        <f t="shared" si="52"/>
        <v>0.14751393800654103</v>
      </c>
      <c r="AA88" s="173">
        <f t="shared" si="53"/>
        <v>0.10413800365469329</v>
      </c>
      <c r="AB88" s="164">
        <v>1693388557.1860001</v>
      </c>
      <c r="AC88" s="166">
        <f t="shared" si="54"/>
        <v>8.0235221485415518E-5</v>
      </c>
      <c r="AD88" s="166">
        <f t="shared" si="55"/>
        <v>1.2546135761128271E-4</v>
      </c>
      <c r="AE88" s="169">
        <f t="shared" si="56"/>
        <v>0.7054785428554492</v>
      </c>
      <c r="AF88" s="90">
        <v>1693390074.184</v>
      </c>
      <c r="AG88" s="173">
        <f t="shared" si="57"/>
        <v>0.14590254653584755</v>
      </c>
      <c r="AH88" s="173">
        <f t="shared" si="58"/>
        <v>0.10301872149355792</v>
      </c>
      <c r="AI88" s="164">
        <v>1693389576.1830001</v>
      </c>
      <c r="AJ88" s="185">
        <f t="shared" si="59"/>
        <v>8.6573547421084509E-5</v>
      </c>
      <c r="AK88" s="185">
        <f t="shared" si="60"/>
        <v>1.2463428802197973E-4</v>
      </c>
      <c r="AL88" s="169">
        <f t="shared" si="61"/>
        <v>0.70563074962455463</v>
      </c>
      <c r="AM88" s="90">
        <v>1693391070.181</v>
      </c>
      <c r="AN88" s="173">
        <f t="shared" si="62"/>
        <v>0.1387580620976826</v>
      </c>
      <c r="AO88" s="173">
        <f t="shared" si="63"/>
        <v>9.7942404515978423E-2</v>
      </c>
      <c r="AP88" s="164">
        <v>1693390572.1849999</v>
      </c>
      <c r="AQ88" s="185">
        <f t="shared" si="64"/>
        <v>8.8558541272203831E-5</v>
      </c>
      <c r="AR88" s="185">
        <f t="shared" si="65"/>
        <v>1.2949761832664874E-4</v>
      </c>
      <c r="AS88" s="179">
        <f t="shared" si="66"/>
        <v>0.70535443655153374</v>
      </c>
      <c r="AT88" s="90">
        <v>1693392066.184</v>
      </c>
      <c r="AU88" s="173">
        <f t="shared" si="67"/>
        <v>0.12328677872705771</v>
      </c>
      <c r="AV88" s="173">
        <f t="shared" si="68"/>
        <v>8.7200283635937875E-2</v>
      </c>
      <c r="AW88" s="164">
        <v>1693391567.181</v>
      </c>
      <c r="AX88" s="185">
        <f t="shared" si="69"/>
        <v>1.0143973781510387E-4</v>
      </c>
      <c r="AY88" s="185">
        <f t="shared" si="70"/>
        <v>1.3262828198798313E-4</v>
      </c>
      <c r="AZ88" s="169">
        <f t="shared" si="71"/>
        <v>0.70679544115829396</v>
      </c>
    </row>
    <row r="89" spans="1:52">
      <c r="B89" s="90">
        <v>4</v>
      </c>
      <c r="C89" s="208">
        <v>0.147560465371155</v>
      </c>
      <c r="D89" s="209">
        <v>0.10416402876778599</v>
      </c>
      <c r="E89" s="210">
        <v>7.5504828489511005E-5</v>
      </c>
      <c r="F89" s="210">
        <v>1.2358940556177E-4</v>
      </c>
      <c r="G89" s="118">
        <f t="shared" si="48"/>
        <v>0.7054335218019262</v>
      </c>
      <c r="H89" s="211">
        <v>0.14011439433317999</v>
      </c>
      <c r="I89" s="209">
        <v>9.8968499693751294E-2</v>
      </c>
      <c r="J89" s="210">
        <v>8.5789945487638799E-5</v>
      </c>
      <c r="K89" s="212">
        <v>1.2894279206810601E-4</v>
      </c>
      <c r="L89" s="118">
        <f t="shared" si="49"/>
        <v>0.70587180828268736</v>
      </c>
      <c r="M89" s="211">
        <v>0.14360426503986001</v>
      </c>
      <c r="N89" s="209">
        <v>0.10139492310505301</v>
      </c>
      <c r="O89" s="250">
        <v>9.3235015380210097E-5</v>
      </c>
      <c r="P89" s="250">
        <v>1.33096564624664E-4</v>
      </c>
      <c r="Q89" s="118">
        <f t="shared" si="50"/>
        <v>0.7055890431076024</v>
      </c>
      <c r="R89" s="211">
        <v>0.14723367314583899</v>
      </c>
      <c r="S89" s="209">
        <v>0.103977909665201</v>
      </c>
      <c r="T89" s="213">
        <v>1.00899016388613E-4</v>
      </c>
      <c r="U89" s="214">
        <v>1.3415029898717099E-4</v>
      </c>
      <c r="V89" s="118">
        <f t="shared" si="51"/>
        <v>0.70578930256971684</v>
      </c>
      <c r="X89" s="117"/>
      <c r="Y89" s="90">
        <v>1693389098.402</v>
      </c>
      <c r="Z89" s="173">
        <f t="shared" si="52"/>
        <v>0.14751963534863355</v>
      </c>
      <c r="AA89" s="173">
        <f t="shared" si="53"/>
        <v>0.10413935539539391</v>
      </c>
      <c r="AB89" s="164">
        <v>1693388577.401</v>
      </c>
      <c r="AC89" s="166">
        <f t="shared" si="54"/>
        <v>7.5433055292888955E-5</v>
      </c>
      <c r="AD89" s="166">
        <f t="shared" si="55"/>
        <v>1.2350234984562458E-4</v>
      </c>
      <c r="AE89" s="169">
        <f t="shared" si="56"/>
        <v>0.70546045007824409</v>
      </c>
      <c r="AF89" s="90">
        <v>1693390094.4000001</v>
      </c>
      <c r="AG89" s="173">
        <f t="shared" si="57"/>
        <v>0.1400868150356423</v>
      </c>
      <c r="AH89" s="173">
        <f t="shared" si="58"/>
        <v>9.8952445892377838E-2</v>
      </c>
      <c r="AI89" s="164">
        <v>1693389596.402</v>
      </c>
      <c r="AJ89" s="185">
        <f t="shared" si="59"/>
        <v>8.5806889038543262E-5</v>
      </c>
      <c r="AK89" s="185">
        <f t="shared" si="60"/>
        <v>1.2903499630971679E-4</v>
      </c>
      <c r="AL89" s="169">
        <f t="shared" si="61"/>
        <v>0.70589848852514225</v>
      </c>
      <c r="AM89" s="90">
        <v>1693391090.401</v>
      </c>
      <c r="AN89" s="173">
        <f t="shared" si="62"/>
        <v>0.14372966435628645</v>
      </c>
      <c r="AO89" s="173">
        <f t="shared" si="63"/>
        <v>0.10147207660138555</v>
      </c>
      <c r="AP89" s="164">
        <v>1693390592.4000001</v>
      </c>
      <c r="AQ89" s="185">
        <f t="shared" si="64"/>
        <v>9.3365264489402789E-5</v>
      </c>
      <c r="AR89" s="185">
        <f t="shared" si="65"/>
        <v>1.3306632978942723E-4</v>
      </c>
      <c r="AS89" s="179">
        <f t="shared" si="66"/>
        <v>0.7055141064456848</v>
      </c>
      <c r="AT89" s="90">
        <v>1693392086.402</v>
      </c>
      <c r="AU89" s="173">
        <f t="shared" si="67"/>
        <v>0.1477553788217745</v>
      </c>
      <c r="AV89" s="173">
        <f t="shared" si="68"/>
        <v>0.10429263985151335</v>
      </c>
      <c r="AW89" s="164">
        <v>1693391588.402</v>
      </c>
      <c r="AX89" s="185">
        <f t="shared" si="69"/>
        <v>1.0078871197905653E-4</v>
      </c>
      <c r="AY89" s="185">
        <f t="shared" si="70"/>
        <v>1.3416921291764544E-4</v>
      </c>
      <c r="AZ89" s="169">
        <f t="shared" si="71"/>
        <v>0.70542780698952035</v>
      </c>
    </row>
    <row r="90" spans="1:52">
      <c r="B90" s="90">
        <v>5</v>
      </c>
      <c r="C90" s="208">
        <v>0.145583442210763</v>
      </c>
      <c r="D90" s="209">
        <v>0.102795810728396</v>
      </c>
      <c r="E90" s="210">
        <v>7.7047894039144606E-5</v>
      </c>
      <c r="F90" s="210">
        <v>1.20815315836942E-4</v>
      </c>
      <c r="G90" s="118">
        <f t="shared" si="48"/>
        <v>0.70561523707215523</v>
      </c>
      <c r="H90" s="211">
        <v>0.144739553383226</v>
      </c>
      <c r="I90" s="209">
        <v>0.10223093338094399</v>
      </c>
      <c r="J90" s="210">
        <v>8.7406706876059703E-5</v>
      </c>
      <c r="K90" s="212">
        <v>1.2971684368860199E-4</v>
      </c>
      <c r="L90" s="118">
        <f t="shared" si="49"/>
        <v>0.70585566133335453</v>
      </c>
      <c r="M90" s="211">
        <v>0.144566309355669</v>
      </c>
      <c r="N90" s="209">
        <v>0.102065579085019</v>
      </c>
      <c r="O90" s="250">
        <v>9.4783752442451801E-5</v>
      </c>
      <c r="P90" s="250">
        <v>1.27826615050782E-4</v>
      </c>
      <c r="Q90" s="118">
        <f t="shared" si="50"/>
        <v>0.70553260693093434</v>
      </c>
      <c r="R90" s="211">
        <v>0.14637013196877099</v>
      </c>
      <c r="S90" s="209">
        <v>0.10334926366482799</v>
      </c>
      <c r="T90" s="213">
        <v>9.5976070676357904E-5</v>
      </c>
      <c r="U90" s="214">
        <v>1.33697701529052E-4</v>
      </c>
      <c r="V90" s="118">
        <f t="shared" si="51"/>
        <v>0.70565825877424371</v>
      </c>
      <c r="X90" s="117"/>
      <c r="Y90" s="90">
        <v>1693389106.793</v>
      </c>
      <c r="Z90" s="173">
        <f t="shared" si="52"/>
        <v>0.14544287313800075</v>
      </c>
      <c r="AA90" s="173">
        <f t="shared" si="53"/>
        <v>0.10271028671591122</v>
      </c>
      <c r="AB90" s="164">
        <v>1693388585.793</v>
      </c>
      <c r="AC90" s="166">
        <f t="shared" si="54"/>
        <v>7.7097725584209642E-5</v>
      </c>
      <c r="AD90" s="166">
        <f t="shared" si="55"/>
        <v>1.2088655634211395E-4</v>
      </c>
      <c r="AE90" s="169">
        <f t="shared" si="56"/>
        <v>0.70570813820970812</v>
      </c>
      <c r="AF90" s="90">
        <v>1693390102.7920001</v>
      </c>
      <c r="AG90" s="173">
        <f t="shared" si="57"/>
        <v>0.14499067589492251</v>
      </c>
      <c r="AH90" s="173">
        <f t="shared" si="58"/>
        <v>0.10238381930612406</v>
      </c>
      <c r="AI90" s="164">
        <v>1693389604.793</v>
      </c>
      <c r="AJ90" s="185">
        <f t="shared" si="59"/>
        <v>8.731934761621318E-5</v>
      </c>
      <c r="AK90" s="185">
        <f t="shared" si="60"/>
        <v>1.2960625492814244E-4</v>
      </c>
      <c r="AL90" s="169">
        <f t="shared" si="61"/>
        <v>0.70568969761709532</v>
      </c>
      <c r="AM90" s="90">
        <v>1693391098.793</v>
      </c>
      <c r="AN90" s="173">
        <f t="shared" si="62"/>
        <v>0.1445763887996068</v>
      </c>
      <c r="AO90" s="173">
        <f t="shared" si="63"/>
        <v>0.10207150305882405</v>
      </c>
      <c r="AP90" s="164">
        <v>1693390600.7909999</v>
      </c>
      <c r="AQ90" s="185">
        <f t="shared" si="64"/>
        <v>9.4779566667492818E-5</v>
      </c>
      <c r="AR90" s="185">
        <f t="shared" si="65"/>
        <v>1.2774085994443244E-4</v>
      </c>
      <c r="AS90" s="179">
        <f t="shared" si="66"/>
        <v>0.70552830033129132</v>
      </c>
      <c r="AT90" s="90">
        <v>1693392094.793</v>
      </c>
      <c r="AU90" s="173">
        <f t="shared" si="67"/>
        <v>0.14623820094901943</v>
      </c>
      <c r="AV90" s="173">
        <f t="shared" si="68"/>
        <v>0.10326784114056516</v>
      </c>
      <c r="AW90" s="164">
        <v>1693391596.793</v>
      </c>
      <c r="AX90" s="185">
        <f t="shared" si="69"/>
        <v>9.5880242262742714E-5</v>
      </c>
      <c r="AY90" s="185">
        <f t="shared" si="70"/>
        <v>1.3359513486461698E-4</v>
      </c>
      <c r="AZ90" s="169">
        <f t="shared" si="71"/>
        <v>0.70573888714097699</v>
      </c>
    </row>
    <row r="91" spans="1:52">
      <c r="B91" s="90">
        <v>6</v>
      </c>
      <c r="C91" s="208">
        <v>0.14366808664306299</v>
      </c>
      <c r="D91" s="209">
        <v>0.101438336589891</v>
      </c>
      <c r="E91" s="210">
        <v>7.6884671453454799E-5</v>
      </c>
      <c r="F91" s="210">
        <v>1.2585987536381599E-4</v>
      </c>
      <c r="G91" s="118">
        <f t="shared" si="48"/>
        <v>0.70557365962760321</v>
      </c>
      <c r="H91" s="211">
        <v>0.147068428677673</v>
      </c>
      <c r="I91" s="209">
        <v>0.103841339336696</v>
      </c>
      <c r="J91" s="210">
        <v>8.3370810344484599E-5</v>
      </c>
      <c r="K91" s="212">
        <v>1.2541827409251E-4</v>
      </c>
      <c r="L91" s="118">
        <f t="shared" si="49"/>
        <v>0.70562812313766776</v>
      </c>
      <c r="M91" s="211">
        <v>0.14388336635570101</v>
      </c>
      <c r="N91" s="209">
        <v>0.10158372305249901</v>
      </c>
      <c r="O91" s="250">
        <v>9.3119110643195195E-5</v>
      </c>
      <c r="P91" s="250">
        <v>1.3036350737208099E-4</v>
      </c>
      <c r="Q91" s="118">
        <f t="shared" si="50"/>
        <v>0.70553248535981561</v>
      </c>
      <c r="R91" s="211">
        <v>0.14358048340242399</v>
      </c>
      <c r="S91" s="209">
        <v>0.101382933926344</v>
      </c>
      <c r="T91" s="213">
        <v>9.8245513229113402E-5</v>
      </c>
      <c r="U91" s="214">
        <v>1.3088144914206901E-4</v>
      </c>
      <c r="V91" s="118">
        <f t="shared" si="51"/>
        <v>0.7056736532150043</v>
      </c>
      <c r="X91" s="117"/>
      <c r="Y91" s="90">
        <v>1693389115.1849999</v>
      </c>
      <c r="Z91" s="173">
        <f t="shared" si="52"/>
        <v>0.14375286315078864</v>
      </c>
      <c r="AA91" s="173">
        <f t="shared" si="53"/>
        <v>0.10149050907847265</v>
      </c>
      <c r="AB91" s="164">
        <v>1693388594.184</v>
      </c>
      <c r="AC91" s="166">
        <f t="shared" si="54"/>
        <v>7.6839921206842878E-5</v>
      </c>
      <c r="AD91" s="166">
        <f t="shared" si="55"/>
        <v>1.2592987957558082E-4</v>
      </c>
      <c r="AE91" s="169">
        <f t="shared" si="56"/>
        <v>0.70551935076202377</v>
      </c>
      <c r="AF91" s="90">
        <v>1693390111.184</v>
      </c>
      <c r="AG91" s="173">
        <f t="shared" si="57"/>
        <v>0.14711548114272463</v>
      </c>
      <c r="AH91" s="173">
        <f t="shared" si="58"/>
        <v>0.1038698475348297</v>
      </c>
      <c r="AI91" s="164">
        <v>1693389613.1849999</v>
      </c>
      <c r="AJ91" s="185">
        <f t="shared" si="59"/>
        <v>8.3327318227753255E-5</v>
      </c>
      <c r="AK91" s="185">
        <f t="shared" si="60"/>
        <v>1.2531760100025153E-4</v>
      </c>
      <c r="AL91" s="169">
        <f t="shared" si="61"/>
        <v>0.70559838911208306</v>
      </c>
      <c r="AM91" s="90">
        <v>1693391107.184</v>
      </c>
      <c r="AN91" s="173">
        <f t="shared" si="62"/>
        <v>0.14385752359430534</v>
      </c>
      <c r="AO91" s="173">
        <f t="shared" si="63"/>
        <v>0.10156798793603578</v>
      </c>
      <c r="AP91" s="164">
        <v>1693390609.1830001</v>
      </c>
      <c r="AQ91" s="185">
        <f t="shared" si="64"/>
        <v>9.324757323838418E-5</v>
      </c>
      <c r="AR91" s="185">
        <f t="shared" si="65"/>
        <v>1.3034968781693016E-4</v>
      </c>
      <c r="AS91" s="179">
        <f t="shared" si="66"/>
        <v>0.70555379531660101</v>
      </c>
      <c r="AT91" s="90">
        <v>1693392103.1849999</v>
      </c>
      <c r="AU91" s="173">
        <f t="shared" si="67"/>
        <v>0.14355785449895173</v>
      </c>
      <c r="AV91" s="173">
        <f t="shared" si="68"/>
        <v>0.10136939937766935</v>
      </c>
      <c r="AW91" s="164">
        <v>1693391605.1849999</v>
      </c>
      <c r="AX91" s="185">
        <f t="shared" si="69"/>
        <v>9.8287628077611773E-5</v>
      </c>
      <c r="AY91" s="185">
        <f t="shared" si="70"/>
        <v>1.3080721240675758E-4</v>
      </c>
      <c r="AZ91" s="169">
        <f t="shared" si="71"/>
        <v>0.7056913677235046</v>
      </c>
    </row>
    <row r="92" spans="1:52">
      <c r="B92" s="90">
        <v>7</v>
      </c>
      <c r="C92" s="208">
        <v>0.14958476470877899</v>
      </c>
      <c r="D92" s="209">
        <v>0.105630027186289</v>
      </c>
      <c r="E92" s="210">
        <v>7.4861991054814102E-5</v>
      </c>
      <c r="F92" s="210">
        <v>1.24751025464308E-4</v>
      </c>
      <c r="G92" s="118">
        <f t="shared" si="48"/>
        <v>0.70568762450112388</v>
      </c>
      <c r="H92" s="211">
        <v>0.14703822272036901</v>
      </c>
      <c r="I92" s="209">
        <v>0.103833910486429</v>
      </c>
      <c r="J92" s="210">
        <v>8.5281972390244495E-5</v>
      </c>
      <c r="K92" s="212">
        <v>1.2405689768779001E-4</v>
      </c>
      <c r="L92" s="118">
        <f t="shared" si="49"/>
        <v>0.70572261256370861</v>
      </c>
      <c r="M92" s="211">
        <v>0.143346612884618</v>
      </c>
      <c r="N92" s="209">
        <v>0.101210815050255</v>
      </c>
      <c r="O92" s="250">
        <v>1.00847203899822E-4</v>
      </c>
      <c r="P92" s="250">
        <v>1.2707585577560401E-4</v>
      </c>
      <c r="Q92" s="118">
        <f t="shared" si="50"/>
        <v>0.70557290412935059</v>
      </c>
      <c r="R92" s="211">
        <v>0.14526470947262701</v>
      </c>
      <c r="S92" s="209">
        <v>0.102588285849217</v>
      </c>
      <c r="T92" s="213">
        <v>9.7963827607115797E-5</v>
      </c>
      <c r="U92" s="214">
        <v>1.2966486769804499E-4</v>
      </c>
      <c r="V92" s="118">
        <f t="shared" si="51"/>
        <v>0.70578964481201101</v>
      </c>
      <c r="X92" s="117"/>
      <c r="Y92" s="90">
        <v>1693389135.4000001</v>
      </c>
      <c r="Z92" s="173">
        <f t="shared" si="52"/>
        <v>0.14970196214439083</v>
      </c>
      <c r="AA92" s="173">
        <f t="shared" si="53"/>
        <v>0.10570150975241166</v>
      </c>
      <c r="AB92" s="164">
        <v>1693388615.3989999</v>
      </c>
      <c r="AC92" s="166">
        <f t="shared" si="54"/>
        <v>7.481619900064834E-5</v>
      </c>
      <c r="AD92" s="166">
        <f t="shared" si="55"/>
        <v>1.2460781030218559E-4</v>
      </c>
      <c r="AE92" s="169">
        <f t="shared" si="56"/>
        <v>0.70561155724807956</v>
      </c>
      <c r="AF92" s="90">
        <v>1693390132.402</v>
      </c>
      <c r="AG92" s="173">
        <f t="shared" si="57"/>
        <v>0.14707729069381492</v>
      </c>
      <c r="AH92" s="173">
        <f t="shared" si="58"/>
        <v>0.1038583301036124</v>
      </c>
      <c r="AI92" s="164">
        <v>1693389634.3989999</v>
      </c>
      <c r="AJ92" s="185">
        <f t="shared" si="59"/>
        <v>8.5303053605303105E-5</v>
      </c>
      <c r="AK92" s="185">
        <f t="shared" si="60"/>
        <v>1.2399008537938475E-4</v>
      </c>
      <c r="AL92" s="169">
        <f t="shared" si="61"/>
        <v>0.70570335996177858</v>
      </c>
      <c r="AM92" s="90">
        <v>1693391127.3989999</v>
      </c>
      <c r="AN92" s="173">
        <f t="shared" si="62"/>
        <v>0.14335324474220396</v>
      </c>
      <c r="AO92" s="173">
        <f t="shared" si="63"/>
        <v>0.101215210280901</v>
      </c>
      <c r="AP92" s="164">
        <v>1693390629.3989999</v>
      </c>
      <c r="AQ92" s="185">
        <f t="shared" si="64"/>
        <v>1.0081926558011949E-4</v>
      </c>
      <c r="AR92" s="185">
        <f t="shared" si="65"/>
        <v>1.2713734237277584E-4</v>
      </c>
      <c r="AS92" s="179">
        <f t="shared" si="66"/>
        <v>0.70557486704316286</v>
      </c>
      <c r="AT92" s="90">
        <v>1693392124.401</v>
      </c>
      <c r="AU92" s="173">
        <f t="shared" si="67"/>
        <v>0.14532986176307092</v>
      </c>
      <c r="AV92" s="173">
        <f t="shared" si="68"/>
        <v>0.10262830543179145</v>
      </c>
      <c r="AW92" s="164">
        <v>1693391625.4000001</v>
      </c>
      <c r="AX92" s="185">
        <f t="shared" si="69"/>
        <v>9.7983501560095838E-5</v>
      </c>
      <c r="AY92" s="185">
        <f t="shared" si="70"/>
        <v>1.2974898613776268E-4</v>
      </c>
      <c r="AZ92" s="169">
        <f t="shared" si="71"/>
        <v>0.70574931595777357</v>
      </c>
    </row>
    <row r="93" spans="1:52">
      <c r="B93" s="90">
        <v>8</v>
      </c>
      <c r="C93" s="208">
        <v>0.14919962773155701</v>
      </c>
      <c r="D93" s="209">
        <v>0.105321553029532</v>
      </c>
      <c r="E93" s="210">
        <v>7.4647879582169299E-5</v>
      </c>
      <c r="F93" s="210">
        <v>1.17808169928671E-4</v>
      </c>
      <c r="G93" s="118">
        <f t="shared" si="48"/>
        <v>0.70544159704546061</v>
      </c>
      <c r="H93" s="211">
        <v>0.14897696460325099</v>
      </c>
      <c r="I93" s="209">
        <v>0.105214374741921</v>
      </c>
      <c r="J93" s="210">
        <v>8.4400663002440199E-5</v>
      </c>
      <c r="K93" s="212">
        <v>1.2166214345899E-4</v>
      </c>
      <c r="L93" s="118">
        <f t="shared" si="49"/>
        <v>0.70580488997601931</v>
      </c>
      <c r="M93" s="211">
        <v>0.144196369024814</v>
      </c>
      <c r="N93" s="209">
        <v>0.101822481061661</v>
      </c>
      <c r="O93" s="250">
        <v>9.18004643666521E-5</v>
      </c>
      <c r="P93" s="250">
        <v>1.33703703113734E-4</v>
      </c>
      <c r="Q93" s="118">
        <f t="shared" si="50"/>
        <v>0.70565689553642186</v>
      </c>
      <c r="R93" s="211">
        <v>0.146763174407329</v>
      </c>
      <c r="S93" s="209">
        <v>0.103633028499962</v>
      </c>
      <c r="T93" s="213">
        <v>9.9174061485005898E-5</v>
      </c>
      <c r="U93" s="214">
        <v>1.3545093657479199E-4</v>
      </c>
      <c r="V93" s="118">
        <f t="shared" si="51"/>
        <v>0.7057019723034581</v>
      </c>
      <c r="X93" s="117"/>
      <c r="Y93" s="90">
        <v>1693389143.7920001</v>
      </c>
      <c r="Z93" s="173">
        <f t="shared" si="52"/>
        <v>0.14920609443298477</v>
      </c>
      <c r="AA93" s="173">
        <f t="shared" si="53"/>
        <v>0.10532488341366435</v>
      </c>
      <c r="AB93" s="164">
        <v>1693388623.79</v>
      </c>
      <c r="AC93" s="166">
        <f t="shared" si="54"/>
        <v>7.5036533739192889E-5</v>
      </c>
      <c r="AD93" s="166">
        <f t="shared" si="55"/>
        <v>1.1809660617744765E-4</v>
      </c>
      <c r="AE93" s="169">
        <f t="shared" si="56"/>
        <v>0.70543227166869238</v>
      </c>
      <c r="AF93" s="90">
        <v>1693390140.793</v>
      </c>
      <c r="AG93" s="173">
        <f t="shared" si="57"/>
        <v>0.14905282408779197</v>
      </c>
      <c r="AH93" s="173">
        <f t="shared" si="58"/>
        <v>0.10526055514971071</v>
      </c>
      <c r="AI93" s="164">
        <v>1693389642.79</v>
      </c>
      <c r="AJ93" s="185">
        <f t="shared" si="59"/>
        <v>8.4464945944808727E-5</v>
      </c>
      <c r="AK93" s="185">
        <f t="shared" si="60"/>
        <v>1.2177149398414978E-4</v>
      </c>
      <c r="AL93" s="169">
        <f t="shared" si="61"/>
        <v>0.70575763077376918</v>
      </c>
      <c r="AM93" s="90">
        <v>1693391135.79</v>
      </c>
      <c r="AN93" s="173">
        <f t="shared" si="62"/>
        <v>0.14416947043850706</v>
      </c>
      <c r="AO93" s="173">
        <f t="shared" si="63"/>
        <v>0.10180587177082004</v>
      </c>
      <c r="AP93" s="164">
        <v>1693390637.79</v>
      </c>
      <c r="AQ93" s="185">
        <f t="shared" si="64"/>
        <v>9.1580262996693963E-5</v>
      </c>
      <c r="AR93" s="185">
        <f t="shared" si="65"/>
        <v>1.3371249482438001E-4</v>
      </c>
      <c r="AS93" s="179">
        <f t="shared" si="66"/>
        <v>0.70567728325887347</v>
      </c>
      <c r="AT93" s="90">
        <v>1693392132.793</v>
      </c>
      <c r="AU93" s="173">
        <f t="shared" si="67"/>
        <v>0.14682429981233136</v>
      </c>
      <c r="AV93" s="173">
        <f t="shared" si="68"/>
        <v>0.1036708620455582</v>
      </c>
      <c r="AW93" s="164">
        <v>1693391633.7909999</v>
      </c>
      <c r="AX93" s="185">
        <f t="shared" si="69"/>
        <v>9.9320974513196584E-5</v>
      </c>
      <c r="AY93" s="185">
        <f t="shared" si="70"/>
        <v>1.3557825425442692E-4</v>
      </c>
      <c r="AZ93" s="169">
        <f t="shared" si="71"/>
        <v>0.70566656209467293</v>
      </c>
    </row>
    <row r="94" spans="1:52">
      <c r="B94" s="90">
        <v>9</v>
      </c>
      <c r="C94" s="208">
        <v>0.14976382864214399</v>
      </c>
      <c r="D94" s="209">
        <v>0.105736168160212</v>
      </c>
      <c r="E94" s="210">
        <v>8.5623883010533795E-5</v>
      </c>
      <c r="F94" s="210">
        <v>1.3394363002378E-4</v>
      </c>
      <c r="G94" s="118">
        <f t="shared" si="48"/>
        <v>0.70555252574889782</v>
      </c>
      <c r="H94" s="211">
        <v>0.14913878323591501</v>
      </c>
      <c r="I94" s="209">
        <v>0.105305702707436</v>
      </c>
      <c r="J94" s="210">
        <v>8.7061976715076302E-5</v>
      </c>
      <c r="K94" s="212">
        <v>1.2754174485893099E-4</v>
      </c>
      <c r="L94" s="118">
        <f t="shared" si="49"/>
        <v>0.70565135649284694</v>
      </c>
      <c r="M94" s="211">
        <v>0.14260178699155701</v>
      </c>
      <c r="N94" s="209">
        <v>0.100681468813914</v>
      </c>
      <c r="O94" s="250">
        <v>9.4750158189679399E-5</v>
      </c>
      <c r="P94" s="250">
        <v>1.2735603520711101E-4</v>
      </c>
      <c r="Q94" s="118">
        <f t="shared" si="50"/>
        <v>0.70554611269634648</v>
      </c>
      <c r="R94" s="211">
        <v>0.146957281113756</v>
      </c>
      <c r="S94" s="209">
        <v>0.10379405948281401</v>
      </c>
      <c r="T94" s="213">
        <v>1.02031871413424E-4</v>
      </c>
      <c r="U94" s="214">
        <v>1.33722544523608E-4</v>
      </c>
      <c r="V94" s="118">
        <f t="shared" si="51"/>
        <v>0.70586573261972585</v>
      </c>
      <c r="X94" s="117"/>
      <c r="Y94" s="90">
        <v>1693389152.1830001</v>
      </c>
      <c r="Z94" s="173">
        <f t="shared" si="52"/>
        <v>0.1497628877937292</v>
      </c>
      <c r="AA94" s="173">
        <f t="shared" si="53"/>
        <v>0.10573569092848931</v>
      </c>
      <c r="AB94" s="164">
        <v>1693388632.1819999</v>
      </c>
      <c r="AC94" s="166">
        <f t="shared" si="54"/>
        <v>8.5820444673551902E-5</v>
      </c>
      <c r="AD94" s="166">
        <f t="shared" si="55"/>
        <v>1.3412831847270639E-4</v>
      </c>
      <c r="AE94" s="169">
        <f t="shared" si="56"/>
        <v>0.70555270881736154</v>
      </c>
      <c r="AF94" s="90">
        <v>1693390149.1849999</v>
      </c>
      <c r="AG94" s="173">
        <f t="shared" si="57"/>
        <v>0.14910963628089716</v>
      </c>
      <c r="AH94" s="173">
        <f t="shared" si="58"/>
        <v>0.1052875877145117</v>
      </c>
      <c r="AI94" s="164">
        <v>1693389651.181</v>
      </c>
      <c r="AJ94" s="185">
        <f t="shared" si="59"/>
        <v>8.7230039847752163E-5</v>
      </c>
      <c r="AK94" s="185">
        <f t="shared" si="60"/>
        <v>1.2764087829766923E-4</v>
      </c>
      <c r="AL94" s="169">
        <f t="shared" si="61"/>
        <v>0.70566997241019025</v>
      </c>
      <c r="AM94" s="90">
        <v>1693391144.1819999</v>
      </c>
      <c r="AN94" s="173">
        <f t="shared" si="62"/>
        <v>0.14246552233466886</v>
      </c>
      <c r="AO94" s="173">
        <f t="shared" si="63"/>
        <v>0.10059718697885552</v>
      </c>
      <c r="AP94" s="164">
        <v>1693390646.181</v>
      </c>
      <c r="AQ94" s="185">
        <f t="shared" si="64"/>
        <v>9.4773052941418375E-5</v>
      </c>
      <c r="AR94" s="185">
        <f t="shared" si="65"/>
        <v>1.2721871778913562E-4</v>
      </c>
      <c r="AS94" s="179">
        <f t="shared" si="66"/>
        <v>0.70563339527162927</v>
      </c>
      <c r="AT94" s="90">
        <v>1693392141.184</v>
      </c>
      <c r="AU94" s="173">
        <f t="shared" si="67"/>
        <v>0.14699358115283992</v>
      </c>
      <c r="AV94" s="173">
        <f t="shared" si="68"/>
        <v>0.10381617786968339</v>
      </c>
      <c r="AW94" s="164">
        <v>1693391642.1830001</v>
      </c>
      <c r="AX94" s="185">
        <f t="shared" si="69"/>
        <v>1.0209617834484362E-4</v>
      </c>
      <c r="AY94" s="185">
        <f t="shared" si="70"/>
        <v>1.3364623991915904E-4</v>
      </c>
      <c r="AZ94" s="169">
        <f t="shared" si="71"/>
        <v>0.70584260526305209</v>
      </c>
    </row>
    <row r="95" spans="1:52">
      <c r="B95" s="90">
        <v>10</v>
      </c>
      <c r="C95" s="208">
        <v>0.14915367036789101</v>
      </c>
      <c r="D95" s="209">
        <v>0.105294722565505</v>
      </c>
      <c r="E95" s="210">
        <v>8.3926913240022296E-5</v>
      </c>
      <c r="F95" s="210">
        <v>1.27842932364236E-4</v>
      </c>
      <c r="G95" s="118">
        <f t="shared" si="48"/>
        <v>0.70547909351330429</v>
      </c>
      <c r="H95" s="211">
        <v>0.14760122447733401</v>
      </c>
      <c r="I95" s="209">
        <v>0.104230262097971</v>
      </c>
      <c r="J95" s="210">
        <v>9.2333265058739102E-5</v>
      </c>
      <c r="K95" s="212">
        <v>1.27048406178405E-4</v>
      </c>
      <c r="L95" s="118">
        <f t="shared" si="49"/>
        <v>0.70571602702770131</v>
      </c>
      <c r="M95" s="211">
        <v>0.13776443441914701</v>
      </c>
      <c r="N95" s="209">
        <v>9.72436375059159E-2</v>
      </c>
      <c r="O95" s="250">
        <v>9.2918986879670195E-5</v>
      </c>
      <c r="P95" s="250">
        <v>1.25982271150099E-4</v>
      </c>
      <c r="Q95" s="118">
        <f t="shared" si="50"/>
        <v>0.70536553029746341</v>
      </c>
      <c r="R95" s="211">
        <v>0.148476600932613</v>
      </c>
      <c r="S95" s="209">
        <v>0.104834670978559</v>
      </c>
      <c r="T95" s="213">
        <v>1.0220946325737101E-4</v>
      </c>
      <c r="U95" s="214">
        <v>1.3130547807802299E-4</v>
      </c>
      <c r="V95" s="118">
        <f t="shared" si="51"/>
        <v>0.70565125023608499</v>
      </c>
      <c r="X95" s="117"/>
      <c r="Y95" s="90">
        <v>1693389173.398</v>
      </c>
      <c r="Z95" s="173">
        <f t="shared" si="52"/>
        <v>0.14909740315145895</v>
      </c>
      <c r="AA95" s="173">
        <f t="shared" si="53"/>
        <v>0.10525964704477761</v>
      </c>
      <c r="AB95" s="164">
        <v>1693388652.402</v>
      </c>
      <c r="AC95" s="166">
        <f t="shared" si="54"/>
        <v>8.3920082412358265E-5</v>
      </c>
      <c r="AD95" s="166">
        <f t="shared" si="55"/>
        <v>1.2780000390280802E-4</v>
      </c>
      <c r="AE95" s="169">
        <f t="shared" si="56"/>
        <v>0.70550902704161178</v>
      </c>
      <c r="AF95" s="90">
        <v>1693390169.401</v>
      </c>
      <c r="AG95" s="173">
        <f t="shared" si="57"/>
        <v>0.14758408514602464</v>
      </c>
      <c r="AH95" s="173">
        <f t="shared" si="58"/>
        <v>0.10421971789804023</v>
      </c>
      <c r="AI95" s="164">
        <v>1693389671.402</v>
      </c>
      <c r="AJ95" s="185">
        <f t="shared" si="59"/>
        <v>9.2309325223101786E-5</v>
      </c>
      <c r="AK95" s="185">
        <f t="shared" si="60"/>
        <v>1.2710340778005811E-4</v>
      </c>
      <c r="AL95" s="169">
        <f t="shared" si="61"/>
        <v>0.70572872486000648</v>
      </c>
      <c r="AM95" s="90">
        <v>1693391164.3989999</v>
      </c>
      <c r="AN95" s="173">
        <f t="shared" si="62"/>
        <v>0.13763559635847225</v>
      </c>
      <c r="AO95" s="173">
        <f t="shared" si="63"/>
        <v>9.7165255414938034E-2</v>
      </c>
      <c r="AP95" s="164">
        <v>1693390667.401</v>
      </c>
      <c r="AQ95" s="185">
        <f t="shared" si="64"/>
        <v>9.2775123487920632E-5</v>
      </c>
      <c r="AR95" s="185">
        <f t="shared" si="65"/>
        <v>1.2599478680408427E-4</v>
      </c>
      <c r="AS95" s="179">
        <f t="shared" si="66"/>
        <v>0.70546051129389598</v>
      </c>
      <c r="AT95" s="90">
        <v>1693392161.402</v>
      </c>
      <c r="AU95" s="173">
        <f t="shared" si="67"/>
        <v>0.14848340910603811</v>
      </c>
      <c r="AV95" s="173">
        <f t="shared" si="68"/>
        <v>0.10483800533941348</v>
      </c>
      <c r="AW95" s="164">
        <v>1693391662.4000001</v>
      </c>
      <c r="AX95" s="185">
        <f t="shared" si="69"/>
        <v>1.0212858224871202E-4</v>
      </c>
      <c r="AY95" s="185">
        <f t="shared" si="70"/>
        <v>1.3125532508199888E-4</v>
      </c>
      <c r="AZ95" s="169">
        <f t="shared" si="71"/>
        <v>0.70564206708361665</v>
      </c>
    </row>
    <row r="96" spans="1:52">
      <c r="B96" s="90">
        <v>11</v>
      </c>
      <c r="C96" s="208">
        <v>0.147015266573474</v>
      </c>
      <c r="D96" s="209">
        <v>0.10376411928486</v>
      </c>
      <c r="E96" s="210">
        <v>8.5301433232093797E-5</v>
      </c>
      <c r="F96" s="210">
        <v>1.3161125969993699E-4</v>
      </c>
      <c r="G96" s="118">
        <f t="shared" si="48"/>
        <v>0.70532934071871911</v>
      </c>
      <c r="H96" s="211">
        <v>0.14832983281074499</v>
      </c>
      <c r="I96" s="209">
        <v>0.10473289995656999</v>
      </c>
      <c r="J96" s="210">
        <v>8.5932052806858702E-5</v>
      </c>
      <c r="K96" s="212">
        <v>1.30530276616402E-4</v>
      </c>
      <c r="L96" s="118">
        <f t="shared" si="49"/>
        <v>0.70563809589915416</v>
      </c>
      <c r="M96" s="211">
        <v>0.136520613513675</v>
      </c>
      <c r="N96" s="209">
        <v>9.64232939908332E-2</v>
      </c>
      <c r="O96" s="250">
        <v>8.7721478508370103E-5</v>
      </c>
      <c r="P96" s="250">
        <v>1.28059820899608E-4</v>
      </c>
      <c r="Q96" s="118">
        <f t="shared" si="50"/>
        <v>0.70578345540961074</v>
      </c>
      <c r="R96" s="211">
        <v>0.14727865026237499</v>
      </c>
      <c r="S96" s="209">
        <v>0.10397521418030101</v>
      </c>
      <c r="T96" s="213">
        <v>9.8214143688457595E-5</v>
      </c>
      <c r="U96" s="214">
        <v>1.30997844444558E-4</v>
      </c>
      <c r="V96" s="118">
        <f t="shared" si="51"/>
        <v>0.70555530323554672</v>
      </c>
      <c r="X96" s="117"/>
      <c r="Y96" s="90">
        <v>1693389181.79</v>
      </c>
      <c r="Z96" s="173">
        <f t="shared" si="52"/>
        <v>0.14698546886216451</v>
      </c>
      <c r="AA96" s="173">
        <f t="shared" si="53"/>
        <v>0.10374620570269694</v>
      </c>
      <c r="AB96" s="164">
        <v>1693388660.793</v>
      </c>
      <c r="AC96" s="166">
        <f t="shared" si="54"/>
        <v>8.5302835482264892E-5</v>
      </c>
      <c r="AD96" s="166">
        <f t="shared" si="55"/>
        <v>1.3154985650058282E-4</v>
      </c>
      <c r="AE96" s="169">
        <f t="shared" si="56"/>
        <v>0.7053493838012177</v>
      </c>
      <c r="AF96" s="90">
        <v>1693390177.7920001</v>
      </c>
      <c r="AG96" s="173">
        <f t="shared" si="57"/>
        <v>0.14834757145411337</v>
      </c>
      <c r="AH96" s="173">
        <f t="shared" si="58"/>
        <v>0.10474435573402684</v>
      </c>
      <c r="AI96" s="164">
        <v>1693389679.7939999</v>
      </c>
      <c r="AJ96" s="185">
        <f t="shared" si="59"/>
        <v>8.5934731891398718E-5</v>
      </c>
      <c r="AK96" s="185">
        <f t="shared" si="60"/>
        <v>1.3059370790759152E-4</v>
      </c>
      <c r="AL96" s="169">
        <f t="shared" si="61"/>
        <v>0.70563310679012958</v>
      </c>
      <c r="AM96" s="90">
        <v>1693391172.79</v>
      </c>
      <c r="AN96" s="173">
        <f t="shared" si="62"/>
        <v>0.13667806948357969</v>
      </c>
      <c r="AO96" s="173">
        <f t="shared" si="63"/>
        <v>9.6521904494685618E-2</v>
      </c>
      <c r="AP96" s="164">
        <v>1693390675.793</v>
      </c>
      <c r="AQ96" s="185">
        <f t="shared" si="64"/>
        <v>8.7847993193251669E-5</v>
      </c>
      <c r="AR96" s="185">
        <f t="shared" si="65"/>
        <v>1.2813308483800194E-4</v>
      </c>
      <c r="AS96" s="179">
        <f t="shared" si="66"/>
        <v>0.70569591394146902</v>
      </c>
      <c r="AT96" s="90">
        <v>1693392169.7939999</v>
      </c>
      <c r="AU96" s="173">
        <f t="shared" si="67"/>
        <v>0.14724814346237616</v>
      </c>
      <c r="AV96" s="173">
        <f t="shared" si="68"/>
        <v>0.10395756319303343</v>
      </c>
      <c r="AW96" s="164">
        <v>1693391670.7920001</v>
      </c>
      <c r="AX96" s="185">
        <f t="shared" si="69"/>
        <v>9.8288768950368662E-5</v>
      </c>
      <c r="AY96" s="185">
        <f t="shared" si="70"/>
        <v>1.3103414244519277E-4</v>
      </c>
      <c r="AZ96" s="169">
        <f t="shared" si="71"/>
        <v>0.70558235356339882</v>
      </c>
    </row>
    <row r="97" spans="2:52">
      <c r="B97" s="90">
        <v>12</v>
      </c>
      <c r="C97" s="208">
        <v>0.14832856726827101</v>
      </c>
      <c r="D97" s="209">
        <v>0.104723807925729</v>
      </c>
      <c r="E97" s="210">
        <v>8.3965741757776607E-5</v>
      </c>
      <c r="F97" s="210">
        <v>1.2588598231810501E-4</v>
      </c>
      <c r="G97" s="118">
        <f t="shared" si="48"/>
        <v>0.70555449575833429</v>
      </c>
      <c r="H97" s="211">
        <v>0.148092410175265</v>
      </c>
      <c r="I97" s="209">
        <v>0.104595363337946</v>
      </c>
      <c r="J97" s="210">
        <v>9.2407449311856802E-5</v>
      </c>
      <c r="K97" s="212">
        <v>1.29069992504933E-4</v>
      </c>
      <c r="L97" s="118">
        <f t="shared" si="49"/>
        <v>0.70584077678622115</v>
      </c>
      <c r="M97" s="211">
        <v>0.142124413864303</v>
      </c>
      <c r="N97" s="209">
        <v>0.100386402575044</v>
      </c>
      <c r="O97" s="250">
        <v>9.6422197497393405E-5</v>
      </c>
      <c r="P97" s="250">
        <v>1.28317228760252E-4</v>
      </c>
      <c r="Q97" s="118">
        <f t="shared" si="50"/>
        <v>0.70584006673903299</v>
      </c>
      <c r="R97" s="211">
        <v>0.14763186306073101</v>
      </c>
      <c r="S97" s="209">
        <v>0.104272125366753</v>
      </c>
      <c r="T97" s="213">
        <v>1.04275847963004E-4</v>
      </c>
      <c r="U97" s="214">
        <v>1.3246231314140399E-4</v>
      </c>
      <c r="V97" s="118">
        <f t="shared" si="51"/>
        <v>0.70587862200930784</v>
      </c>
      <c r="X97" s="117"/>
      <c r="Y97" s="90">
        <v>1693389190.181</v>
      </c>
      <c r="Z97" s="173">
        <f t="shared" si="52"/>
        <v>0.14823518545700701</v>
      </c>
      <c r="AA97" s="173">
        <f t="shared" si="53"/>
        <v>0.10466753292436164</v>
      </c>
      <c r="AB97" s="164">
        <v>1693388669.1849999</v>
      </c>
      <c r="AC97" s="166">
        <f t="shared" si="54"/>
        <v>8.3775217386299029E-5</v>
      </c>
      <c r="AD97" s="166">
        <f t="shared" si="55"/>
        <v>1.2591028535157209E-4</v>
      </c>
      <c r="AE97" s="169">
        <f t="shared" si="56"/>
        <v>0.7056182917220517</v>
      </c>
      <c r="AF97" s="90">
        <v>1693390186.184</v>
      </c>
      <c r="AG97" s="173">
        <f t="shared" si="57"/>
        <v>0.14804830299328067</v>
      </c>
      <c r="AH97" s="173">
        <f t="shared" si="58"/>
        <v>0.10456830531889841</v>
      </c>
      <c r="AI97" s="164">
        <v>1693389688.1849999</v>
      </c>
      <c r="AJ97" s="185">
        <f t="shared" si="59"/>
        <v>9.2545379614748858E-5</v>
      </c>
      <c r="AK97" s="185">
        <f t="shared" si="60"/>
        <v>1.2908789716358719E-4</v>
      </c>
      <c r="AL97" s="169">
        <f t="shared" si="61"/>
        <v>0.70587048869574698</v>
      </c>
      <c r="AM97" s="90">
        <v>1693391181.1819999</v>
      </c>
      <c r="AN97" s="173">
        <f t="shared" si="62"/>
        <v>0.14230808831467068</v>
      </c>
      <c r="AO97" s="173">
        <f t="shared" si="63"/>
        <v>0.10049823850224443</v>
      </c>
      <c r="AP97" s="164">
        <v>1693390684.184</v>
      </c>
      <c r="AQ97" s="185">
        <f t="shared" si="64"/>
        <v>9.650163509788512E-5</v>
      </c>
      <c r="AR97" s="185">
        <f t="shared" si="65"/>
        <v>1.2823150520185875E-4</v>
      </c>
      <c r="AS97" s="179">
        <f t="shared" si="66"/>
        <v>0.70571878990333714</v>
      </c>
      <c r="AT97" s="90">
        <v>1693392178.1849999</v>
      </c>
      <c r="AU97" s="173">
        <f t="shared" si="67"/>
        <v>0.14764637165711353</v>
      </c>
      <c r="AV97" s="173">
        <f t="shared" si="68"/>
        <v>0.10428149522381845</v>
      </c>
      <c r="AW97" s="164">
        <v>1693391679.1830001</v>
      </c>
      <c r="AX97" s="185">
        <f t="shared" si="69"/>
        <v>1.0429316354502712E-4</v>
      </c>
      <c r="AY97" s="185">
        <f t="shared" si="70"/>
        <v>1.3249008074591253E-4</v>
      </c>
      <c r="AZ97" s="169">
        <f t="shared" si="71"/>
        <v>0.70587344301533628</v>
      </c>
    </row>
    <row r="98" spans="2:52">
      <c r="B98" s="90">
        <v>13</v>
      </c>
      <c r="C98" s="208">
        <v>0.14260701647808199</v>
      </c>
      <c r="D98" s="209">
        <v>0.10070650375413701</v>
      </c>
      <c r="E98" s="210">
        <v>7.5994627279648801E-5</v>
      </c>
      <c r="F98" s="210">
        <v>1.32977647688154E-4</v>
      </c>
      <c r="G98" s="118">
        <f t="shared" si="48"/>
        <v>0.7056917439811019</v>
      </c>
      <c r="H98" s="211">
        <v>0.146248040780596</v>
      </c>
      <c r="I98" s="209">
        <v>0.103263001081735</v>
      </c>
      <c r="J98" s="210">
        <v>9.2442153710124903E-5</v>
      </c>
      <c r="K98" s="212">
        <v>1.31502894673323E-4</v>
      </c>
      <c r="L98" s="118">
        <f t="shared" si="49"/>
        <v>0.7056318896520094</v>
      </c>
      <c r="M98" s="211">
        <v>0.145494024107716</v>
      </c>
      <c r="N98" s="209">
        <v>0.102711888079625</v>
      </c>
      <c r="O98" s="250">
        <v>9.1471205881202907E-5</v>
      </c>
      <c r="P98" s="250">
        <v>1.2340248892642899E-4</v>
      </c>
      <c r="Q98" s="118">
        <f t="shared" si="50"/>
        <v>0.70547603518612867</v>
      </c>
      <c r="R98" s="211">
        <v>0.147963433991706</v>
      </c>
      <c r="S98" s="209">
        <v>0.104484221970134</v>
      </c>
      <c r="T98" s="213">
        <v>9.9060038866746806E-5</v>
      </c>
      <c r="U98" s="214">
        <v>1.32559126254268E-4</v>
      </c>
      <c r="V98" s="118">
        <f t="shared" si="51"/>
        <v>0.70573015977650444</v>
      </c>
      <c r="X98" s="117"/>
      <c r="Y98" s="90">
        <v>1693389210.402</v>
      </c>
      <c r="Z98" s="173">
        <f t="shared" si="52"/>
        <v>0.14252167264913657</v>
      </c>
      <c r="AA98" s="173">
        <f t="shared" si="53"/>
        <v>0.10065419955191246</v>
      </c>
      <c r="AB98" s="164">
        <v>1693388690.4000001</v>
      </c>
      <c r="AC98" s="166">
        <f t="shared" si="54"/>
        <v>7.5869949871090273E-5</v>
      </c>
      <c r="AD98" s="166">
        <f t="shared" si="55"/>
        <v>1.329045991796889E-4</v>
      </c>
      <c r="AE98" s="169">
        <f t="shared" si="56"/>
        <v>0.70574624330442137</v>
      </c>
      <c r="AF98" s="90">
        <v>1693390206.3989999</v>
      </c>
      <c r="AG98" s="173">
        <f t="shared" si="57"/>
        <v>0.14616857513854728</v>
      </c>
      <c r="AH98" s="173">
        <f t="shared" si="58"/>
        <v>0.1032131346131859</v>
      </c>
      <c r="AI98" s="164">
        <v>1693389708.4000001</v>
      </c>
      <c r="AJ98" s="185">
        <f t="shared" si="59"/>
        <v>9.2259313720796735E-5</v>
      </c>
      <c r="AK98" s="185">
        <f t="shared" si="60"/>
        <v>1.314052745369732E-4</v>
      </c>
      <c r="AL98" s="169">
        <f t="shared" si="61"/>
        <v>0.70567658128154642</v>
      </c>
      <c r="AM98" s="90">
        <v>1693391202.401</v>
      </c>
      <c r="AN98" s="173">
        <f t="shared" si="62"/>
        <v>0.1455687950452586</v>
      </c>
      <c r="AO98" s="173">
        <f t="shared" si="63"/>
        <v>0.10275712478487885</v>
      </c>
      <c r="AP98" s="164">
        <v>1693390704.4030001</v>
      </c>
      <c r="AQ98" s="185">
        <f t="shared" si="64"/>
        <v>9.1360306157378169E-5</v>
      </c>
      <c r="AR98" s="185">
        <f t="shared" si="65"/>
        <v>1.2343737466604345E-4</v>
      </c>
      <c r="AS98" s="179">
        <f t="shared" si="66"/>
        <v>0.70542827325259427</v>
      </c>
      <c r="AT98" s="90">
        <v>1693392198.401</v>
      </c>
      <c r="AU98" s="173">
        <f t="shared" si="67"/>
        <v>0.14794753804471492</v>
      </c>
      <c r="AV98" s="173">
        <f t="shared" si="68"/>
        <v>0.10447413692136368</v>
      </c>
      <c r="AW98" s="164">
        <v>1693391700.401</v>
      </c>
      <c r="AX98" s="185">
        <f t="shared" si="69"/>
        <v>9.8886617444617111E-5</v>
      </c>
      <c r="AY98" s="185">
        <f t="shared" si="70"/>
        <v>1.3247759447681764E-4</v>
      </c>
      <c r="AZ98" s="169">
        <f t="shared" si="71"/>
        <v>0.70573854977447459</v>
      </c>
    </row>
    <row r="99" spans="2:52">
      <c r="B99" s="90">
        <v>14</v>
      </c>
      <c r="C99" s="208">
        <v>0.14429976404634401</v>
      </c>
      <c r="D99" s="209">
        <v>0.101881939651042</v>
      </c>
      <c r="E99" s="210">
        <v>7.7875658683819804E-5</v>
      </c>
      <c r="F99" s="210">
        <v>1.2177911916254799E-4</v>
      </c>
      <c r="G99" s="118">
        <f t="shared" si="48"/>
        <v>0.70555915494365551</v>
      </c>
      <c r="H99" s="211">
        <v>0.14434175250807399</v>
      </c>
      <c r="I99" s="209">
        <v>0.10188641905479601</v>
      </c>
      <c r="J99" s="210">
        <v>8.3777679386606401E-5</v>
      </c>
      <c r="K99" s="212">
        <v>1.23767065016879E-4</v>
      </c>
      <c r="L99" s="118">
        <f t="shared" si="49"/>
        <v>0.70541391233949291</v>
      </c>
      <c r="M99" s="211">
        <v>0.145777222758247</v>
      </c>
      <c r="N99" s="209">
        <v>0.10293000084433</v>
      </c>
      <c r="O99" s="250">
        <v>9.1187349968946204E-5</v>
      </c>
      <c r="P99" s="250">
        <v>1.30212559194566E-4</v>
      </c>
      <c r="Q99" s="118">
        <f t="shared" si="50"/>
        <v>0.70560183061758919</v>
      </c>
      <c r="R99" s="211">
        <v>0.14688157226357301</v>
      </c>
      <c r="S99" s="209">
        <v>0.103724246377719</v>
      </c>
      <c r="T99" s="213">
        <v>9.5803634976586194E-5</v>
      </c>
      <c r="U99" s="214">
        <v>1.2787789247723299E-4</v>
      </c>
      <c r="V99" s="118">
        <f t="shared" si="51"/>
        <v>0.70575418760741271</v>
      </c>
      <c r="X99" s="117"/>
      <c r="Y99" s="90">
        <v>1693389218.793</v>
      </c>
      <c r="Z99" s="173">
        <f t="shared" si="52"/>
        <v>0.14441003278354747</v>
      </c>
      <c r="AA99" s="173">
        <f t="shared" si="53"/>
        <v>0.10194915675800298</v>
      </c>
      <c r="AB99" s="164">
        <v>1693388698.7909999</v>
      </c>
      <c r="AC99" s="166">
        <f t="shared" si="54"/>
        <v>7.7876382517873168E-5</v>
      </c>
      <c r="AD99" s="166">
        <f t="shared" si="55"/>
        <v>1.2162473585217368E-4</v>
      </c>
      <c r="AE99" s="169">
        <f t="shared" si="56"/>
        <v>0.70548472057563227</v>
      </c>
      <c r="AF99" s="90">
        <v>1693390214.7909999</v>
      </c>
      <c r="AG99" s="173">
        <f t="shared" si="57"/>
        <v>0.14421408372441485</v>
      </c>
      <c r="AH99" s="173">
        <f t="shared" si="58"/>
        <v>0.10180729552587527</v>
      </c>
      <c r="AI99" s="164">
        <v>1693389716.7909999</v>
      </c>
      <c r="AJ99" s="185">
        <f t="shared" si="59"/>
        <v>8.3528252788716897E-5</v>
      </c>
      <c r="AK99" s="185">
        <f t="shared" si="60"/>
        <v>1.2355468481825988E-4</v>
      </c>
      <c r="AL99" s="169">
        <f t="shared" si="61"/>
        <v>0.70549201998404865</v>
      </c>
      <c r="AM99" s="90">
        <v>1693391210.7920001</v>
      </c>
      <c r="AN99" s="173">
        <f t="shared" si="62"/>
        <v>0.14580439214102292</v>
      </c>
      <c r="AO99" s="173">
        <f t="shared" si="63"/>
        <v>0.10294756876281405</v>
      </c>
      <c r="AP99" s="164">
        <v>1693390712.7939999</v>
      </c>
      <c r="AQ99" s="185">
        <f t="shared" si="64"/>
        <v>9.1219282145768102E-5</v>
      </c>
      <c r="AR99" s="185">
        <f t="shared" si="65"/>
        <v>1.3046340094329209E-4</v>
      </c>
      <c r="AS99" s="179">
        <f t="shared" si="66"/>
        <v>0.70559470755296005</v>
      </c>
      <c r="AT99" s="90">
        <v>1693392206.793</v>
      </c>
      <c r="AU99" s="173">
        <f t="shared" si="67"/>
        <v>0.14684368683376797</v>
      </c>
      <c r="AV99" s="173">
        <f t="shared" si="68"/>
        <v>0.10370018149863024</v>
      </c>
      <c r="AW99" s="164">
        <v>1693391708.793</v>
      </c>
      <c r="AX99" s="185">
        <f t="shared" si="69"/>
        <v>9.5822987888347953E-5</v>
      </c>
      <c r="AY99" s="185">
        <f t="shared" si="70"/>
        <v>1.2769073521723507E-4</v>
      </c>
      <c r="AZ99" s="169">
        <f t="shared" si="71"/>
        <v>0.70577313336745073</v>
      </c>
    </row>
    <row r="100" spans="2:52">
      <c r="B100" s="90">
        <v>15</v>
      </c>
      <c r="C100" s="208">
        <v>0.145660192447228</v>
      </c>
      <c r="D100" s="209">
        <v>0.102848618249728</v>
      </c>
      <c r="E100" s="210">
        <v>7.6014670353253804E-5</v>
      </c>
      <c r="F100" s="210">
        <v>1.2805737595090701E-4</v>
      </c>
      <c r="G100" s="118">
        <f t="shared" si="48"/>
        <v>0.70560597340741404</v>
      </c>
      <c r="H100" s="211">
        <v>0.14271287299446</v>
      </c>
      <c r="I100" s="209">
        <v>0.100741295450757</v>
      </c>
      <c r="J100" s="210">
        <v>8.5535493768734599E-5</v>
      </c>
      <c r="K100" s="212">
        <v>1.2473463706534101E-4</v>
      </c>
      <c r="L100" s="118">
        <f t="shared" si="49"/>
        <v>0.70544133142110066</v>
      </c>
      <c r="M100" s="211">
        <v>0.14624634839565701</v>
      </c>
      <c r="N100" s="209">
        <v>0.103271786248603</v>
      </c>
      <c r="O100" s="250">
        <v>9.2355412651304205E-5</v>
      </c>
      <c r="P100" s="250">
        <v>1.3139693835095701E-4</v>
      </c>
      <c r="Q100" s="118">
        <f t="shared" si="50"/>
        <v>0.70567553094659163</v>
      </c>
      <c r="R100" s="211">
        <v>0.146914318250388</v>
      </c>
      <c r="S100" s="209">
        <v>0.10371721678840599</v>
      </c>
      <c r="T100" s="213">
        <v>9.9595923898837302E-5</v>
      </c>
      <c r="U100" s="214">
        <v>1.2659433268587199E-4</v>
      </c>
      <c r="V100" s="118">
        <f t="shared" si="51"/>
        <v>0.70554889374702401</v>
      </c>
      <c r="X100" s="117"/>
      <c r="Y100" s="90">
        <v>1693389227.184</v>
      </c>
      <c r="Z100" s="173">
        <f t="shared" si="52"/>
        <v>0.14580268353873527</v>
      </c>
      <c r="AA100" s="173">
        <f t="shared" si="53"/>
        <v>0.10293606156497491</v>
      </c>
      <c r="AB100" s="164">
        <v>1693388707.1830001</v>
      </c>
      <c r="AC100" s="166">
        <f t="shared" si="54"/>
        <v>7.597078025838246E-5</v>
      </c>
      <c r="AD100" s="166">
        <f t="shared" si="55"/>
        <v>1.2807791859907101E-4</v>
      </c>
      <c r="AE100" s="169">
        <f t="shared" si="56"/>
        <v>0.70551499002638718</v>
      </c>
      <c r="AF100" s="90">
        <v>1693390223.1819999</v>
      </c>
      <c r="AG100" s="173">
        <f t="shared" si="57"/>
        <v>0.14275553596706389</v>
      </c>
      <c r="AH100" s="173">
        <f t="shared" si="58"/>
        <v>0.10076801419068111</v>
      </c>
      <c r="AI100" s="164">
        <v>1693389725.1819999</v>
      </c>
      <c r="AJ100" s="185">
        <f t="shared" si="59"/>
        <v>8.5540857466586488E-5</v>
      </c>
      <c r="AK100" s="185">
        <f t="shared" si="60"/>
        <v>1.2475653500709143E-4</v>
      </c>
      <c r="AL100" s="169">
        <f t="shared" si="61"/>
        <v>0.70541991202530441</v>
      </c>
      <c r="AM100" s="90">
        <v>1693391219.184</v>
      </c>
      <c r="AN100" s="173">
        <f t="shared" si="62"/>
        <v>0.14618582922316994</v>
      </c>
      <c r="AO100" s="173">
        <f t="shared" si="63"/>
        <v>0.10323371121037785</v>
      </c>
      <c r="AP100" s="164">
        <v>1693390721.1860001</v>
      </c>
      <c r="AQ100" s="185">
        <f t="shared" si="64"/>
        <v>9.2389151790156615E-5</v>
      </c>
      <c r="AR100" s="185">
        <f t="shared" si="65"/>
        <v>1.3134660759940871E-4</v>
      </c>
      <c r="AS100" s="179">
        <f t="shared" si="66"/>
        <v>0.7057111091059679</v>
      </c>
      <c r="AT100" s="90">
        <v>1693392215.1849999</v>
      </c>
      <c r="AU100" s="173">
        <f t="shared" si="67"/>
        <v>0.14682674876074431</v>
      </c>
      <c r="AV100" s="173">
        <f t="shared" si="68"/>
        <v>0.10366314293354058</v>
      </c>
      <c r="AW100" s="164">
        <v>1693391717.184</v>
      </c>
      <c r="AX100" s="185">
        <f t="shared" si="69"/>
        <v>9.9642010900402169E-5</v>
      </c>
      <c r="AY100" s="185">
        <f t="shared" si="70"/>
        <v>1.2669946275878165E-4</v>
      </c>
      <c r="AZ100" s="169">
        <f t="shared" si="71"/>
        <v>0.70560217545944981</v>
      </c>
    </row>
    <row r="101" spans="2:52">
      <c r="B101" s="90">
        <v>16</v>
      </c>
      <c r="C101" s="208">
        <v>0.15102559746048599</v>
      </c>
      <c r="D101" s="209">
        <v>0.106632539353023</v>
      </c>
      <c r="E101" s="210">
        <v>7.5803750740542099E-5</v>
      </c>
      <c r="F101" s="210">
        <v>1.22895272322311E-4</v>
      </c>
      <c r="G101" s="118">
        <f t="shared" si="48"/>
        <v>0.7055931163812349</v>
      </c>
      <c r="H101" s="211">
        <v>0.14635545044894299</v>
      </c>
      <c r="I101" s="209">
        <v>0.10333793768909</v>
      </c>
      <c r="J101" s="210">
        <v>8.4030846633532195E-5</v>
      </c>
      <c r="K101" s="212">
        <v>1.2499823167823299E-4</v>
      </c>
      <c r="L101" s="118">
        <f t="shared" si="49"/>
        <v>0.70562604368351112</v>
      </c>
      <c r="M101" s="211">
        <v>0.142920709824847</v>
      </c>
      <c r="N101" s="209">
        <v>0.100861541491747</v>
      </c>
      <c r="O101" s="250">
        <v>9.2779841778286697E-5</v>
      </c>
      <c r="P101" s="250">
        <v>1.27478297625425E-4</v>
      </c>
      <c r="Q101" s="118">
        <f t="shared" si="50"/>
        <v>0.70523139183983174</v>
      </c>
      <c r="R101" s="211">
        <v>0.142604089495524</v>
      </c>
      <c r="S101" s="209">
        <v>0.10068415799135801</v>
      </c>
      <c r="T101" s="213">
        <v>9.7978795452255499E-5</v>
      </c>
      <c r="U101" s="214">
        <v>1.3358877523461801E-4</v>
      </c>
      <c r="V101" s="118">
        <f t="shared" si="51"/>
        <v>0.705605160886845</v>
      </c>
      <c r="X101" s="117"/>
      <c r="Y101" s="90">
        <v>1693389247.402</v>
      </c>
      <c r="Z101" s="173">
        <f t="shared" si="52"/>
        <v>0.15112736730108886</v>
      </c>
      <c r="AA101" s="173">
        <f t="shared" si="53"/>
        <v>0.10669458387021248</v>
      </c>
      <c r="AB101" s="164">
        <v>1693388727.4030001</v>
      </c>
      <c r="AC101" s="166">
        <f t="shared" si="54"/>
        <v>7.5760374220082337E-5</v>
      </c>
      <c r="AD101" s="166">
        <f t="shared" si="55"/>
        <v>1.2276544093381235E-4</v>
      </c>
      <c r="AE101" s="169">
        <f t="shared" si="56"/>
        <v>0.70552742374458055</v>
      </c>
      <c r="AF101" s="90">
        <v>1693390243.3989999</v>
      </c>
      <c r="AG101" s="173">
        <f t="shared" si="57"/>
        <v>0.14643972482989831</v>
      </c>
      <c r="AH101" s="173">
        <f t="shared" si="58"/>
        <v>0.10339021105327734</v>
      </c>
      <c r="AI101" s="164">
        <v>1693389746.398</v>
      </c>
      <c r="AJ101" s="185">
        <f t="shared" si="59"/>
        <v>8.4118192509329438E-5</v>
      </c>
      <c r="AK101" s="185">
        <f t="shared" si="60"/>
        <v>1.2497131909690391E-4</v>
      </c>
      <c r="AL101" s="169">
        <f t="shared" si="61"/>
        <v>0.70557909382934658</v>
      </c>
      <c r="AM101" s="90">
        <v>1693391239.4000001</v>
      </c>
      <c r="AN101" s="173">
        <f t="shared" si="62"/>
        <v>0.14280344389002286</v>
      </c>
      <c r="AO101" s="173">
        <f t="shared" si="63"/>
        <v>0.10078905692826746</v>
      </c>
      <c r="AP101" s="164">
        <v>1693390741.402</v>
      </c>
      <c r="AQ101" s="185">
        <f t="shared" si="64"/>
        <v>1.0110855693026279E-4</v>
      </c>
      <c r="AR101" s="185">
        <f t="shared" si="65"/>
        <v>1.341385173026523E-4</v>
      </c>
      <c r="AS101" s="179">
        <f t="shared" si="66"/>
        <v>0.70530695022640177</v>
      </c>
      <c r="AT101" s="90">
        <v>1693392236.3989999</v>
      </c>
      <c r="AU101" s="173">
        <f t="shared" si="67"/>
        <v>0.14253405431681326</v>
      </c>
      <c r="AV101" s="173">
        <f t="shared" si="68"/>
        <v>0.10064110813646469</v>
      </c>
      <c r="AW101" s="164">
        <v>1693391737.3989999</v>
      </c>
      <c r="AX101" s="185">
        <f t="shared" si="69"/>
        <v>9.8132977843311031E-5</v>
      </c>
      <c r="AY101" s="185">
        <f t="shared" si="70"/>
        <v>1.3378133265524916E-4</v>
      </c>
      <c r="AZ101" s="169">
        <f t="shared" si="71"/>
        <v>0.70565061705313759</v>
      </c>
    </row>
    <row r="102" spans="2:52">
      <c r="B102" s="90">
        <v>17</v>
      </c>
      <c r="C102" s="208">
        <v>0.150463910260308</v>
      </c>
      <c r="D102" s="209">
        <v>0.106219358071722</v>
      </c>
      <c r="E102" s="210">
        <v>7.3967078175098697E-5</v>
      </c>
      <c r="F102" s="210">
        <v>1.21003433996283E-4</v>
      </c>
      <c r="G102" s="118">
        <f t="shared" si="48"/>
        <v>0.70548101295263232</v>
      </c>
      <c r="H102" s="211">
        <v>0.14669077393822799</v>
      </c>
      <c r="I102" s="209">
        <v>0.103581190388738</v>
      </c>
      <c r="J102" s="210">
        <v>8.9658374741925494E-5</v>
      </c>
      <c r="K102" s="212">
        <v>1.23221481522103E-4</v>
      </c>
      <c r="L102" s="118">
        <f t="shared" si="49"/>
        <v>0.70567133391773018</v>
      </c>
      <c r="M102" s="211">
        <v>0.14071157429443201</v>
      </c>
      <c r="N102" s="209">
        <v>9.9334137372160902E-2</v>
      </c>
      <c r="O102" s="250">
        <v>4.8545812392686901E-4</v>
      </c>
      <c r="P102" s="250">
        <v>4.9320647778889801E-4</v>
      </c>
      <c r="Q102" s="118">
        <f t="shared" si="50"/>
        <v>0.70544867224794061</v>
      </c>
      <c r="R102" s="211">
        <v>0.14349332914435001</v>
      </c>
      <c r="S102" s="209">
        <v>0.101296909151353</v>
      </c>
      <c r="T102" s="213">
        <v>1.06873098690978E-4</v>
      </c>
      <c r="U102" s="214">
        <v>1.3705481523003301E-4</v>
      </c>
      <c r="V102" s="118">
        <f t="shared" si="51"/>
        <v>0.70550263965097093</v>
      </c>
      <c r="X102" s="117"/>
      <c r="Y102" s="90">
        <v>1693389255.793</v>
      </c>
      <c r="Z102" s="173">
        <f t="shared" si="52"/>
        <v>0.15045034008503844</v>
      </c>
      <c r="AA102" s="173">
        <f t="shared" si="53"/>
        <v>0.10621115511159841</v>
      </c>
      <c r="AB102" s="164">
        <v>1693388735.7939999</v>
      </c>
      <c r="AC102" s="166">
        <f t="shared" si="54"/>
        <v>7.4106645639299156E-5</v>
      </c>
      <c r="AD102" s="166">
        <f t="shared" si="55"/>
        <v>1.2098092152215943E-4</v>
      </c>
      <c r="AE102" s="169">
        <f t="shared" si="56"/>
        <v>0.70548906877451101</v>
      </c>
      <c r="AF102" s="90">
        <v>1693390251.7909999</v>
      </c>
      <c r="AG102" s="173">
        <f t="shared" si="57"/>
        <v>0.14668044959619392</v>
      </c>
      <c r="AH102" s="173">
        <f t="shared" si="58"/>
        <v>0.10357413460162093</v>
      </c>
      <c r="AI102" s="164">
        <v>1693389754.79</v>
      </c>
      <c r="AJ102" s="185">
        <f t="shared" si="59"/>
        <v>8.9685103486746414E-5</v>
      </c>
      <c r="AK102" s="185">
        <f t="shared" si="60"/>
        <v>1.232989819519427E-4</v>
      </c>
      <c r="AL102" s="169">
        <f t="shared" si="61"/>
        <v>0.70567509534208606</v>
      </c>
      <c r="AM102" s="90">
        <v>1693391247.7909999</v>
      </c>
      <c r="AN102" s="173">
        <f t="shared" si="62"/>
        <v>0.14059715292766445</v>
      </c>
      <c r="AO102" s="173">
        <f t="shared" si="63"/>
        <v>9.9265318237643507E-2</v>
      </c>
      <c r="AP102" s="164">
        <v>1693390749.793</v>
      </c>
      <c r="AQ102" s="185">
        <f t="shared" si="64"/>
        <v>4.8928958444853911E-4</v>
      </c>
      <c r="AR102" s="185">
        <f t="shared" si="65"/>
        <v>4.9625985974900981E-4</v>
      </c>
      <c r="AS102" s="179">
        <f t="shared" si="66"/>
        <v>0.70553740278467347</v>
      </c>
      <c r="AT102" s="90">
        <v>1693392244.7909999</v>
      </c>
      <c r="AU102" s="173">
        <f t="shared" si="67"/>
        <v>0.14355236202175786</v>
      </c>
      <c r="AV102" s="173">
        <f t="shared" si="68"/>
        <v>0.10133450309521383</v>
      </c>
      <c r="AW102" s="164">
        <v>1693391745.7909999</v>
      </c>
      <c r="AX102" s="185">
        <f t="shared" si="69"/>
        <v>1.0676319228372001E-4</v>
      </c>
      <c r="AY102" s="185">
        <f t="shared" si="70"/>
        <v>1.3683992368085593E-4</v>
      </c>
      <c r="AZ102" s="169">
        <f t="shared" si="71"/>
        <v>0.70547512694452685</v>
      </c>
    </row>
    <row r="103" spans="2:52">
      <c r="B103" s="90">
        <v>18</v>
      </c>
      <c r="C103" s="208">
        <v>0.15064983727001299</v>
      </c>
      <c r="D103" s="209">
        <v>0.106371106995082</v>
      </c>
      <c r="E103" s="210">
        <v>7.9668394777188597E-5</v>
      </c>
      <c r="F103" s="210">
        <v>1.2217778874266E-4</v>
      </c>
      <c r="G103" s="118">
        <f t="shared" si="48"/>
        <v>0.70561769914225636</v>
      </c>
      <c r="H103" s="211">
        <v>0.14606956786805</v>
      </c>
      <c r="I103" s="209">
        <v>0.103113066296891</v>
      </c>
      <c r="J103" s="210">
        <v>8.4770969590347101E-5</v>
      </c>
      <c r="K103" s="212">
        <v>1.2746835550698601E-4</v>
      </c>
      <c r="L103" s="118">
        <f t="shared" si="49"/>
        <v>0.70546749584104562</v>
      </c>
      <c r="M103" s="211">
        <v>0.139752365001242</v>
      </c>
      <c r="N103" s="209">
        <v>9.8668241958742103E-2</v>
      </c>
      <c r="O103" s="250">
        <v>1.98873558831509E-4</v>
      </c>
      <c r="P103" s="250">
        <v>2.24791076609969E-4</v>
      </c>
      <c r="Q103" s="118">
        <f t="shared" si="50"/>
        <v>0.70552585762063513</v>
      </c>
      <c r="R103" s="211">
        <v>0.14423871873341501</v>
      </c>
      <c r="S103" s="209">
        <v>0.101882295400263</v>
      </c>
      <c r="T103" s="213">
        <v>9.4935289171415002E-5</v>
      </c>
      <c r="U103" s="214">
        <v>1.2673966814117399E-4</v>
      </c>
      <c r="V103" s="118">
        <f t="shared" si="51"/>
        <v>0.70591551738697356</v>
      </c>
      <c r="X103" s="117"/>
      <c r="Y103" s="90">
        <v>1693389264.1849999</v>
      </c>
      <c r="Z103" s="90"/>
      <c r="AA103" s="90"/>
      <c r="AB103" s="164">
        <v>1693388744.1860001</v>
      </c>
      <c r="AC103" s="164"/>
      <c r="AD103" s="164"/>
      <c r="AE103" s="90"/>
      <c r="AF103" s="90">
        <v>1693390260.1819999</v>
      </c>
      <c r="AG103" s="90"/>
      <c r="AH103" s="90"/>
      <c r="AI103" s="164">
        <v>1693389763.1819999</v>
      </c>
      <c r="AJ103" s="164"/>
      <c r="AK103" s="164"/>
      <c r="AL103" s="90"/>
      <c r="AM103" s="90">
        <v>1693391256.1830001</v>
      </c>
      <c r="AN103" s="90"/>
      <c r="AO103" s="90"/>
      <c r="AP103" s="164">
        <v>1693390758.1849999</v>
      </c>
      <c r="AQ103" s="164"/>
      <c r="AR103" s="164"/>
      <c r="AS103" s="90"/>
      <c r="AT103" s="90">
        <v>1693392253.1819999</v>
      </c>
      <c r="AU103" s="90"/>
      <c r="AV103" s="90"/>
      <c r="AW103" s="164">
        <v>1693391754.1830001</v>
      </c>
      <c r="AX103" s="164"/>
      <c r="AY103" s="164"/>
      <c r="AZ103" s="90"/>
    </row>
    <row r="104" spans="2:52">
      <c r="B104" s="86" t="s">
        <v>1</v>
      </c>
      <c r="C104" s="109" t="s">
        <v>2</v>
      </c>
      <c r="D104" s="158" t="s">
        <v>84</v>
      </c>
      <c r="E104" s="163" t="s">
        <v>2</v>
      </c>
      <c r="F104" s="163" t="s">
        <v>84</v>
      </c>
      <c r="G104" s="204"/>
      <c r="H104" s="86" t="s">
        <v>2</v>
      </c>
      <c r="I104" s="158" t="s">
        <v>84</v>
      </c>
      <c r="J104" s="163" t="s">
        <v>2</v>
      </c>
      <c r="K104" s="205" t="s">
        <v>84</v>
      </c>
      <c r="L104" s="204"/>
      <c r="M104" s="86" t="s">
        <v>2</v>
      </c>
      <c r="N104" s="158" t="s">
        <v>84</v>
      </c>
      <c r="O104" s="86" t="s">
        <v>2</v>
      </c>
      <c r="P104" s="86" t="s">
        <v>84</v>
      </c>
      <c r="Q104" s="204"/>
      <c r="R104" s="86" t="s">
        <v>2</v>
      </c>
      <c r="S104" s="158" t="s">
        <v>84</v>
      </c>
      <c r="T104" s="206" t="s">
        <v>2</v>
      </c>
      <c r="U104" s="207" t="s">
        <v>84</v>
      </c>
      <c r="V104" s="128"/>
      <c r="Y104" s="90"/>
      <c r="Z104" s="90"/>
      <c r="AA104" s="90"/>
      <c r="AB104" s="164"/>
      <c r="AC104" s="164"/>
      <c r="AD104" s="164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164"/>
      <c r="AQ104" s="164"/>
      <c r="AR104" s="164"/>
      <c r="AS104" s="90"/>
      <c r="AT104" s="90"/>
      <c r="AU104" s="90"/>
      <c r="AV104" s="90"/>
      <c r="AW104" s="164"/>
      <c r="AX104" s="164"/>
      <c r="AY104" s="164"/>
      <c r="AZ104" s="90"/>
    </row>
    <row r="105" spans="2:52">
      <c r="B105" s="86" t="s">
        <v>3</v>
      </c>
      <c r="C105" s="208" t="s">
        <v>4</v>
      </c>
      <c r="D105" s="209" t="s">
        <v>4</v>
      </c>
      <c r="E105" s="163" t="s">
        <v>4</v>
      </c>
      <c r="F105" s="163" t="s">
        <v>4</v>
      </c>
      <c r="G105" s="204"/>
      <c r="H105" s="86" t="s">
        <v>4</v>
      </c>
      <c r="I105" s="158" t="s">
        <v>4</v>
      </c>
      <c r="J105" s="163" t="s">
        <v>4</v>
      </c>
      <c r="K105" s="205" t="s">
        <v>4</v>
      </c>
      <c r="L105" s="204"/>
      <c r="M105" s="86" t="s">
        <v>4</v>
      </c>
      <c r="N105" s="158" t="s">
        <v>4</v>
      </c>
      <c r="O105" s="86" t="s">
        <v>4</v>
      </c>
      <c r="P105" s="86" t="s">
        <v>4</v>
      </c>
      <c r="Q105" s="204"/>
      <c r="R105" s="86" t="s">
        <v>4</v>
      </c>
      <c r="S105" s="158" t="s">
        <v>4</v>
      </c>
      <c r="T105" s="206" t="s">
        <v>4</v>
      </c>
      <c r="U105" s="207" t="s">
        <v>4</v>
      </c>
      <c r="V105" s="128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2:52">
      <c r="B106" s="86" t="s">
        <v>5</v>
      </c>
      <c r="C106" s="244">
        <v>0.14748964268772999</v>
      </c>
      <c r="D106" s="251">
        <v>0.10413112882715</v>
      </c>
      <c r="E106" s="252">
        <v>7.9042410015018905E-5</v>
      </c>
      <c r="F106" s="217">
        <v>1.2568916794955599E-4</v>
      </c>
      <c r="G106" s="218"/>
      <c r="H106" s="219">
        <v>0.14626071796135101</v>
      </c>
      <c r="I106" s="219">
        <v>0.10327537218885401</v>
      </c>
      <c r="J106" s="225">
        <v>8.7148142067647604E-5</v>
      </c>
      <c r="K106" s="219">
        <v>1.2721421598577501E-4</v>
      </c>
      <c r="L106" s="221"/>
      <c r="M106" s="222">
        <v>0.142018989743882</v>
      </c>
      <c r="N106" s="222">
        <v>0.100269975877519</v>
      </c>
      <c r="O106" s="215">
        <v>1.2087144565742299E-4</v>
      </c>
      <c r="P106" s="216">
        <v>1.54612717088103E-4</v>
      </c>
      <c r="Q106" s="223"/>
      <c r="R106" s="222">
        <v>0.14089979755451501</v>
      </c>
      <c r="S106" s="222">
        <v>9.9491285866481399E-2</v>
      </c>
      <c r="T106" s="225">
        <v>9.9374160223519796E-5</v>
      </c>
      <c r="U106" s="219">
        <v>1.32095400059264E-4</v>
      </c>
      <c r="V106" s="128"/>
      <c r="X106" s="90" t="s">
        <v>5</v>
      </c>
      <c r="Y106" s="90"/>
      <c r="Z106" s="90">
        <f>AVERAGE(Z87:Z102)</f>
        <v>0.14743913974451045</v>
      </c>
      <c r="AA106" s="90">
        <f>AVERAGE(AA87:AA102)</f>
        <v>0.10409270827622198</v>
      </c>
      <c r="AB106" s="90"/>
      <c r="AC106" s="186">
        <f>AVERAGE(AC87:AC102)</f>
        <v>7.8926456419015371E-5</v>
      </c>
      <c r="AD106" s="186">
        <f>AVERAGE(AD87:AD102)</f>
        <v>1.257665404368853E-4</v>
      </c>
      <c r="AE106" s="90"/>
      <c r="AF106" s="90"/>
      <c r="AG106" s="90">
        <f>AVERAGE(AG87:AG102)</f>
        <v>0.14626384107560922</v>
      </c>
      <c r="AH106" s="90">
        <f>AVERAGE(AH87:AH102)</f>
        <v>0.10327856028498389</v>
      </c>
      <c r="AI106" s="90"/>
      <c r="AJ106" s="170">
        <f>AVERAGE(AJ87:AJ102)</f>
        <v>8.7073337230249013E-5</v>
      </c>
      <c r="AK106" s="170">
        <f>AVERAGE(AK87:AK102)</f>
        <v>1.2683983355843829E-4</v>
      </c>
      <c r="AL106" s="90"/>
      <c r="AM106" s="90"/>
      <c r="AN106" s="90">
        <f>AVERAGE(AN87:AN102)</f>
        <v>0.14229947583679645</v>
      </c>
      <c r="AO106" s="90">
        <f>AVERAGE(AO87:AO102)</f>
        <v>0.10046736418419533</v>
      </c>
      <c r="AP106" s="90"/>
      <c r="AQ106" s="170">
        <f>AVERAGE(AQ87:AQ102)</f>
        <v>1.1852430273217725E-4</v>
      </c>
      <c r="AR106" s="170">
        <f>AVERAGE(AR87:AR102)</f>
        <v>1.5239145085610883E-4</v>
      </c>
      <c r="AS106" s="90"/>
      <c r="AT106" s="90"/>
      <c r="AU106" s="90">
        <f>AVERAGE(AU87:AU102)</f>
        <v>0.14028432714274003</v>
      </c>
      <c r="AV106" s="90">
        <f>AVERAGE(AV87:AV102)</f>
        <v>9.9059106953460999E-2</v>
      </c>
      <c r="AW106" s="90"/>
      <c r="AX106" s="170">
        <f>AVERAGE(AX87:AX102)</f>
        <v>9.9823332951176716E-5</v>
      </c>
      <c r="AY106" s="170">
        <f>AVERAGE(AY87:AY102)</f>
        <v>1.3230515321328059E-4</v>
      </c>
      <c r="AZ106" s="90"/>
    </row>
    <row r="107" spans="2:52">
      <c r="B107" s="86" t="s">
        <v>6</v>
      </c>
      <c r="C107" s="248">
        <v>0.40248224713149899</v>
      </c>
      <c r="D107" s="249">
        <v>0.40144718655095002</v>
      </c>
      <c r="E107" s="228">
        <v>1.2176030945951499</v>
      </c>
      <c r="F107" s="228">
        <v>0.82033792820889595</v>
      </c>
      <c r="G107" s="229"/>
      <c r="H107" s="230">
        <v>0.35650482708113601</v>
      </c>
      <c r="I107" s="231">
        <v>0.35674207175921002</v>
      </c>
      <c r="J107" s="232">
        <v>0.82563471077317596</v>
      </c>
      <c r="K107" s="233">
        <v>0.62343875112041303</v>
      </c>
      <c r="L107" s="234"/>
      <c r="M107" s="232">
        <v>0.491378685825621</v>
      </c>
      <c r="N107" s="232">
        <v>0.49179381358672503</v>
      </c>
      <c r="O107" s="226">
        <v>18.402543663767499</v>
      </c>
      <c r="P107" s="227">
        <v>13.337305748636901</v>
      </c>
      <c r="Q107" s="233"/>
      <c r="R107" s="232">
        <v>2.95163423293205</v>
      </c>
      <c r="S107" s="233">
        <v>2.9561177469161999</v>
      </c>
      <c r="T107" s="235">
        <v>0.73470869414718198</v>
      </c>
      <c r="U107" s="233">
        <v>0.51730656972653699</v>
      </c>
      <c r="V107" s="236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2:52"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2:52">
      <c r="C109" s="171" t="s">
        <v>11</v>
      </c>
      <c r="D109" s="155"/>
      <c r="E109" s="102" t="s">
        <v>7</v>
      </c>
      <c r="I109" s="90" t="s">
        <v>80</v>
      </c>
      <c r="Y109" s="180" t="s">
        <v>11</v>
      </c>
      <c r="Z109" s="108"/>
      <c r="AA109" s="181" t="s">
        <v>7</v>
      </c>
      <c r="AB109" s="90"/>
      <c r="AC109" s="90"/>
      <c r="AD109" s="90"/>
      <c r="AE109" s="90" t="s">
        <v>80</v>
      </c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2:52">
      <c r="C110" s="237">
        <v>1</v>
      </c>
      <c r="E110" s="238">
        <f>AVERAGE(G86:G103)</f>
        <v>0.70554964777829043</v>
      </c>
      <c r="I110" s="173">
        <f>D106/C106</f>
        <v>0.70602333105938775</v>
      </c>
      <c r="Y110" s="111">
        <v>1</v>
      </c>
      <c r="Z110" s="90"/>
      <c r="AA110" s="172">
        <f>AVERAGE(AE87:AE102)</f>
        <v>0.7055297576408599</v>
      </c>
      <c r="AB110" s="90"/>
      <c r="AC110" s="90"/>
      <c r="AD110" s="90"/>
      <c r="AE110" s="173">
        <f>AA106/Z106</f>
        <v>0.70600458234223817</v>
      </c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2:52">
      <c r="C111" s="237">
        <v>2</v>
      </c>
      <c r="E111" s="238">
        <f>AVERAGE(L86:L103)</f>
        <v>0.70565515611004492</v>
      </c>
      <c r="I111" s="173">
        <f>I106/H106</f>
        <v>0.70610464401073314</v>
      </c>
      <c r="Y111" s="111">
        <v>2</v>
      </c>
      <c r="Z111" s="90"/>
      <c r="AA111" s="172">
        <f>AVERAGE(AL86:AL103)</f>
        <v>0.70566410978681371</v>
      </c>
      <c r="AB111" s="90"/>
      <c r="AC111" s="90"/>
      <c r="AD111" s="90"/>
      <c r="AE111" s="173">
        <f>AH106/AG106</f>
        <v>0.70611136372109473</v>
      </c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  <row r="112" spans="2:52">
      <c r="C112" s="237">
        <v>3</v>
      </c>
      <c r="E112" s="238">
        <f>AVERAGE(Q86:Q103)</f>
        <v>0.70554355683102976</v>
      </c>
      <c r="I112" s="173">
        <f>N106/M106</f>
        <v>0.70603217258724726</v>
      </c>
      <c r="Y112" s="111">
        <v>3</v>
      </c>
      <c r="Z112" s="90"/>
      <c r="AA112" s="172">
        <f>AVERAGE(AS87:AS102)</f>
        <v>0.70554381273575728</v>
      </c>
      <c r="AB112" s="90"/>
      <c r="AC112" s="90"/>
      <c r="AD112" s="90"/>
      <c r="AE112" s="173">
        <f>AO106/AN106</f>
        <v>0.7060276476311238</v>
      </c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</row>
    <row r="113" spans="3:52">
      <c r="C113" s="237">
        <v>4</v>
      </c>
      <c r="E113" s="238">
        <f>AVERAGE(V86:V103)</f>
        <v>0.70561945003197069</v>
      </c>
      <c r="G113" s="90"/>
      <c r="I113" s="173">
        <f>S106/R106</f>
        <v>0.70611376022728212</v>
      </c>
      <c r="Y113" s="111">
        <v>4</v>
      </c>
      <c r="Z113" s="90"/>
      <c r="AA113" s="172">
        <f>AVERAGE(AZ87:AZ102)</f>
        <v>0.70565544229351784</v>
      </c>
      <c r="AB113" s="90"/>
      <c r="AC113" s="90"/>
      <c r="AD113" s="90"/>
      <c r="AE113" s="173">
        <f>AV106/AU106</f>
        <v>0.70613096253202856</v>
      </c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</row>
    <row r="114" spans="3:52">
      <c r="C114" s="174" t="s">
        <v>12</v>
      </c>
      <c r="D114" s="101"/>
      <c r="E114" s="239">
        <f>AVERAGE(E110:E113)</f>
        <v>0.70559195268783392</v>
      </c>
      <c r="F114" s="86" t="s">
        <v>9</v>
      </c>
      <c r="G114" s="240"/>
      <c r="I114" s="176">
        <f>AVERAGE(I110:I113)</f>
        <v>0.7060684769711626</v>
      </c>
      <c r="Y114" s="174" t="s">
        <v>12</v>
      </c>
      <c r="Z114" s="101"/>
      <c r="AA114" s="175">
        <f>AVERAGE(AA110:AA113)</f>
        <v>0.70559828061423724</v>
      </c>
      <c r="AB114" s="90" t="s">
        <v>9</v>
      </c>
      <c r="AC114" s="90"/>
      <c r="AD114" s="90"/>
      <c r="AE114" s="176">
        <f>AVERAGE(AE110:AE113)</f>
        <v>0.70606863905662143</v>
      </c>
      <c r="AF114" s="90" t="s">
        <v>9</v>
      </c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</row>
    <row r="115" spans="3:52">
      <c r="E115" s="182">
        <f>STDEV(E110:E113)/SQRT(COUNT(E110:E113))/E114</f>
        <v>3.8559092945708911E-5</v>
      </c>
      <c r="F115" s="241"/>
      <c r="I115" s="182">
        <f>STDEV(I110:I113)/SQRT(COUNT(I110:I113))/I114</f>
        <v>3.3502619238877879E-5</v>
      </c>
      <c r="Y115" s="90"/>
      <c r="Z115" s="90"/>
      <c r="AA115" s="187">
        <f>STDEV(AA110:AA113)/SQRT(COUNT(AA110:AA113))/AA114</f>
        <v>5.0544397901516487E-5</v>
      </c>
      <c r="AB115" s="90"/>
      <c r="AC115" s="90"/>
      <c r="AD115" s="90"/>
      <c r="AE115" s="187">
        <f>STDEV(AE110:AE113)/SQRT(COUNT(AE110:AE113))/AE114</f>
        <v>4.3831104134080896E-5</v>
      </c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</row>
    <row r="116" spans="3:52" ht="15.75">
      <c r="D116" s="86" t="s">
        <v>17</v>
      </c>
      <c r="E116" s="183">
        <f>E115*SQRT(3)/1</f>
        <v>6.6786308075738511E-5</v>
      </c>
      <c r="F116" s="86" t="s">
        <v>8</v>
      </c>
      <c r="I116" s="182">
        <f>I115*SQRT(3)/1</f>
        <v>5.802823870837103E-5</v>
      </c>
      <c r="Y116" s="90"/>
      <c r="Z116" s="90" t="s">
        <v>17</v>
      </c>
      <c r="AA116" s="188">
        <f>AA115*SQRT(3)/1</f>
        <v>8.7545465203404298E-5</v>
      </c>
      <c r="AB116" s="90" t="s">
        <v>98</v>
      </c>
      <c r="AC116" s="90"/>
      <c r="AD116" s="90"/>
      <c r="AE116" s="189">
        <f>AE115*SQRT(3)/1</f>
        <v>7.5917699312070367E-5</v>
      </c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0EEAB-4E94-4CB0-A074-CC66CE7A60BD}">
  <dimension ref="A1:AZ116"/>
  <sheetViews>
    <sheetView zoomScaleNormal="100" workbookViewId="0"/>
  </sheetViews>
  <sheetFormatPr baseColWidth="10" defaultRowHeight="12.75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25" width="11.42578125" style="86"/>
    <col min="26" max="26" width="14.7109375" style="86" customWidth="1"/>
    <col min="27" max="30" width="11.42578125" style="86"/>
    <col min="31" max="31" width="15.7109375" style="86" customWidth="1"/>
    <col min="32" max="37" width="11.42578125" style="86"/>
    <col min="38" max="38" width="15.7109375" style="86" customWidth="1"/>
    <col min="39" max="44" width="11.42578125" style="86"/>
    <col min="45" max="45" width="15.7109375" style="86" customWidth="1"/>
    <col min="46" max="51" width="11.42578125" style="86"/>
    <col min="52" max="52" width="15.7109375" style="86" customWidth="1"/>
    <col min="53" max="16384" width="11.42578125" style="86"/>
  </cols>
  <sheetData>
    <row r="1" spans="1:52">
      <c r="D1" s="87"/>
    </row>
    <row r="2" spans="1:52" ht="15.75">
      <c r="A2" s="193"/>
      <c r="B2" s="193" t="s">
        <v>14</v>
      </c>
      <c r="C2" s="193"/>
      <c r="D2" s="194"/>
      <c r="E2" s="195"/>
      <c r="F2" s="195"/>
      <c r="G2" s="195"/>
      <c r="H2" s="195"/>
      <c r="I2" s="195"/>
      <c r="J2" s="195"/>
      <c r="Y2" s="152" t="s">
        <v>92</v>
      </c>
      <c r="Z2" s="153"/>
    </row>
    <row r="3" spans="1:52" ht="15.75">
      <c r="A3" s="196"/>
      <c r="B3" s="193" t="s">
        <v>87</v>
      </c>
      <c r="C3" s="197"/>
      <c r="D3" s="198"/>
      <c r="E3" s="195"/>
      <c r="F3" s="195"/>
      <c r="G3" s="195"/>
      <c r="H3" s="195"/>
      <c r="I3" s="195"/>
      <c r="J3" s="195"/>
      <c r="Y3" s="154" t="s">
        <v>93</v>
      </c>
      <c r="Z3" s="155"/>
      <c r="AA3" s="156"/>
    </row>
    <row r="4" spans="1:52" ht="15.75">
      <c r="A4" s="196"/>
      <c r="B4" s="193" t="s">
        <v>102</v>
      </c>
      <c r="C4" s="193" t="s">
        <v>88</v>
      </c>
      <c r="D4" s="198" t="s">
        <v>89</v>
      </c>
      <c r="E4" s="199"/>
      <c r="F4" s="199"/>
      <c r="G4" s="199"/>
      <c r="H4" s="199"/>
      <c r="I4" s="199"/>
      <c r="J4" s="199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Y4" s="109"/>
      <c r="AA4" s="157" t="s">
        <v>94</v>
      </c>
    </row>
    <row r="5" spans="1:52">
      <c r="Y5" s="109" t="s">
        <v>95</v>
      </c>
      <c r="Z5" s="86" t="s">
        <v>2</v>
      </c>
      <c r="AA5" s="158">
        <v>0.60609999999999997</v>
      </c>
    </row>
    <row r="6" spans="1:52" ht="15.75">
      <c r="A6" s="161"/>
      <c r="C6" s="193" t="s">
        <v>74</v>
      </c>
      <c r="D6" s="198"/>
      <c r="E6" s="193"/>
      <c r="Y6" s="159" t="s">
        <v>95</v>
      </c>
      <c r="Z6" s="97" t="s">
        <v>84</v>
      </c>
      <c r="AA6" s="160">
        <v>0.52659999999999996</v>
      </c>
    </row>
    <row r="8" spans="1:52">
      <c r="A8" s="161"/>
      <c r="C8" s="171" t="s">
        <v>50</v>
      </c>
      <c r="D8" s="156"/>
      <c r="E8" s="200" t="s">
        <v>51</v>
      </c>
      <c r="F8" s="200"/>
      <c r="G8" s="201" t="s">
        <v>10</v>
      </c>
      <c r="H8" s="171" t="s">
        <v>52</v>
      </c>
      <c r="I8" s="156"/>
      <c r="J8" s="202" t="s">
        <v>53</v>
      </c>
      <c r="K8" s="200"/>
      <c r="L8" s="201" t="s">
        <v>15</v>
      </c>
      <c r="M8" s="171" t="s">
        <v>54</v>
      </c>
      <c r="N8" s="156"/>
      <c r="O8" s="202" t="s">
        <v>55</v>
      </c>
      <c r="P8" s="200"/>
      <c r="Q8" s="201" t="s">
        <v>16</v>
      </c>
      <c r="R8" s="171" t="s">
        <v>56</v>
      </c>
      <c r="S8" s="156"/>
      <c r="T8" s="202" t="s">
        <v>57</v>
      </c>
      <c r="U8" s="203"/>
      <c r="V8" s="201" t="s">
        <v>18</v>
      </c>
      <c r="X8" s="161"/>
      <c r="Y8" s="90" t="s">
        <v>50</v>
      </c>
      <c r="AB8" s="162" t="s">
        <v>51</v>
      </c>
      <c r="AD8" s="163"/>
      <c r="AE8" s="161" t="s">
        <v>10</v>
      </c>
      <c r="AF8" s="90" t="s">
        <v>52</v>
      </c>
      <c r="AG8" s="90"/>
      <c r="AH8" s="90"/>
      <c r="AI8" s="164" t="s">
        <v>53</v>
      </c>
      <c r="AJ8" s="164"/>
      <c r="AK8" s="164"/>
      <c r="AL8" s="96" t="s">
        <v>15</v>
      </c>
      <c r="AM8" s="90" t="s">
        <v>54</v>
      </c>
      <c r="AN8" s="90"/>
      <c r="AO8" s="90"/>
      <c r="AP8" s="164" t="s">
        <v>55</v>
      </c>
      <c r="AQ8" s="164"/>
      <c r="AR8" s="164"/>
      <c r="AS8" s="96" t="s">
        <v>16</v>
      </c>
      <c r="AT8" s="90" t="s">
        <v>56</v>
      </c>
      <c r="AU8" s="90"/>
      <c r="AV8" s="90"/>
      <c r="AW8" s="164" t="s">
        <v>57</v>
      </c>
      <c r="AX8" s="164"/>
      <c r="AY8" s="164"/>
      <c r="AZ8" s="96" t="s">
        <v>18</v>
      </c>
    </row>
    <row r="9" spans="1:52">
      <c r="B9" s="90" t="s">
        <v>0</v>
      </c>
      <c r="C9" s="109">
        <v>29.077999999999999</v>
      </c>
      <c r="D9" s="158">
        <v>30.09</v>
      </c>
      <c r="E9" s="163">
        <v>29.077999999999999</v>
      </c>
      <c r="F9" s="163">
        <v>30.09</v>
      </c>
      <c r="G9" s="204"/>
      <c r="H9" s="86">
        <v>29.077999999999999</v>
      </c>
      <c r="I9" s="158">
        <v>30.09</v>
      </c>
      <c r="J9" s="163">
        <v>29.077999999999999</v>
      </c>
      <c r="K9" s="205">
        <v>30.09</v>
      </c>
      <c r="L9" s="204"/>
      <c r="M9" s="86">
        <v>29.077999999999999</v>
      </c>
      <c r="N9" s="158">
        <v>30.09</v>
      </c>
      <c r="O9" s="163">
        <v>29.077999999999999</v>
      </c>
      <c r="P9" s="205">
        <v>30.09</v>
      </c>
      <c r="Q9" s="204"/>
      <c r="R9" s="86">
        <v>29.077999999999999</v>
      </c>
      <c r="S9" s="86">
        <v>30.09</v>
      </c>
      <c r="T9" s="206">
        <v>29.077999999999999</v>
      </c>
      <c r="U9" s="207">
        <v>30.09</v>
      </c>
      <c r="V9" s="128"/>
      <c r="Y9" s="90" t="s">
        <v>96</v>
      </c>
      <c r="Z9" s="90">
        <v>29.077999999999999</v>
      </c>
      <c r="AA9" s="90">
        <v>30.09</v>
      </c>
      <c r="AB9" s="164" t="s">
        <v>97</v>
      </c>
      <c r="AC9" s="162">
        <v>29.077999999999999</v>
      </c>
      <c r="AD9" s="162">
        <v>30.09</v>
      </c>
      <c r="AF9" s="90" t="s">
        <v>96</v>
      </c>
      <c r="AG9" s="90">
        <v>29.077999999999999</v>
      </c>
      <c r="AH9" s="90">
        <v>30.09</v>
      </c>
      <c r="AI9" s="164" t="s">
        <v>96</v>
      </c>
      <c r="AJ9" s="164">
        <v>29.077999999999999</v>
      </c>
      <c r="AK9" s="164">
        <v>30.09</v>
      </c>
      <c r="AL9" s="90"/>
      <c r="AM9" s="90" t="s">
        <v>96</v>
      </c>
      <c r="AN9" s="90">
        <v>29.077999999999999</v>
      </c>
      <c r="AO9" s="90">
        <v>30.09</v>
      </c>
      <c r="AP9" s="164" t="s">
        <v>96</v>
      </c>
      <c r="AQ9" s="164">
        <v>29.077999999999999</v>
      </c>
      <c r="AR9" s="164">
        <v>30.09</v>
      </c>
      <c r="AS9" s="90"/>
      <c r="AT9" s="90" t="s">
        <v>96</v>
      </c>
      <c r="AU9" s="90">
        <v>29.077999999999999</v>
      </c>
      <c r="AV9" s="90">
        <v>30.09</v>
      </c>
      <c r="AW9" s="164" t="s">
        <v>96</v>
      </c>
      <c r="AX9" s="164">
        <v>29.077999999999999</v>
      </c>
      <c r="AY9" s="164">
        <v>30.09</v>
      </c>
      <c r="AZ9" s="90"/>
    </row>
    <row r="10" spans="1:52">
      <c r="B10" s="90">
        <v>1</v>
      </c>
      <c r="C10" s="208">
        <v>9.5325289865294094E-2</v>
      </c>
      <c r="D10" s="209">
        <v>1.28588954684917E-3</v>
      </c>
      <c r="E10" s="210">
        <v>3.4777878077983597E-5</v>
      </c>
      <c r="F10" s="210">
        <v>9.0166564997263198E-5</v>
      </c>
      <c r="G10" s="118">
        <f>(D10-$F$30)/(C10-$E$30)</f>
        <v>1.2545663031887583E-2</v>
      </c>
      <c r="H10" s="211">
        <v>8.8593888781487107E-2</v>
      </c>
      <c r="I10" s="209">
        <v>1.1571610403012301E-3</v>
      </c>
      <c r="J10" s="210">
        <v>3.5714564405937403E-5</v>
      </c>
      <c r="K10" s="212">
        <v>9.4904717498069298E-5</v>
      </c>
      <c r="L10" s="118">
        <f>(I10-$K$30)/(H10-$J$30)</f>
        <v>1.1908236696166455E-2</v>
      </c>
      <c r="M10" s="211">
        <v>8.3738728197958606E-2</v>
      </c>
      <c r="N10" s="209">
        <v>1.05907300217995E-3</v>
      </c>
      <c r="O10" s="210">
        <v>2.9138285865590302E-5</v>
      </c>
      <c r="P10" s="212">
        <v>1.00401317000824E-4</v>
      </c>
      <c r="Q10" s="118">
        <f>(N10-$P$30)/(M10-$O$30)</f>
        <v>1.1495880174961953E-2</v>
      </c>
      <c r="R10" s="211">
        <v>7.8507610879316098E-2</v>
      </c>
      <c r="S10" s="211">
        <v>9.6862869652661104E-4</v>
      </c>
      <c r="T10" s="213">
        <v>3.2613025708240401E-5</v>
      </c>
      <c r="U10" s="214">
        <v>1.01294985346389E-4</v>
      </c>
      <c r="V10" s="118">
        <f>(S10-$U$30)/(R10-$T$30)</f>
        <v>1.1091426270408256E-2</v>
      </c>
      <c r="X10" s="117"/>
      <c r="Y10" s="90">
        <v>1693465691.402</v>
      </c>
      <c r="Z10" s="90"/>
      <c r="AA10" s="90"/>
      <c r="AB10" s="165">
        <v>1693465194.401</v>
      </c>
      <c r="AF10" s="90">
        <v>1693466684.4030001</v>
      </c>
      <c r="AG10" s="90"/>
      <c r="AH10" s="90"/>
      <c r="AI10" s="164">
        <v>1693466187.398</v>
      </c>
      <c r="AJ10" s="164"/>
      <c r="AK10" s="164"/>
      <c r="AL10" s="90"/>
      <c r="AM10" s="90">
        <v>1693467678.402</v>
      </c>
      <c r="AP10" s="164">
        <v>1693467180.3989999</v>
      </c>
      <c r="AT10" s="90">
        <v>1693468669.401</v>
      </c>
      <c r="AW10" s="164">
        <v>1693468173.4030001</v>
      </c>
    </row>
    <row r="11" spans="1:52">
      <c r="B11" s="90">
        <v>2</v>
      </c>
      <c r="C11" s="208">
        <v>9.5369713635360301E-2</v>
      </c>
      <c r="D11" s="209">
        <v>1.2782457075217199E-3</v>
      </c>
      <c r="E11" s="210">
        <v>3.1338526962493597E-5</v>
      </c>
      <c r="F11" s="210">
        <v>9.1044698206100294E-5</v>
      </c>
      <c r="G11" s="118">
        <f t="shared" ref="G11:G27" si="0">(D11-$F$30)/(C11-$E$30)</f>
        <v>1.2459640006230781E-2</v>
      </c>
      <c r="H11" s="211">
        <v>8.7924481432882798E-2</v>
      </c>
      <c r="I11" s="209">
        <v>1.1525651508874301E-3</v>
      </c>
      <c r="J11" s="210">
        <v>3.5676353011877402E-5</v>
      </c>
      <c r="K11" s="212">
        <v>1.01191900442937E-4</v>
      </c>
      <c r="L11" s="118">
        <f t="shared" ref="L11:L27" si="1">(I11-$K$30)/(H11-$J$30)</f>
        <v>1.1946647049550712E-2</v>
      </c>
      <c r="M11" s="211">
        <v>8.3954985271739294E-2</v>
      </c>
      <c r="N11" s="209">
        <v>1.05620216657041E-3</v>
      </c>
      <c r="O11" s="210">
        <v>3.2722133089431602E-5</v>
      </c>
      <c r="P11" s="212">
        <v>9.6652166676523097E-5</v>
      </c>
      <c r="Q11" s="118">
        <f t="shared" ref="Q11:Q27" si="2">(N11-$P$30)/(M11-$O$30)</f>
        <v>1.1432047221399379E-2</v>
      </c>
      <c r="R11" s="211">
        <v>7.8537411127867093E-2</v>
      </c>
      <c r="S11" s="211">
        <v>9.6376945178074103E-4</v>
      </c>
      <c r="T11" s="213">
        <v>3.0190210211334E-5</v>
      </c>
      <c r="U11" s="214">
        <v>9.7257095153875306E-5</v>
      </c>
      <c r="V11" s="118">
        <f t="shared" ref="V11:V27" si="3">(S11-$U$30)/(R11-$T$30)</f>
        <v>1.1025318496344931E-2</v>
      </c>
      <c r="X11" s="117"/>
      <c r="Y11" s="90">
        <v>1693465699.793</v>
      </c>
      <c r="Z11" s="120">
        <f t="shared" ref="Z11:Z26" si="4">C11+((C12-C10)/(Y12-Y10))*$AA$5</f>
        <v>9.5358192670490061E-2</v>
      </c>
      <c r="AA11" s="120">
        <f t="shared" ref="AA11:AA26" si="5">D11+((D12-D10)/(Y12-Y10))*$AA$6</f>
        <v>1.2780837465033153E-3</v>
      </c>
      <c r="AB11" s="165">
        <v>1693465202.7920001</v>
      </c>
      <c r="AC11" s="166">
        <f t="shared" ref="AC11:AC26" si="6">E11+((E12-E10)/(AB12-AB10))*$AA$5</f>
        <v>3.1173130994066222E-5</v>
      </c>
      <c r="AD11" s="166">
        <f t="shared" ref="AD11:AD26" si="7">F11+((F12-F10)/(AB12-AB10))*$AA$6</f>
        <v>9.1086896235530887E-5</v>
      </c>
      <c r="AE11" s="120">
        <f t="shared" ref="AE11:AE26" si="8">(AA11-$AD$30)/(Z11-$AC$30)</f>
        <v>1.2457863322794478E-2</v>
      </c>
      <c r="AF11" s="90">
        <v>1693466692.7939999</v>
      </c>
      <c r="AG11" s="120">
        <f t="shared" ref="AG11:AG26" si="9">H11+((H12-H10)/(AF12-AF10))*$AA$5</f>
        <v>8.7870990394236417E-2</v>
      </c>
      <c r="AH11" s="120">
        <f t="shared" ref="AH11:AH26" si="10">I11+((I12-I10)/(AF12-AF10))*$AA$6</f>
        <v>1.152137149445207E-3</v>
      </c>
      <c r="AI11" s="164">
        <v>1693466195.789</v>
      </c>
      <c r="AJ11" s="166">
        <f t="shared" ref="AJ11:AJ26" si="11">J11+((J12-J10)/(AF12-AF10))*$AA$5</f>
        <v>3.5407304632537825E-5</v>
      </c>
      <c r="AK11" s="166">
        <f t="shared" ref="AK11:AK26" si="12">K11+((K12-K10)/(AI12-AI10))*$AA$6</f>
        <v>1.01218613069248E-4</v>
      </c>
      <c r="AL11" s="120">
        <f t="shared" ref="AL11:AL26" si="13">(AH11-$AK$30)/(AG11-$AJ$30)</f>
        <v>1.194444516486233E-2</v>
      </c>
      <c r="AM11" s="90">
        <v>1693467686.793</v>
      </c>
      <c r="AN11" s="120">
        <f t="shared" ref="AN11:AN26" si="14">M11+((M12-M10)/(AM12-AM10))*$AA$5</f>
        <v>8.3964056730939582E-2</v>
      </c>
      <c r="AO11" s="120">
        <f t="shared" ref="AO11:AO26" si="15">N11+((N12-N10)/(AM12-AM10))*$AA$6</f>
        <v>1.0561696126576267E-3</v>
      </c>
      <c r="AP11" s="164">
        <v>1693467188.7909999</v>
      </c>
      <c r="AQ11" s="166">
        <f t="shared" ref="AQ11:AQ26" si="16">O11+((O12-O10)/(AP12-AP10))*$AA$5</f>
        <v>3.2948835197524561E-5</v>
      </c>
      <c r="AR11" s="166">
        <f t="shared" ref="AR11:AR26" si="17">P11+((P12-P10)/(AP12-AP10))*$AA$6</f>
        <v>9.6544663379914507E-5</v>
      </c>
      <c r="AS11" s="120">
        <f t="shared" ref="AS11:AS26" si="18">(AO11-$AR$30)/(AN11-$AQ$30)</f>
        <v>1.1432499476509293E-2</v>
      </c>
      <c r="AT11" s="90">
        <v>1693468677.793</v>
      </c>
      <c r="AU11" s="120">
        <f t="shared" ref="AU11:AU26" si="19">R11+((R12-R10)/(AT12-AT10))*$AA$5</f>
        <v>7.8539958910260999E-2</v>
      </c>
      <c r="AV11" s="120">
        <f t="shared" ref="AV11:AV26" si="20">S11+((S12-S10)/(AT12-AT10))*$AA$6</f>
        <v>9.6388911157553386E-4</v>
      </c>
      <c r="AW11" s="164">
        <v>1693468181.7939999</v>
      </c>
      <c r="AX11" s="166">
        <f t="shared" ref="AX11:AX26" si="21">T11+((T12-T10)/(AW12-AW10))*$AA$5</f>
        <v>2.9903687898838171E-5</v>
      </c>
      <c r="AY11" s="166">
        <f t="shared" ref="AY11:AY26" si="22">U11+((U12-U10)/(AW12-AW10))*$AA$6</f>
        <v>9.7108651379181299E-5</v>
      </c>
      <c r="AZ11" s="120">
        <f t="shared" ref="AZ11:AZ26" si="23">(AV11-$AY$30)/(AU11-$AX$30)</f>
        <v>1.1027583897175357E-2</v>
      </c>
    </row>
    <row r="12" spans="1:52">
      <c r="B12" s="90">
        <v>3</v>
      </c>
      <c r="C12" s="208">
        <v>9.5006272618421594E-2</v>
      </c>
      <c r="D12" s="209">
        <v>1.2807277698445199E-3</v>
      </c>
      <c r="E12" s="210">
        <v>3.0198038881721002E-5</v>
      </c>
      <c r="F12" s="210">
        <v>9.1511436868914903E-5</v>
      </c>
      <c r="G12" s="118">
        <f t="shared" si="0"/>
        <v>1.2533454414344973E-2</v>
      </c>
      <c r="H12" s="211">
        <v>8.7112713890884805E-2</v>
      </c>
      <c r="I12" s="209">
        <v>1.1435204246507101E-3</v>
      </c>
      <c r="J12" s="210">
        <v>2.8264574390422699E-5</v>
      </c>
      <c r="K12" s="212">
        <v>9.5756061985676204E-5</v>
      </c>
      <c r="L12" s="118">
        <f t="shared" si="1"/>
        <v>1.195414875719656E-2</v>
      </c>
      <c r="M12" s="211">
        <v>8.3989918265091501E-2</v>
      </c>
      <c r="N12" s="209">
        <v>1.0580354930307E-3</v>
      </c>
      <c r="O12" s="210">
        <v>3.5415701272939802E-5</v>
      </c>
      <c r="P12" s="212">
        <v>9.6975134269791505E-5</v>
      </c>
      <c r="Q12" s="118">
        <f t="shared" si="2"/>
        <v>1.1449127340410542E-2</v>
      </c>
      <c r="R12" s="211">
        <v>7.8578159356296001E-2</v>
      </c>
      <c r="S12" s="211">
        <v>9.72442312810498E-4</v>
      </c>
      <c r="T12" s="213">
        <v>2.46791798603085E-5</v>
      </c>
      <c r="U12" s="214">
        <v>9.6564009521176198E-5</v>
      </c>
      <c r="V12" s="118">
        <f t="shared" si="3"/>
        <v>1.1130017080151548E-2</v>
      </c>
      <c r="X12" s="117"/>
      <c r="Y12" s="90">
        <v>1693465708.1849999</v>
      </c>
      <c r="Z12" s="120">
        <f t="shared" si="4"/>
        <v>9.4990432563459681E-2</v>
      </c>
      <c r="AA12" s="120">
        <f t="shared" si="5"/>
        <v>1.2804214415858743E-3</v>
      </c>
      <c r="AB12" s="165">
        <v>1693465211.184</v>
      </c>
      <c r="AC12" s="166">
        <f t="shared" si="6"/>
        <v>3.040891185223048E-5</v>
      </c>
      <c r="AD12" s="166">
        <f t="shared" si="7"/>
        <v>9.15973744792952E-5</v>
      </c>
      <c r="AE12" s="120">
        <f t="shared" si="8"/>
        <v>1.2530729612098642E-2</v>
      </c>
      <c r="AF12" s="90">
        <v>1693466701.1860001</v>
      </c>
      <c r="AG12" s="120">
        <f t="shared" si="9"/>
        <v>8.7106609558328399E-2</v>
      </c>
      <c r="AH12" s="120">
        <f t="shared" si="10"/>
        <v>1.143313658572674E-3</v>
      </c>
      <c r="AI12" s="164">
        <v>1693466204.181</v>
      </c>
      <c r="AJ12" s="166">
        <f t="shared" si="11"/>
        <v>2.8119546402373315E-5</v>
      </c>
      <c r="AK12" s="166">
        <f t="shared" si="12"/>
        <v>9.5630088649792941E-5</v>
      </c>
      <c r="AL12" s="120">
        <f t="shared" si="13"/>
        <v>1.1947966894629965E-2</v>
      </c>
      <c r="AM12" s="90">
        <v>1693467695.1849999</v>
      </c>
      <c r="AN12" s="120">
        <f t="shared" si="14"/>
        <v>8.4007860872124487E-2</v>
      </c>
      <c r="AO12" s="120">
        <f t="shared" si="15"/>
        <v>1.0580657385613436E-3</v>
      </c>
      <c r="AP12" s="164">
        <v>1693467197.1819999</v>
      </c>
      <c r="AQ12" s="166">
        <f t="shared" si="16"/>
        <v>3.5255484476352455E-5</v>
      </c>
      <c r="AR12" s="166">
        <f t="shared" si="17"/>
        <v>9.6976522250826394E-5</v>
      </c>
      <c r="AS12" s="120">
        <f t="shared" si="18"/>
        <v>1.1449115987037448E-2</v>
      </c>
      <c r="AT12" s="90">
        <v>1693468686.184</v>
      </c>
      <c r="AU12" s="120">
        <f t="shared" si="19"/>
        <v>7.8569366146828398E-2</v>
      </c>
      <c r="AV12" s="120">
        <f t="shared" si="20"/>
        <v>9.724012501656766E-4</v>
      </c>
      <c r="AW12" s="164">
        <v>1693468190.1860001</v>
      </c>
      <c r="AX12" s="166">
        <f t="shared" si="21"/>
        <v>2.4725693255134059E-5</v>
      </c>
      <c r="AY12" s="166">
        <f t="shared" si="22"/>
        <v>9.6593847604144927E-5</v>
      </c>
      <c r="AZ12" s="120">
        <f t="shared" si="23"/>
        <v>1.1131839536451516E-2</v>
      </c>
    </row>
    <row r="13" spans="1:52">
      <c r="B13" s="90">
        <v>4</v>
      </c>
      <c r="C13" s="208">
        <v>9.4595900424910104E-2</v>
      </c>
      <c r="D13" s="209">
        <v>1.2610218689339801E-3</v>
      </c>
      <c r="E13" s="210">
        <v>4.1292454803039302E-5</v>
      </c>
      <c r="F13" s="210">
        <v>9.5713659512528299E-5</v>
      </c>
      <c r="G13" s="118">
        <f t="shared" si="0"/>
        <v>1.2379456414696665E-2</v>
      </c>
      <c r="H13" s="211">
        <v>8.7626314850720102E-2</v>
      </c>
      <c r="I13" s="209">
        <v>1.14094093944762E-3</v>
      </c>
      <c r="J13" s="210">
        <v>2.85924500437728E-5</v>
      </c>
      <c r="K13" s="212">
        <v>9.4348050913504002E-5</v>
      </c>
      <c r="L13" s="118">
        <f t="shared" si="1"/>
        <v>1.1854596532581252E-2</v>
      </c>
      <c r="M13" s="211">
        <v>8.4831422861015901E-2</v>
      </c>
      <c r="N13" s="209">
        <v>1.0579026017747801E-3</v>
      </c>
      <c r="O13" s="210">
        <v>2.4895538600443801E-5</v>
      </c>
      <c r="P13" s="212">
        <v>9.6730205686277503E-5</v>
      </c>
      <c r="Q13" s="118">
        <f t="shared" si="2"/>
        <v>1.1333941921826143E-2</v>
      </c>
      <c r="R13" s="211">
        <v>7.8107891644236802E-2</v>
      </c>
      <c r="S13" s="211">
        <v>9.6146086716169599E-4</v>
      </c>
      <c r="T13" s="213">
        <v>3.23853416250425E-5</v>
      </c>
      <c r="U13" s="214">
        <v>9.8877848150399097E-5</v>
      </c>
      <c r="V13" s="118">
        <f t="shared" si="3"/>
        <v>1.1056403970443473E-2</v>
      </c>
      <c r="X13" s="117"/>
      <c r="Y13" s="90">
        <v>1693465729.402</v>
      </c>
      <c r="Z13" s="120">
        <f t="shared" si="4"/>
        <v>9.4586819160746127E-2</v>
      </c>
      <c r="AA13" s="120">
        <f t="shared" si="5"/>
        <v>1.260743042638911E-3</v>
      </c>
      <c r="AB13" s="165">
        <v>1693465231.402</v>
      </c>
      <c r="AC13" s="166">
        <f t="shared" si="6"/>
        <v>4.1369977238218634E-5</v>
      </c>
      <c r="AD13" s="166">
        <f t="shared" si="7"/>
        <v>9.5733715974209417E-5</v>
      </c>
      <c r="AE13" s="120">
        <f t="shared" si="8"/>
        <v>1.237610001431916E-2</v>
      </c>
      <c r="AF13" s="90">
        <v>1693466722.3989999</v>
      </c>
      <c r="AG13" s="120">
        <f t="shared" si="9"/>
        <v>8.7653143530443844E-2</v>
      </c>
      <c r="AH13" s="120">
        <f t="shared" si="10"/>
        <v>1.1408762983675009E-3</v>
      </c>
      <c r="AI13" s="164">
        <v>1693466224.398</v>
      </c>
      <c r="AJ13" s="166">
        <f t="shared" si="11"/>
        <v>2.8682181932948579E-5</v>
      </c>
      <c r="AK13" s="166">
        <f t="shared" si="12"/>
        <v>9.4367558044417221E-5</v>
      </c>
      <c r="AL13" s="120">
        <f t="shared" si="13"/>
        <v>1.1845611833572111E-2</v>
      </c>
      <c r="AM13" s="90">
        <v>1693467716.3989999</v>
      </c>
      <c r="AN13" s="120">
        <f t="shared" si="14"/>
        <v>8.4856845303673517E-2</v>
      </c>
      <c r="AO13" s="120">
        <f t="shared" si="15"/>
        <v>1.0579932641387132E-3</v>
      </c>
      <c r="AP13" s="164">
        <v>1693467218.3989999</v>
      </c>
      <c r="AQ13" s="166">
        <f t="shared" si="16"/>
        <v>2.4805499686440165E-5</v>
      </c>
      <c r="AR13" s="166">
        <f t="shared" si="17"/>
        <v>9.6652072001270691E-5</v>
      </c>
      <c r="AS13" s="120">
        <f t="shared" si="18"/>
        <v>1.1333666936371221E-2</v>
      </c>
      <c r="AT13" s="90">
        <v>1693468707.3989999</v>
      </c>
      <c r="AU13" s="120">
        <f t="shared" si="19"/>
        <v>7.8094835125349968E-2</v>
      </c>
      <c r="AV13" s="120">
        <f t="shared" si="20"/>
        <v>9.6124326175801042E-4</v>
      </c>
      <c r="AW13" s="164">
        <v>1693468210.398</v>
      </c>
      <c r="AX13" s="166">
        <f t="shared" si="21"/>
        <v>3.2561423069172254E-5</v>
      </c>
      <c r="AY13" s="166">
        <f t="shared" si="22"/>
        <v>9.8954226653357529E-5</v>
      </c>
      <c r="AZ13" s="120">
        <f t="shared" si="23"/>
        <v>1.1056571086446604E-2</v>
      </c>
    </row>
    <row r="14" spans="1:52">
      <c r="B14" s="90">
        <v>5</v>
      </c>
      <c r="C14" s="208">
        <v>9.4562637656638401E-2</v>
      </c>
      <c r="D14" s="209">
        <v>1.2650502769435299E-3</v>
      </c>
      <c r="E14" s="210">
        <v>3.3857363848472698E-5</v>
      </c>
      <c r="F14" s="210">
        <v>9.2601097648620001E-5</v>
      </c>
      <c r="G14" s="118">
        <f t="shared" si="0"/>
        <v>1.2426427675045501E-2</v>
      </c>
      <c r="H14" s="211">
        <v>8.8423118495077599E-2</v>
      </c>
      <c r="I14" s="209">
        <v>1.13988648138001E-3</v>
      </c>
      <c r="J14" s="210">
        <v>3.2647387183660202E-5</v>
      </c>
      <c r="K14" s="212">
        <v>9.6815840769693803E-5</v>
      </c>
      <c r="L14" s="118">
        <f t="shared" si="1"/>
        <v>1.1735789228269178E-2</v>
      </c>
      <c r="M14" s="211">
        <v>8.5231721327232599E-2</v>
      </c>
      <c r="N14" s="209">
        <v>1.0631326254685301E-3</v>
      </c>
      <c r="O14" s="210">
        <v>3.1017149545808697E-5</v>
      </c>
      <c r="P14" s="212">
        <v>9.2581932072994605E-5</v>
      </c>
      <c r="Q14" s="118">
        <f t="shared" si="2"/>
        <v>1.1342076729773639E-2</v>
      </c>
      <c r="R14" s="211">
        <v>7.7940369630114206E-2</v>
      </c>
      <c r="S14" s="211">
        <v>9.6020789739172596E-4</v>
      </c>
      <c r="T14" s="213">
        <v>3.2988794665365897E-5</v>
      </c>
      <c r="U14" s="214">
        <v>1.0071261247301499E-4</v>
      </c>
      <c r="V14" s="118">
        <f t="shared" si="3"/>
        <v>1.1064095398773012E-2</v>
      </c>
      <c r="X14" s="117"/>
      <c r="Y14" s="90">
        <v>1693465737.7939999</v>
      </c>
      <c r="Z14" s="120">
        <f t="shared" si="4"/>
        <v>9.4582341838144707E-2</v>
      </c>
      <c r="AA14" s="120">
        <f t="shared" si="5"/>
        <v>1.2650385427019272E-3</v>
      </c>
      <c r="AB14" s="165">
        <v>1693465239.7939999</v>
      </c>
      <c r="AC14" s="166">
        <f t="shared" si="6"/>
        <v>3.3521542776195564E-5</v>
      </c>
      <c r="AD14" s="166">
        <f t="shared" si="7"/>
        <v>9.2535055341585895E-5</v>
      </c>
      <c r="AE14" s="120">
        <f t="shared" si="8"/>
        <v>1.2422117352380517E-2</v>
      </c>
      <c r="AF14" s="90">
        <v>1693466730.79</v>
      </c>
      <c r="AG14" s="120">
        <f t="shared" si="9"/>
        <v>8.8452293412247224E-2</v>
      </c>
      <c r="AH14" s="120">
        <f t="shared" si="10"/>
        <v>1.1398273971829325E-3</v>
      </c>
      <c r="AI14" s="164">
        <v>1693466232.79</v>
      </c>
      <c r="AJ14" s="166">
        <f t="shared" si="11"/>
        <v>3.2932631755557016E-5</v>
      </c>
      <c r="AK14" s="166">
        <f t="shared" si="12"/>
        <v>9.6848111915861457E-5</v>
      </c>
      <c r="AL14" s="120">
        <f t="shared" si="13"/>
        <v>1.1726672596178168E-2</v>
      </c>
      <c r="AM14" s="90">
        <v>1693467724.7909999</v>
      </c>
      <c r="AN14" s="120">
        <f t="shared" si="14"/>
        <v>8.522182983553668E-2</v>
      </c>
      <c r="AO14" s="120">
        <f t="shared" si="15"/>
        <v>1.0629551600952033E-3</v>
      </c>
      <c r="AP14" s="164">
        <v>1693467226.7909999</v>
      </c>
      <c r="AQ14" s="166">
        <f t="shared" si="16"/>
        <v>3.1259075124005378E-5</v>
      </c>
      <c r="AR14" s="166">
        <f t="shared" si="17"/>
        <v>9.2549035730713118E-5</v>
      </c>
      <c r="AS14" s="120">
        <f t="shared" si="18"/>
        <v>1.1343354857957438E-2</v>
      </c>
      <c r="AT14" s="90">
        <v>1693468715.7909999</v>
      </c>
      <c r="AU14" s="120">
        <f t="shared" si="19"/>
        <v>7.793867894462142E-2</v>
      </c>
      <c r="AV14" s="120">
        <f t="shared" si="20"/>
        <v>9.6013479533284219E-4</v>
      </c>
      <c r="AW14" s="164">
        <v>1693468218.789</v>
      </c>
      <c r="AX14" s="166">
        <f t="shared" si="21"/>
        <v>3.544355150668752E-5</v>
      </c>
      <c r="AY14" s="166">
        <f t="shared" si="22"/>
        <v>1.0111269460730407E-4</v>
      </c>
      <c r="AZ14" s="120">
        <f t="shared" si="23"/>
        <v>1.1064504864204175E-2</v>
      </c>
    </row>
    <row r="15" spans="1:52">
      <c r="B15" s="90">
        <v>6</v>
      </c>
      <c r="C15" s="208">
        <v>9.51415121689623E-2</v>
      </c>
      <c r="D15" s="209">
        <v>1.2606478929052499E-3</v>
      </c>
      <c r="E15" s="210">
        <v>3.1993518895656E-5</v>
      </c>
      <c r="F15" s="210">
        <v>9.36088588318418E-5</v>
      </c>
      <c r="G15" s="118">
        <f t="shared" si="0"/>
        <v>1.2304506845464303E-2</v>
      </c>
      <c r="H15" s="211">
        <v>8.8434124555113E-2</v>
      </c>
      <c r="I15" s="209">
        <v>1.13905800933143E-3</v>
      </c>
      <c r="J15" s="210">
        <v>3.6490444473850999E-5</v>
      </c>
      <c r="K15" s="212">
        <v>9.5376548152177799E-5</v>
      </c>
      <c r="L15" s="118">
        <f t="shared" si="1"/>
        <v>1.1724955185908404E-2</v>
      </c>
      <c r="M15" s="211">
        <v>8.4557525970969397E-2</v>
      </c>
      <c r="N15" s="209">
        <v>1.05224669338285E-3</v>
      </c>
      <c r="O15" s="210">
        <v>3.1594893397923297E-5</v>
      </c>
      <c r="P15" s="212">
        <v>9.5681720661476506E-5</v>
      </c>
      <c r="Q15" s="118">
        <f t="shared" si="2"/>
        <v>1.1303754019040714E-2</v>
      </c>
      <c r="R15" s="211">
        <v>7.8061076309122901E-2</v>
      </c>
      <c r="S15" s="211">
        <v>9.5913106873084003E-4</v>
      </c>
      <c r="T15" s="213">
        <v>1.00357927088122E-4</v>
      </c>
      <c r="U15" s="214">
        <v>1.1162866177881E-4</v>
      </c>
      <c r="V15" s="118">
        <f t="shared" si="3"/>
        <v>1.1033179226390442E-2</v>
      </c>
      <c r="X15" s="117"/>
      <c r="Y15" s="90">
        <v>1693465746.1849999</v>
      </c>
      <c r="Z15" s="120">
        <f t="shared" si="4"/>
        <v>9.5154015329851155E-2</v>
      </c>
      <c r="AA15" s="120">
        <f t="shared" si="5"/>
        <v>1.260606062182509E-3</v>
      </c>
      <c r="AB15" s="165">
        <v>1693465248.1849999</v>
      </c>
      <c r="AC15" s="166">
        <f t="shared" si="6"/>
        <v>3.2021860564604187E-5</v>
      </c>
      <c r="AD15" s="166">
        <f t="shared" si="7"/>
        <v>9.361901511143329E-5</v>
      </c>
      <c r="AE15" s="120">
        <f t="shared" si="8"/>
        <v>1.2300862672458803E-2</v>
      </c>
      <c r="AF15" s="90">
        <v>1693466739.181</v>
      </c>
      <c r="AG15" s="120">
        <f t="shared" si="9"/>
        <v>8.8433321726239897E-2</v>
      </c>
      <c r="AH15" s="120">
        <f t="shared" si="10"/>
        <v>1.1389911946362596E-3</v>
      </c>
      <c r="AI15" s="164">
        <v>1693466241.181</v>
      </c>
      <c r="AJ15" s="166">
        <f t="shared" si="11"/>
        <v>3.7023909459284419E-5</v>
      </c>
      <c r="AK15" s="166">
        <f t="shared" si="12"/>
        <v>9.5595024407907169E-5</v>
      </c>
      <c r="AL15" s="120">
        <f t="shared" si="13"/>
        <v>1.1719729204981082E-2</v>
      </c>
      <c r="AM15" s="90">
        <v>1693467733.1819999</v>
      </c>
      <c r="AN15" s="120">
        <f t="shared" si="14"/>
        <v>8.4538617865775836E-2</v>
      </c>
      <c r="AO15" s="120">
        <f t="shared" si="15"/>
        <v>1.0520262933829932E-3</v>
      </c>
      <c r="AP15" s="164">
        <v>1693467235.1830001</v>
      </c>
      <c r="AQ15" s="166">
        <f t="shared" si="16"/>
        <v>3.1548805560736752E-5</v>
      </c>
      <c r="AR15" s="166">
        <f t="shared" si="17"/>
        <v>9.5695925566587387E-5</v>
      </c>
      <c r="AS15" s="120">
        <f t="shared" si="18"/>
        <v>1.1305735725338576E-2</v>
      </c>
      <c r="AT15" s="90">
        <v>1693468724.1819999</v>
      </c>
      <c r="AU15" s="120">
        <f t="shared" si="19"/>
        <v>7.8056235700999496E-2</v>
      </c>
      <c r="AV15" s="120">
        <f t="shared" si="20"/>
        <v>9.5895583644251751E-4</v>
      </c>
      <c r="AW15" s="164">
        <v>1693468227.181</v>
      </c>
      <c r="AX15" s="166">
        <f t="shared" si="21"/>
        <v>1.0020776429751599E-4</v>
      </c>
      <c r="AY15" s="166">
        <f t="shared" si="22"/>
        <v>1.1148944833553581E-4</v>
      </c>
      <c r="AZ15" s="120">
        <f t="shared" si="23"/>
        <v>1.1032723695474207E-2</v>
      </c>
    </row>
    <row r="16" spans="1:52">
      <c r="B16" s="90">
        <v>7</v>
      </c>
      <c r="C16" s="208">
        <v>9.5152788501728702E-2</v>
      </c>
      <c r="D16" s="209">
        <v>1.2627777867842999E-3</v>
      </c>
      <c r="E16" s="210">
        <v>3.5241808322549998E-5</v>
      </c>
      <c r="F16" s="210">
        <v>9.3172113544951404E-5</v>
      </c>
      <c r="G16" s="118">
        <f t="shared" si="0"/>
        <v>1.2325439830869351E-2</v>
      </c>
      <c r="H16" s="211">
        <v>8.8385223541761995E-2</v>
      </c>
      <c r="I16" s="209">
        <v>1.13625658845946E-3</v>
      </c>
      <c r="J16" s="210">
        <v>5.7827885040395301E-5</v>
      </c>
      <c r="K16" s="212">
        <v>1.0910004785060301E-4</v>
      </c>
      <c r="L16" s="118">
        <f t="shared" si="1"/>
        <v>1.1699734514879467E-2</v>
      </c>
      <c r="M16" s="211">
        <v>8.4339256265139606E-2</v>
      </c>
      <c r="N16" s="209">
        <v>1.05115920502658E-3</v>
      </c>
      <c r="O16" s="210">
        <v>2.8841721491752099E-5</v>
      </c>
      <c r="P16" s="212">
        <v>9.3353652796965801E-5</v>
      </c>
      <c r="Q16" s="118">
        <f t="shared" si="2"/>
        <v>1.1320120551252522E-2</v>
      </c>
      <c r="R16" s="211">
        <v>7.7711884299641196E-2</v>
      </c>
      <c r="S16" s="211">
        <v>9.5068791909184601E-4</v>
      </c>
      <c r="T16" s="213">
        <v>2.5651852092651699E-5</v>
      </c>
      <c r="U16" s="214">
        <v>9.2883772897360802E-5</v>
      </c>
      <c r="V16" s="118">
        <f t="shared" si="3"/>
        <v>1.0974084227032017E-2</v>
      </c>
      <c r="X16" s="117"/>
      <c r="Y16" s="90">
        <v>1693465766.402</v>
      </c>
      <c r="Z16" s="120">
        <f t="shared" si="4"/>
        <v>9.5144754287700611E-2</v>
      </c>
      <c r="AA16" s="120">
        <f t="shared" si="5"/>
        <v>1.2628140938862958E-3</v>
      </c>
      <c r="AB16" s="165">
        <v>1693465269.401</v>
      </c>
      <c r="AC16" s="166">
        <f t="shared" si="6"/>
        <v>3.5244233232019327E-5</v>
      </c>
      <c r="AD16" s="166">
        <f t="shared" si="7"/>
        <v>9.3106458388722229E-5</v>
      </c>
      <c r="AE16" s="120">
        <f t="shared" si="8"/>
        <v>1.2325275522671937E-2</v>
      </c>
      <c r="AF16" s="90">
        <v>1693466759.3989999</v>
      </c>
      <c r="AG16" s="120">
        <f t="shared" si="9"/>
        <v>8.8382262448338883E-2</v>
      </c>
      <c r="AH16" s="120">
        <f t="shared" si="10"/>
        <v>1.1361043223680303E-3</v>
      </c>
      <c r="AI16" s="164">
        <v>1693466262.3989999</v>
      </c>
      <c r="AJ16" s="166">
        <f t="shared" si="11"/>
        <v>5.7920882858456441E-5</v>
      </c>
      <c r="AK16" s="166">
        <f t="shared" si="12"/>
        <v>1.0926471679289692E-4</v>
      </c>
      <c r="AL16" s="120">
        <f t="shared" si="13"/>
        <v>1.1693823687715902E-2</v>
      </c>
      <c r="AM16" s="90">
        <v>1693467753.3989999</v>
      </c>
      <c r="AN16" s="120">
        <f t="shared" si="14"/>
        <v>8.4327878595210445E-2</v>
      </c>
      <c r="AO16" s="120">
        <f t="shared" si="15"/>
        <v>1.0509210890923592E-3</v>
      </c>
      <c r="AP16" s="164">
        <v>1693467255.4000001</v>
      </c>
      <c r="AQ16" s="166">
        <f t="shared" si="16"/>
        <v>2.8859410217432301E-5</v>
      </c>
      <c r="AR16" s="166">
        <f t="shared" si="17"/>
        <v>9.3406287698219638E-5</v>
      </c>
      <c r="AS16" s="120">
        <f t="shared" si="18"/>
        <v>1.1320889543792918E-2</v>
      </c>
      <c r="AT16" s="90">
        <v>1693468744.4000001</v>
      </c>
      <c r="AU16" s="120">
        <f t="shared" si="19"/>
        <v>7.7702310322297907E-2</v>
      </c>
      <c r="AV16" s="120">
        <f t="shared" si="20"/>
        <v>9.5048654111179833E-4</v>
      </c>
      <c r="AW16" s="164">
        <v>1693468248.4030001</v>
      </c>
      <c r="AX16" s="166">
        <f t="shared" si="21"/>
        <v>2.4229383579201511E-5</v>
      </c>
      <c r="AY16" s="166">
        <f t="shared" si="22"/>
        <v>9.263532406286565E-5</v>
      </c>
      <c r="AZ16" s="120">
        <f t="shared" si="23"/>
        <v>1.0973954784893649E-2</v>
      </c>
    </row>
    <row r="17" spans="2:52">
      <c r="B17" s="90">
        <v>8</v>
      </c>
      <c r="C17" s="208">
        <v>9.4762282951227197E-2</v>
      </c>
      <c r="D17" s="209">
        <v>1.26262037653575E-3</v>
      </c>
      <c r="E17" s="210">
        <v>3.2111975783405701E-5</v>
      </c>
      <c r="F17" s="210">
        <v>8.9917408265447504E-5</v>
      </c>
      <c r="G17" s="118">
        <f t="shared" si="0"/>
        <v>1.2374587625300793E-2</v>
      </c>
      <c r="H17" s="211">
        <v>8.8294350784242498E-2</v>
      </c>
      <c r="I17" s="209">
        <v>1.1307854440829801E-3</v>
      </c>
      <c r="J17" s="210">
        <v>4.0880260618007699E-5</v>
      </c>
      <c r="K17" s="212">
        <v>1.04635345544964E-4</v>
      </c>
      <c r="L17" s="118">
        <f t="shared" si="1"/>
        <v>1.1649786946727437E-2</v>
      </c>
      <c r="M17" s="211">
        <v>8.4020479677231405E-2</v>
      </c>
      <c r="N17" s="209">
        <v>1.03931038735474E-3</v>
      </c>
      <c r="O17" s="210">
        <v>3.2429803578999699E-5</v>
      </c>
      <c r="P17" s="212">
        <v>9.85411571305778E-5</v>
      </c>
      <c r="Q17" s="118">
        <f t="shared" si="2"/>
        <v>1.1222006376534352E-2</v>
      </c>
      <c r="R17" s="211">
        <v>7.7609167519313099E-2</v>
      </c>
      <c r="S17" s="211">
        <v>9.4819065356818396E-4</v>
      </c>
      <c r="T17" s="213">
        <v>3.0858570596747397E-5</v>
      </c>
      <c r="U17" s="214">
        <v>9.7657307211673097E-5</v>
      </c>
      <c r="V17" s="118">
        <f t="shared" si="3"/>
        <v>1.0956423680107836E-2</v>
      </c>
      <c r="X17" s="117"/>
      <c r="Y17" s="90">
        <v>1693465774.7939999</v>
      </c>
      <c r="Z17" s="120">
        <f t="shared" si="4"/>
        <v>9.475551549174549E-2</v>
      </c>
      <c r="AA17" s="120">
        <f t="shared" si="5"/>
        <v>1.2623037556737623E-3</v>
      </c>
      <c r="AB17" s="165">
        <v>1693465277.793</v>
      </c>
      <c r="AC17" s="166">
        <f t="shared" si="6"/>
        <v>3.1885319341681825E-5</v>
      </c>
      <c r="AD17" s="166">
        <f t="shared" si="7"/>
        <v>8.9927032748702033E-5</v>
      </c>
      <c r="AE17" s="120">
        <f t="shared" si="8"/>
        <v>1.2370535452558104E-2</v>
      </c>
      <c r="AF17" s="90">
        <v>1693466767.7909999</v>
      </c>
      <c r="AG17" s="120">
        <f t="shared" si="9"/>
        <v>8.8294768296268922E-2</v>
      </c>
      <c r="AH17" s="120">
        <f t="shared" si="10"/>
        <v>1.1306184561562756E-3</v>
      </c>
      <c r="AI17" s="164">
        <v>1693466270.79</v>
      </c>
      <c r="AJ17" s="166">
        <f t="shared" si="11"/>
        <v>4.2195086420330952E-5</v>
      </c>
      <c r="AK17" s="166">
        <f t="shared" si="12"/>
        <v>1.0569704449172044E-4</v>
      </c>
      <c r="AL17" s="120">
        <f t="shared" si="13"/>
        <v>1.1643255514060768E-2</v>
      </c>
      <c r="AM17" s="90">
        <v>1693467761.7909999</v>
      </c>
      <c r="AN17" s="120">
        <f t="shared" si="14"/>
        <v>8.402817585704897E-2</v>
      </c>
      <c r="AO17" s="120">
        <f t="shared" si="15"/>
        <v>1.0388276715032293E-3</v>
      </c>
      <c r="AP17" s="164">
        <v>1693467263.7909999</v>
      </c>
      <c r="AQ17" s="166">
        <f t="shared" si="16"/>
        <v>3.2894855602853548E-5</v>
      </c>
      <c r="AR17" s="166">
        <f t="shared" si="17"/>
        <v>9.8908469794194184E-5</v>
      </c>
      <c r="AS17" s="120">
        <f t="shared" si="18"/>
        <v>1.1217303494469382E-2</v>
      </c>
      <c r="AT17" s="90">
        <v>1693468752.7909999</v>
      </c>
      <c r="AU17" s="120">
        <f t="shared" si="19"/>
        <v>7.7564638909395855E-2</v>
      </c>
      <c r="AV17" s="120">
        <f t="shared" si="20"/>
        <v>9.478741460162061E-4</v>
      </c>
      <c r="AW17" s="164">
        <v>1693468256.7939999</v>
      </c>
      <c r="AX17" s="166">
        <f t="shared" si="21"/>
        <v>3.082473111646571E-5</v>
      </c>
      <c r="AY17" s="166">
        <f t="shared" si="22"/>
        <v>9.7753709654322527E-5</v>
      </c>
      <c r="AZ17" s="120">
        <f t="shared" si="23"/>
        <v>1.0959746433539322E-2</v>
      </c>
    </row>
    <row r="18" spans="2:52">
      <c r="B18" s="90">
        <v>9</v>
      </c>
      <c r="C18" s="208">
        <v>9.4965396532697602E-2</v>
      </c>
      <c r="D18" s="209">
        <v>1.2526869247935599E-3</v>
      </c>
      <c r="E18" s="210">
        <v>2.89656574238162E-5</v>
      </c>
      <c r="F18" s="210">
        <v>9.3478850541509295E-5</v>
      </c>
      <c r="G18" s="118">
        <f t="shared" si="0"/>
        <v>1.224347453759516E-2</v>
      </c>
      <c r="H18" s="211">
        <v>8.8396784512453697E-2</v>
      </c>
      <c r="I18" s="209">
        <v>1.1309346014245099E-3</v>
      </c>
      <c r="J18" s="210">
        <v>9.4235608898438297E-5</v>
      </c>
      <c r="K18" s="212">
        <v>1.42936913432284E-4</v>
      </c>
      <c r="L18" s="118">
        <f t="shared" si="1"/>
        <v>1.1637968892980936E-2</v>
      </c>
      <c r="M18" s="211">
        <v>8.4552377339675702E-2</v>
      </c>
      <c r="N18" s="209">
        <v>1.0357738975290999E-3</v>
      </c>
      <c r="O18" s="210">
        <v>4.1718314436145499E-5</v>
      </c>
      <c r="P18" s="212">
        <v>1.05059389707441E-4</v>
      </c>
      <c r="Q18" s="118">
        <f t="shared" si="2"/>
        <v>1.1109539831325108E-2</v>
      </c>
      <c r="R18" s="211">
        <v>7.6478880406057007E-2</v>
      </c>
      <c r="S18" s="211">
        <v>9.4060066834663204E-4</v>
      </c>
      <c r="T18" s="213">
        <v>2.4714831803410101E-5</v>
      </c>
      <c r="U18" s="214">
        <v>9.5956165974174306E-5</v>
      </c>
      <c r="V18" s="118">
        <f t="shared" si="3"/>
        <v>1.1019133405590605E-2</v>
      </c>
      <c r="X18" s="117"/>
      <c r="Y18" s="90">
        <v>1693465783.1849999</v>
      </c>
      <c r="Z18" s="120">
        <f t="shared" si="4"/>
        <v>9.4952450498726776E-2</v>
      </c>
      <c r="AA18" s="120">
        <f t="shared" si="5"/>
        <v>1.2522251402233115E-3</v>
      </c>
      <c r="AB18" s="165">
        <v>1693465286.184</v>
      </c>
      <c r="AC18" s="166">
        <f t="shared" si="6"/>
        <v>2.904553495659336E-5</v>
      </c>
      <c r="AD18" s="166">
        <f t="shared" si="7"/>
        <v>9.3384187446360163E-5</v>
      </c>
      <c r="AE18" s="120">
        <f t="shared" si="8"/>
        <v>1.2238688936734613E-2</v>
      </c>
      <c r="AF18" s="90">
        <v>1693466776.1819999</v>
      </c>
      <c r="AG18" s="120">
        <f t="shared" si="9"/>
        <v>8.840893167639223E-2</v>
      </c>
      <c r="AH18" s="120">
        <f t="shared" si="10"/>
        <v>1.1310075332090837E-3</v>
      </c>
      <c r="AI18" s="164">
        <v>1693466279.1819999</v>
      </c>
      <c r="AJ18" s="166">
        <f t="shared" si="11"/>
        <v>9.4008588373615994E-5</v>
      </c>
      <c r="AK18" s="166">
        <f t="shared" si="12"/>
        <v>1.4276066231601783E-4</v>
      </c>
      <c r="AL18" s="120">
        <f t="shared" si="13"/>
        <v>1.1632616147303414E-2</v>
      </c>
      <c r="AM18" s="90">
        <v>1693467770.1830001</v>
      </c>
      <c r="AN18" s="120">
        <f t="shared" si="14"/>
        <v>8.4555349370438931E-2</v>
      </c>
      <c r="AO18" s="120">
        <f t="shared" si="15"/>
        <v>1.0355374869932829E-3</v>
      </c>
      <c r="AP18" s="164">
        <v>1693467272.1819999</v>
      </c>
      <c r="AQ18" s="166">
        <f t="shared" si="16"/>
        <v>4.2128478772402563E-5</v>
      </c>
      <c r="AR18" s="166">
        <f t="shared" si="17"/>
        <v>1.0502184210273655E-4</v>
      </c>
      <c r="AS18" s="120">
        <f t="shared" si="18"/>
        <v>1.1108410720069019E-2</v>
      </c>
      <c r="AT18" s="90">
        <v>1693468761.1830001</v>
      </c>
      <c r="AU18" s="120">
        <f t="shared" si="19"/>
        <v>7.6450624560500891E-2</v>
      </c>
      <c r="AV18" s="120">
        <f t="shared" si="20"/>
        <v>9.4032572013909614E-4</v>
      </c>
      <c r="AW18" s="164">
        <v>1693468265.1860001</v>
      </c>
      <c r="AX18" s="166">
        <f t="shared" si="21"/>
        <v>2.4710689295084524E-5</v>
      </c>
      <c r="AY18" s="166">
        <f t="shared" si="22"/>
        <v>9.5886603335053761E-5</v>
      </c>
      <c r="AZ18" s="120">
        <f t="shared" si="23"/>
        <v>1.1020738848719323E-2</v>
      </c>
    </row>
    <row r="19" spans="2:52">
      <c r="B19" s="90">
        <v>10</v>
      </c>
      <c r="C19" s="208">
        <v>9.41299115865427E-2</v>
      </c>
      <c r="D19" s="209">
        <v>1.23665836728355E-3</v>
      </c>
      <c r="E19" s="210">
        <v>3.58820740991047E-5</v>
      </c>
      <c r="F19" s="210">
        <v>8.4774933571972602E-5</v>
      </c>
      <c r="G19" s="118">
        <f t="shared" si="0"/>
        <v>1.2181843291114646E-2</v>
      </c>
      <c r="H19" s="211">
        <v>8.8887820213882598E-2</v>
      </c>
      <c r="I19" s="209">
        <v>1.13488657591236E-3</v>
      </c>
      <c r="J19" s="210">
        <v>2.9788804038951701E-5</v>
      </c>
      <c r="K19" s="212">
        <v>9.47249855446346E-5</v>
      </c>
      <c r="L19" s="118">
        <f t="shared" si="1"/>
        <v>1.1618128940341511E-2</v>
      </c>
      <c r="M19" s="211">
        <v>8.4160774632433905E-2</v>
      </c>
      <c r="N19" s="209">
        <v>1.0264658338897E-3</v>
      </c>
      <c r="O19" s="210">
        <v>5.2466341583170598E-5</v>
      </c>
      <c r="P19" s="212">
        <v>9.6430049113879396E-5</v>
      </c>
      <c r="Q19" s="118">
        <f t="shared" si="2"/>
        <v>1.1050610205968869E-2</v>
      </c>
      <c r="R19" s="211">
        <v>7.6228822135891897E-2</v>
      </c>
      <c r="S19" s="211">
        <v>9.3273121275244198E-4</v>
      </c>
      <c r="T19" s="213">
        <v>3.0663057325128999E-5</v>
      </c>
      <c r="U19" s="214">
        <v>9.3878520907927901E-5</v>
      </c>
      <c r="V19" s="118">
        <f t="shared" si="3"/>
        <v>1.0952016737330053E-2</v>
      </c>
      <c r="X19" s="117"/>
      <c r="Y19" s="90">
        <v>1693465804.4000001</v>
      </c>
      <c r="Z19" s="120">
        <f t="shared" si="4"/>
        <v>9.4105995743486603E-2</v>
      </c>
      <c r="AA19" s="120">
        <f t="shared" si="5"/>
        <v>1.2362914870040526E-3</v>
      </c>
      <c r="AB19" s="165">
        <v>1693465306.4000001</v>
      </c>
      <c r="AC19" s="166">
        <f t="shared" si="6"/>
        <v>3.5993224305124515E-5</v>
      </c>
      <c r="AD19" s="166">
        <f t="shared" si="7"/>
        <v>8.4712506238009911E-5</v>
      </c>
      <c r="AE19" s="120">
        <f t="shared" si="8"/>
        <v>1.2179435448687917E-2</v>
      </c>
      <c r="AF19" s="90">
        <v>1693466797.4030001</v>
      </c>
      <c r="AG19" s="120">
        <f t="shared" si="9"/>
        <v>8.8909257390740806E-2</v>
      </c>
      <c r="AH19" s="120">
        <f t="shared" si="10"/>
        <v>1.134892927057609E-3</v>
      </c>
      <c r="AI19" s="164">
        <v>1693466300.4000001</v>
      </c>
      <c r="AJ19" s="166">
        <f t="shared" si="11"/>
        <v>2.8684991077249164E-5</v>
      </c>
      <c r="AK19" s="166">
        <f t="shared" si="12"/>
        <v>9.4000083573215793E-5</v>
      </c>
      <c r="AL19" s="120">
        <f t="shared" si="13"/>
        <v>1.1610845166338316E-2</v>
      </c>
      <c r="AM19" s="90">
        <v>1693467790.402</v>
      </c>
      <c r="AN19" s="120">
        <f t="shared" si="14"/>
        <v>8.4141324354687033E-2</v>
      </c>
      <c r="AO19" s="120">
        <f t="shared" si="15"/>
        <v>1.0265265159342361E-3</v>
      </c>
      <c r="AP19" s="164">
        <v>1693467293.3989999</v>
      </c>
      <c r="AQ19" s="166">
        <f t="shared" si="16"/>
        <v>5.2875560274564506E-5</v>
      </c>
      <c r="AR19" s="166">
        <f t="shared" si="17"/>
        <v>9.6362589169786834E-5</v>
      </c>
      <c r="AS19" s="120">
        <f t="shared" si="18"/>
        <v>1.1055955523214893E-2</v>
      </c>
      <c r="AT19" s="90">
        <v>1693468782.4000001</v>
      </c>
      <c r="AU19" s="120">
        <f t="shared" si="19"/>
        <v>7.6217084185655509E-2</v>
      </c>
      <c r="AV19" s="120">
        <f t="shared" si="20"/>
        <v>9.32610783958937E-4</v>
      </c>
      <c r="AW19" s="164">
        <v>1693468285.4000001</v>
      </c>
      <c r="AX19" s="166">
        <f t="shared" si="21"/>
        <v>3.0751166286171489E-5</v>
      </c>
      <c r="AY19" s="166">
        <f t="shared" si="22"/>
        <v>9.3904719794119261E-5</v>
      </c>
      <c r="AZ19" s="120">
        <f t="shared" si="23"/>
        <v>1.0953255515066309E-2</v>
      </c>
    </row>
    <row r="20" spans="2:52">
      <c r="B20" s="90">
        <v>11</v>
      </c>
      <c r="C20" s="208">
        <v>9.3797185926788706E-2</v>
      </c>
      <c r="D20" s="209">
        <v>1.23206053372784E-3</v>
      </c>
      <c r="E20" s="210">
        <v>3.4211961826170401E-5</v>
      </c>
      <c r="F20" s="210">
        <v>9.0087431679934494E-5</v>
      </c>
      <c r="G20" s="118">
        <f t="shared" si="0"/>
        <v>1.2176034880728064E-2</v>
      </c>
      <c r="H20" s="211">
        <v>8.9444167983191603E-2</v>
      </c>
      <c r="I20" s="209">
        <v>1.13129175384616E-3</v>
      </c>
      <c r="J20" s="210">
        <v>4.0305212255258801E-5</v>
      </c>
      <c r="K20" s="212">
        <v>1.02178040571983E-4</v>
      </c>
      <c r="L20" s="118">
        <f t="shared" si="1"/>
        <v>1.1505619178030195E-2</v>
      </c>
      <c r="M20" s="211">
        <v>8.3634257484375196E-2</v>
      </c>
      <c r="N20" s="209">
        <v>1.03907073248507E-3</v>
      </c>
      <c r="O20" s="210">
        <v>6.1709332783304794E-5</v>
      </c>
      <c r="P20" s="212">
        <v>1.01266337139174E-4</v>
      </c>
      <c r="Q20" s="118">
        <f t="shared" si="2"/>
        <v>1.1270984107849102E-2</v>
      </c>
      <c r="R20" s="211">
        <v>7.5905461880783107E-2</v>
      </c>
      <c r="S20" s="211">
        <v>9.3382935018677103E-4</v>
      </c>
      <c r="T20" s="213">
        <v>2.8873295645805701E-5</v>
      </c>
      <c r="U20" s="214">
        <v>9.7379343598539504E-5</v>
      </c>
      <c r="V20" s="118">
        <f t="shared" si="3"/>
        <v>1.1013166272005558E-2</v>
      </c>
      <c r="X20" s="117"/>
      <c r="Y20" s="90">
        <v>1693465812.7909999</v>
      </c>
      <c r="Z20" s="120">
        <f t="shared" si="4"/>
        <v>9.3792284990552796E-2</v>
      </c>
      <c r="AA20" s="120">
        <f t="shared" si="5"/>
        <v>1.2319300718559099E-3</v>
      </c>
      <c r="AB20" s="165">
        <v>1693465314.7920001</v>
      </c>
      <c r="AC20" s="166">
        <f t="shared" si="6"/>
        <v>3.3924960222180884E-5</v>
      </c>
      <c r="AD20" s="166">
        <f t="shared" si="7"/>
        <v>9.0263201238534422E-5</v>
      </c>
      <c r="AE20" s="120">
        <f t="shared" si="8"/>
        <v>1.2173669673822166E-2</v>
      </c>
      <c r="AF20" s="90">
        <v>1693466805.7950001</v>
      </c>
      <c r="AG20" s="120">
        <f t="shared" si="9"/>
        <v>8.9467592986492372E-2</v>
      </c>
      <c r="AH20" s="120">
        <f t="shared" si="10"/>
        <v>1.1310987698741148E-3</v>
      </c>
      <c r="AI20" s="164">
        <v>1693466308.7909999</v>
      </c>
      <c r="AJ20" s="166">
        <f t="shared" si="11"/>
        <v>4.0821752003290287E-5</v>
      </c>
      <c r="AK20" s="166">
        <f t="shared" si="12"/>
        <v>1.0249779262845551E-4</v>
      </c>
      <c r="AL20" s="120">
        <f t="shared" si="13"/>
        <v>1.1495922436530477E-2</v>
      </c>
      <c r="AM20" s="90">
        <v>1693467798.793</v>
      </c>
      <c r="AN20" s="120">
        <f t="shared" si="14"/>
        <v>8.3605594025403948E-2</v>
      </c>
      <c r="AO20" s="120">
        <f t="shared" si="15"/>
        <v>1.0391366864979463E-3</v>
      </c>
      <c r="AP20" s="164">
        <v>1693467301.7909999</v>
      </c>
      <c r="AQ20" s="166">
        <f t="shared" si="16"/>
        <v>6.1041476018627538E-5</v>
      </c>
      <c r="AR20" s="166">
        <f t="shared" si="17"/>
        <v>1.0135770858959475E-4</v>
      </c>
      <c r="AS20" s="120">
        <f t="shared" si="18"/>
        <v>1.1277722434648332E-2</v>
      </c>
      <c r="AT20" s="90">
        <v>1693468790.7920001</v>
      </c>
      <c r="AU20" s="120">
        <f t="shared" si="19"/>
        <v>7.5926720776324133E-2</v>
      </c>
      <c r="AV20" s="120">
        <f t="shared" si="20"/>
        <v>9.3379169649452113E-4</v>
      </c>
      <c r="AW20" s="164">
        <v>1693468293.7920001</v>
      </c>
      <c r="AX20" s="166">
        <f t="shared" si="21"/>
        <v>2.8687555943783547E-5</v>
      </c>
      <c r="AY20" s="166">
        <f t="shared" si="22"/>
        <v>9.7570078750085232E-5</v>
      </c>
      <c r="AZ20" s="120">
        <f t="shared" si="23"/>
        <v>1.1010721973420352E-2</v>
      </c>
    </row>
    <row r="21" spans="2:52">
      <c r="B21" s="90">
        <v>12</v>
      </c>
      <c r="C21" s="208">
        <v>9.3994203926404105E-2</v>
      </c>
      <c r="D21" s="209">
        <v>1.23250048350913E-3</v>
      </c>
      <c r="E21" s="210">
        <v>2.7934956597757699E-5</v>
      </c>
      <c r="F21" s="210">
        <v>9.0376795517740701E-5</v>
      </c>
      <c r="G21" s="118">
        <f t="shared" si="0"/>
        <v>1.2155186433032603E-2</v>
      </c>
      <c r="H21" s="211">
        <v>8.9536462072021497E-2</v>
      </c>
      <c r="I21" s="209">
        <v>1.12873608217639E-3</v>
      </c>
      <c r="J21" s="210">
        <v>4.40918672088438E-5</v>
      </c>
      <c r="K21" s="212">
        <v>1.04915640237644E-4</v>
      </c>
      <c r="L21" s="118">
        <f t="shared" si="1"/>
        <v>1.1465196575500157E-2</v>
      </c>
      <c r="M21" s="211">
        <v>8.3367079150342194E-2</v>
      </c>
      <c r="N21" s="209">
        <v>1.02856782059232E-3</v>
      </c>
      <c r="O21" s="210">
        <v>3.3972185430602703E-5</v>
      </c>
      <c r="P21" s="212">
        <v>9.9342275544427904E-5</v>
      </c>
      <c r="Q21" s="118">
        <f t="shared" si="2"/>
        <v>1.1181084849572526E-2</v>
      </c>
      <c r="R21" s="211">
        <v>7.6817484144970999E-2</v>
      </c>
      <c r="S21" s="211">
        <v>9.3153117113310398E-4</v>
      </c>
      <c r="T21" s="213">
        <v>2.5519897091470002E-5</v>
      </c>
      <c r="U21" s="214">
        <v>9.9957343632836303E-5</v>
      </c>
      <c r="V21" s="118">
        <f t="shared" si="3"/>
        <v>1.0852425686452423E-2</v>
      </c>
      <c r="X21" s="117"/>
      <c r="Y21" s="90">
        <v>1693465821.1830001</v>
      </c>
      <c r="Z21" s="120">
        <f t="shared" si="4"/>
        <v>9.3969535768632761E-2</v>
      </c>
      <c r="AA21" s="120">
        <f t="shared" si="5"/>
        <v>1.2322453216926654E-3</v>
      </c>
      <c r="AB21" s="165">
        <v>1693465323.1830001</v>
      </c>
      <c r="AC21" s="166">
        <f t="shared" si="6"/>
        <v>2.7811168215807828E-5</v>
      </c>
      <c r="AD21" s="166">
        <f t="shared" si="7"/>
        <v>9.029597863964018E-5</v>
      </c>
      <c r="AE21" s="120">
        <f t="shared" si="8"/>
        <v>1.2154054926862326E-2</v>
      </c>
      <c r="AF21" s="90">
        <v>1693466814.1860001</v>
      </c>
      <c r="AG21" s="120">
        <f t="shared" si="9"/>
        <v>8.9512761134029575E-2</v>
      </c>
      <c r="AH21" s="120">
        <f t="shared" si="10"/>
        <v>1.1285093549013073E-3</v>
      </c>
      <c r="AI21" s="164">
        <v>1693466317.1830001</v>
      </c>
      <c r="AJ21" s="166">
        <f t="shared" si="11"/>
        <v>4.4054781299995602E-5</v>
      </c>
      <c r="AK21" s="166">
        <f t="shared" si="12"/>
        <v>1.0478539796496165E-4</v>
      </c>
      <c r="AL21" s="120">
        <f t="shared" si="13"/>
        <v>1.1461176971862981E-2</v>
      </c>
      <c r="AM21" s="90">
        <v>1693467807.1849999</v>
      </c>
      <c r="AN21" s="120">
        <f t="shared" si="14"/>
        <v>8.3313128854839616E-2</v>
      </c>
      <c r="AO21" s="120">
        <f t="shared" si="15"/>
        <v>1.0279428809363779E-3</v>
      </c>
      <c r="AP21" s="164">
        <v>1693467310.1830001</v>
      </c>
      <c r="AQ21" s="166">
        <f t="shared" si="16"/>
        <v>3.3349396857548684E-5</v>
      </c>
      <c r="AR21" s="166">
        <f t="shared" si="17"/>
        <v>9.9304182487604912E-5</v>
      </c>
      <c r="AS21" s="120">
        <f t="shared" si="18"/>
        <v>1.1182913996088301E-2</v>
      </c>
      <c r="AT21" s="90">
        <v>1693468799.1830001</v>
      </c>
      <c r="AU21" s="120">
        <f t="shared" si="19"/>
        <v>7.6847545113756022E-2</v>
      </c>
      <c r="AV21" s="120">
        <f t="shared" si="20"/>
        <v>9.3149639708898114E-4</v>
      </c>
      <c r="AW21" s="164">
        <v>1693468302.1830001</v>
      </c>
      <c r="AX21" s="166">
        <f t="shared" si="21"/>
        <v>2.568414889127394E-5</v>
      </c>
      <c r="AY21" s="166">
        <f t="shared" si="22"/>
        <v>1.0013290758481223E-4</v>
      </c>
      <c r="AZ21" s="120">
        <f t="shared" si="23"/>
        <v>1.0848848234524233E-2</v>
      </c>
    </row>
    <row r="22" spans="2:52">
      <c r="B22" s="90">
        <v>13</v>
      </c>
      <c r="C22" s="208">
        <v>9.2632804915797395E-2</v>
      </c>
      <c r="D22" s="209">
        <v>1.21819816293446E-3</v>
      </c>
      <c r="E22" s="210">
        <v>2.8164487850671701E-5</v>
      </c>
      <c r="F22" s="210">
        <v>8.55432088313234E-5</v>
      </c>
      <c r="G22" s="118">
        <f t="shared" si="0"/>
        <v>1.217943847882432E-2</v>
      </c>
      <c r="H22" s="211">
        <v>8.8325519690580806E-2</v>
      </c>
      <c r="I22" s="209">
        <v>1.1189750293308801E-3</v>
      </c>
      <c r="J22" s="210">
        <v>3.8554813658077103E-5</v>
      </c>
      <c r="K22" s="212">
        <v>9.5101774579457198E-5</v>
      </c>
      <c r="L22" s="118">
        <f t="shared" si="1"/>
        <v>1.1511894651528664E-2</v>
      </c>
      <c r="M22" s="211">
        <v>8.0998695204575893E-2</v>
      </c>
      <c r="N22" s="209">
        <v>1.00393241449699E-3</v>
      </c>
      <c r="O22" s="210">
        <v>3.1283012910817501E-5</v>
      </c>
      <c r="P22" s="212">
        <v>9.9124344150357702E-5</v>
      </c>
      <c r="Q22" s="118">
        <f t="shared" si="2"/>
        <v>1.1203881255944114E-2</v>
      </c>
      <c r="R22" s="211">
        <v>7.7324393170992406E-2</v>
      </c>
      <c r="S22" s="211">
        <v>9.3194015416097795E-4</v>
      </c>
      <c r="T22" s="213">
        <v>3.6896729099226503E-5</v>
      </c>
      <c r="U22" s="214">
        <v>1.07250065026664E-4</v>
      </c>
      <c r="V22" s="118">
        <f t="shared" si="3"/>
        <v>1.0786542678854155E-2</v>
      </c>
      <c r="X22" s="117"/>
      <c r="Y22" s="90">
        <v>1693465841.4000001</v>
      </c>
      <c r="Z22" s="120">
        <f t="shared" si="4"/>
        <v>9.2628823124731252E-2</v>
      </c>
      <c r="AA22" s="120">
        <f t="shared" si="5"/>
        <v>1.2180131177988425E-3</v>
      </c>
      <c r="AB22" s="165">
        <v>1693465344.402</v>
      </c>
      <c r="AC22" s="166">
        <f t="shared" si="6"/>
        <v>2.8328608067523082E-5</v>
      </c>
      <c r="AD22" s="166">
        <f t="shared" si="7"/>
        <v>8.5576509628367835E-5</v>
      </c>
      <c r="AE22" s="120">
        <f t="shared" si="8"/>
        <v>1.2176333359974353E-2</v>
      </c>
      <c r="AF22" s="90">
        <v>1693466834.402</v>
      </c>
      <c r="AG22" s="120">
        <f t="shared" si="9"/>
        <v>8.8274978497824022E-2</v>
      </c>
      <c r="AH22" s="120">
        <f t="shared" si="10"/>
        <v>1.1186614086499628E-3</v>
      </c>
      <c r="AI22" s="164">
        <v>1693466337.402</v>
      </c>
      <c r="AJ22" s="166">
        <f t="shared" si="11"/>
        <v>3.8329360872031752E-5</v>
      </c>
      <c r="AK22" s="166">
        <f t="shared" si="12"/>
        <v>9.4956593623688674E-5</v>
      </c>
      <c r="AL22" s="120">
        <f t="shared" si="13"/>
        <v>1.1510348544705479E-2</v>
      </c>
      <c r="AM22" s="90">
        <v>1693467828.402</v>
      </c>
      <c r="AN22" s="120">
        <f t="shared" si="14"/>
        <v>8.0951926612395878E-2</v>
      </c>
      <c r="AO22" s="120">
        <f t="shared" si="15"/>
        <v>1.0034685910973642E-3</v>
      </c>
      <c r="AP22" s="164">
        <v>1693467331.402</v>
      </c>
      <c r="AQ22" s="166">
        <f t="shared" si="16"/>
        <v>3.1295925797371624E-5</v>
      </c>
      <c r="AR22" s="166">
        <f t="shared" si="17"/>
        <v>9.9068646683268629E-5</v>
      </c>
      <c r="AS22" s="120">
        <f t="shared" si="18"/>
        <v>1.120677591297956E-2</v>
      </c>
      <c r="AT22" s="90">
        <v>1693468819.401</v>
      </c>
      <c r="AU22" s="120">
        <f t="shared" si="19"/>
        <v>7.7329659419606039E-2</v>
      </c>
      <c r="AV22" s="120">
        <f t="shared" si="20"/>
        <v>9.3183323718954705E-4</v>
      </c>
      <c r="AW22" s="164">
        <v>1693468323.3989999</v>
      </c>
      <c r="AX22" s="166">
        <f t="shared" si="21"/>
        <v>3.6826016365043858E-5</v>
      </c>
      <c r="AY22" s="166">
        <f t="shared" si="22"/>
        <v>1.0715777085902974E-4</v>
      </c>
      <c r="AZ22" s="120">
        <f t="shared" si="23"/>
        <v>1.0785539526284275E-2</v>
      </c>
    </row>
    <row r="23" spans="2:52">
      <c r="B23" s="90">
        <v>14</v>
      </c>
      <c r="C23" s="208">
        <v>9.3806262863823098E-2</v>
      </c>
      <c r="D23" s="209">
        <v>1.2224477467012299E-3</v>
      </c>
      <c r="E23" s="210">
        <v>3.5952774785767001E-5</v>
      </c>
      <c r="F23" s="210">
        <v>9.2249253924486598E-5</v>
      </c>
      <c r="G23" s="118">
        <f t="shared" si="0"/>
        <v>1.2072345482834639E-2</v>
      </c>
      <c r="H23" s="211">
        <v>8.7150994500942297E-2</v>
      </c>
      <c r="I23" s="209">
        <v>1.11169896333947E-3</v>
      </c>
      <c r="J23" s="210">
        <v>3.3450837969414202E-5</v>
      </c>
      <c r="K23" s="212">
        <v>9.7028008013360802E-5</v>
      </c>
      <c r="L23" s="118">
        <f t="shared" si="1"/>
        <v>1.1583586349437737E-2</v>
      </c>
      <c r="M23" s="211">
        <v>8.1082355104241194E-2</v>
      </c>
      <c r="N23" s="209">
        <v>1.0024885440551301E-3</v>
      </c>
      <c r="O23" s="210">
        <v>3.4603044169199501E-5</v>
      </c>
      <c r="P23" s="212">
        <v>9.62103771621745E-5</v>
      </c>
      <c r="Q23" s="118">
        <f t="shared" si="2"/>
        <v>1.117450130415309E-2</v>
      </c>
      <c r="R23" s="211">
        <v>7.7066069151213598E-2</v>
      </c>
      <c r="S23" s="211">
        <v>9.2572240823636498E-4</v>
      </c>
      <c r="T23" s="213">
        <v>2.20656949597363E-5</v>
      </c>
      <c r="U23" s="214">
        <v>9.4768294241402102E-5</v>
      </c>
      <c r="V23" s="118">
        <f t="shared" si="3"/>
        <v>1.0741999350470736E-2</v>
      </c>
      <c r="X23" s="117"/>
      <c r="Y23" s="90">
        <v>1693465849.7909999</v>
      </c>
      <c r="Z23" s="120">
        <f t="shared" si="4"/>
        <v>9.3830950873819124E-2</v>
      </c>
      <c r="AA23" s="120">
        <f t="shared" si="5"/>
        <v>1.2222569636865122E-3</v>
      </c>
      <c r="AB23" s="165">
        <v>1693465352.793</v>
      </c>
      <c r="AC23" s="166">
        <f t="shared" si="6"/>
        <v>3.6135866975307882E-5</v>
      </c>
      <c r="AD23" s="166">
        <f t="shared" si="7"/>
        <v>9.2361465500596476E-5</v>
      </c>
      <c r="AE23" s="120">
        <f t="shared" si="8"/>
        <v>1.2065524377275559E-2</v>
      </c>
      <c r="AF23" s="90">
        <v>1693466842.793</v>
      </c>
      <c r="AG23" s="120">
        <f t="shared" si="9"/>
        <v>8.7097192128572046E-2</v>
      </c>
      <c r="AH23" s="120">
        <f t="shared" si="10"/>
        <v>1.1111962481970339E-3</v>
      </c>
      <c r="AI23" s="164">
        <v>1693466345.793</v>
      </c>
      <c r="AJ23" s="166">
        <f t="shared" si="11"/>
        <v>3.3294366296052162E-5</v>
      </c>
      <c r="AK23" s="166">
        <f t="shared" si="12"/>
        <v>9.6889754055404096E-5</v>
      </c>
      <c r="AL23" s="120">
        <f t="shared" si="13"/>
        <v>1.1580323108086314E-2</v>
      </c>
      <c r="AM23" s="90">
        <v>1693467836.7939999</v>
      </c>
      <c r="AN23" s="120">
        <f t="shared" si="14"/>
        <v>8.1114592312054673E-2</v>
      </c>
      <c r="AO23" s="120">
        <f t="shared" si="15"/>
        <v>1.0028050534814817E-3</v>
      </c>
      <c r="AP23" s="164">
        <v>1693467339.7939999</v>
      </c>
      <c r="AQ23" s="166">
        <f t="shared" si="16"/>
        <v>3.4603481123438792E-5</v>
      </c>
      <c r="AR23" s="166">
        <f t="shared" si="17"/>
        <v>9.6011408668200842E-5</v>
      </c>
      <c r="AS23" s="120">
        <f t="shared" si="18"/>
        <v>1.1176108550849936E-2</v>
      </c>
      <c r="AT23" s="90">
        <v>1693468827.793</v>
      </c>
      <c r="AU23" s="120">
        <f t="shared" si="19"/>
        <v>7.7052082158627799E-2</v>
      </c>
      <c r="AV23" s="120">
        <f t="shared" si="20"/>
        <v>9.2561134148390518E-4</v>
      </c>
      <c r="AW23" s="164">
        <v>1693468331.79</v>
      </c>
      <c r="AX23" s="166">
        <f t="shared" si="21"/>
        <v>2.1867649105582289E-5</v>
      </c>
      <c r="AY23" s="166">
        <f t="shared" si="22"/>
        <v>9.4311220331810616E-5</v>
      </c>
      <c r="AZ23" s="120">
        <f t="shared" si="23"/>
        <v>1.0743626800075182E-2</v>
      </c>
    </row>
    <row r="24" spans="2:52">
      <c r="B24" s="90">
        <v>15</v>
      </c>
      <c r="C24" s="208">
        <v>9.3316419618940202E-2</v>
      </c>
      <c r="D24" s="209">
        <v>1.21211781478681E-3</v>
      </c>
      <c r="E24" s="210">
        <v>3.3234338066259503E-5</v>
      </c>
      <c r="F24" s="210">
        <v>8.9119446736746905E-5</v>
      </c>
      <c r="G24" s="118">
        <f t="shared" si="0"/>
        <v>1.2025001933300059E-2</v>
      </c>
      <c r="H24" s="211">
        <v>8.6835812684135094E-2</v>
      </c>
      <c r="I24" s="209">
        <v>1.1029542060248399E-3</v>
      </c>
      <c r="J24" s="210">
        <v>3.4222347674726301E-5</v>
      </c>
      <c r="K24" s="212">
        <v>9.0695553205866802E-5</v>
      </c>
      <c r="L24" s="118">
        <f t="shared" si="1"/>
        <v>1.1524897138536317E-2</v>
      </c>
      <c r="M24" s="211">
        <v>8.18913483286276E-2</v>
      </c>
      <c r="N24" s="209">
        <v>1.01401972497941E-3</v>
      </c>
      <c r="O24" s="210">
        <v>3.1295112239302397E-5</v>
      </c>
      <c r="P24" s="212">
        <v>9.2783120768584202E-5</v>
      </c>
      <c r="Q24" s="118">
        <f t="shared" si="2"/>
        <v>1.1204933467679199E-2</v>
      </c>
      <c r="R24" s="211">
        <v>7.6937091246457298E-2</v>
      </c>
      <c r="S24" s="211">
        <v>9.28400402346155E-4</v>
      </c>
      <c r="T24" s="213">
        <v>3.1412809665542603E-5</v>
      </c>
      <c r="U24" s="214">
        <v>9.2682895597900804E-5</v>
      </c>
      <c r="V24" s="118">
        <f t="shared" si="3"/>
        <v>1.0794837353265802E-2</v>
      </c>
      <c r="X24" s="117"/>
      <c r="Y24" s="90">
        <v>1693465858.1830001</v>
      </c>
      <c r="Z24" s="120">
        <f t="shared" si="4"/>
        <v>9.3280977051873798E-2</v>
      </c>
      <c r="AA24" s="120">
        <f t="shared" si="5"/>
        <v>1.2117337629040425E-3</v>
      </c>
      <c r="AB24" s="165">
        <v>1693465361.1849999</v>
      </c>
      <c r="AC24" s="166">
        <f t="shared" si="6"/>
        <v>3.3269600876875738E-5</v>
      </c>
      <c r="AD24" s="166">
        <f t="shared" si="7"/>
        <v>8.9054604602998246E-5</v>
      </c>
      <c r="AE24" s="120">
        <f t="shared" si="8"/>
        <v>1.2023834725796224E-2</v>
      </c>
      <c r="AF24" s="90">
        <v>1693466851.184</v>
      </c>
      <c r="AG24" s="120">
        <f t="shared" si="9"/>
        <v>8.6868791042600743E-2</v>
      </c>
      <c r="AH24" s="120">
        <f t="shared" si="10"/>
        <v>1.1029662008785138E-3</v>
      </c>
      <c r="AI24" s="164">
        <v>1693466354.1849999</v>
      </c>
      <c r="AJ24" s="166">
        <f t="shared" si="11"/>
        <v>3.4613310857677153E-5</v>
      </c>
      <c r="AK24" s="166">
        <f t="shared" si="12"/>
        <v>9.0947898902425133E-5</v>
      </c>
      <c r="AL24" s="120">
        <f t="shared" si="13"/>
        <v>1.1515997794664272E-2</v>
      </c>
      <c r="AM24" s="90">
        <v>1693467845.1849999</v>
      </c>
      <c r="AN24" s="120">
        <f t="shared" si="14"/>
        <v>8.1924884662993899E-2</v>
      </c>
      <c r="AO24" s="120">
        <f t="shared" si="15"/>
        <v>1.0141899123933408E-3</v>
      </c>
      <c r="AP24" s="164">
        <v>1693467348.1849999</v>
      </c>
      <c r="AQ24" s="166">
        <f t="shared" si="16"/>
        <v>3.115587497416211E-5</v>
      </c>
      <c r="AR24" s="166">
        <f t="shared" si="17"/>
        <v>9.2717860287045675E-5</v>
      </c>
      <c r="AS24" s="120">
        <f t="shared" si="18"/>
        <v>1.1204548511344796E-2</v>
      </c>
      <c r="AT24" s="90">
        <v>1693468836.184</v>
      </c>
      <c r="AU24" s="120">
        <f t="shared" si="19"/>
        <v>7.6925214851912171E-2</v>
      </c>
      <c r="AV24" s="120">
        <f t="shared" si="20"/>
        <v>9.2826331595002767E-4</v>
      </c>
      <c r="AW24" s="164">
        <v>1693468340.1819999</v>
      </c>
      <c r="AX24" s="166">
        <f t="shared" si="21"/>
        <v>3.1544439246134685E-5</v>
      </c>
      <c r="AY24" s="166">
        <f t="shared" si="22"/>
        <v>9.2712610499144784E-5</v>
      </c>
      <c r="AZ24" s="120">
        <f t="shared" si="23"/>
        <v>1.0795842685630136E-2</v>
      </c>
    </row>
    <row r="25" spans="2:52">
      <c r="B25" s="90">
        <v>16</v>
      </c>
      <c r="C25" s="208">
        <v>9.2074717152609495E-2</v>
      </c>
      <c r="D25" s="209">
        <v>1.20085230362475E-3</v>
      </c>
      <c r="E25" s="210">
        <v>3.7617242279211202E-5</v>
      </c>
      <c r="F25" s="210">
        <v>8.8726525853250596E-5</v>
      </c>
      <c r="G25" s="118">
        <f t="shared" si="0"/>
        <v>1.2064831238550811E-2</v>
      </c>
      <c r="H25" s="211">
        <v>8.8762042537140803E-2</v>
      </c>
      <c r="I25" s="209">
        <v>1.11237339482834E-3</v>
      </c>
      <c r="J25" s="210">
        <v>5.2550044158681503E-5</v>
      </c>
      <c r="K25" s="212">
        <v>1.11215145648813E-4</v>
      </c>
      <c r="L25" s="118">
        <f t="shared" si="1"/>
        <v>1.1380842795012969E-2</v>
      </c>
      <c r="M25" s="211">
        <v>8.27205505428769E-2</v>
      </c>
      <c r="N25" s="209">
        <v>1.0120569807877599E-3</v>
      </c>
      <c r="O25" s="210">
        <v>2.8031026867252099E-5</v>
      </c>
      <c r="P25" s="212">
        <v>9.2665045110393199E-5</v>
      </c>
      <c r="Q25" s="118">
        <f t="shared" si="2"/>
        <v>1.1068829717759595E-2</v>
      </c>
      <c r="R25" s="211">
        <v>7.6485887389620394E-2</v>
      </c>
      <c r="S25" s="211">
        <v>9.1801448742647102E-4</v>
      </c>
      <c r="T25" s="213">
        <v>2.8278845705307599E-5</v>
      </c>
      <c r="U25" s="214">
        <v>9.6382638352161102E-5</v>
      </c>
      <c r="V25" s="118">
        <f t="shared" si="3"/>
        <v>1.0722698538213138E-2</v>
      </c>
      <c r="X25" s="117"/>
      <c r="Y25" s="90">
        <v>1693465879.402</v>
      </c>
      <c r="Z25" s="120">
        <f t="shared" si="4"/>
        <v>9.2046662644090407E-2</v>
      </c>
      <c r="AA25" s="120">
        <f t="shared" si="5"/>
        <v>1.2004789332564002E-3</v>
      </c>
      <c r="AB25" s="165">
        <v>1693465381.402</v>
      </c>
      <c r="AC25" s="166">
        <f t="shared" si="6"/>
        <v>3.7541377328633113E-5</v>
      </c>
      <c r="AD25" s="166">
        <f t="shared" si="7"/>
        <v>8.8680870528703767E-5</v>
      </c>
      <c r="AE25" s="120">
        <f t="shared" si="8"/>
        <v>1.2062811115741479E-2</v>
      </c>
      <c r="AF25" s="90">
        <v>1693466872.402</v>
      </c>
      <c r="AG25" s="120">
        <f t="shared" si="9"/>
        <v>8.8802216105467846E-2</v>
      </c>
      <c r="AH25" s="120">
        <f t="shared" si="10"/>
        <v>1.1125488422376118E-3</v>
      </c>
      <c r="AI25" s="164">
        <v>1693466375.3989999</v>
      </c>
      <c r="AJ25" s="166">
        <f t="shared" si="11"/>
        <v>5.3097036947036654E-5</v>
      </c>
      <c r="AK25" s="166">
        <f t="shared" si="12"/>
        <v>1.1160213476048682E-4</v>
      </c>
      <c r="AL25" s="120">
        <f t="shared" si="13"/>
        <v>1.1373109043245734E-2</v>
      </c>
      <c r="AM25" s="90">
        <v>1693467866.401</v>
      </c>
      <c r="AN25" s="120">
        <f t="shared" si="14"/>
        <v>8.2719259599691827E-2</v>
      </c>
      <c r="AO25" s="120">
        <f t="shared" si="15"/>
        <v>1.0119643205264213E-3</v>
      </c>
      <c r="AP25" s="164">
        <v>1693467368.402</v>
      </c>
      <c r="AQ25" s="166">
        <f t="shared" si="16"/>
        <v>2.7977955695396305E-5</v>
      </c>
      <c r="AR25" s="166">
        <f t="shared" si="17"/>
        <v>9.2670386742870888E-5</v>
      </c>
      <c r="AS25" s="120">
        <f t="shared" si="18"/>
        <v>1.1069985883926582E-2</v>
      </c>
      <c r="AT25" s="90">
        <v>1693468857.402</v>
      </c>
      <c r="AU25" s="120">
        <f t="shared" si="19"/>
        <v>7.6474897518197527E-2</v>
      </c>
      <c r="AV25" s="120">
        <f t="shared" si="20"/>
        <v>9.1782710147673724E-4</v>
      </c>
      <c r="AW25" s="164">
        <v>1693468360.3989999</v>
      </c>
      <c r="AX25" s="166">
        <f t="shared" si="21"/>
        <v>2.811542635718675E-5</v>
      </c>
      <c r="AY25" s="166">
        <f t="shared" si="22"/>
        <v>9.6454597626877654E-5</v>
      </c>
      <c r="AZ25" s="120">
        <f t="shared" si="23"/>
        <v>1.0722915829790385E-2</v>
      </c>
    </row>
    <row r="26" spans="2:52">
      <c r="B26" s="90">
        <v>17</v>
      </c>
      <c r="C26" s="208">
        <v>9.1945817330898294E-2</v>
      </c>
      <c r="D26" s="209">
        <v>1.1911229991563999E-3</v>
      </c>
      <c r="E26" s="210">
        <v>2.9653377220477401E-5</v>
      </c>
      <c r="F26" s="210">
        <v>8.6639095087525807E-5</v>
      </c>
      <c r="G26" s="118">
        <f t="shared" si="0"/>
        <v>1.1975897646089509E-2</v>
      </c>
      <c r="H26" s="211">
        <v>8.8798425048348104E-2</v>
      </c>
      <c r="I26" s="209">
        <v>1.1128193745970601E-3</v>
      </c>
      <c r="J26" s="210">
        <v>6.0944763787272298E-5</v>
      </c>
      <c r="K26" s="212">
        <v>1.12452483740519E-4</v>
      </c>
      <c r="L26" s="118">
        <f t="shared" si="1"/>
        <v>1.1381202390008206E-2</v>
      </c>
      <c r="M26" s="211">
        <v>8.1828285722002805E-2</v>
      </c>
      <c r="N26" s="209">
        <v>1.0088099167351501E-3</v>
      </c>
      <c r="O26" s="210">
        <v>2.87901459192623E-5</v>
      </c>
      <c r="P26" s="212">
        <v>9.3073309568690298E-5</v>
      </c>
      <c r="Q26" s="118">
        <f t="shared" si="2"/>
        <v>1.1149878080585479E-2</v>
      </c>
      <c r="R26" s="211">
        <v>7.6400199493152202E-2</v>
      </c>
      <c r="S26" s="211">
        <v>9.1786394592389801E-4</v>
      </c>
      <c r="T26" s="213">
        <v>2.3699394853486999E-5</v>
      </c>
      <c r="U26" s="214">
        <v>9.65921453775691E-5</v>
      </c>
      <c r="V26" s="118">
        <f t="shared" si="3"/>
        <v>1.0732758628423914E-2</v>
      </c>
      <c r="X26" s="117"/>
      <c r="Y26" s="90">
        <v>1693465887.7939999</v>
      </c>
      <c r="Z26" s="120">
        <f t="shared" si="4"/>
        <v>9.1940736374216084E-2</v>
      </c>
      <c r="AA26" s="120">
        <f t="shared" si="5"/>
        <v>1.1909033736236785E-3</v>
      </c>
      <c r="AB26" s="165">
        <v>1693465389.7939999</v>
      </c>
      <c r="AC26" s="166">
        <f t="shared" si="6"/>
        <v>2.9341233480912591E-5</v>
      </c>
      <c r="AD26" s="166">
        <f t="shared" si="7"/>
        <v>8.662127614176135E-5</v>
      </c>
      <c r="AE26" s="120">
        <f t="shared" si="8"/>
        <v>1.1972527252543115E-2</v>
      </c>
      <c r="AF26" s="90">
        <v>1693466880.7939999</v>
      </c>
      <c r="AG26" s="120">
        <f t="shared" si="9"/>
        <v>8.8784058828114937E-2</v>
      </c>
      <c r="AH26" s="120">
        <f t="shared" si="10"/>
        <v>1.112557798375189E-3</v>
      </c>
      <c r="AI26" s="164">
        <v>1693466383.7909999</v>
      </c>
      <c r="AJ26" s="166">
        <f t="shared" si="11"/>
        <v>6.0624367375103619E-5</v>
      </c>
      <c r="AK26" s="166">
        <f t="shared" si="12"/>
        <v>1.1224869328564917E-4</v>
      </c>
      <c r="AL26" s="120">
        <f t="shared" si="13"/>
        <v>1.1375537018642527E-2</v>
      </c>
      <c r="AM26" s="90">
        <v>1693467874.793</v>
      </c>
      <c r="AN26" s="120">
        <f t="shared" si="14"/>
        <v>8.1789899436070262E-2</v>
      </c>
      <c r="AO26" s="120">
        <f t="shared" si="15"/>
        <v>1.0083034274997521E-3</v>
      </c>
      <c r="AP26" s="164">
        <v>1693467376.793</v>
      </c>
      <c r="AQ26" s="166">
        <f t="shared" si="16"/>
        <v>2.8812772016699854E-5</v>
      </c>
      <c r="AR26" s="166">
        <f t="shared" si="17"/>
        <v>9.3173140457748077E-5</v>
      </c>
      <c r="AS26" s="120">
        <f t="shared" si="18"/>
        <v>1.1151046652513512E-2</v>
      </c>
      <c r="AT26" s="90">
        <v>1693468865.7939999</v>
      </c>
      <c r="AU26" s="120">
        <f t="shared" si="19"/>
        <v>7.6393755912456299E-2</v>
      </c>
      <c r="AV26" s="120">
        <f t="shared" si="20"/>
        <v>9.1777770019743122E-4</v>
      </c>
      <c r="AW26" s="164">
        <v>1693468368.79</v>
      </c>
      <c r="AX26" s="166">
        <f t="shared" si="21"/>
        <v>2.3641258087643795E-5</v>
      </c>
      <c r="AY26" s="166">
        <f t="shared" si="22"/>
        <v>9.6593177808938378E-5</v>
      </c>
      <c r="AZ26" s="120">
        <f t="shared" si="23"/>
        <v>1.0733663162997899E-2</v>
      </c>
    </row>
    <row r="27" spans="2:52">
      <c r="B27" s="90">
        <v>18</v>
      </c>
      <c r="C27" s="208">
        <v>9.1934024699287104E-2</v>
      </c>
      <c r="D27" s="209">
        <v>1.19385273029777E-3</v>
      </c>
      <c r="E27" s="210">
        <v>2.8973935269254501E-5</v>
      </c>
      <c r="F27" s="210">
        <v>8.8158627321862607E-5</v>
      </c>
      <c r="G27" s="118">
        <f t="shared" si="0"/>
        <v>1.2007137275806825E-2</v>
      </c>
      <c r="H27" s="211">
        <v>8.8364239742117406E-2</v>
      </c>
      <c r="I27" s="209">
        <v>1.10403683248564E-3</v>
      </c>
      <c r="J27" s="210">
        <v>4.3678219405369298E-5</v>
      </c>
      <c r="K27" s="212">
        <v>1.04720244010899E-4</v>
      </c>
      <c r="L27" s="118">
        <f t="shared" si="1"/>
        <v>1.1337713682427432E-2</v>
      </c>
      <c r="M27" s="211">
        <v>8.1657628522561698E-2</v>
      </c>
      <c r="N27" s="209">
        <v>9.9591492071593999E-4</v>
      </c>
      <c r="O27" s="210">
        <v>2.8657546902100901E-5</v>
      </c>
      <c r="P27" s="212">
        <v>9.5846704453908201E-5</v>
      </c>
      <c r="Q27" s="118">
        <f t="shared" si="2"/>
        <v>1.1015208273695221E-2</v>
      </c>
      <c r="R27" s="211">
        <v>7.6307463672791107E-2</v>
      </c>
      <c r="S27" s="211">
        <v>9.1526579387038595E-4</v>
      </c>
      <c r="T27" s="213">
        <v>2.6669029931173102E-5</v>
      </c>
      <c r="U27" s="214">
        <v>9.6415542445709598E-5</v>
      </c>
      <c r="V27" s="118">
        <f t="shared" si="3"/>
        <v>1.0711744590424628E-2</v>
      </c>
      <c r="X27" s="117"/>
      <c r="Y27" s="90">
        <v>1693465896.1849999</v>
      </c>
      <c r="Z27" s="90"/>
      <c r="AA27" s="90"/>
      <c r="AB27" s="165">
        <v>1693465398.1849999</v>
      </c>
      <c r="AF27" s="90">
        <v>1693466889.1849999</v>
      </c>
      <c r="AI27" s="164">
        <v>1693466392.1819999</v>
      </c>
      <c r="AJ27" s="167"/>
      <c r="AK27" s="167"/>
      <c r="AM27" s="90">
        <v>1693467883.184</v>
      </c>
      <c r="AP27" s="164">
        <v>1693467385.1849999</v>
      </c>
      <c r="AT27" s="90">
        <v>1693468874.1849999</v>
      </c>
      <c r="AW27" s="164">
        <v>1693468377.1819999</v>
      </c>
    </row>
    <row r="28" spans="2:52">
      <c r="B28" s="86" t="s">
        <v>1</v>
      </c>
      <c r="C28" s="109" t="s">
        <v>2</v>
      </c>
      <c r="D28" s="158" t="s">
        <v>84</v>
      </c>
      <c r="E28" s="163" t="s">
        <v>2</v>
      </c>
      <c r="F28" s="163" t="s">
        <v>84</v>
      </c>
      <c r="G28" s="204"/>
      <c r="H28" s="86" t="s">
        <v>2</v>
      </c>
      <c r="I28" s="158" t="s">
        <v>84</v>
      </c>
      <c r="J28" s="163" t="s">
        <v>2</v>
      </c>
      <c r="K28" s="205" t="s">
        <v>84</v>
      </c>
      <c r="L28" s="118"/>
      <c r="M28" s="86" t="s">
        <v>2</v>
      </c>
      <c r="N28" s="158" t="s">
        <v>84</v>
      </c>
      <c r="O28" s="163" t="s">
        <v>2</v>
      </c>
      <c r="P28" s="205" t="s">
        <v>84</v>
      </c>
      <c r="Q28" s="204"/>
      <c r="R28" s="86" t="s">
        <v>2</v>
      </c>
      <c r="S28" s="86" t="s">
        <v>84</v>
      </c>
      <c r="T28" s="206" t="s">
        <v>2</v>
      </c>
      <c r="U28" s="207" t="s">
        <v>84</v>
      </c>
      <c r="V28" s="128"/>
      <c r="Y28" s="90"/>
    </row>
    <row r="29" spans="2:52">
      <c r="B29" s="86" t="s">
        <v>3</v>
      </c>
      <c r="C29" s="109" t="s">
        <v>4</v>
      </c>
      <c r="D29" s="158" t="s">
        <v>4</v>
      </c>
      <c r="E29" s="163" t="s">
        <v>4</v>
      </c>
      <c r="F29" s="163" t="s">
        <v>4</v>
      </c>
      <c r="G29" s="204"/>
      <c r="H29" s="86" t="s">
        <v>4</v>
      </c>
      <c r="I29" s="158" t="s">
        <v>4</v>
      </c>
      <c r="J29" s="163" t="s">
        <v>4</v>
      </c>
      <c r="K29" s="205" t="s">
        <v>4</v>
      </c>
      <c r="L29" s="204"/>
      <c r="M29" s="86" t="s">
        <v>4</v>
      </c>
      <c r="N29" s="158" t="s">
        <v>4</v>
      </c>
      <c r="O29" s="163" t="s">
        <v>4</v>
      </c>
      <c r="P29" s="205" t="s">
        <v>4</v>
      </c>
      <c r="Q29" s="204"/>
      <c r="R29" s="86" t="s">
        <v>4</v>
      </c>
      <c r="S29" s="86" t="s">
        <v>4</v>
      </c>
      <c r="T29" s="206" t="s">
        <v>4</v>
      </c>
      <c r="U29" s="207" t="s">
        <v>4</v>
      </c>
      <c r="V29" s="128"/>
      <c r="Y29" s="90"/>
    </row>
    <row r="30" spans="2:52">
      <c r="B30" s="86" t="s">
        <v>5</v>
      </c>
      <c r="C30" s="215">
        <v>9.4028507909796194E-2</v>
      </c>
      <c r="D30" s="216">
        <v>1.24163773850743E-3</v>
      </c>
      <c r="E30" s="217">
        <v>3.2855687277434003E-5</v>
      </c>
      <c r="F30" s="217">
        <v>9.0382778163445603E-5</v>
      </c>
      <c r="G30" s="218"/>
      <c r="H30" s="219">
        <v>8.8294249184276904E-2</v>
      </c>
      <c r="I30" s="220">
        <v>1.12938227180592E-3</v>
      </c>
      <c r="J30" s="219">
        <v>4.2662024345719897E-5</v>
      </c>
      <c r="K30" s="220">
        <v>1.0267207234128199E-4</v>
      </c>
      <c r="L30" s="221"/>
      <c r="M30" s="222">
        <v>8.3364299437116193E-2</v>
      </c>
      <c r="N30" s="223">
        <v>1.0335646089475101E-3</v>
      </c>
      <c r="O30" s="219">
        <v>3.4365627226891499E-5</v>
      </c>
      <c r="P30" s="220">
        <v>9.6817679945247897E-5</v>
      </c>
      <c r="Q30" s="221"/>
      <c r="R30" s="224">
        <v>7.7278073525435406E-2</v>
      </c>
      <c r="S30" s="224">
        <v>9.4224547008029704E-4</v>
      </c>
      <c r="T30" s="225">
        <v>3.2695471551561197E-5</v>
      </c>
      <c r="U30" s="220">
        <v>9.8229958204865806E-5</v>
      </c>
      <c r="V30" s="128"/>
      <c r="X30" s="90" t="s">
        <v>5</v>
      </c>
      <c r="Y30" s="120"/>
      <c r="Z30" s="120">
        <f>AVERAGE(Z11:Z26)</f>
        <v>9.4070030525766721E-2</v>
      </c>
      <c r="AA30" s="120">
        <f>AVERAGE(AA11:AA26)</f>
        <v>1.2416305535761256E-3</v>
      </c>
      <c r="AB30" s="168"/>
      <c r="AC30" s="168">
        <f>AVERAGE(AC11:AC26)</f>
        <v>3.2938534401748448E-5</v>
      </c>
      <c r="AD30" s="168">
        <f>AVERAGE(AD11:AD26)</f>
        <v>9.0534759265278211E-5</v>
      </c>
      <c r="AG30" s="169">
        <f>AVERAGE(AG11:AG26)</f>
        <v>8.8269948072271148E-2</v>
      </c>
      <c r="AH30" s="169">
        <f>AVERAGE(AH11:AH26)</f>
        <v>1.1290817225068316E-3</v>
      </c>
      <c r="AJ30" s="168">
        <f>AVERAGE(AJ11:AJ26)</f>
        <v>4.3113131160221314E-5</v>
      </c>
      <c r="AK30" s="168">
        <f>AVERAGE(AK11:AK26)</f>
        <v>1.0308188553013428E-4</v>
      </c>
      <c r="AN30" s="169">
        <f>AVERAGE(AN11:AN26)</f>
        <v>8.3441326518055331E-2</v>
      </c>
      <c r="AO30" s="169">
        <f>AVERAGE(AO11:AO26)</f>
        <v>1.0341771065494796E-3</v>
      </c>
      <c r="AQ30" s="170">
        <f>AVERAGE(AQ11:AQ26)</f>
        <v>3.5050805462222315E-5</v>
      </c>
      <c r="AR30" s="170">
        <f>AVERAGE(AR11:AR26)</f>
        <v>9.6651296350661438E-5</v>
      </c>
      <c r="AU30" s="169">
        <f>AVERAGE(AU11:AU26)</f>
        <v>7.7255225534799396E-2</v>
      </c>
      <c r="AV30" s="169">
        <f>AVERAGE(AV11:AV26)</f>
        <v>9.4215763977386062E-4</v>
      </c>
      <c r="AX30" s="168">
        <f>AVERAGE(AX11:AX26)</f>
        <v>3.3107786518807507E-5</v>
      </c>
      <c r="AY30" s="168">
        <f>AVERAGE(AY11:AY26)</f>
        <v>9.8148224305411453E-5</v>
      </c>
    </row>
    <row r="31" spans="2:52">
      <c r="B31" s="86" t="s">
        <v>6</v>
      </c>
      <c r="C31" s="226">
        <v>0.29829966423688298</v>
      </c>
      <c r="D31" s="227">
        <v>0.57521047162654104</v>
      </c>
      <c r="E31" s="228">
        <v>2.5942541907870198</v>
      </c>
      <c r="F31" s="228">
        <v>0.76117145872457104</v>
      </c>
      <c r="G31" s="229"/>
      <c r="H31" s="230">
        <v>0.19696068219738699</v>
      </c>
      <c r="I31" s="231">
        <v>0.33029535185526798</v>
      </c>
      <c r="J31" s="232">
        <v>8.8001260313768999</v>
      </c>
      <c r="K31" s="233">
        <v>2.7319137574899699</v>
      </c>
      <c r="L31" s="234"/>
      <c r="M31" s="232">
        <v>0.37624126038240202</v>
      </c>
      <c r="N31" s="233">
        <v>0.51735734014752</v>
      </c>
      <c r="O31" s="232">
        <v>6.2822702610979997</v>
      </c>
      <c r="P31" s="233">
        <v>0.82561778890748105</v>
      </c>
      <c r="Q31" s="234"/>
      <c r="R31" s="226">
        <v>0.26841253860220998</v>
      </c>
      <c r="S31" s="227">
        <v>0.46657226495944898</v>
      </c>
      <c r="T31" s="235">
        <v>12.4923613740268</v>
      </c>
      <c r="U31" s="233">
        <v>1.1484732607285999</v>
      </c>
      <c r="V31" s="236"/>
      <c r="Y31" s="90"/>
    </row>
    <row r="33" spans="1:52">
      <c r="C33" s="171" t="s">
        <v>11</v>
      </c>
      <c r="D33" s="155"/>
      <c r="E33" s="102" t="s">
        <v>7</v>
      </c>
      <c r="I33" s="90" t="s">
        <v>80</v>
      </c>
      <c r="Y33" s="171" t="s">
        <v>11</v>
      </c>
      <c r="Z33" s="155"/>
      <c r="AA33" s="156" t="s">
        <v>7</v>
      </c>
      <c r="AE33" s="90" t="s">
        <v>80</v>
      </c>
    </row>
    <row r="34" spans="1:52">
      <c r="C34" s="237">
        <v>1</v>
      </c>
      <c r="E34" s="238">
        <f>AVERAGE(G10:G27)</f>
        <v>1.2246131502317589E-2</v>
      </c>
      <c r="I34" s="173">
        <f>D30/C30</f>
        <v>1.3204907385093922E-2</v>
      </c>
      <c r="Y34" s="111">
        <v>1</v>
      </c>
      <c r="Z34" s="90"/>
      <c r="AA34" s="172">
        <f>AVERAGE(AE11:AE26)</f>
        <v>1.2239397735419962E-2</v>
      </c>
      <c r="AB34" s="90"/>
      <c r="AE34" s="173">
        <f>AA30/Z30</f>
        <v>1.3199002345768672E-2</v>
      </c>
    </row>
    <row r="35" spans="1:52">
      <c r="C35" s="237">
        <v>2</v>
      </c>
      <c r="E35" s="238">
        <f>AVERAGE(L10:L27)</f>
        <v>1.1634496972504644E-2</v>
      </c>
      <c r="I35" s="173">
        <f>I30/H30</f>
        <v>1.2791119265863082E-2</v>
      </c>
      <c r="Y35" s="111">
        <v>2</v>
      </c>
      <c r="Z35" s="90"/>
      <c r="AA35" s="172">
        <f>AVERAGE(AL10:AL27)</f>
        <v>1.162983632046124E-2</v>
      </c>
      <c r="AB35" s="90"/>
      <c r="AE35" s="173">
        <f>AH30/AG30</f>
        <v>1.2791235830142262E-2</v>
      </c>
    </row>
    <row r="36" spans="1:52">
      <c r="C36" s="237">
        <v>3</v>
      </c>
      <c r="E36" s="238">
        <f>AVERAGE(Q10:Q27)</f>
        <v>1.1240466968318423E-2</v>
      </c>
      <c r="I36" s="173">
        <f>N30/M30</f>
        <v>1.2398168231799922E-2</v>
      </c>
      <c r="Y36" s="111">
        <v>3</v>
      </c>
      <c r="Z36" s="90"/>
      <c r="AA36" s="172">
        <f>AVERAGE(AS11:AS26)</f>
        <v>1.1239752137944451E-2</v>
      </c>
      <c r="AB36" s="90"/>
      <c r="AE36" s="173">
        <f>AO30/AN30</f>
        <v>1.2394063585814406E-2</v>
      </c>
    </row>
    <row r="37" spans="1:52">
      <c r="C37" s="237">
        <v>4</v>
      </c>
      <c r="E37" s="238">
        <f>AVERAGE(V10:V27)</f>
        <v>1.0925459532815696E-2</v>
      </c>
      <c r="G37" s="90" t="s">
        <v>49</v>
      </c>
      <c r="I37" s="173">
        <f>S30/R30</f>
        <v>1.2192921317715887E-2</v>
      </c>
      <c r="Y37" s="111">
        <v>4</v>
      </c>
      <c r="Z37" s="90"/>
      <c r="AA37" s="172">
        <f>AVERAGE(AZ11:AZ26)</f>
        <v>1.0928879804668307E-2</v>
      </c>
      <c r="AB37" s="90"/>
      <c r="AE37" s="173">
        <f>AV30/AU30</f>
        <v>1.2195390450960089E-2</v>
      </c>
    </row>
    <row r="38" spans="1:52">
      <c r="C38" s="174" t="s">
        <v>12</v>
      </c>
      <c r="D38" s="101"/>
      <c r="E38" s="239">
        <f>AVERAGE(E34:E37)</f>
        <v>1.1511638743989087E-2</v>
      </c>
      <c r="F38" s="86" t="s">
        <v>9</v>
      </c>
      <c r="G38" s="240">
        <f>1/E38</f>
        <v>86.868605090839878</v>
      </c>
      <c r="I38" s="176">
        <f>AVERAGE(I34:I37)</f>
        <v>1.2646779050118202E-2</v>
      </c>
      <c r="Y38" s="174" t="s">
        <v>12</v>
      </c>
      <c r="Z38" s="101"/>
      <c r="AA38" s="175">
        <f>AVERAGE(AA34:AA37)</f>
        <v>1.150946649962349E-2</v>
      </c>
      <c r="AB38" s="90" t="s">
        <v>9</v>
      </c>
      <c r="AE38" s="176">
        <f>AVERAGE(AE34:AE37)</f>
        <v>1.2644923053171357E-2</v>
      </c>
      <c r="AF38" s="86" t="s">
        <v>9</v>
      </c>
    </row>
    <row r="39" spans="1:52">
      <c r="E39" s="177">
        <f>STDEV(E34:E37)/SQRT(COUNT(E34:E37))/E38</f>
        <v>2.4719600337085621E-2</v>
      </c>
      <c r="F39" s="241"/>
      <c r="I39" s="177">
        <f>STDEV(I34:I37)/SQRT(COUNT(I34:I37))/I38</f>
        <v>1.7682925228146816E-2</v>
      </c>
      <c r="Y39" s="90"/>
      <c r="Z39" s="90"/>
      <c r="AA39" s="177">
        <f>STDEV(AA34:AA37)/SQRT(COUNT(AA34:AA37))/AA38</f>
        <v>2.4537838391305838E-2</v>
      </c>
      <c r="AB39" s="90"/>
      <c r="AE39" s="177">
        <f>STDEV(AE34:AE37)/SQRT(COUNT(AE34:AE37))/AE38</f>
        <v>1.7586311449901391E-2</v>
      </c>
    </row>
    <row r="40" spans="1:52" ht="15.75">
      <c r="D40" s="86" t="s">
        <v>17</v>
      </c>
      <c r="E40" s="178">
        <f>E39*SQRT(3)/1</f>
        <v>4.2815603726629042E-2</v>
      </c>
      <c r="F40" s="86" t="s">
        <v>8</v>
      </c>
      <c r="I40" s="177">
        <f>I39*SQRT(3)/1</f>
        <v>3.0627724921591763E-2</v>
      </c>
      <c r="Y40" s="90"/>
      <c r="Z40" s="90" t="s">
        <v>17</v>
      </c>
      <c r="AA40" s="178">
        <f>AA39*SQRT(3)/1</f>
        <v>4.2500782801655874E-2</v>
      </c>
      <c r="AB40" s="90" t="s">
        <v>98</v>
      </c>
      <c r="AE40" s="177">
        <f>AE39*SQRT(3)/1</f>
        <v>3.0460384948959494E-2</v>
      </c>
    </row>
    <row r="44" spans="1:52" ht="15.75">
      <c r="A44" s="161"/>
      <c r="C44" s="193" t="s">
        <v>81</v>
      </c>
      <c r="D44" s="198"/>
      <c r="E44" s="193"/>
    </row>
    <row r="46" spans="1:52">
      <c r="C46" s="171" t="s">
        <v>58</v>
      </c>
      <c r="D46" s="156"/>
      <c r="E46" s="202" t="s">
        <v>59</v>
      </c>
      <c r="F46" s="200"/>
      <c r="G46" s="201" t="s">
        <v>10</v>
      </c>
      <c r="H46" s="171" t="s">
        <v>60</v>
      </c>
      <c r="I46" s="156"/>
      <c r="J46" s="202" t="s">
        <v>61</v>
      </c>
      <c r="K46" s="200"/>
      <c r="L46" s="201" t="s">
        <v>15</v>
      </c>
      <c r="M46" s="171" t="s">
        <v>62</v>
      </c>
      <c r="N46" s="156"/>
      <c r="O46" s="202" t="s">
        <v>63</v>
      </c>
      <c r="P46" s="200"/>
      <c r="Q46" s="201" t="s">
        <v>16</v>
      </c>
      <c r="R46" s="171" t="s">
        <v>64</v>
      </c>
      <c r="S46" s="156"/>
      <c r="T46" s="202" t="s">
        <v>65</v>
      </c>
      <c r="U46" s="203"/>
      <c r="V46" s="201" t="s">
        <v>18</v>
      </c>
      <c r="X46" s="96"/>
      <c r="Y46" s="90" t="s">
        <v>58</v>
      </c>
      <c r="Z46" s="90"/>
      <c r="AA46" s="90"/>
      <c r="AB46" s="162" t="s">
        <v>59</v>
      </c>
      <c r="AC46" s="90"/>
      <c r="AD46" s="90"/>
      <c r="AE46" s="96" t="s">
        <v>10</v>
      </c>
      <c r="AF46" s="90" t="s">
        <v>60</v>
      </c>
      <c r="AG46" s="90"/>
      <c r="AH46" s="90"/>
      <c r="AI46" s="162" t="s">
        <v>61</v>
      </c>
      <c r="AJ46" s="90"/>
      <c r="AK46" s="90"/>
      <c r="AL46" s="96" t="s">
        <v>15</v>
      </c>
      <c r="AM46" s="90" t="s">
        <v>62</v>
      </c>
      <c r="AN46" s="90"/>
      <c r="AO46" s="90"/>
      <c r="AP46" s="162" t="s">
        <v>63</v>
      </c>
      <c r="AQ46" s="90"/>
      <c r="AR46" s="90"/>
      <c r="AS46" s="96" t="s">
        <v>16</v>
      </c>
      <c r="AT46" s="90" t="s">
        <v>64</v>
      </c>
      <c r="AU46" s="90"/>
      <c r="AV46" s="90"/>
      <c r="AW46" s="162" t="s">
        <v>65</v>
      </c>
      <c r="AX46" s="90"/>
      <c r="AY46" s="90"/>
      <c r="AZ46" s="96" t="s">
        <v>18</v>
      </c>
    </row>
    <row r="47" spans="1:52">
      <c r="B47" s="90" t="s">
        <v>0</v>
      </c>
      <c r="C47" s="242">
        <v>29.077999999999999</v>
      </c>
      <c r="D47" s="243">
        <v>30.09</v>
      </c>
      <c r="E47" s="163">
        <v>29.077999999999999</v>
      </c>
      <c r="F47" s="163">
        <v>30.09</v>
      </c>
      <c r="G47" s="204"/>
      <c r="H47" s="86">
        <v>29.077999999999999</v>
      </c>
      <c r="I47" s="158">
        <v>30.09</v>
      </c>
      <c r="J47" s="163">
        <v>29.077999999999999</v>
      </c>
      <c r="K47" s="205">
        <v>30.09</v>
      </c>
      <c r="L47" s="204"/>
      <c r="M47" s="86">
        <v>29.077999999999999</v>
      </c>
      <c r="N47" s="158">
        <v>30.09</v>
      </c>
      <c r="O47" s="163">
        <v>29.077999999999999</v>
      </c>
      <c r="P47" s="205">
        <v>30.09</v>
      </c>
      <c r="Q47" s="204"/>
      <c r="R47" s="86">
        <v>29.077999999999999</v>
      </c>
      <c r="S47" s="158">
        <v>30.09</v>
      </c>
      <c r="T47" s="206">
        <v>29.077999999999999</v>
      </c>
      <c r="U47" s="207">
        <v>30.09</v>
      </c>
      <c r="V47" s="128"/>
      <c r="X47" s="90"/>
      <c r="Y47" s="90" t="s">
        <v>96</v>
      </c>
      <c r="Z47" s="90">
        <v>29.077999999999999</v>
      </c>
      <c r="AA47" s="90">
        <v>30.09</v>
      </c>
      <c r="AB47" s="164" t="s">
        <v>96</v>
      </c>
      <c r="AC47" s="164">
        <v>29.077999999999999</v>
      </c>
      <c r="AD47" s="164">
        <v>30.09</v>
      </c>
      <c r="AE47" s="90"/>
      <c r="AF47" s="90" t="s">
        <v>96</v>
      </c>
      <c r="AG47" s="90">
        <v>29.077999999999999</v>
      </c>
      <c r="AH47" s="90">
        <v>30.09</v>
      </c>
      <c r="AI47" s="164" t="s">
        <v>96</v>
      </c>
      <c r="AJ47" s="164">
        <v>29.077999999999999</v>
      </c>
      <c r="AK47" s="164">
        <v>30.09</v>
      </c>
      <c r="AL47" s="90"/>
      <c r="AM47" s="90" t="s">
        <v>96</v>
      </c>
      <c r="AN47" s="90">
        <v>29.077999999999999</v>
      </c>
      <c r="AO47" s="90">
        <v>30.09</v>
      </c>
      <c r="AP47" s="164" t="s">
        <v>96</v>
      </c>
      <c r="AQ47" s="164">
        <v>29.077999999999999</v>
      </c>
      <c r="AR47" s="164">
        <v>30.09</v>
      </c>
      <c r="AS47" s="90"/>
      <c r="AT47" s="90" t="s">
        <v>96</v>
      </c>
      <c r="AU47" s="90">
        <v>29.077999999999999</v>
      </c>
      <c r="AV47" s="90">
        <v>30.09</v>
      </c>
      <c r="AW47" s="164" t="s">
        <v>96</v>
      </c>
      <c r="AX47" s="164">
        <v>29.077999999999999</v>
      </c>
      <c r="AY47" s="164">
        <v>30.09</v>
      </c>
      <c r="AZ47" s="90"/>
    </row>
    <row r="48" spans="1:52">
      <c r="B48" s="90">
        <v>1</v>
      </c>
      <c r="C48" s="208">
        <v>4.2331431909305897E-2</v>
      </c>
      <c r="D48" s="209">
        <v>0.16117371572573599</v>
      </c>
      <c r="E48" s="210">
        <v>2.5617708045673601E-5</v>
      </c>
      <c r="F48" s="210">
        <v>9.8472612215549999E-5</v>
      </c>
      <c r="G48" s="118">
        <f>(D48-$F$68)/(C48-$E$68)</f>
        <v>3.807390163716144</v>
      </c>
      <c r="H48" s="211">
        <v>4.19214668464278E-2</v>
      </c>
      <c r="I48" s="209">
        <v>0.15958759264577899</v>
      </c>
      <c r="J48" s="210">
        <v>2.3895317619362601E-5</v>
      </c>
      <c r="K48" s="212">
        <v>1.03233337671496E-4</v>
      </c>
      <c r="L48" s="118">
        <f>(I48-$K$68)/(H48-$J$68)</f>
        <v>3.8069467537118791</v>
      </c>
      <c r="M48" s="211">
        <v>4.0420750358459399E-2</v>
      </c>
      <c r="N48" s="209">
        <v>0.15404761571828199</v>
      </c>
      <c r="O48" s="210">
        <v>2.80154678583198E-5</v>
      </c>
      <c r="P48" s="212">
        <v>9.8688190350454895E-5</v>
      </c>
      <c r="Q48" s="118">
        <f>(N48-$P$68)/(M48-$O$68)</f>
        <v>3.8110915026896559</v>
      </c>
      <c r="R48" s="211">
        <v>3.91622611689302E-2</v>
      </c>
      <c r="S48" s="209">
        <v>0.14924923826273601</v>
      </c>
      <c r="T48" s="213">
        <v>6.3327531493806904E-5</v>
      </c>
      <c r="U48" s="214">
        <v>1.8497736895729E-4</v>
      </c>
      <c r="V48" s="118">
        <f>(S48-$U$68)/(R48-$T$68)</f>
        <v>3.8113911669940093</v>
      </c>
      <c r="X48" s="117"/>
      <c r="Y48" s="90">
        <v>1693469663.404</v>
      </c>
      <c r="Z48" s="90"/>
      <c r="AA48" s="90"/>
      <c r="AB48" s="164">
        <v>1693469165.402</v>
      </c>
      <c r="AC48" s="164"/>
      <c r="AD48" s="164"/>
      <c r="AE48" s="90"/>
      <c r="AF48" s="90">
        <v>1693470658.402</v>
      </c>
      <c r="AG48" s="90"/>
      <c r="AH48" s="90"/>
      <c r="AI48" s="164">
        <v>1693470161.401</v>
      </c>
      <c r="AJ48" s="164"/>
      <c r="AK48" s="164"/>
      <c r="AL48" s="90"/>
      <c r="AM48" s="90">
        <v>1693471654.3989999</v>
      </c>
      <c r="AN48" s="90"/>
      <c r="AO48" s="90"/>
      <c r="AP48" s="164">
        <v>1693471156.3989999</v>
      </c>
      <c r="AQ48" s="164"/>
      <c r="AR48" s="164"/>
      <c r="AS48" s="90"/>
      <c r="AT48" s="90">
        <v>1693472648.3989999</v>
      </c>
      <c r="AU48" s="90"/>
      <c r="AV48" s="90"/>
      <c r="AW48" s="164">
        <v>1693472151.4030001</v>
      </c>
      <c r="AX48" s="164"/>
      <c r="AY48" s="164"/>
      <c r="AZ48" s="90"/>
    </row>
    <row r="49" spans="2:52">
      <c r="B49" s="90">
        <v>2</v>
      </c>
      <c r="C49" s="208">
        <v>4.2496717714236701E-2</v>
      </c>
      <c r="D49" s="209">
        <v>0.161864483794708</v>
      </c>
      <c r="E49" s="210">
        <v>2.7568066045456801E-5</v>
      </c>
      <c r="F49" s="210">
        <v>1.0671078265836801E-4</v>
      </c>
      <c r="G49" s="118">
        <f t="shared" ref="G49:G65" si="24">(D49-$F$68)/(C49-$E$68)</f>
        <v>3.8088372831881885</v>
      </c>
      <c r="H49" s="211">
        <v>4.17733766495176E-2</v>
      </c>
      <c r="I49" s="209">
        <v>0.159015453758867</v>
      </c>
      <c r="J49" s="210">
        <v>2.5768178664236601E-5</v>
      </c>
      <c r="K49" s="212">
        <v>9.7700468988452297E-5</v>
      </c>
      <c r="L49" s="118">
        <f t="shared" ref="L49:L65" si="25">(I49-$K$68)/(H49-$J$68)</f>
        <v>3.8067463171346656</v>
      </c>
      <c r="M49" s="211">
        <v>4.0584621426603698E-2</v>
      </c>
      <c r="N49" s="209">
        <v>0.15462546882081599</v>
      </c>
      <c r="O49" s="210">
        <v>2.9177319757077301E-5</v>
      </c>
      <c r="P49" s="212">
        <v>9.8735410032432306E-5</v>
      </c>
      <c r="Q49" s="118">
        <f t="shared" ref="Q49:Q65" si="26">(N49-$P$68)/(M49-$O$68)</f>
        <v>3.809940715458398</v>
      </c>
      <c r="R49" s="211">
        <v>3.9703497864939499E-2</v>
      </c>
      <c r="S49" s="209">
        <v>0.15128672571385299</v>
      </c>
      <c r="T49" s="213">
        <v>5.4310002845236003E-5</v>
      </c>
      <c r="U49" s="214">
        <v>1.4320030245622601E-4</v>
      </c>
      <c r="V49" s="118">
        <f t="shared" ref="V49:V65" si="27">(S49-$U$68)/(R49-$T$68)</f>
        <v>3.8107514667057627</v>
      </c>
      <c r="X49" s="117"/>
      <c r="Y49" s="90">
        <v>1693469671.7950001</v>
      </c>
      <c r="Z49" s="120">
        <f t="shared" ref="Z49:Z64" si="28">C49+((C50-C48)/(Y50-Y48))*$AA$5</f>
        <v>4.25005827477773E-2</v>
      </c>
      <c r="AA49" s="120">
        <f t="shared" ref="AA49:AA64" si="29">D49+((D50-D48)/(Y50-Y48))*$AA$6</f>
        <v>0.16187648428255966</v>
      </c>
      <c r="AB49" s="164">
        <v>1693469173.793</v>
      </c>
      <c r="AC49" s="166">
        <f t="shared" ref="AC49:AC64" si="30">E49+((E50-E48)/(AB50-AB48))*$AA$5</f>
        <v>2.7720558452158732E-5</v>
      </c>
      <c r="AD49" s="166">
        <f t="shared" ref="AD49:AD64" si="31">F49+((F50-F48)/(AB50-AB48))*$AA$6</f>
        <v>1.0677412188510324E-4</v>
      </c>
      <c r="AE49" s="120">
        <f t="shared" ref="AE49:AE64" si="32">(AA49-$AD$68)/(Z49-$AC$68)</f>
        <v>3.8087589748864659</v>
      </c>
      <c r="AF49" s="90">
        <v>1693470666.7939999</v>
      </c>
      <c r="AG49" s="120">
        <f t="shared" ref="AG49:AG64" si="33">H49+((H50-H48)/(AF50-AF48))*$AA$5</f>
        <v>4.1777135652733596E-2</v>
      </c>
      <c r="AH49" s="120">
        <f t="shared" ref="AH49:AH64" si="34">I49+((I50-I48)/(AF50-AF48))*$AA$6</f>
        <v>0.15903129406627661</v>
      </c>
      <c r="AI49" s="164">
        <v>1693470169.7920001</v>
      </c>
      <c r="AJ49" s="166">
        <f t="shared" ref="AJ49:AJ64" si="35">J49+((J50-J48)/(AF50-AF48))*$AA$5</f>
        <v>2.5832722458695569E-5</v>
      </c>
      <c r="AK49" s="166">
        <f t="shared" ref="AK49:AK64" si="36">K49+((K50-K48)/(AI50-AI48))*$AA$6</f>
        <v>9.7501025441262446E-5</v>
      </c>
      <c r="AL49" s="117">
        <f t="shared" ref="AL49:AL64" si="37">(AH49-$AK$68)/(AG49-$AJ$68)</f>
        <v>3.8067930636233354</v>
      </c>
      <c r="AM49" s="90">
        <v>1693471662.7909999</v>
      </c>
      <c r="AN49" s="120">
        <f t="shared" ref="AN49:AN64" si="38">M49+((M50-M48)/(AM50-AM48))*$AA$5</f>
        <v>4.0575714262025504E-2</v>
      </c>
      <c r="AO49" s="120">
        <f t="shared" ref="AO49:AO64" si="39">N49+((N50-N48)/(AM50-AM48))*$AA$6</f>
        <v>0.15459052781683288</v>
      </c>
      <c r="AP49" s="164">
        <v>1693471164.79</v>
      </c>
      <c r="AQ49" s="166">
        <f t="shared" ref="AQ49:AQ64" si="40">O49+((O50-O48)/(AP50-AP48))*$AA$5</f>
        <v>2.8994569191282097E-5</v>
      </c>
      <c r="AR49" s="166">
        <f t="shared" ref="AR49:AR64" si="41">P49+((P50-P48)/(AP50-AP48))*$AA$6</f>
        <v>9.88787477479383E-5</v>
      </c>
      <c r="AS49" s="117">
        <f t="shared" ref="AS49:AS64" si="42">(AO49-$AR$68)/(AN49-$AQ$68)</f>
        <v>3.8099086895645593</v>
      </c>
      <c r="AT49" s="90">
        <v>1693472656.79</v>
      </c>
      <c r="AU49" s="120">
        <f t="shared" ref="AU49:AU64" si="43">R49+((R50-R48)/(AT50-AT48))*$AA$5</f>
        <v>3.9717838200122674E-2</v>
      </c>
      <c r="AV49" s="120">
        <f t="shared" ref="AV49:AV64" si="44">S49+((S50-S48)/(AT50-AT48))*$AA$6</f>
        <v>0.1513319854711736</v>
      </c>
      <c r="AW49" s="164">
        <v>1693472159.7939999</v>
      </c>
      <c r="AX49" s="166">
        <f t="shared" ref="AX49:AX64" si="45">T49+((T50-T48)/(AW50-AW48))*$AA$5</f>
        <v>5.3420750263450413E-5</v>
      </c>
      <c r="AY49" s="166">
        <f t="shared" ref="AY49:AY64" si="46">U49+((U50-U48)/(AW50-AW48))*$AA$6</f>
        <v>1.4087473134080766E-4</v>
      </c>
      <c r="AZ49" s="117">
        <f t="shared" ref="AZ49:AZ64" si="47">(AV49-$AY$68)/(AU49-$AX$68)</f>
        <v>3.8104623539504288</v>
      </c>
    </row>
    <row r="50" spans="2:52">
      <c r="B50" s="90">
        <v>3</v>
      </c>
      <c r="C50" s="208">
        <v>4.2438448891864898E-2</v>
      </c>
      <c r="D50" s="209">
        <v>0.16155615436588899</v>
      </c>
      <c r="E50" s="210">
        <v>2.9840245680577199E-5</v>
      </c>
      <c r="F50" s="210">
        <v>1.00491264402816E-4</v>
      </c>
      <c r="G50" s="118">
        <f t="shared" si="24"/>
        <v>3.8068003218787929</v>
      </c>
      <c r="H50" s="211">
        <v>4.2025554209809003E-2</v>
      </c>
      <c r="I50" s="209">
        <v>0.16009243100342199</v>
      </c>
      <c r="J50" s="210">
        <v>2.5682544977739801E-5</v>
      </c>
      <c r="K50" s="212">
        <v>9.6877352821754195E-5</v>
      </c>
      <c r="L50" s="118">
        <f t="shared" si="25"/>
        <v>3.8095321928243568</v>
      </c>
      <c r="M50" s="211">
        <v>4.0174094935772502E-2</v>
      </c>
      <c r="N50" s="209">
        <v>0.15293396243992299</v>
      </c>
      <c r="O50" s="210">
        <v>2.2955077255536999E-5</v>
      </c>
      <c r="P50" s="212">
        <v>1.0325643356778E-4</v>
      </c>
      <c r="Q50" s="118">
        <f t="shared" si="26"/>
        <v>3.8067668595824129</v>
      </c>
      <c r="R50" s="211">
        <v>3.9559347203033099E-2</v>
      </c>
      <c r="S50" s="209">
        <v>0.15069168890224699</v>
      </c>
      <c r="T50" s="213">
        <v>3.8705461417615999E-5</v>
      </c>
      <c r="U50" s="214">
        <v>1.10864695096097E-4</v>
      </c>
      <c r="V50" s="118">
        <f t="shared" si="27"/>
        <v>3.8095949136822149</v>
      </c>
      <c r="X50" s="117"/>
      <c r="Y50" s="90">
        <v>1693469680.1860001</v>
      </c>
      <c r="Z50" s="120">
        <f t="shared" si="28"/>
        <v>4.2420740962597299E-2</v>
      </c>
      <c r="AA50" s="120">
        <f t="shared" si="29"/>
        <v>0.16149557966711081</v>
      </c>
      <c r="AB50" s="164">
        <v>1693469182.1849999</v>
      </c>
      <c r="AC50" s="166">
        <f t="shared" si="30"/>
        <v>2.9751140204601218E-5</v>
      </c>
      <c r="AD50" s="166">
        <f t="shared" si="31"/>
        <v>1.0031363739039352E-4</v>
      </c>
      <c r="AE50" s="120">
        <f t="shared" si="32"/>
        <v>3.8069472931761865</v>
      </c>
      <c r="AF50" s="90">
        <v>1693470675.1849999</v>
      </c>
      <c r="AG50" s="120">
        <f t="shared" si="33"/>
        <v>4.1994086799951237E-2</v>
      </c>
      <c r="AH50" s="120">
        <f t="shared" si="34"/>
        <v>0.15999017097238882</v>
      </c>
      <c r="AI50" s="164">
        <v>1693470178.1830001</v>
      </c>
      <c r="AJ50" s="166">
        <f t="shared" si="35"/>
        <v>2.5641491030081705E-5</v>
      </c>
      <c r="AK50" s="166">
        <f t="shared" si="36"/>
        <v>9.6935658239812313E-5</v>
      </c>
      <c r="AL50" s="117">
        <f t="shared" si="37"/>
        <v>3.8099619903749011</v>
      </c>
      <c r="AM50" s="90">
        <v>1693471671.1830001</v>
      </c>
      <c r="AN50" s="120">
        <f t="shared" si="38"/>
        <v>4.0165217764057862E-2</v>
      </c>
      <c r="AO50" s="120">
        <f t="shared" si="39"/>
        <v>0.15290660908774228</v>
      </c>
      <c r="AP50" s="164">
        <v>1693471173.1819999</v>
      </c>
      <c r="AQ50" s="166">
        <f t="shared" si="40"/>
        <v>2.2879382853553438E-5</v>
      </c>
      <c r="AR50" s="166">
        <f t="shared" si="41"/>
        <v>1.0327636760073705E-4</v>
      </c>
      <c r="AS50" s="117">
        <f t="shared" si="42"/>
        <v>3.8069199977984738</v>
      </c>
      <c r="AT50" s="90">
        <v>1693472665.1819999</v>
      </c>
      <c r="AU50" s="120">
        <f t="shared" si="43"/>
        <v>3.9547322917108982E-2</v>
      </c>
      <c r="AV50" s="120">
        <f t="shared" si="44"/>
        <v>0.15065339496010133</v>
      </c>
      <c r="AW50" s="164">
        <v>1693472168.1849999</v>
      </c>
      <c r="AX50" s="166">
        <f t="shared" si="45"/>
        <v>3.8489558250177324E-5</v>
      </c>
      <c r="AY50" s="166">
        <f t="shared" si="46"/>
        <v>1.1028747811130078E-4</v>
      </c>
      <c r="AZ50" s="117">
        <f t="shared" si="47"/>
        <v>3.809732309316141</v>
      </c>
    </row>
    <row r="51" spans="2:52">
      <c r="B51" s="90">
        <v>4</v>
      </c>
      <c r="C51" s="208">
        <v>4.1660930335373297E-2</v>
      </c>
      <c r="D51" s="209">
        <v>0.158573825989311</v>
      </c>
      <c r="E51" s="210">
        <v>2.33625698550424E-5</v>
      </c>
      <c r="F51" s="210">
        <v>9.7061716369208499E-5</v>
      </c>
      <c r="G51" s="118">
        <f t="shared" si="24"/>
        <v>3.8062606220041579</v>
      </c>
      <c r="H51" s="211">
        <v>4.0236348651762399E-2</v>
      </c>
      <c r="I51" s="209">
        <v>0.153266482583995</v>
      </c>
      <c r="J51" s="210">
        <v>2.37628955076602E-5</v>
      </c>
      <c r="K51" s="212">
        <v>1.0097868171196199E-4</v>
      </c>
      <c r="L51" s="118">
        <f t="shared" si="25"/>
        <v>3.8092856735440703</v>
      </c>
      <c r="M51" s="211">
        <v>4.0150971368061297E-2</v>
      </c>
      <c r="N51" s="209">
        <v>0.15308753100755701</v>
      </c>
      <c r="O51" s="210">
        <v>2.5479146797712601E-5</v>
      </c>
      <c r="P51" s="212">
        <v>9.9856349234285805E-5</v>
      </c>
      <c r="Q51" s="118">
        <f t="shared" si="26"/>
        <v>3.8127878884074176</v>
      </c>
      <c r="R51" s="211">
        <v>3.9135910302005202E-2</v>
      </c>
      <c r="S51" s="209">
        <v>0.149206228771391</v>
      </c>
      <c r="T51" s="213">
        <v>4.4120413489187E-5</v>
      </c>
      <c r="U51" s="214">
        <v>1.11845779362596E-4</v>
      </c>
      <c r="V51" s="118">
        <f t="shared" si="27"/>
        <v>3.8128596965873469</v>
      </c>
      <c r="X51" s="117"/>
      <c r="Y51" s="90">
        <v>1693469700.402</v>
      </c>
      <c r="Z51" s="120">
        <f t="shared" si="28"/>
        <v>4.1644637845191096E-2</v>
      </c>
      <c r="AA51" s="120">
        <f t="shared" si="29"/>
        <v>0.15851877553060906</v>
      </c>
      <c r="AB51" s="164">
        <v>1693469202.3989999</v>
      </c>
      <c r="AC51" s="166">
        <f t="shared" si="30"/>
        <v>2.3303708916738016E-5</v>
      </c>
      <c r="AD51" s="166">
        <f t="shared" si="31"/>
        <v>9.7005641828453771E-5</v>
      </c>
      <c r="AE51" s="120">
        <f t="shared" si="32"/>
        <v>3.8064133914768474</v>
      </c>
      <c r="AF51" s="90">
        <v>1693470696.3989999</v>
      </c>
      <c r="AG51" s="120">
        <f t="shared" si="33"/>
        <v>4.021387989612011E-2</v>
      </c>
      <c r="AH51" s="120">
        <f t="shared" si="34"/>
        <v>0.15319315177400727</v>
      </c>
      <c r="AI51" s="164">
        <v>1693470199.4000001</v>
      </c>
      <c r="AJ51" s="166">
        <f t="shared" si="35"/>
        <v>2.393121115195567E-5</v>
      </c>
      <c r="AK51" s="166">
        <f t="shared" si="36"/>
        <v>1.0103775716580117E-4</v>
      </c>
      <c r="AL51" s="117">
        <f t="shared" si="37"/>
        <v>3.8096012067226459</v>
      </c>
      <c r="AM51" s="90">
        <v>1693471692.3989999</v>
      </c>
      <c r="AN51" s="120">
        <f t="shared" si="38"/>
        <v>4.0164260904103737E-2</v>
      </c>
      <c r="AO51" s="120">
        <f t="shared" si="39"/>
        <v>0.1531337623483586</v>
      </c>
      <c r="AP51" s="164">
        <v>1693471194.402</v>
      </c>
      <c r="AQ51" s="166">
        <f t="shared" si="40"/>
        <v>2.5525972837148021E-5</v>
      </c>
      <c r="AR51" s="166">
        <f t="shared" si="41"/>
        <v>9.970647068610493E-5</v>
      </c>
      <c r="AS51" s="117">
        <f t="shared" si="42"/>
        <v>3.8126699828827619</v>
      </c>
      <c r="AT51" s="90">
        <v>1693472685.4000001</v>
      </c>
      <c r="AU51" s="120">
        <f t="shared" si="43"/>
        <v>3.9133013400383505E-2</v>
      </c>
      <c r="AV51" s="120">
        <f t="shared" si="44"/>
        <v>0.14919737856401266</v>
      </c>
      <c r="AW51" s="164">
        <v>1693472188.3989999</v>
      </c>
      <c r="AX51" s="166">
        <f t="shared" si="45"/>
        <v>4.4372577503902089E-5</v>
      </c>
      <c r="AY51" s="166">
        <f t="shared" si="46"/>
        <v>1.1196042009125829E-4</v>
      </c>
      <c r="AZ51" s="117">
        <f t="shared" si="47"/>
        <v>3.8128624029699649</v>
      </c>
    </row>
    <row r="52" spans="2:52">
      <c r="B52" s="90">
        <v>5</v>
      </c>
      <c r="C52" s="208">
        <v>4.1669441210128201E-2</v>
      </c>
      <c r="D52" s="209">
        <v>0.15856549065220699</v>
      </c>
      <c r="E52" s="210">
        <v>2.70622929643265E-5</v>
      </c>
      <c r="F52" s="210">
        <v>9.7445285976385001E-5</v>
      </c>
      <c r="G52" s="118">
        <f t="shared" si="24"/>
        <v>3.805282563320517</v>
      </c>
      <c r="H52" s="211">
        <v>4.0928029084671698E-2</v>
      </c>
      <c r="I52" s="209">
        <v>0.155969696562517</v>
      </c>
      <c r="J52" s="210">
        <v>3.3904212946759197E-5</v>
      </c>
      <c r="K52" s="212">
        <v>1.0019897285747101E-4</v>
      </c>
      <c r="L52" s="118">
        <f t="shared" si="25"/>
        <v>3.8109581624798157</v>
      </c>
      <c r="M52" s="211">
        <v>4.0823289095990901E-2</v>
      </c>
      <c r="N52" s="209">
        <v>0.15553331209674601</v>
      </c>
      <c r="O52" s="210">
        <v>2.52427622193718E-5</v>
      </c>
      <c r="P52" s="212">
        <v>9.4828682524613101E-5</v>
      </c>
      <c r="Q52" s="118">
        <f t="shared" si="26"/>
        <v>3.8099047721578403</v>
      </c>
      <c r="R52" s="211">
        <v>3.9422603504330703E-2</v>
      </c>
      <c r="S52" s="209">
        <v>0.150210860124663</v>
      </c>
      <c r="T52" s="213">
        <v>5.0606804086272802E-5</v>
      </c>
      <c r="U52" s="214">
        <v>1.17092216322818E-4</v>
      </c>
      <c r="V52" s="118">
        <f t="shared" si="27"/>
        <v>3.8106131821276912</v>
      </c>
      <c r="X52" s="117"/>
      <c r="Y52" s="90">
        <v>1693469708.7939999</v>
      </c>
      <c r="Z52" s="120">
        <f t="shared" si="28"/>
        <v>4.1704072622649802E-2</v>
      </c>
      <c r="AA52" s="120">
        <f t="shared" si="29"/>
        <v>0.15868243624440581</v>
      </c>
      <c r="AB52" s="164">
        <v>1693469210.79</v>
      </c>
      <c r="AC52" s="166">
        <f t="shared" si="30"/>
        <v>2.7202148103429194E-5</v>
      </c>
      <c r="AD52" s="166">
        <f t="shared" si="31"/>
        <v>9.7518001440667366E-5</v>
      </c>
      <c r="AE52" s="120">
        <f t="shared" si="32"/>
        <v>3.8049120739695241</v>
      </c>
      <c r="AF52" s="90">
        <v>1693470704.7909999</v>
      </c>
      <c r="AG52" s="120">
        <f t="shared" si="33"/>
        <v>4.0977822830652079E-2</v>
      </c>
      <c r="AH52" s="120">
        <f t="shared" si="34"/>
        <v>0.15613350126397363</v>
      </c>
      <c r="AI52" s="164">
        <v>1693470207.7920001</v>
      </c>
      <c r="AJ52" s="166">
        <f t="shared" si="35"/>
        <v>3.3986237106864107E-5</v>
      </c>
      <c r="AK52" s="166">
        <f t="shared" si="36"/>
        <v>1.000289636850474E-4</v>
      </c>
      <c r="AL52" s="117">
        <f t="shared" si="37"/>
        <v>3.8103345739304872</v>
      </c>
      <c r="AM52" s="90">
        <v>1693471700.7909999</v>
      </c>
      <c r="AN52" s="120">
        <f t="shared" si="38"/>
        <v>4.0847576386690794E-2</v>
      </c>
      <c r="AO52" s="120">
        <f t="shared" si="39"/>
        <v>0.15561075806782237</v>
      </c>
      <c r="AP52" s="164">
        <v>1693471202.793</v>
      </c>
      <c r="AQ52" s="166">
        <f t="shared" si="40"/>
        <v>2.5259405184002828E-5</v>
      </c>
      <c r="AR52" s="166">
        <f t="shared" si="41"/>
        <v>9.4779987001981578E-5</v>
      </c>
      <c r="AS52" s="117">
        <f t="shared" si="42"/>
        <v>3.8095280203449446</v>
      </c>
      <c r="AT52" s="90">
        <v>1693472693.7920001</v>
      </c>
      <c r="AU52" s="120">
        <f t="shared" si="43"/>
        <v>3.9413719575132927E-2</v>
      </c>
      <c r="AV52" s="120">
        <f t="shared" si="44"/>
        <v>0.1501785756366715</v>
      </c>
      <c r="AW52" s="164">
        <v>1693472196.7909999</v>
      </c>
      <c r="AX52" s="166">
        <f t="shared" si="45"/>
        <v>5.0168660330324367E-5</v>
      </c>
      <c r="AY52" s="166">
        <f t="shared" si="46"/>
        <v>1.169683096905069E-4</v>
      </c>
      <c r="AZ52" s="117">
        <f t="shared" si="47"/>
        <v>3.8106000483901328</v>
      </c>
    </row>
    <row r="53" spans="2:52">
      <c r="B53" s="90">
        <v>6</v>
      </c>
      <c r="C53" s="208">
        <v>4.2619879347229099E-2</v>
      </c>
      <c r="D53" s="209">
        <v>0.16230093930678299</v>
      </c>
      <c r="E53" s="210">
        <v>2.7235179652919802E-5</v>
      </c>
      <c r="F53" s="210">
        <v>9.9379193840716493E-5</v>
      </c>
      <c r="G53" s="118">
        <f t="shared" si="24"/>
        <v>3.8080708129971388</v>
      </c>
      <c r="H53" s="211">
        <v>4.16151449533773E-2</v>
      </c>
      <c r="I53" s="209">
        <v>0.158487018670772</v>
      </c>
      <c r="J53" s="210">
        <v>2.6034156815059902E-5</v>
      </c>
      <c r="K53" s="212">
        <v>9.5560083276073903E-5</v>
      </c>
      <c r="L53" s="118">
        <f t="shared" si="25"/>
        <v>3.808523597631055</v>
      </c>
      <c r="M53" s="211">
        <v>4.0823490093735197E-2</v>
      </c>
      <c r="N53" s="209">
        <v>0.15555577204816401</v>
      </c>
      <c r="O53" s="210">
        <v>2.5939992986915001E-5</v>
      </c>
      <c r="P53" s="212">
        <v>9.8304399071062504E-5</v>
      </c>
      <c r="Q53" s="118">
        <f t="shared" si="26"/>
        <v>3.8104365225596508</v>
      </c>
      <c r="R53" s="211">
        <v>3.88899129687953E-2</v>
      </c>
      <c r="S53" s="209">
        <v>0.14817730632225501</v>
      </c>
      <c r="T53" s="213">
        <v>3.1987424099315701E-5</v>
      </c>
      <c r="U53" s="214">
        <v>1.0789657895180001E-4</v>
      </c>
      <c r="V53" s="118">
        <f t="shared" si="27"/>
        <v>3.8105185731318501</v>
      </c>
      <c r="X53" s="117"/>
      <c r="Y53" s="90">
        <v>1693469717.1849999</v>
      </c>
      <c r="Z53" s="120">
        <f t="shared" si="28"/>
        <v>4.2647323142328421E-2</v>
      </c>
      <c r="AA53" s="120">
        <f t="shared" si="29"/>
        <v>0.16239387881590669</v>
      </c>
      <c r="AB53" s="164">
        <v>1693469219.1819999</v>
      </c>
      <c r="AC53" s="166">
        <f t="shared" si="30"/>
        <v>2.7177877869767732E-5</v>
      </c>
      <c r="AD53" s="166">
        <f t="shared" si="31"/>
        <v>9.9408232748627616E-5</v>
      </c>
      <c r="AE53" s="120">
        <f t="shared" si="32"/>
        <v>3.8077851929896704</v>
      </c>
      <c r="AF53" s="90">
        <v>1693470713.1819999</v>
      </c>
      <c r="AG53" s="120">
        <f t="shared" si="33"/>
        <v>4.1636614417677562E-2</v>
      </c>
      <c r="AH53" s="120">
        <f t="shared" si="34"/>
        <v>0.15855727396432495</v>
      </c>
      <c r="AI53" s="164">
        <v>1693470216.184</v>
      </c>
      <c r="AJ53" s="166">
        <f t="shared" si="35"/>
        <v>2.5835017925308833E-5</v>
      </c>
      <c r="AK53" s="166">
        <f t="shared" si="36"/>
        <v>9.564584772590462E-5</v>
      </c>
      <c r="AL53" s="117">
        <f t="shared" si="37"/>
        <v>3.8082570524632589</v>
      </c>
      <c r="AM53" s="90">
        <v>1693471709.1819999</v>
      </c>
      <c r="AN53" s="120">
        <f t="shared" si="38"/>
        <v>4.0785454624785646E-2</v>
      </c>
      <c r="AO53" s="120">
        <f t="shared" si="39"/>
        <v>0.15542940360582586</v>
      </c>
      <c r="AP53" s="164">
        <v>1693471211.1849999</v>
      </c>
      <c r="AQ53" s="166">
        <f t="shared" si="40"/>
        <v>2.5925702022258901E-5</v>
      </c>
      <c r="AR53" s="166">
        <f t="shared" si="41"/>
        <v>9.8396508895246321E-5</v>
      </c>
      <c r="AS53" s="117">
        <f t="shared" si="42"/>
        <v>3.8108847550169567</v>
      </c>
      <c r="AT53" s="90">
        <v>1693472702.1830001</v>
      </c>
      <c r="AU53" s="120">
        <f t="shared" si="43"/>
        <v>3.8862477431742252E-2</v>
      </c>
      <c r="AV53" s="120">
        <f t="shared" si="44"/>
        <v>0.14808770733593518</v>
      </c>
      <c r="AW53" s="164">
        <v>1693472205.1830001</v>
      </c>
      <c r="AX53" s="166">
        <f t="shared" si="45"/>
        <v>3.139042220765648E-5</v>
      </c>
      <c r="AY53" s="166">
        <f t="shared" si="46"/>
        <v>1.0753166632431049E-4</v>
      </c>
      <c r="AZ53" s="117">
        <f t="shared" si="47"/>
        <v>3.8108497200122233</v>
      </c>
    </row>
    <row r="54" spans="2:52">
      <c r="B54" s="90">
        <v>7</v>
      </c>
      <c r="C54" s="208">
        <v>4.3010071281733397E-2</v>
      </c>
      <c r="D54" s="209">
        <v>0.16379099955812701</v>
      </c>
      <c r="E54" s="210">
        <v>2.4262910343004201E-5</v>
      </c>
      <c r="F54" s="210">
        <v>9.9078104182092304E-5</v>
      </c>
      <c r="G54" s="118">
        <f t="shared" si="24"/>
        <v>3.8081680981671147</v>
      </c>
      <c r="H54" s="211">
        <v>4.1976919216177098E-2</v>
      </c>
      <c r="I54" s="209">
        <v>0.159920189349612</v>
      </c>
      <c r="J54" s="210">
        <v>2.4175287560563199E-5</v>
      </c>
      <c r="K54" s="212">
        <v>1.04858037812866E-4</v>
      </c>
      <c r="L54" s="118">
        <f t="shared" si="25"/>
        <v>3.8098429225777042</v>
      </c>
      <c r="M54" s="211">
        <v>3.8965318243871401E-2</v>
      </c>
      <c r="N54" s="209">
        <v>0.148428506767223</v>
      </c>
      <c r="O54" s="210">
        <v>2.4568179641052999E-5</v>
      </c>
      <c r="P54" s="212">
        <v>9.9832978161143801E-5</v>
      </c>
      <c r="Q54" s="118">
        <f t="shared" si="26"/>
        <v>3.8092341594082249</v>
      </c>
      <c r="R54" s="211">
        <v>3.8082376838490903E-2</v>
      </c>
      <c r="S54" s="209">
        <v>0.14517317157444201</v>
      </c>
      <c r="T54" s="213">
        <v>2.1442261711885001E-5</v>
      </c>
      <c r="U54" s="214">
        <v>9.6574369641263006E-5</v>
      </c>
      <c r="V54" s="118">
        <f t="shared" si="27"/>
        <v>3.8124370389300726</v>
      </c>
      <c r="X54" s="117"/>
      <c r="Y54" s="90">
        <v>1693469738.402</v>
      </c>
      <c r="Z54" s="120">
        <f t="shared" si="28"/>
        <v>4.3018747496273116E-2</v>
      </c>
      <c r="AA54" s="120">
        <f t="shared" si="29"/>
        <v>0.1638202253568159</v>
      </c>
      <c r="AB54" s="164">
        <v>1693469240.4000001</v>
      </c>
      <c r="AC54" s="166">
        <f t="shared" si="30"/>
        <v>2.4313459563471207E-5</v>
      </c>
      <c r="AD54" s="166">
        <f t="shared" si="31"/>
        <v>9.9184203280562933E-5</v>
      </c>
      <c r="AE54" s="120">
        <f t="shared" si="32"/>
        <v>3.8080652931135255</v>
      </c>
      <c r="AF54" s="90">
        <v>1693470734.402</v>
      </c>
      <c r="AG54" s="120">
        <f t="shared" si="33"/>
        <v>4.1951756242385882E-2</v>
      </c>
      <c r="AH54" s="120">
        <f t="shared" si="34"/>
        <v>0.15983573880743818</v>
      </c>
      <c r="AI54" s="164">
        <v>1693470236.3989999</v>
      </c>
      <c r="AJ54" s="166">
        <f t="shared" si="35"/>
        <v>2.4106048672418702E-5</v>
      </c>
      <c r="AK54" s="166">
        <f t="shared" si="36"/>
        <v>1.0485372771992934E-4</v>
      </c>
      <c r="AL54" s="117">
        <f t="shared" si="37"/>
        <v>3.8101252768396168</v>
      </c>
      <c r="AM54" s="90">
        <v>1693471730.398</v>
      </c>
      <c r="AN54" s="120">
        <f t="shared" si="38"/>
        <v>3.8911648677046259E-2</v>
      </c>
      <c r="AO54" s="120">
        <f t="shared" si="39"/>
        <v>0.14824876560700292</v>
      </c>
      <c r="AP54" s="164">
        <v>1693471231.4030001</v>
      </c>
      <c r="AQ54" s="166">
        <f t="shared" si="40"/>
        <v>2.458056923186802E-5</v>
      </c>
      <c r="AR54" s="166">
        <f t="shared" si="41"/>
        <v>9.9916126912357004E-5</v>
      </c>
      <c r="AS54" s="117">
        <f t="shared" si="42"/>
        <v>3.8098617759848454</v>
      </c>
      <c r="AT54" s="90">
        <v>1693472723.4000001</v>
      </c>
      <c r="AU54" s="120">
        <f t="shared" si="43"/>
        <v>3.8079201709468082E-2</v>
      </c>
      <c r="AV54" s="120">
        <f t="shared" si="44"/>
        <v>0.14516266665974945</v>
      </c>
      <c r="AW54" s="164">
        <v>1693472226.4000001</v>
      </c>
      <c r="AX54" s="166">
        <f t="shared" si="45"/>
        <v>2.121943246707455E-5</v>
      </c>
      <c r="AY54" s="166">
        <f t="shared" si="46"/>
        <v>9.6478434213989424E-5</v>
      </c>
      <c r="AZ54" s="117">
        <f t="shared" si="47"/>
        <v>3.8124241938417165</v>
      </c>
    </row>
    <row r="55" spans="2:52">
      <c r="B55" s="90">
        <v>8</v>
      </c>
      <c r="C55" s="208">
        <v>4.304371264279E-2</v>
      </c>
      <c r="D55" s="209">
        <v>0.163944155122869</v>
      </c>
      <c r="E55" s="210">
        <v>2.9704593721833401E-5</v>
      </c>
      <c r="F55" s="210">
        <v>1.05344799999426E-4</v>
      </c>
      <c r="G55" s="118">
        <f t="shared" si="24"/>
        <v>3.8087502648404712</v>
      </c>
      <c r="H55" s="211">
        <v>4.0385766996575499E-2</v>
      </c>
      <c r="I55" s="209">
        <v>0.153738159092563</v>
      </c>
      <c r="J55" s="210">
        <v>2.2651378469997201E-5</v>
      </c>
      <c r="K55" s="212">
        <v>9.5325941939012696E-5</v>
      </c>
      <c r="L55" s="118">
        <f t="shared" si="25"/>
        <v>3.8068697930669777</v>
      </c>
      <c r="M55" s="211">
        <v>3.8201818965156502E-2</v>
      </c>
      <c r="N55" s="209">
        <v>0.14545019561280101</v>
      </c>
      <c r="O55" s="210">
        <v>2.6524803749537001E-5</v>
      </c>
      <c r="P55" s="212">
        <v>1.02821684716263E-4</v>
      </c>
      <c r="Q55" s="118">
        <f t="shared" si="26"/>
        <v>3.8074014987889133</v>
      </c>
      <c r="R55" s="211">
        <v>3.8734802598998502E-2</v>
      </c>
      <c r="S55" s="209">
        <v>0.14758664924137399</v>
      </c>
      <c r="T55" s="213">
        <v>2.1101842343223602E-5</v>
      </c>
      <c r="U55" s="214">
        <v>1.02502442865524E-4</v>
      </c>
      <c r="V55" s="118">
        <f t="shared" si="27"/>
        <v>3.8105287499912701</v>
      </c>
      <c r="X55" s="117"/>
      <c r="Y55" s="90">
        <v>1693469746.793</v>
      </c>
      <c r="Z55" s="120">
        <f t="shared" si="28"/>
        <v>4.3039587300377831E-2</v>
      </c>
      <c r="AA55" s="120">
        <f t="shared" si="29"/>
        <v>0.16393173967030436</v>
      </c>
      <c r="AB55" s="164">
        <v>1693469248.7909999</v>
      </c>
      <c r="AC55" s="166">
        <f t="shared" si="30"/>
        <v>2.9774779790286765E-5</v>
      </c>
      <c r="AD55" s="166">
        <f t="shared" si="31"/>
        <v>1.0538011856400105E-4</v>
      </c>
      <c r="AE55" s="120">
        <f t="shared" si="32"/>
        <v>3.8088128401690184</v>
      </c>
      <c r="AF55" s="90">
        <v>1693470742.7939999</v>
      </c>
      <c r="AG55" s="120">
        <f t="shared" si="33"/>
        <v>4.0299918871248903E-2</v>
      </c>
      <c r="AH55" s="120">
        <f t="shared" si="34"/>
        <v>0.15345160016212736</v>
      </c>
      <c r="AI55" s="164">
        <v>1693470244.7909999</v>
      </c>
      <c r="AJ55" s="166">
        <f t="shared" si="35"/>
        <v>2.2687685494798862E-5</v>
      </c>
      <c r="AK55" s="166">
        <f t="shared" si="36"/>
        <v>9.5111377862706651E-5</v>
      </c>
      <c r="AL55" s="117">
        <f t="shared" si="37"/>
        <v>3.8078797820782362</v>
      </c>
      <c r="AM55" s="90">
        <v>1693471738.789</v>
      </c>
      <c r="AN55" s="120">
        <f t="shared" si="38"/>
        <v>3.8176451536027688E-2</v>
      </c>
      <c r="AO55" s="120">
        <f t="shared" si="39"/>
        <v>0.1453668029558042</v>
      </c>
      <c r="AP55" s="164">
        <v>1693471239.7939999</v>
      </c>
      <c r="AQ55" s="166">
        <f t="shared" si="40"/>
        <v>2.6761148254658485E-5</v>
      </c>
      <c r="AR55" s="166">
        <f t="shared" si="41"/>
        <v>1.0280321770808834E-4</v>
      </c>
      <c r="AS55" s="117">
        <f t="shared" si="42"/>
        <v>3.8077395836888774</v>
      </c>
      <c r="AT55" s="90">
        <v>1693472731.7920001</v>
      </c>
      <c r="AU55" s="120">
        <f t="shared" si="43"/>
        <v>3.8770343863275616E-2</v>
      </c>
      <c r="AV55" s="120">
        <f t="shared" si="44"/>
        <v>0.14770581522234674</v>
      </c>
      <c r="AW55" s="164">
        <v>1693472234.7920001</v>
      </c>
      <c r="AX55" s="166">
        <f t="shared" si="45"/>
        <v>2.1259210383901846E-5</v>
      </c>
      <c r="AY55" s="166">
        <f t="shared" si="46"/>
        <v>1.0256761229422343E-4</v>
      </c>
      <c r="AZ55" s="117">
        <f t="shared" si="47"/>
        <v>3.8100550450673967</v>
      </c>
    </row>
    <row r="56" spans="2:52">
      <c r="B56" s="90">
        <v>9</v>
      </c>
      <c r="C56" s="208">
        <v>4.2895839931012501E-2</v>
      </c>
      <c r="D56" s="209">
        <v>0.16339531300230201</v>
      </c>
      <c r="E56" s="210">
        <v>2.6206257296645899E-5</v>
      </c>
      <c r="F56" s="210">
        <v>1.0020365705821899E-4</v>
      </c>
      <c r="G56" s="118">
        <f t="shared" si="24"/>
        <v>3.8090854197148727</v>
      </c>
      <c r="H56" s="211">
        <v>3.9599630074002197E-2</v>
      </c>
      <c r="I56" s="209">
        <v>0.15078687158699</v>
      </c>
      <c r="J56" s="210">
        <v>2.51806944406471E-5</v>
      </c>
      <c r="K56" s="212">
        <v>9.8019368062223695E-5</v>
      </c>
      <c r="L56" s="118">
        <f t="shared" si="25"/>
        <v>3.807916828958712</v>
      </c>
      <c r="M56" s="211">
        <v>3.8262890322942E-2</v>
      </c>
      <c r="N56" s="209">
        <v>0.145770741932925</v>
      </c>
      <c r="O56" s="210">
        <v>3.1112594469712798E-5</v>
      </c>
      <c r="P56" s="212">
        <v>9.9244425563243499E-5</v>
      </c>
      <c r="Q56" s="118">
        <f t="shared" si="26"/>
        <v>3.8097035364764524</v>
      </c>
      <c r="R56" s="211">
        <v>3.9066519782050703E-2</v>
      </c>
      <c r="S56" s="209">
        <v>0.14897104976995401</v>
      </c>
      <c r="T56" s="213">
        <v>2.5799806383560201E-5</v>
      </c>
      <c r="U56" s="214">
        <v>9.86513512617821E-5</v>
      </c>
      <c r="V56" s="118">
        <f t="shared" si="27"/>
        <v>3.8136128241195766</v>
      </c>
      <c r="X56" s="117"/>
      <c r="Y56" s="90">
        <v>1693469755.1849999</v>
      </c>
      <c r="Z56" s="120">
        <f t="shared" si="28"/>
        <v>4.2870730800491572E-2</v>
      </c>
      <c r="AA56" s="120">
        <f t="shared" si="29"/>
        <v>0.16331084231049459</v>
      </c>
      <c r="AB56" s="164">
        <v>1693469257.1819999</v>
      </c>
      <c r="AC56" s="166">
        <f t="shared" si="30"/>
        <v>2.6103536975328278E-5</v>
      </c>
      <c r="AD56" s="166">
        <f t="shared" si="31"/>
        <v>1.0010164549077965E-4</v>
      </c>
      <c r="AE56" s="120">
        <f t="shared" si="32"/>
        <v>3.8093320460912703</v>
      </c>
      <c r="AF56" s="90">
        <v>1693470751.1860001</v>
      </c>
      <c r="AG56" s="120">
        <f t="shared" si="33"/>
        <v>3.9596245571054102E-2</v>
      </c>
      <c r="AH56" s="120">
        <f t="shared" si="34"/>
        <v>0.15077727879926228</v>
      </c>
      <c r="AI56" s="164">
        <v>1693470253.1830001</v>
      </c>
      <c r="AJ56" s="166">
        <f t="shared" si="35"/>
        <v>2.5335030017826719E-5</v>
      </c>
      <c r="AK56" s="166">
        <f t="shared" si="36"/>
        <v>9.8094123417381214E-5</v>
      </c>
      <c r="AL56" s="117">
        <f t="shared" si="37"/>
        <v>3.8080107435386861</v>
      </c>
      <c r="AM56" s="90">
        <v>1693471747.181</v>
      </c>
      <c r="AN56" s="120">
        <f t="shared" si="38"/>
        <v>3.8314942206903305E-2</v>
      </c>
      <c r="AO56" s="120">
        <f t="shared" si="39"/>
        <v>0.14594590483483857</v>
      </c>
      <c r="AP56" s="164">
        <v>1693471248.1860001</v>
      </c>
      <c r="AQ56" s="166">
        <f t="shared" si="40"/>
        <v>3.1033697456599723E-5</v>
      </c>
      <c r="AR56" s="166">
        <f t="shared" si="41"/>
        <v>9.9259888226554095E-5</v>
      </c>
      <c r="AS56" s="117">
        <f t="shared" si="42"/>
        <v>3.8090915433544956</v>
      </c>
      <c r="AT56" s="90">
        <v>1693472740.1830001</v>
      </c>
      <c r="AU56" s="120">
        <f t="shared" si="43"/>
        <v>3.9096445261021448E-2</v>
      </c>
      <c r="AV56" s="120">
        <f t="shared" si="44"/>
        <v>0.14907203225054297</v>
      </c>
      <c r="AW56" s="164">
        <v>1693472243.1830001</v>
      </c>
      <c r="AX56" s="166">
        <f t="shared" si="45"/>
        <v>2.5991565582054009E-5</v>
      </c>
      <c r="AY56" s="166">
        <f t="shared" si="46"/>
        <v>9.8651231249165692E-5</v>
      </c>
      <c r="AZ56" s="117">
        <f t="shared" si="47"/>
        <v>3.8132229027996289</v>
      </c>
    </row>
    <row r="57" spans="2:52">
      <c r="B57" s="90">
        <v>10</v>
      </c>
      <c r="C57" s="208">
        <v>4.1817089569402603E-2</v>
      </c>
      <c r="D57" s="209">
        <v>0.159194643708158</v>
      </c>
      <c r="E57" s="210">
        <v>2.4855842019784499E-5</v>
      </c>
      <c r="F57" s="210">
        <v>9.9802545996274794E-5</v>
      </c>
      <c r="G57" s="118">
        <f t="shared" si="24"/>
        <v>3.8068931691968957</v>
      </c>
      <c r="H57" s="211">
        <v>4.0226018010476303E-2</v>
      </c>
      <c r="I57" s="209">
        <v>0.153217022610036</v>
      </c>
      <c r="J57" s="210">
        <v>2.9936038094046702E-5</v>
      </c>
      <c r="K57" s="212">
        <v>9.95293336522581E-5</v>
      </c>
      <c r="L57" s="118">
        <f t="shared" si="25"/>
        <v>3.8090342309344627</v>
      </c>
      <c r="M57" s="211">
        <v>4.0658760635773901E-2</v>
      </c>
      <c r="N57" s="209">
        <v>0.15496640422496599</v>
      </c>
      <c r="O57" s="210">
        <v>2.2670812863350901E-5</v>
      </c>
      <c r="P57" s="212">
        <v>1.0369104110512901E-4</v>
      </c>
      <c r="Q57" s="118">
        <f t="shared" si="26"/>
        <v>3.8113796818265722</v>
      </c>
      <c r="R57" s="211">
        <v>4.0147338528554302E-2</v>
      </c>
      <c r="S57" s="209">
        <v>0.15307280150855099</v>
      </c>
      <c r="T57" s="213">
        <v>3.0152269041578301E-5</v>
      </c>
      <c r="U57" s="214">
        <v>1.02495923532257E-4</v>
      </c>
      <c r="V57" s="118">
        <f t="shared" si="27"/>
        <v>3.8131124437092185</v>
      </c>
      <c r="X57" s="117"/>
      <c r="Y57" s="90">
        <v>1693469776.402</v>
      </c>
      <c r="Z57" s="120">
        <f t="shared" si="28"/>
        <v>4.1797207030809386E-2</v>
      </c>
      <c r="AA57" s="120">
        <f t="shared" si="29"/>
        <v>0.15912790366730484</v>
      </c>
      <c r="AB57" s="164">
        <v>1693469277.401</v>
      </c>
      <c r="AC57" s="166">
        <f t="shared" si="30"/>
        <v>2.476178867158303E-5</v>
      </c>
      <c r="AD57" s="166">
        <f t="shared" si="31"/>
        <v>9.9775204571380573E-5</v>
      </c>
      <c r="AE57" s="120">
        <f t="shared" si="32"/>
        <v>3.8070929618397562</v>
      </c>
      <c r="AF57" s="90">
        <v>1693470771.402</v>
      </c>
      <c r="AG57" s="120">
        <f t="shared" si="33"/>
        <v>4.0246091491064652E-2</v>
      </c>
      <c r="AH57" s="120">
        <f t="shared" si="34"/>
        <v>0.15328423562165402</v>
      </c>
      <c r="AI57" s="164">
        <v>1693470274.401</v>
      </c>
      <c r="AJ57" s="166">
        <f t="shared" si="35"/>
        <v>2.9909570146443422E-5</v>
      </c>
      <c r="AK57" s="166">
        <f t="shared" si="36"/>
        <v>9.9555190501309244E-5</v>
      </c>
      <c r="AL57" s="117">
        <f t="shared" si="37"/>
        <v>3.8088147657846343</v>
      </c>
      <c r="AM57" s="90">
        <v>1693471767.398</v>
      </c>
      <c r="AN57" s="120">
        <f t="shared" si="38"/>
        <v>4.0717634919145373E-2</v>
      </c>
      <c r="AO57" s="120">
        <f t="shared" si="39"/>
        <v>0.15516268897579627</v>
      </c>
      <c r="AP57" s="164">
        <v>1693471269.401</v>
      </c>
      <c r="AQ57" s="166">
        <f t="shared" si="40"/>
        <v>2.2591246004402197E-5</v>
      </c>
      <c r="AR57" s="166">
        <f t="shared" si="41"/>
        <v>1.0365099569428936E-4</v>
      </c>
      <c r="AS57" s="117">
        <f t="shared" si="42"/>
        <v>3.810681728201764</v>
      </c>
      <c r="AT57" s="90">
        <v>1693472760.401</v>
      </c>
      <c r="AU57" s="120">
        <f t="shared" si="43"/>
        <v>4.0171041236248192E-2</v>
      </c>
      <c r="AV57" s="120">
        <f t="shared" si="44"/>
        <v>0.15314979518110386</v>
      </c>
      <c r="AW57" s="164">
        <v>1693472263.398</v>
      </c>
      <c r="AX57" s="166">
        <f t="shared" si="45"/>
        <v>3.0204985528176436E-5</v>
      </c>
      <c r="AY57" s="166">
        <f t="shared" si="46"/>
        <v>1.0250302292188514E-4</v>
      </c>
      <c r="AZ57" s="117">
        <f t="shared" si="47"/>
        <v>3.8127268591338672</v>
      </c>
    </row>
    <row r="58" spans="2:52">
      <c r="B58" s="90">
        <v>11</v>
      </c>
      <c r="C58" s="208">
        <v>4.1924544625680099E-2</v>
      </c>
      <c r="D58" s="209">
        <v>0.15964273824450301</v>
      </c>
      <c r="E58" s="210">
        <v>2.1766616470707101E-5</v>
      </c>
      <c r="F58" s="210">
        <v>9.8718206678662993E-5</v>
      </c>
      <c r="G58" s="118">
        <f t="shared" si="24"/>
        <v>3.8078245717545038</v>
      </c>
      <c r="H58" s="211">
        <v>4.0547067884040201E-2</v>
      </c>
      <c r="I58" s="209">
        <v>0.15443814886556201</v>
      </c>
      <c r="J58" s="210">
        <v>2.39314474950026E-5</v>
      </c>
      <c r="K58" s="212">
        <v>9.9473214326402994E-5</v>
      </c>
      <c r="L58" s="118">
        <f t="shared" si="25"/>
        <v>3.8089907037063302</v>
      </c>
      <c r="M58" s="211">
        <v>4.1041861402079903E-2</v>
      </c>
      <c r="N58" s="209">
        <v>0.15643445334602599</v>
      </c>
      <c r="O58" s="210">
        <v>2.7226014001496299E-5</v>
      </c>
      <c r="P58" s="212">
        <v>9.6993030897121393E-5</v>
      </c>
      <c r="Q58" s="118">
        <f t="shared" si="26"/>
        <v>3.8115724514604095</v>
      </c>
      <c r="R58" s="211">
        <v>4.0185329819414098E-2</v>
      </c>
      <c r="S58" s="209">
        <v>0.15315394376077901</v>
      </c>
      <c r="T58" s="213">
        <v>2.82878575513722E-5</v>
      </c>
      <c r="U58" s="214">
        <v>9.9037004773599898E-5</v>
      </c>
      <c r="V58" s="118">
        <f t="shared" si="27"/>
        <v>3.8115254222936081</v>
      </c>
      <c r="X58" s="117"/>
      <c r="Y58" s="90">
        <v>1693469784.7939999</v>
      </c>
      <c r="Z58" s="120">
        <f t="shared" si="28"/>
        <v>4.1967366378944125E-2</v>
      </c>
      <c r="AA58" s="120">
        <f t="shared" si="29"/>
        <v>0.159788469182397</v>
      </c>
      <c r="AB58" s="164">
        <v>1693469285.7920001</v>
      </c>
      <c r="AC58" s="166">
        <f t="shared" si="30"/>
        <v>2.1846765754885053E-5</v>
      </c>
      <c r="AD58" s="166">
        <f t="shared" si="31"/>
        <v>9.8744046946215268E-5</v>
      </c>
      <c r="AE58" s="120">
        <f t="shared" si="32"/>
        <v>3.8073970276872227</v>
      </c>
      <c r="AF58" s="90">
        <v>1693470779.793</v>
      </c>
      <c r="AG58" s="120">
        <f t="shared" si="33"/>
        <v>4.0588379586860464E-2</v>
      </c>
      <c r="AH58" s="120">
        <f t="shared" si="34"/>
        <v>0.15456544828315366</v>
      </c>
      <c r="AI58" s="164">
        <v>1693470282.7920001</v>
      </c>
      <c r="AJ58" s="166">
        <f t="shared" si="35"/>
        <v>2.3935397188311714E-5</v>
      </c>
      <c r="AK58" s="166">
        <f t="shared" si="36"/>
        <v>9.9576847950003883E-5</v>
      </c>
      <c r="AL58" s="117">
        <f t="shared" si="37"/>
        <v>3.8082600604396548</v>
      </c>
      <c r="AM58" s="90">
        <v>1693471775.79</v>
      </c>
      <c r="AN58" s="120">
        <f t="shared" si="38"/>
        <v>4.1067179950036392E-2</v>
      </c>
      <c r="AO58" s="120">
        <f t="shared" si="39"/>
        <v>0.15651645868980249</v>
      </c>
      <c r="AP58" s="164">
        <v>1693471277.7920001</v>
      </c>
      <c r="AQ58" s="166">
        <f t="shared" si="40"/>
        <v>2.7469878098852796E-5</v>
      </c>
      <c r="AR58" s="166">
        <f t="shared" si="41"/>
        <v>9.6807697631897072E-5</v>
      </c>
      <c r="AS58" s="117">
        <f t="shared" si="42"/>
        <v>3.8112120421163573</v>
      </c>
      <c r="AT58" s="90">
        <v>1693472768.7920001</v>
      </c>
      <c r="AU58" s="120">
        <f t="shared" si="43"/>
        <v>4.0181887690955771E-2</v>
      </c>
      <c r="AV58" s="120">
        <f t="shared" si="44"/>
        <v>0.15314279652187623</v>
      </c>
      <c r="AW58" s="164">
        <v>1693472271.789</v>
      </c>
      <c r="AX58" s="166">
        <f t="shared" si="45"/>
        <v>2.8166861871003037E-5</v>
      </c>
      <c r="AY58" s="166">
        <f t="shared" si="46"/>
        <v>9.9001324461293482E-5</v>
      </c>
      <c r="AZ58" s="117">
        <f t="shared" si="47"/>
        <v>3.8115225615682209</v>
      </c>
    </row>
    <row r="59" spans="2:52">
      <c r="B59" s="90">
        <v>12</v>
      </c>
      <c r="C59" s="208">
        <v>4.3002830346012801E-2</v>
      </c>
      <c r="D59" s="209">
        <v>0.163839160095479</v>
      </c>
      <c r="E59" s="210">
        <v>2.7075187731295899E-5</v>
      </c>
      <c r="F59" s="210">
        <v>1.00626087982854E-4</v>
      </c>
      <c r="G59" s="118">
        <f t="shared" si="24"/>
        <v>3.8099303232852906</v>
      </c>
      <c r="H59" s="211">
        <v>4.1369945263598301E-2</v>
      </c>
      <c r="I59" s="209">
        <v>0.15727411741533301</v>
      </c>
      <c r="J59" s="210">
        <v>3.0045405694734301E-5</v>
      </c>
      <c r="K59" s="212">
        <v>1.02831991225351E-4</v>
      </c>
      <c r="L59" s="118">
        <f t="shared" si="25"/>
        <v>3.8017738100511429</v>
      </c>
      <c r="M59" s="211">
        <v>4.1359835029703203E-2</v>
      </c>
      <c r="N59" s="209">
        <v>0.157579954707259</v>
      </c>
      <c r="O59" s="210">
        <v>2.9423446329897001E-5</v>
      </c>
      <c r="P59" s="212">
        <v>9.7784379143781106E-5</v>
      </c>
      <c r="Q59" s="118">
        <f t="shared" si="26"/>
        <v>3.8099641348427093</v>
      </c>
      <c r="R59" s="211">
        <v>4.0052025474784599E-2</v>
      </c>
      <c r="S59" s="209">
        <v>0.15271753354345399</v>
      </c>
      <c r="T59" s="213">
        <v>2.6801880487358601E-5</v>
      </c>
      <c r="U59" s="214">
        <v>1.01358774498519E-4</v>
      </c>
      <c r="V59" s="118">
        <f t="shared" si="27"/>
        <v>3.8133166315895068</v>
      </c>
      <c r="X59" s="117"/>
      <c r="Y59" s="90">
        <v>1693469793.1849999</v>
      </c>
      <c r="Z59" s="120">
        <f t="shared" si="28"/>
        <v>4.303074630411155E-2</v>
      </c>
      <c r="AA59" s="120">
        <f t="shared" si="29"/>
        <v>0.16393231201840941</v>
      </c>
      <c r="AB59" s="164">
        <v>1693469294.184</v>
      </c>
      <c r="AC59" s="166">
        <f t="shared" si="30"/>
        <v>2.7139687327415661E-5</v>
      </c>
      <c r="AD59" s="166">
        <f t="shared" si="31"/>
        <v>1.005914806282813E-4</v>
      </c>
      <c r="AE59" s="120">
        <f t="shared" si="32"/>
        <v>3.8096091646089509</v>
      </c>
      <c r="AF59" s="90">
        <v>1693470788.1849999</v>
      </c>
      <c r="AG59" s="120">
        <f t="shared" si="33"/>
        <v>4.1402468793361971E-2</v>
      </c>
      <c r="AH59" s="120">
        <f t="shared" si="34"/>
        <v>0.1573829842492985</v>
      </c>
      <c r="AI59" s="164">
        <v>1693470291.1830001</v>
      </c>
      <c r="AJ59" s="166">
        <f t="shared" si="35"/>
        <v>3.0119855444276549E-5</v>
      </c>
      <c r="AK59" s="166">
        <f t="shared" si="36"/>
        <v>1.0292737115859005E-4</v>
      </c>
      <c r="AL59" s="117">
        <f t="shared" si="37"/>
        <v>3.8014267502392496</v>
      </c>
      <c r="AM59" s="90">
        <v>1693471784.181</v>
      </c>
      <c r="AN59" s="120">
        <f t="shared" si="38"/>
        <v>4.1367922369736146E-2</v>
      </c>
      <c r="AO59" s="120">
        <f t="shared" si="39"/>
        <v>0.15760549550067529</v>
      </c>
      <c r="AP59" s="164">
        <v>1693471286.184</v>
      </c>
      <c r="AQ59" s="166">
        <f t="shared" si="40"/>
        <v>2.9360228937419041E-5</v>
      </c>
      <c r="AR59" s="166">
        <f t="shared" si="41"/>
        <v>9.7757604865251628E-5</v>
      </c>
      <c r="AS59" s="117">
        <f t="shared" si="42"/>
        <v>3.809829524200155</v>
      </c>
      <c r="AT59" s="90">
        <v>1693472777.184</v>
      </c>
      <c r="AU59" s="120">
        <f t="shared" si="43"/>
        <v>4.0041843570169593E-2</v>
      </c>
      <c r="AV59" s="120">
        <f t="shared" si="44"/>
        <v>0.15268469793434467</v>
      </c>
      <c r="AW59" s="164">
        <v>1693472280.181</v>
      </c>
      <c r="AX59" s="166">
        <f t="shared" si="45"/>
        <v>2.6744468823548857E-5</v>
      </c>
      <c r="AY59" s="166">
        <f t="shared" si="46"/>
        <v>1.0137473030856595E-4</v>
      </c>
      <c r="AZ59" s="117">
        <f t="shared" si="47"/>
        <v>3.8134141324763764</v>
      </c>
    </row>
    <row r="60" spans="2:52">
      <c r="B60" s="90">
        <v>13</v>
      </c>
      <c r="C60" s="208">
        <v>4.32421354794542E-2</v>
      </c>
      <c r="D60" s="209">
        <v>0.164703120070848</v>
      </c>
      <c r="E60" s="210">
        <v>2.4811112334918999E-5</v>
      </c>
      <c r="F60" s="210">
        <v>9.6838066523234997E-5</v>
      </c>
      <c r="G60" s="118">
        <f t="shared" si="24"/>
        <v>3.8088248180100339</v>
      </c>
      <c r="H60" s="211">
        <v>4.2082236440308597E-2</v>
      </c>
      <c r="I60" s="209">
        <v>0.16035264041396499</v>
      </c>
      <c r="J60" s="210">
        <v>2.7445608330244599E-5</v>
      </c>
      <c r="K60" s="212">
        <v>1.04654811618319E-4</v>
      </c>
      <c r="L60" s="118">
        <f t="shared" si="25"/>
        <v>3.8105850271776243</v>
      </c>
      <c r="M60" s="211">
        <v>4.1423651637374402E-2</v>
      </c>
      <c r="N60" s="209">
        <v>0.15782222153054301</v>
      </c>
      <c r="O60" s="210">
        <v>2.41376342215249E-5</v>
      </c>
      <c r="P60" s="212">
        <v>9.5487549726500299E-5</v>
      </c>
      <c r="Q60" s="118">
        <f t="shared" si="26"/>
        <v>3.8099430669885384</v>
      </c>
      <c r="R60" s="211">
        <v>3.9687909930646102E-2</v>
      </c>
      <c r="S60" s="209">
        <v>0.15130764223726501</v>
      </c>
      <c r="T60" s="213">
        <v>2.5482728007121401E-5</v>
      </c>
      <c r="U60" s="214">
        <v>9.99342994185652E-5</v>
      </c>
      <c r="V60" s="118">
        <f t="shared" si="27"/>
        <v>3.8127768906991664</v>
      </c>
      <c r="X60" s="117"/>
      <c r="Y60" s="90">
        <v>1693469813.401</v>
      </c>
      <c r="Z60" s="120">
        <f t="shared" si="28"/>
        <v>4.3252740048511665E-2</v>
      </c>
      <c r="AA60" s="120">
        <f t="shared" si="29"/>
        <v>0.16473761200501635</v>
      </c>
      <c r="AB60" s="164">
        <v>1693469314.401</v>
      </c>
      <c r="AC60" s="166">
        <f t="shared" si="30"/>
        <v>2.4773754743395275E-5</v>
      </c>
      <c r="AD60" s="166">
        <f t="shared" si="31"/>
        <v>9.6833117673814065E-5</v>
      </c>
      <c r="AE60" s="120">
        <f t="shared" si="32"/>
        <v>3.8086743487158019</v>
      </c>
      <c r="AF60" s="90">
        <v>1693470808.402</v>
      </c>
      <c r="AG60" s="120">
        <f t="shared" si="33"/>
        <v>4.2096839561125018E-2</v>
      </c>
      <c r="AH60" s="120">
        <f t="shared" si="34"/>
        <v>0.1604073320714357</v>
      </c>
      <c r="AI60" s="164">
        <v>1693470311.4000001</v>
      </c>
      <c r="AJ60" s="166">
        <f t="shared" si="35"/>
        <v>2.7430681318767286E-5</v>
      </c>
      <c r="AK60" s="166">
        <f t="shared" si="36"/>
        <v>1.0460779900698676E-4</v>
      </c>
      <c r="AL60" s="117">
        <f t="shared" si="37"/>
        <v>3.8105723406707033</v>
      </c>
      <c r="AM60" s="90">
        <v>1693471804.4030001</v>
      </c>
      <c r="AN60" s="120">
        <f t="shared" si="38"/>
        <v>4.1424819225742912E-2</v>
      </c>
      <c r="AO60" s="120">
        <f t="shared" si="39"/>
        <v>0.15782646046382906</v>
      </c>
      <c r="AP60" s="164">
        <v>1693471307.402</v>
      </c>
      <c r="AQ60" s="166">
        <f t="shared" si="40"/>
        <v>2.4009817934306714E-5</v>
      </c>
      <c r="AR60" s="166">
        <f t="shared" si="41"/>
        <v>9.5431690795618897E-5</v>
      </c>
      <c r="AS60" s="117">
        <f t="shared" si="42"/>
        <v>3.8099309187345689</v>
      </c>
      <c r="AT60" s="90">
        <v>1693472798.402</v>
      </c>
      <c r="AU60" s="120">
        <f t="shared" si="43"/>
        <v>3.9682106815932087E-2</v>
      </c>
      <c r="AV60" s="120">
        <f t="shared" si="44"/>
        <v>0.1512886836222905</v>
      </c>
      <c r="AW60" s="164">
        <v>1693472301.4030001</v>
      </c>
      <c r="AX60" s="166">
        <f t="shared" si="45"/>
        <v>2.5350477611785532E-5</v>
      </c>
      <c r="AY60" s="166">
        <f t="shared" si="46"/>
        <v>9.9853097905208891E-5</v>
      </c>
      <c r="AZ60" s="117">
        <f t="shared" si="47"/>
        <v>3.8128040792419116</v>
      </c>
    </row>
    <row r="61" spans="2:52">
      <c r="B61" s="90">
        <v>14</v>
      </c>
      <c r="C61" s="208">
        <v>4.3503349910804401E-2</v>
      </c>
      <c r="D61" s="209">
        <v>0.16571289872942399</v>
      </c>
      <c r="E61" s="210">
        <v>2.5311904478025698E-5</v>
      </c>
      <c r="F61" s="210">
        <v>1.00357237461714E-4</v>
      </c>
      <c r="G61" s="118">
        <f t="shared" si="24"/>
        <v>3.8091665723820114</v>
      </c>
      <c r="H61" s="211">
        <v>4.2059238586422E-2</v>
      </c>
      <c r="I61" s="209">
        <v>0.16024539281754699</v>
      </c>
      <c r="J61" s="210">
        <v>2.9340824155598198E-5</v>
      </c>
      <c r="K61" s="212">
        <v>1.00277990511969E-4</v>
      </c>
      <c r="L61" s="118">
        <f t="shared" si="25"/>
        <v>3.8101184193651201</v>
      </c>
      <c r="M61" s="211">
        <v>4.1414954986624702E-2</v>
      </c>
      <c r="N61" s="209">
        <v>0.15781027866806099</v>
      </c>
      <c r="O61" s="210">
        <v>2.31791957918306E-5</v>
      </c>
      <c r="P61" s="212">
        <v>9.4643507633073606E-5</v>
      </c>
      <c r="Q61" s="118">
        <f t="shared" si="26"/>
        <v>3.8104550585959558</v>
      </c>
      <c r="R61" s="211">
        <v>3.9768533603180799E-2</v>
      </c>
      <c r="S61" s="209">
        <v>0.151651552475917</v>
      </c>
      <c r="T61" s="213">
        <v>2.0340354425682002E-5</v>
      </c>
      <c r="U61" s="214">
        <v>9.6792461531930503E-5</v>
      </c>
      <c r="V61" s="118">
        <f t="shared" si="27"/>
        <v>3.8136957167856029</v>
      </c>
      <c r="X61" s="117"/>
      <c r="Y61" s="90">
        <v>1693469821.7920001</v>
      </c>
      <c r="Z61" s="120">
        <f t="shared" si="28"/>
        <v>4.3504421281785763E-2</v>
      </c>
      <c r="AA61" s="120">
        <f t="shared" si="29"/>
        <v>0.16571359636397667</v>
      </c>
      <c r="AB61" s="164">
        <v>1693469322.7920001</v>
      </c>
      <c r="AC61" s="166">
        <f t="shared" si="30"/>
        <v>2.5297205546934269E-5</v>
      </c>
      <c r="AD61" s="166">
        <f t="shared" si="31"/>
        <v>1.0039076997290467E-4</v>
      </c>
      <c r="AE61" s="120">
        <f t="shared" si="32"/>
        <v>3.809074831103449</v>
      </c>
      <c r="AF61" s="90">
        <v>1693470816.7939999</v>
      </c>
      <c r="AG61" s="120">
        <f t="shared" si="33"/>
        <v>4.2056951332961348E-2</v>
      </c>
      <c r="AH61" s="120">
        <f t="shared" si="34"/>
        <v>0.16023630068165695</v>
      </c>
      <c r="AI61" s="164">
        <v>1693470319.7909999</v>
      </c>
      <c r="AJ61" s="166">
        <f t="shared" si="35"/>
        <v>2.9281952833147089E-5</v>
      </c>
      <c r="AK61" s="166">
        <f t="shared" si="36"/>
        <v>1.0001601797244389E-4</v>
      </c>
      <c r="AL61" s="117">
        <f t="shared" si="37"/>
        <v>3.8101194571145349</v>
      </c>
      <c r="AM61" s="90">
        <v>1693471812.7939999</v>
      </c>
      <c r="AN61" s="120">
        <f t="shared" si="38"/>
        <v>4.1409831394171107E-2</v>
      </c>
      <c r="AO61" s="120">
        <f t="shared" si="39"/>
        <v>0.15779087623252272</v>
      </c>
      <c r="AP61" s="164">
        <v>1693471315.7939999</v>
      </c>
      <c r="AQ61" s="166">
        <f t="shared" si="40"/>
        <v>2.3279444211627675E-5</v>
      </c>
      <c r="AR61" s="166">
        <f t="shared" si="41"/>
        <v>9.4819979198077482E-5</v>
      </c>
      <c r="AS61" s="117">
        <f t="shared" si="42"/>
        <v>3.8104508858535611</v>
      </c>
      <c r="AT61" s="90">
        <v>1693472806.793</v>
      </c>
      <c r="AU61" s="120">
        <f t="shared" si="43"/>
        <v>3.9764511120581082E-2</v>
      </c>
      <c r="AV61" s="120">
        <f t="shared" si="44"/>
        <v>0.15163670688583483</v>
      </c>
      <c r="AW61" s="164">
        <v>1693472309.7939999</v>
      </c>
      <c r="AX61" s="166">
        <f t="shared" si="45"/>
        <v>2.0825840160112991E-5</v>
      </c>
      <c r="AY61" s="166">
        <f t="shared" si="46"/>
        <v>9.8045478803350267E-5</v>
      </c>
      <c r="AZ61" s="117">
        <f t="shared" si="47"/>
        <v>3.8136555536755883</v>
      </c>
    </row>
    <row r="62" spans="2:52">
      <c r="B62" s="90">
        <v>15</v>
      </c>
      <c r="C62" s="208">
        <v>4.3271801902770503E-2</v>
      </c>
      <c r="D62" s="209">
        <v>0.164725354025828</v>
      </c>
      <c r="E62" s="210">
        <v>2.4404096726281301E-5</v>
      </c>
      <c r="F62" s="210">
        <v>9.7906764083160994E-5</v>
      </c>
      <c r="G62" s="118">
        <f t="shared" si="24"/>
        <v>3.8067261219855295</v>
      </c>
      <c r="H62" s="211">
        <v>4.2018902048603098E-2</v>
      </c>
      <c r="I62" s="209">
        <v>0.16006286958872201</v>
      </c>
      <c r="J62" s="210">
        <v>2.5815452573359901E-5</v>
      </c>
      <c r="K62" s="212">
        <v>9.6305618437818894E-5</v>
      </c>
      <c r="L62" s="118">
        <f t="shared" si="25"/>
        <v>3.8094317009072136</v>
      </c>
      <c r="M62" s="211">
        <v>4.1281778593141402E-2</v>
      </c>
      <c r="N62" s="209">
        <v>0.157203856404279</v>
      </c>
      <c r="O62" s="210">
        <v>2.6913528015765901E-5</v>
      </c>
      <c r="P62" s="212">
        <v>1.0111178496029001E-4</v>
      </c>
      <c r="Q62" s="118">
        <f t="shared" si="26"/>
        <v>3.8080563835337502</v>
      </c>
      <c r="R62" s="211">
        <v>3.9576526783573998E-2</v>
      </c>
      <c r="S62" s="209">
        <v>0.15083450600818099</v>
      </c>
      <c r="T62" s="213">
        <v>3.8925900878349503E-5</v>
      </c>
      <c r="U62" s="214">
        <v>1.39868573738121E-4</v>
      </c>
      <c r="V62" s="118">
        <f t="shared" si="27"/>
        <v>3.811551481990445</v>
      </c>
      <c r="X62" s="117"/>
      <c r="Y62" s="90">
        <v>1693469830.184</v>
      </c>
      <c r="Z62" s="120">
        <f t="shared" si="28"/>
        <v>4.3241794525834036E-2</v>
      </c>
      <c r="AA62" s="120">
        <f t="shared" si="29"/>
        <v>0.16462386288187142</v>
      </c>
      <c r="AB62" s="164">
        <v>1693469331.184</v>
      </c>
      <c r="AC62" s="166">
        <f t="shared" si="30"/>
        <v>2.4376150542873142E-5</v>
      </c>
      <c r="AD62" s="166">
        <f t="shared" si="31"/>
        <v>9.7807834788560984E-5</v>
      </c>
      <c r="AE62" s="120">
        <f t="shared" si="32"/>
        <v>3.8070068906195762</v>
      </c>
      <c r="AF62" s="90">
        <v>1693470825.1849999</v>
      </c>
      <c r="AG62" s="120">
        <f t="shared" si="33"/>
        <v>4.198869583431368E-2</v>
      </c>
      <c r="AH62" s="120">
        <f t="shared" si="34"/>
        <v>0.15996158941161928</v>
      </c>
      <c r="AI62" s="164">
        <v>1693470328.1830001</v>
      </c>
      <c r="AJ62" s="166">
        <f t="shared" si="35"/>
        <v>2.5983524873010731E-5</v>
      </c>
      <c r="AK62" s="166">
        <f t="shared" si="36"/>
        <v>9.629044687079368E-5</v>
      </c>
      <c r="AL62" s="117">
        <f t="shared" si="37"/>
        <v>3.8097703322986081</v>
      </c>
      <c r="AM62" s="90">
        <v>1693471821.1860001</v>
      </c>
      <c r="AN62" s="120">
        <f t="shared" si="38"/>
        <v>4.1246143325769202E-2</v>
      </c>
      <c r="AO62" s="120">
        <f t="shared" si="39"/>
        <v>0.15708555081116493</v>
      </c>
      <c r="AP62" s="164">
        <v>1693471324.1849999</v>
      </c>
      <c r="AQ62" s="166">
        <f t="shared" si="40"/>
        <v>2.6900959494566749E-5</v>
      </c>
      <c r="AR62" s="166">
        <f t="shared" si="41"/>
        <v>1.0119249713718243E-4</v>
      </c>
      <c r="AS62" s="117">
        <f t="shared" si="42"/>
        <v>3.8084712822800508</v>
      </c>
      <c r="AT62" s="90">
        <v>1693472815.1849999</v>
      </c>
      <c r="AU62" s="120">
        <f t="shared" si="43"/>
        <v>3.9574086403549001E-2</v>
      </c>
      <c r="AV62" s="120">
        <f t="shared" si="44"/>
        <v>0.15082651741253986</v>
      </c>
      <c r="AW62" s="164">
        <v>1693472318.1860001</v>
      </c>
      <c r="AX62" s="166">
        <f t="shared" si="45"/>
        <v>3.89522113199773E-5</v>
      </c>
      <c r="AY62" s="166">
        <f t="shared" si="46"/>
        <v>1.3999660291765645E-4</v>
      </c>
      <c r="AZ62" s="117">
        <f t="shared" si="47"/>
        <v>3.8115318985625133</v>
      </c>
    </row>
    <row r="63" spans="2:52">
      <c r="B63" s="90">
        <v>16</v>
      </c>
      <c r="C63" s="208">
        <v>4.2037389792109497E-2</v>
      </c>
      <c r="D63" s="209">
        <v>0.16000619010445799</v>
      </c>
      <c r="E63" s="210">
        <v>2.3946640515339898E-5</v>
      </c>
      <c r="F63" s="210">
        <v>9.4794578132567902E-5</v>
      </c>
      <c r="G63" s="118">
        <f t="shared" si="24"/>
        <v>3.8062477995769588</v>
      </c>
      <c r="H63" s="211">
        <v>4.0583714102234499E-2</v>
      </c>
      <c r="I63" s="209">
        <v>0.15455112351470299</v>
      </c>
      <c r="J63" s="210">
        <v>3.7550882882996202E-5</v>
      </c>
      <c r="K63" s="212">
        <v>9.9424885171844204E-5</v>
      </c>
      <c r="L63" s="118">
        <f t="shared" si="25"/>
        <v>3.808334565494401</v>
      </c>
      <c r="M63" s="211">
        <v>3.9674288871438701E-2</v>
      </c>
      <c r="N63" s="209">
        <v>0.151159015068321</v>
      </c>
      <c r="O63" s="210">
        <v>2.2585980666672201E-5</v>
      </c>
      <c r="P63" s="212">
        <v>9.9028113127650803E-5</v>
      </c>
      <c r="Q63" s="118">
        <f t="shared" si="26"/>
        <v>3.8099876104538772</v>
      </c>
      <c r="R63" s="211">
        <v>3.9649325004476599E-2</v>
      </c>
      <c r="S63" s="209">
        <v>0.15120241014388899</v>
      </c>
      <c r="T63" s="213">
        <v>2.1625446516687002E-5</v>
      </c>
      <c r="U63" s="214">
        <v>1.039899090114E-4</v>
      </c>
      <c r="V63" s="118">
        <f t="shared" si="27"/>
        <v>3.813834118629511</v>
      </c>
      <c r="X63" s="117"/>
      <c r="Y63" s="90">
        <v>1693469851.402</v>
      </c>
      <c r="Z63" s="120">
        <f t="shared" si="28"/>
        <v>4.2015389332572262E-2</v>
      </c>
      <c r="AA63" s="120">
        <f t="shared" si="29"/>
        <v>0.15993419628471717</v>
      </c>
      <c r="AB63" s="164">
        <v>1693469352.402</v>
      </c>
      <c r="AC63" s="166">
        <f t="shared" si="30"/>
        <v>2.3897306542351021E-5</v>
      </c>
      <c r="AD63" s="166">
        <f t="shared" si="31"/>
        <v>9.4786000324306781E-5</v>
      </c>
      <c r="AE63" s="120">
        <f t="shared" si="32"/>
        <v>3.8065131139999262</v>
      </c>
      <c r="AF63" s="90">
        <v>1693470846.401</v>
      </c>
      <c r="AG63" s="120">
        <f t="shared" si="33"/>
        <v>4.0550264802301457E-2</v>
      </c>
      <c r="AH63" s="120">
        <f t="shared" si="34"/>
        <v>0.15444084695782048</v>
      </c>
      <c r="AI63" s="164">
        <v>1693470349.402</v>
      </c>
      <c r="AJ63" s="166">
        <f t="shared" si="35"/>
        <v>3.7634247211398249E-5</v>
      </c>
      <c r="AK63" s="166">
        <f t="shared" si="36"/>
        <v>9.946189049636686E-5</v>
      </c>
      <c r="AL63" s="117">
        <f t="shared" si="37"/>
        <v>3.808767176068546</v>
      </c>
      <c r="AM63" s="90">
        <v>1693471842.4000001</v>
      </c>
      <c r="AN63" s="120">
        <f t="shared" si="38"/>
        <v>3.9642192824306997E-2</v>
      </c>
      <c r="AO63" s="120">
        <f t="shared" si="39"/>
        <v>0.15105485925930889</v>
      </c>
      <c r="AP63" s="164">
        <v>1693471344.401</v>
      </c>
      <c r="AQ63" s="166">
        <f t="shared" si="40"/>
        <v>2.2534487085398899E-5</v>
      </c>
      <c r="AR63" s="166">
        <f t="shared" si="41"/>
        <v>9.8916328255051477E-5</v>
      </c>
      <c r="AS63" s="117">
        <f t="shared" si="42"/>
        <v>3.8104378352483672</v>
      </c>
      <c r="AT63" s="90">
        <v>1693472836.4000001</v>
      </c>
      <c r="AU63" s="120">
        <f t="shared" si="43"/>
        <v>3.9644359855514087E-2</v>
      </c>
      <c r="AV63" s="120">
        <f t="shared" si="44"/>
        <v>0.15118695570255977</v>
      </c>
      <c r="AW63" s="164">
        <v>1693472339.398</v>
      </c>
      <c r="AX63" s="166">
        <f t="shared" si="45"/>
        <v>2.1302518757454491E-5</v>
      </c>
      <c r="AY63" s="166">
        <f t="shared" si="46"/>
        <v>1.0326338029633814E-4</v>
      </c>
      <c r="AZ63" s="117">
        <f t="shared" si="47"/>
        <v>3.8138692296899865</v>
      </c>
    </row>
    <row r="64" spans="2:52">
      <c r="B64" s="90">
        <v>17</v>
      </c>
      <c r="C64" s="208">
        <v>4.2197042612678697E-2</v>
      </c>
      <c r="D64" s="209">
        <v>0.16067737642162799</v>
      </c>
      <c r="E64" s="210">
        <v>2.1994049531712699E-5</v>
      </c>
      <c r="F64" s="210">
        <v>9.7424461909736203E-5</v>
      </c>
      <c r="G64" s="118">
        <f t="shared" si="24"/>
        <v>3.8077537568599218</v>
      </c>
      <c r="H64" s="211">
        <v>4.03849029168473E-2</v>
      </c>
      <c r="I64" s="209">
        <v>0.15386258796966701</v>
      </c>
      <c r="J64" s="210">
        <v>2.9887802084441999E-5</v>
      </c>
      <c r="K64" s="212">
        <v>9.8386447640014496E-5</v>
      </c>
      <c r="L64" s="118">
        <f t="shared" si="25"/>
        <v>3.8100344774813295</v>
      </c>
      <c r="M64" s="211">
        <v>3.9713991809331703E-2</v>
      </c>
      <c r="N64" s="209">
        <v>0.15134810844368299</v>
      </c>
      <c r="O64" s="210">
        <v>2.4483024179552101E-5</v>
      </c>
      <c r="P64" s="212">
        <v>9.5038975161962905E-5</v>
      </c>
      <c r="Q64" s="118">
        <f t="shared" si="26"/>
        <v>3.8109406825422427</v>
      </c>
      <c r="R64" s="211">
        <v>3.9333995518239899E-2</v>
      </c>
      <c r="S64" s="209">
        <v>0.14996564123573999</v>
      </c>
      <c r="T64" s="213">
        <v>2.3153535868386601E-5</v>
      </c>
      <c r="U64" s="214">
        <v>9.9026512405169195E-5</v>
      </c>
      <c r="V64" s="118">
        <f t="shared" si="27"/>
        <v>3.8129650708470111</v>
      </c>
      <c r="X64" s="117"/>
      <c r="Y64" s="90">
        <v>1693469859.793</v>
      </c>
      <c r="Z64" s="120">
        <f t="shared" si="28"/>
        <v>4.2217087038307843E-2</v>
      </c>
      <c r="AA64" s="120">
        <f t="shared" si="29"/>
        <v>0.16074659535851349</v>
      </c>
      <c r="AB64" s="164">
        <v>1693469360.793</v>
      </c>
      <c r="AC64" s="166">
        <f t="shared" si="30"/>
        <v>2.2177026671021509E-5</v>
      </c>
      <c r="AD64" s="166">
        <f t="shared" si="31"/>
        <v>9.7650835065501979E-5</v>
      </c>
      <c r="AE64" s="120">
        <f t="shared" si="32"/>
        <v>3.8075710078098011</v>
      </c>
      <c r="AF64" s="90">
        <v>1693470854.793</v>
      </c>
      <c r="AG64" s="120">
        <f t="shared" si="33"/>
        <v>4.0381598333033147E-2</v>
      </c>
      <c r="AH64" s="120">
        <f t="shared" si="34"/>
        <v>0.15385121582391117</v>
      </c>
      <c r="AI64" s="164">
        <v>1693470357.7939999</v>
      </c>
      <c r="AJ64" s="166">
        <f t="shared" si="35"/>
        <v>2.9641087057472152E-5</v>
      </c>
      <c r="AK64" s="166">
        <f t="shared" si="36"/>
        <v>9.8403891911529699E-5</v>
      </c>
      <c r="AL64" s="117">
        <f t="shared" si="37"/>
        <v>3.81007510477267</v>
      </c>
      <c r="AM64" s="90">
        <v>1693471850.7920001</v>
      </c>
      <c r="AN64" s="120">
        <f t="shared" si="38"/>
        <v>3.9728178856191489E-2</v>
      </c>
      <c r="AO64" s="120">
        <f t="shared" si="39"/>
        <v>0.15139635105720281</v>
      </c>
      <c r="AP64" s="164">
        <v>1693471352.793</v>
      </c>
      <c r="AQ64" s="166">
        <f t="shared" si="40"/>
        <v>2.4584880601410548E-5</v>
      </c>
      <c r="AR64" s="166">
        <f t="shared" si="41"/>
        <v>9.5095927987805289E-5</v>
      </c>
      <c r="AS64" s="117">
        <f t="shared" si="42"/>
        <v>3.8107866139596451</v>
      </c>
      <c r="AT64" s="90">
        <v>1693472844.7909999</v>
      </c>
      <c r="AU64" s="120">
        <f t="shared" si="43"/>
        <v>3.9274115420952604E-2</v>
      </c>
      <c r="AV64" s="120">
        <f t="shared" si="44"/>
        <v>0.14976464808982279</v>
      </c>
      <c r="AW64" s="164">
        <v>1693472347.789</v>
      </c>
      <c r="AX64" s="166">
        <f t="shared" si="45"/>
        <v>2.329383191332087E-5</v>
      </c>
      <c r="AY64" s="166">
        <f t="shared" si="46"/>
        <v>9.8800209333098574E-5</v>
      </c>
      <c r="AZ64" s="117">
        <f t="shared" si="47"/>
        <v>3.8136081943398397</v>
      </c>
    </row>
    <row r="65" spans="2:52">
      <c r="B65" s="90">
        <v>18</v>
      </c>
      <c r="C65" s="208">
        <v>4.2592422947003203E-2</v>
      </c>
      <c r="D65" s="209">
        <v>0.16221223153480599</v>
      </c>
      <c r="E65" s="210">
        <v>2.9013304972729401E-5</v>
      </c>
      <c r="F65" s="210">
        <v>1.02009201511774E-4</v>
      </c>
      <c r="G65" s="118">
        <f t="shared" si="24"/>
        <v>3.8084431266969418</v>
      </c>
      <c r="H65" s="211">
        <v>4.0492209680311302E-2</v>
      </c>
      <c r="I65" s="209">
        <v>0.154188687658012</v>
      </c>
      <c r="J65" s="210">
        <v>3.0719306747453103E-5</v>
      </c>
      <c r="K65" s="212">
        <v>9.9980842651347897E-5</v>
      </c>
      <c r="L65" s="118">
        <f t="shared" si="25"/>
        <v>3.8079896620505322</v>
      </c>
      <c r="M65" s="211">
        <v>4.0067153734263602E-2</v>
      </c>
      <c r="N65" s="209">
        <v>0.15269662240112</v>
      </c>
      <c r="O65" s="210">
        <v>2.54064002793982E-5</v>
      </c>
      <c r="P65" s="212">
        <v>1.0084322758963E-4</v>
      </c>
      <c r="Q65" s="118">
        <f t="shared" si="26"/>
        <v>3.8110064848263336</v>
      </c>
      <c r="R65" s="211">
        <v>3.7991236120932997E-2</v>
      </c>
      <c r="S65" s="209">
        <v>0.14479666011275499</v>
      </c>
      <c r="T65" s="213">
        <v>2.55102650632329E-5</v>
      </c>
      <c r="U65" s="214">
        <v>9.6777519233893795E-5</v>
      </c>
      <c r="V65" s="118">
        <f t="shared" si="27"/>
        <v>3.811671905490237</v>
      </c>
      <c r="X65" s="117"/>
      <c r="Y65" s="90">
        <v>1693469868.1849999</v>
      </c>
      <c r="Z65" s="90"/>
      <c r="AA65" s="90"/>
      <c r="AB65" s="164">
        <v>1693469369.1849999</v>
      </c>
      <c r="AC65" s="164"/>
      <c r="AD65" s="164"/>
      <c r="AE65" s="90"/>
      <c r="AF65" s="90">
        <v>1693470863.184</v>
      </c>
      <c r="AG65" s="90"/>
      <c r="AH65" s="90"/>
      <c r="AI65" s="164">
        <v>1693470366.1849999</v>
      </c>
      <c r="AJ65" s="164"/>
      <c r="AK65" s="164"/>
      <c r="AL65" s="90"/>
      <c r="AM65" s="90">
        <v>1693471859.184</v>
      </c>
      <c r="AN65" s="90"/>
      <c r="AO65" s="90"/>
      <c r="AP65" s="164">
        <v>1693471361.184</v>
      </c>
      <c r="AQ65" s="164"/>
      <c r="AR65" s="164"/>
      <c r="AS65" s="90"/>
      <c r="AT65" s="90">
        <v>1693472853.1830001</v>
      </c>
      <c r="AU65" s="90"/>
      <c r="AV65" s="90"/>
      <c r="AW65" s="164">
        <v>1693472356.181</v>
      </c>
      <c r="AX65" s="164"/>
      <c r="AY65" s="164"/>
      <c r="AZ65" s="90"/>
    </row>
    <row r="66" spans="2:52">
      <c r="B66" s="86" t="s">
        <v>1</v>
      </c>
      <c r="C66" s="109" t="s">
        <v>2</v>
      </c>
      <c r="D66" s="158" t="s">
        <v>84</v>
      </c>
      <c r="E66" s="163" t="s">
        <v>2</v>
      </c>
      <c r="F66" s="163" t="s">
        <v>84</v>
      </c>
      <c r="G66" s="204"/>
      <c r="H66" s="86" t="s">
        <v>2</v>
      </c>
      <c r="I66" s="158" t="s">
        <v>84</v>
      </c>
      <c r="J66" s="163" t="s">
        <v>2</v>
      </c>
      <c r="K66" s="205" t="s">
        <v>84</v>
      </c>
      <c r="L66" s="204"/>
      <c r="M66" s="86" t="s">
        <v>2</v>
      </c>
      <c r="N66" s="158" t="s">
        <v>84</v>
      </c>
      <c r="O66" s="163" t="s">
        <v>2</v>
      </c>
      <c r="P66" s="205" t="s">
        <v>84</v>
      </c>
      <c r="Q66" s="204"/>
      <c r="R66" s="86" t="s">
        <v>2</v>
      </c>
      <c r="S66" s="158" t="s">
        <v>84</v>
      </c>
      <c r="T66" s="206" t="s">
        <v>2</v>
      </c>
      <c r="U66" s="207" t="s">
        <v>84</v>
      </c>
      <c r="V66" s="128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</row>
    <row r="67" spans="2:52">
      <c r="B67" s="86" t="s">
        <v>3</v>
      </c>
      <c r="C67" s="208" t="s">
        <v>4</v>
      </c>
      <c r="D67" s="209" t="s">
        <v>4</v>
      </c>
      <c r="E67" s="163" t="s">
        <v>4</v>
      </c>
      <c r="F67" s="163" t="s">
        <v>4</v>
      </c>
      <c r="G67" s="204"/>
      <c r="H67" s="86" t="s">
        <v>4</v>
      </c>
      <c r="I67" s="158" t="s">
        <v>4</v>
      </c>
      <c r="J67" s="163" t="s">
        <v>4</v>
      </c>
      <c r="K67" s="205" t="s">
        <v>4</v>
      </c>
      <c r="L67" s="204"/>
      <c r="M67" s="86" t="s">
        <v>4</v>
      </c>
      <c r="N67" s="158" t="s">
        <v>4</v>
      </c>
      <c r="O67" s="163" t="s">
        <v>4</v>
      </c>
      <c r="P67" s="205" t="s">
        <v>4</v>
      </c>
      <c r="Q67" s="204"/>
      <c r="R67" s="86" t="s">
        <v>4</v>
      </c>
      <c r="S67" s="158" t="s">
        <v>4</v>
      </c>
      <c r="T67" s="206" t="s">
        <v>4</v>
      </c>
      <c r="U67" s="207" t="s">
        <v>4</v>
      </c>
      <c r="V67" s="128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</row>
    <row r="68" spans="2:52">
      <c r="B68" s="86" t="s">
        <v>5</v>
      </c>
      <c r="C68" s="244">
        <v>4.2541948913866097E-2</v>
      </c>
      <c r="D68" s="245">
        <v>0.16199326613628101</v>
      </c>
      <c r="E68" s="217">
        <v>2.5779921021459699E-5</v>
      </c>
      <c r="F68" s="217">
        <v>9.9592475943486897E-5</v>
      </c>
      <c r="G68" s="218"/>
      <c r="H68" s="219">
        <v>4.1123692867508999E-2</v>
      </c>
      <c r="I68" s="220">
        <v>0.156614249228226</v>
      </c>
      <c r="J68" s="219">
        <v>2.7540413058883501E-5</v>
      </c>
      <c r="K68" s="220">
        <v>9.9645410020924506E-5</v>
      </c>
      <c r="L68" s="221"/>
      <c r="M68" s="222">
        <v>4.0280195639462502E-2</v>
      </c>
      <c r="N68" s="223">
        <v>0.15346966784659399</v>
      </c>
      <c r="O68" s="246">
        <v>2.58356322824847E-5</v>
      </c>
      <c r="P68" s="247">
        <v>9.8899453475912206E-5</v>
      </c>
      <c r="Q68" s="221"/>
      <c r="R68" s="222">
        <v>3.9341636278632103E-2</v>
      </c>
      <c r="S68" s="223">
        <v>0.149958644983858</v>
      </c>
      <c r="T68" s="225">
        <v>3.2871210317215098E-5</v>
      </c>
      <c r="U68" s="220">
        <v>1.1182700461438E-4</v>
      </c>
      <c r="V68" s="128"/>
      <c r="X68" s="90" t="s">
        <v>5</v>
      </c>
      <c r="Y68" s="90"/>
      <c r="Z68" s="169">
        <f>AVERAGE(Z49:Z64)</f>
        <v>4.2554573428660189E-2</v>
      </c>
      <c r="AA68" s="169">
        <f>AVERAGE(AA49:AA64)</f>
        <v>0.16203965685252586</v>
      </c>
      <c r="AB68" s="90"/>
      <c r="AC68" s="96">
        <f>AVERAGE(AC49:AC64)</f>
        <v>2.5601055979765007E-5</v>
      </c>
      <c r="AD68" s="96">
        <f>AVERAGE(AD49:AD64)</f>
        <v>9.9516555787472157E-5</v>
      </c>
      <c r="AE68" s="90"/>
      <c r="AF68" s="90"/>
      <c r="AG68" s="179">
        <f>AVERAGE(AG49:AG64)</f>
        <v>4.1109921876052828E-2</v>
      </c>
      <c r="AH68" s="179">
        <f>AVERAGE(AH49:AH64)</f>
        <v>0.15656874768189677</v>
      </c>
      <c r="AI68" s="90"/>
      <c r="AJ68" s="96">
        <f>AVERAGE(AJ49:AJ64)</f>
        <v>2.7580734995673587E-5</v>
      </c>
      <c r="AK68" s="96">
        <f>AVERAGE(AK49:AK64)</f>
        <v>9.937799607036682E-5</v>
      </c>
      <c r="AL68" s="90"/>
      <c r="AM68" s="90"/>
      <c r="AN68" s="169">
        <f>AVERAGE(AN49:AN64)</f>
        <v>4.0284073076671284E-2</v>
      </c>
      <c r="AO68" s="169">
        <f>AVERAGE(AO49:AO64)</f>
        <v>0.15347945470715815</v>
      </c>
      <c r="AP68" s="90"/>
      <c r="AQ68" s="96">
        <f>AVERAGE(AQ49:AQ64)</f>
        <v>2.5730711837459761E-5</v>
      </c>
      <c r="AR68" s="96">
        <f>AVERAGE(AR49:AR64)</f>
        <v>9.8793127271511324E-5</v>
      </c>
      <c r="AS68" s="90"/>
      <c r="AT68" s="90"/>
      <c r="AU68" s="169">
        <f>AVERAGE(AU49:AU64)</f>
        <v>3.9434644654509868E-2</v>
      </c>
      <c r="AV68" s="169">
        <f>AVERAGE(AV49:AV64)</f>
        <v>0.15031689734068163</v>
      </c>
      <c r="AW68" s="90"/>
      <c r="AX68" s="96">
        <f>AVERAGE(AX49:AX64)</f>
        <v>3.1322085810870036E-5</v>
      </c>
      <c r="AY68" s="96">
        <f>AVERAGE(AY49:AY64)</f>
        <v>1.0800985814143496E-4</v>
      </c>
      <c r="AZ68" s="90"/>
    </row>
    <row r="69" spans="2:52">
      <c r="B69" s="86" t="s">
        <v>6</v>
      </c>
      <c r="C69" s="248">
        <v>0.31910009960665803</v>
      </c>
      <c r="D69" s="249">
        <v>0.32449910623220102</v>
      </c>
      <c r="E69" s="228">
        <v>2.1843965712221598</v>
      </c>
      <c r="F69" s="228">
        <v>0.68873194615825295</v>
      </c>
      <c r="G69" s="229"/>
      <c r="H69" s="230">
        <v>0.472736195045595</v>
      </c>
      <c r="I69" s="231">
        <v>0.473773648621166</v>
      </c>
      <c r="J69" s="232">
        <v>3.37775449634215</v>
      </c>
      <c r="K69" s="233">
        <v>0.67918808301774203</v>
      </c>
      <c r="L69" s="234"/>
      <c r="M69" s="232">
        <v>0.58634442336867798</v>
      </c>
      <c r="N69" s="233">
        <v>0.58873061033693397</v>
      </c>
      <c r="O69" s="232">
        <v>2.2470578337287002</v>
      </c>
      <c r="P69" s="233">
        <v>0.67024278627503797</v>
      </c>
      <c r="Q69" s="234"/>
      <c r="R69" s="232">
        <v>0.37427174254908202</v>
      </c>
      <c r="S69" s="233">
        <v>0.37598336808473098</v>
      </c>
      <c r="T69" s="235">
        <v>9.1544212612450497</v>
      </c>
      <c r="U69" s="233">
        <v>4.80593698335979</v>
      </c>
      <c r="V69" s="236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</row>
    <row r="70" spans="2:52"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</row>
    <row r="71" spans="2:52">
      <c r="C71" s="171" t="s">
        <v>11</v>
      </c>
      <c r="D71" s="155"/>
      <c r="E71" s="102" t="s">
        <v>7</v>
      </c>
      <c r="I71" s="90" t="s">
        <v>80</v>
      </c>
      <c r="X71" s="90"/>
      <c r="Y71" s="180" t="s">
        <v>11</v>
      </c>
      <c r="Z71" s="108"/>
      <c r="AA71" s="181" t="s">
        <v>7</v>
      </c>
      <c r="AB71" s="90"/>
      <c r="AC71" s="90"/>
      <c r="AD71" s="90"/>
      <c r="AE71" s="90" t="s">
        <v>80</v>
      </c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2:52">
      <c r="C72" s="237">
        <v>1</v>
      </c>
      <c r="E72" s="238">
        <f>AVERAGE(G48:G65)</f>
        <v>3.807803100531971</v>
      </c>
      <c r="I72" s="173">
        <f>D68/C68</f>
        <v>3.8078477895844829</v>
      </c>
      <c r="X72" s="90"/>
      <c r="Y72" s="111">
        <v>1</v>
      </c>
      <c r="Z72" s="90"/>
      <c r="AA72" s="172">
        <f>AVERAGE(AE49:AE64)</f>
        <v>3.8077479032660624</v>
      </c>
      <c r="AB72" s="90"/>
      <c r="AC72" s="90"/>
      <c r="AD72" s="90"/>
      <c r="AE72" s="173">
        <f>AA68/Z68</f>
        <v>3.807808275276785</v>
      </c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</row>
    <row r="73" spans="2:52">
      <c r="C73" s="237">
        <v>2</v>
      </c>
      <c r="E73" s="238">
        <f>AVERAGE(L48:L65)</f>
        <v>3.8084952688387435</v>
      </c>
      <c r="I73" s="173">
        <f>I68/H68</f>
        <v>3.808370268030179</v>
      </c>
      <c r="X73" s="90"/>
      <c r="Y73" s="111">
        <v>2</v>
      </c>
      <c r="Z73" s="90"/>
      <c r="AA73" s="172">
        <f>AVERAGE(AL48:AL65)</f>
        <v>3.8086731048099858</v>
      </c>
      <c r="AB73" s="90"/>
      <c r="AC73" s="90"/>
      <c r="AD73" s="90"/>
      <c r="AE73" s="173">
        <f>AH68/AG68</f>
        <v>3.8085391685723566</v>
      </c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</row>
    <row r="74" spans="2:52">
      <c r="C74" s="237">
        <v>3</v>
      </c>
      <c r="E74" s="238">
        <f>AVERAGE(Q48:Q65)</f>
        <v>3.8100318339221864</v>
      </c>
      <c r="I74" s="173">
        <f>N68/M68</f>
        <v>3.8100526924015181</v>
      </c>
      <c r="X74" s="90"/>
      <c r="Y74" s="111">
        <v>3</v>
      </c>
      <c r="Z74" s="90"/>
      <c r="AA74" s="172">
        <f>AVERAGE(AS49:AS64)</f>
        <v>3.8099003237018989</v>
      </c>
      <c r="AB74" s="90"/>
      <c r="AC74" s="90"/>
      <c r="AD74" s="90"/>
      <c r="AE74" s="173">
        <f>AO68/AN68</f>
        <v>3.8099289119808222</v>
      </c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</row>
    <row r="75" spans="2:52">
      <c r="C75" s="237">
        <v>4</v>
      </c>
      <c r="E75" s="238">
        <f>AVERAGE(V48:V65)</f>
        <v>3.812042071905783</v>
      </c>
      <c r="G75" s="90"/>
      <c r="I75" s="173">
        <f>S68/R68</f>
        <v>3.8117033038939989</v>
      </c>
      <c r="X75" s="90"/>
      <c r="Y75" s="111">
        <v>4</v>
      </c>
      <c r="Z75" s="90"/>
      <c r="AA75" s="172">
        <f>AVERAGE(AZ49:AZ64)</f>
        <v>3.8120838428147463</v>
      </c>
      <c r="AB75" s="90"/>
      <c r="AC75" s="90"/>
      <c r="AD75" s="90"/>
      <c r="AE75" s="173">
        <f>AV68/AU68</f>
        <v>3.8117979420791084</v>
      </c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</row>
    <row r="76" spans="2:52">
      <c r="C76" s="174" t="s">
        <v>12</v>
      </c>
      <c r="D76" s="101"/>
      <c r="E76" s="239">
        <f>AVERAGE(E72:E75)</f>
        <v>3.8095930687996709</v>
      </c>
      <c r="F76" s="86" t="s">
        <v>9</v>
      </c>
      <c r="G76" s="240"/>
      <c r="I76" s="176">
        <f>AVERAGE(I72:I75)</f>
        <v>3.8094935134775447</v>
      </c>
      <c r="X76" s="90"/>
      <c r="Y76" s="174" t="s">
        <v>12</v>
      </c>
      <c r="Z76" s="101"/>
      <c r="AA76" s="175">
        <f>AVERAGE(AA72:AA75)</f>
        <v>3.8096012936481731</v>
      </c>
      <c r="AB76" s="90" t="s">
        <v>9</v>
      </c>
      <c r="AC76" s="90"/>
      <c r="AD76" s="90"/>
      <c r="AE76" s="176">
        <f>AVERAGE(AE72:AE75)</f>
        <v>3.8095185744772682</v>
      </c>
      <c r="AF76" s="90" t="s">
        <v>9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</row>
    <row r="77" spans="2:52">
      <c r="E77" s="177">
        <f>STDEV(E72:E75)/SQRT(COUNT(E72:E75))/E76</f>
        <v>2.4669992454259994E-4</v>
      </c>
      <c r="F77" s="241"/>
      <c r="I77" s="182">
        <f>STDEV(I72:I75)/SQRT(COUNT(I72:I75))/I76</f>
        <v>2.2941969401010608E-4</v>
      </c>
      <c r="X77" s="90"/>
      <c r="Y77" s="90"/>
      <c r="Z77" s="90"/>
      <c r="AA77" s="182">
        <f>STDEV(AA72:AA75)/SQRT(COUNT(AA72:AA75))/AA76</f>
        <v>2.4611423174812565E-4</v>
      </c>
      <c r="AB77" s="90"/>
      <c r="AC77" s="90"/>
      <c r="AD77" s="90"/>
      <c r="AE77" s="182">
        <f>STDEV(AE72:AE75)/SQRT(COUNT(AE72:AE75))/AE76</f>
        <v>2.3044597556396546E-4</v>
      </c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</row>
    <row r="78" spans="2:52" ht="15.75">
      <c r="D78" s="86" t="s">
        <v>17</v>
      </c>
      <c r="E78" s="178">
        <f>E77*SQRT(3)/1</f>
        <v>4.2729680353119132E-4</v>
      </c>
      <c r="F78" s="86" t="s">
        <v>8</v>
      </c>
      <c r="I78" s="182">
        <f>I77*SQRT(3)/1</f>
        <v>3.9736656628240895E-4</v>
      </c>
      <c r="X78" s="90"/>
      <c r="Y78" s="90"/>
      <c r="Z78" s="90" t="s">
        <v>17</v>
      </c>
      <c r="AA78" s="183">
        <f>AA77*SQRT(3)/1</f>
        <v>4.2628235385353485E-4</v>
      </c>
      <c r="AB78" s="90" t="s">
        <v>98</v>
      </c>
      <c r="AC78" s="90"/>
      <c r="AD78" s="90"/>
      <c r="AE78" s="184">
        <f>AE77*SQRT(3)/1</f>
        <v>3.9914413807656411E-4</v>
      </c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</row>
    <row r="82" spans="1:52" ht="15.75">
      <c r="A82" s="161"/>
      <c r="C82" s="193" t="s">
        <v>75</v>
      </c>
      <c r="D82" s="198"/>
      <c r="E82" s="87"/>
      <c r="F82" s="87"/>
      <c r="G82" s="86" t="s">
        <v>13</v>
      </c>
    </row>
    <row r="84" spans="1:52">
      <c r="C84" s="171" t="s">
        <v>66</v>
      </c>
      <c r="D84" s="155"/>
      <c r="E84" s="202" t="s">
        <v>67</v>
      </c>
      <c r="F84" s="200"/>
      <c r="G84" s="201" t="s">
        <v>10</v>
      </c>
      <c r="H84" s="171" t="s">
        <v>68</v>
      </c>
      <c r="I84" s="155"/>
      <c r="J84" s="202" t="s">
        <v>69</v>
      </c>
      <c r="K84" s="200"/>
      <c r="L84" s="201" t="s">
        <v>15</v>
      </c>
      <c r="M84" s="171" t="s">
        <v>70</v>
      </c>
      <c r="N84" s="155"/>
      <c r="O84" s="202" t="s">
        <v>71</v>
      </c>
      <c r="P84" s="200"/>
      <c r="Q84" s="201" t="s">
        <v>16</v>
      </c>
      <c r="R84" s="171" t="s">
        <v>72</v>
      </c>
      <c r="S84" s="155"/>
      <c r="T84" s="202" t="s">
        <v>73</v>
      </c>
      <c r="U84" s="203"/>
      <c r="V84" s="201" t="s">
        <v>18</v>
      </c>
      <c r="X84" s="161"/>
      <c r="Y84" s="90" t="s">
        <v>66</v>
      </c>
      <c r="Z84" s="90"/>
      <c r="AA84" s="90"/>
      <c r="AB84" s="162" t="s">
        <v>67</v>
      </c>
      <c r="AC84" s="90"/>
      <c r="AD84" s="90"/>
      <c r="AE84" s="96" t="s">
        <v>10</v>
      </c>
      <c r="AF84" s="90" t="s">
        <v>68</v>
      </c>
      <c r="AG84" s="90"/>
      <c r="AH84" s="90"/>
      <c r="AI84" s="162" t="s">
        <v>69</v>
      </c>
      <c r="AJ84" s="90"/>
      <c r="AK84" s="90"/>
      <c r="AL84" s="96" t="s">
        <v>15</v>
      </c>
      <c r="AM84" s="90" t="s">
        <v>70</v>
      </c>
      <c r="AN84" s="90"/>
      <c r="AO84" s="90"/>
      <c r="AP84" s="162" t="s">
        <v>71</v>
      </c>
      <c r="AQ84" s="90"/>
      <c r="AR84" s="90"/>
      <c r="AS84" s="96" t="s">
        <v>16</v>
      </c>
      <c r="AT84" s="90" t="s">
        <v>72</v>
      </c>
      <c r="AU84" s="90"/>
      <c r="AV84" s="90"/>
      <c r="AW84" s="162" t="s">
        <v>73</v>
      </c>
      <c r="AX84" s="90"/>
      <c r="AY84" s="90"/>
      <c r="AZ84" s="96" t="s">
        <v>18</v>
      </c>
    </row>
    <row r="85" spans="1:52">
      <c r="B85" s="90" t="s">
        <v>0</v>
      </c>
      <c r="C85" s="242">
        <v>29.077999999999999</v>
      </c>
      <c r="D85" s="243">
        <v>30.09</v>
      </c>
      <c r="E85" s="163">
        <v>29.077999999999999</v>
      </c>
      <c r="F85" s="163">
        <v>30.09</v>
      </c>
      <c r="G85" s="204"/>
      <c r="H85" s="86">
        <v>29.077999999999999</v>
      </c>
      <c r="I85" s="158">
        <v>30.09</v>
      </c>
      <c r="J85" s="163">
        <v>29.077999999999999</v>
      </c>
      <c r="K85" s="205">
        <v>30.09</v>
      </c>
      <c r="L85" s="204"/>
      <c r="M85" s="86">
        <v>29.077999999999999</v>
      </c>
      <c r="N85" s="158">
        <v>30.09</v>
      </c>
      <c r="O85" s="167">
        <v>29.077999999999999</v>
      </c>
      <c r="P85" s="167">
        <v>30.09</v>
      </c>
      <c r="Q85" s="204"/>
      <c r="R85" s="86">
        <v>29.077999999999999</v>
      </c>
      <c r="S85" s="158">
        <v>30.09</v>
      </c>
      <c r="T85" s="206">
        <v>29.077999999999999</v>
      </c>
      <c r="U85" s="207">
        <v>30.09</v>
      </c>
      <c r="V85" s="128"/>
      <c r="Y85" s="90" t="s">
        <v>96</v>
      </c>
      <c r="Z85" s="90">
        <v>29.077999999999999</v>
      </c>
      <c r="AA85" s="90">
        <v>30.09</v>
      </c>
      <c r="AB85" s="164" t="s">
        <v>96</v>
      </c>
      <c r="AC85" s="164">
        <v>29.077999999999999</v>
      </c>
      <c r="AD85" s="164">
        <v>30.09</v>
      </c>
      <c r="AE85" s="90"/>
      <c r="AF85" s="90" t="s">
        <v>96</v>
      </c>
      <c r="AG85" s="90">
        <v>29.077999999999999</v>
      </c>
      <c r="AH85" s="90">
        <v>30.09</v>
      </c>
      <c r="AI85" s="164" t="s">
        <v>96</v>
      </c>
      <c r="AJ85" s="164">
        <v>29.077999999999999</v>
      </c>
      <c r="AK85" s="164">
        <v>30.09</v>
      </c>
      <c r="AL85" s="90"/>
      <c r="AM85" s="90" t="s">
        <v>96</v>
      </c>
      <c r="AN85" s="90">
        <v>29.077999999999999</v>
      </c>
      <c r="AO85" s="90">
        <v>30.09</v>
      </c>
      <c r="AP85" s="164" t="s">
        <v>96</v>
      </c>
      <c r="AQ85" s="164">
        <v>29.077999999999999</v>
      </c>
      <c r="AR85" s="164">
        <v>30.09</v>
      </c>
      <c r="AS85" s="90"/>
      <c r="AT85" s="90" t="s">
        <v>96</v>
      </c>
      <c r="AU85" s="90">
        <v>29.077999999999999</v>
      </c>
      <c r="AV85" s="90">
        <v>30.09</v>
      </c>
      <c r="AW85" s="164" t="s">
        <v>96</v>
      </c>
      <c r="AX85" s="164">
        <v>29.077999999999999</v>
      </c>
      <c r="AY85" s="164">
        <v>30.09</v>
      </c>
      <c r="AZ85" s="90"/>
    </row>
    <row r="86" spans="1:52">
      <c r="B86" s="90">
        <v>1</v>
      </c>
      <c r="C86" s="208">
        <v>0.14886027461529899</v>
      </c>
      <c r="D86" s="209">
        <v>0.104884229989196</v>
      </c>
      <c r="E86" s="210">
        <v>2.80990121614973E-5</v>
      </c>
      <c r="F86" s="210">
        <v>1.05667981430683E-4</v>
      </c>
      <c r="G86" s="118">
        <f>(D86-$F$106)/(C86-$E$106)</f>
        <v>0.70402126649087515</v>
      </c>
      <c r="H86" s="211">
        <v>0.15199128146925101</v>
      </c>
      <c r="I86" s="209">
        <v>0.10709847310083299</v>
      </c>
      <c r="J86" s="210">
        <v>3.8982693692109099E-5</v>
      </c>
      <c r="K86" s="212">
        <v>1.06762041216524E-4</v>
      </c>
      <c r="L86" s="118">
        <f>(I86-$K$106)/(H86-$J$106)</f>
        <v>0.70411451665988634</v>
      </c>
      <c r="M86" s="211">
        <v>0.15747579664981201</v>
      </c>
      <c r="N86" s="209">
        <v>0.110984836815228</v>
      </c>
      <c r="O86" s="250">
        <v>3.61543386091867E-4</v>
      </c>
      <c r="P86" s="250">
        <v>3.4763370519783499E-4</v>
      </c>
      <c r="Q86" s="118">
        <f>(N86-$P$106)/(M86-$O$106)</f>
        <v>0.704273643985871</v>
      </c>
      <c r="R86" s="211">
        <v>0.148613356314963</v>
      </c>
      <c r="S86" s="209">
        <v>0.10476394457885101</v>
      </c>
      <c r="T86" s="213">
        <v>4.8059413524801602E-5</v>
      </c>
      <c r="U86" s="214">
        <v>1.08642932756152E-4</v>
      </c>
      <c r="V86" s="118">
        <f>(S86-$U$106)/(R86-$T$106)</f>
        <v>0.70441124969290203</v>
      </c>
      <c r="X86" s="117"/>
      <c r="Y86" s="90">
        <v>1693473645.4030001</v>
      </c>
      <c r="Z86" s="90"/>
      <c r="AA86" s="90"/>
      <c r="AB86" s="164">
        <v>1693473146.398</v>
      </c>
      <c r="AC86" s="164"/>
      <c r="AD86" s="164"/>
      <c r="AE86" s="90"/>
      <c r="AF86" s="90">
        <v>1693474642.3989999</v>
      </c>
      <c r="AG86" s="90"/>
      <c r="AH86" s="90"/>
      <c r="AI86" s="164">
        <v>1693474144.4000001</v>
      </c>
      <c r="AJ86" s="164"/>
      <c r="AK86" s="164"/>
      <c r="AL86" s="90"/>
      <c r="AM86" s="90">
        <v>1693475638.4030001</v>
      </c>
      <c r="AN86" s="90"/>
      <c r="AO86" s="90"/>
      <c r="AP86" s="164">
        <v>1693475140.402</v>
      </c>
      <c r="AQ86" s="164"/>
      <c r="AR86" s="164"/>
      <c r="AS86" s="90"/>
      <c r="AT86" s="90">
        <v>1693476654.402</v>
      </c>
      <c r="AU86" s="90"/>
      <c r="AV86" s="90"/>
      <c r="AW86" s="164">
        <v>1693476142.401</v>
      </c>
      <c r="AX86" s="164"/>
      <c r="AY86" s="164"/>
      <c r="AZ86" s="90"/>
    </row>
    <row r="87" spans="1:52">
      <c r="B87" s="90">
        <v>2</v>
      </c>
      <c r="C87" s="208">
        <v>0.15140303269323399</v>
      </c>
      <c r="D87" s="209">
        <v>0.106781748956133</v>
      </c>
      <c r="E87" s="210">
        <v>2.9664576306380099E-5</v>
      </c>
      <c r="F87" s="210">
        <v>1.00241723750141E-4</v>
      </c>
      <c r="G87" s="118">
        <f t="shared" ref="G87:G103" si="48">(D87-$F$106)/(C87-$E$106)</f>
        <v>0.70473051588069346</v>
      </c>
      <c r="H87" s="211">
        <v>0.15600059740747901</v>
      </c>
      <c r="I87" s="209">
        <v>0.109941386502277</v>
      </c>
      <c r="J87" s="210">
        <v>4.2644990794880297E-5</v>
      </c>
      <c r="K87" s="212">
        <v>1.11215529994194E-4</v>
      </c>
      <c r="L87" s="118">
        <f t="shared" ref="L87:L103" si="49">(I87-$K$106)/(H87-$J$106)</f>
        <v>0.70424208482467665</v>
      </c>
      <c r="M87" s="211">
        <v>0.15742840630449101</v>
      </c>
      <c r="N87" s="209">
        <v>0.11095575874777</v>
      </c>
      <c r="O87" s="250">
        <v>1.19511854065757E-4</v>
      </c>
      <c r="P87" s="250">
        <v>1.6646189314732399E-4</v>
      </c>
      <c r="Q87" s="118">
        <f t="shared" ref="Q87:Q103" si="50">(N87-$P$106)/(M87-$O$106)</f>
        <v>0.70430095533967896</v>
      </c>
      <c r="R87" s="211">
        <v>0.152924627062862</v>
      </c>
      <c r="S87" s="209">
        <v>0.10780830539988701</v>
      </c>
      <c r="T87" s="213">
        <v>5.0294927445726002E-5</v>
      </c>
      <c r="U87" s="214">
        <v>1.1887910610081401E-4</v>
      </c>
      <c r="V87" s="118">
        <f t="shared" ref="V87:V103" si="51">(S87-$U$106)/(R87-$T$106)</f>
        <v>0.70446000613608384</v>
      </c>
      <c r="X87" s="117"/>
      <c r="Y87" s="90">
        <v>1693473653.7939999</v>
      </c>
      <c r="Z87" s="173">
        <f t="shared" ref="Z87:Z102" si="52">C87+((C88-C86)/(Y88-Y86))*$AA$5</f>
        <v>0.15170508972786662</v>
      </c>
      <c r="AA87" s="173">
        <f t="shared" ref="AA87:AA102" si="53">D87+((D88-D86)/(Y88-Y86))*$AA$6</f>
        <v>0.10696829406603445</v>
      </c>
      <c r="AB87" s="164">
        <v>1693473154.79</v>
      </c>
      <c r="AC87" s="166">
        <f t="shared" ref="AC87:AC102" si="54">E87+((E88-E86)/(AB88-AB86))*$AA$5</f>
        <v>2.9706991232438727E-5</v>
      </c>
      <c r="AD87" s="166">
        <f t="shared" ref="AD87:AD102" si="55">F87+((F88-F86)/(AB88-AB86))*$AA$6</f>
        <v>1.002991005838476E-4</v>
      </c>
      <c r="AE87" s="169">
        <f t="shared" ref="AE87:AE102" si="56">(AA87-$AD$106)/(Z87-$AC$106)</f>
        <v>0.70455626182762732</v>
      </c>
      <c r="AF87" s="90">
        <v>1693474650.79</v>
      </c>
      <c r="AG87" s="173">
        <f t="shared" ref="AG87:AG102" si="57">H87+((H88-H86)/(AF88-AF86))*$AA$5</f>
        <v>0.15628590164935388</v>
      </c>
      <c r="AH87" s="173">
        <f t="shared" ref="AH87:AH102" si="58">I87+((I88-I86)/(AF88-AF86))*$AA$6</f>
        <v>0.11011669517634834</v>
      </c>
      <c r="AI87" s="164">
        <v>1693474152.7909999</v>
      </c>
      <c r="AJ87" s="185">
        <f t="shared" ref="AJ87:AJ102" si="59">J87+((J88-J86)/(AF88-AF86))*$AA$5</f>
        <v>4.2527776161818161E-5</v>
      </c>
      <c r="AK87" s="185">
        <f t="shared" ref="AK87:AK102" si="60">K87+((K88-K86)/(AI88-AI86))*$AA$6</f>
        <v>1.112508358809932E-4</v>
      </c>
      <c r="AL87" s="169">
        <f t="shared" ref="AL87:AL102" si="61">(AH87-$AK$106)/(AG87-$AJ$106)</f>
        <v>0.70407750621732945</v>
      </c>
      <c r="AM87" s="90">
        <v>1693475646.7939999</v>
      </c>
      <c r="AN87" s="173">
        <f t="shared" ref="AN87:AN102" si="62">M87+((M88-M86)/(AM88-AM86))*$AA$5</f>
        <v>0.15735850898450726</v>
      </c>
      <c r="AO87" s="173">
        <f t="shared" ref="AO87:AO102" si="63">N87+((N88-N86)/(AM88-AM86))*$AA$6</f>
        <v>0.11091213291691787</v>
      </c>
      <c r="AP87" s="164">
        <v>1693475148.7939999</v>
      </c>
      <c r="AQ87" s="185">
        <f t="shared" ref="AQ87:AQ102" si="64">O87+((O88-O86)/(AP88-AP86))*$AA$5</f>
        <v>1.0867323693414993E-4</v>
      </c>
      <c r="AR87" s="185">
        <f t="shared" ref="AR87:AR102" si="65">P87+((P88-P86)/(AP88-AP86))*$AA$6</f>
        <v>1.5932481518608161E-4</v>
      </c>
      <c r="AS87" s="179">
        <f t="shared" ref="AS87:AS102" si="66">(AO87-$AR$106)/(AN87-$AQ$106)</f>
        <v>0.70434173746055717</v>
      </c>
      <c r="AT87" s="90">
        <v>1693476662.7939999</v>
      </c>
      <c r="AU87" s="173">
        <f t="shared" ref="AU87:AU102" si="67">R87+((R88-R86)/(AT88-AT86))*$AA$5</f>
        <v>0.15316477695197661</v>
      </c>
      <c r="AV87" s="173">
        <f t="shared" ref="AV87:AV102" si="68">S87+((S88-S86)/(AT88-AT86))*$AA$6</f>
        <v>0.10795454095297255</v>
      </c>
      <c r="AW87" s="164">
        <v>1693476150.7920001</v>
      </c>
      <c r="AX87" s="185">
        <f t="shared" ref="AX87:AX102" si="69">T87+((T88-T86)/(AW88-AW86))*$AA$5</f>
        <v>5.0312482298165729E-5</v>
      </c>
      <c r="AY87" s="185">
        <f t="shared" ref="AY87:AY102" si="70">U87+((U88-U86)/(AW88-AW86))*$AA$6</f>
        <v>1.1921142900905713E-4</v>
      </c>
      <c r="AZ87" s="169">
        <f t="shared" ref="AZ87:AZ102" si="71">(AV87-$AY$106)/(AU87-$AX$106)</f>
        <v>0.70430624545772269</v>
      </c>
    </row>
    <row r="88" spans="1:52">
      <c r="B88" s="90">
        <v>3</v>
      </c>
      <c r="C88" s="208">
        <v>0.15722427925138999</v>
      </c>
      <c r="D88" s="209">
        <v>0.11082951403411199</v>
      </c>
      <c r="E88" s="210">
        <v>2.9273557806721199E-5</v>
      </c>
      <c r="F88" s="210">
        <v>1.07496718180275E-4</v>
      </c>
      <c r="G88" s="118">
        <f t="shared" si="48"/>
        <v>0.70438289480288985</v>
      </c>
      <c r="H88" s="211">
        <v>0.159891398758822</v>
      </c>
      <c r="I88" s="209">
        <v>0.112685646430878</v>
      </c>
      <c r="J88" s="210">
        <v>3.5737002905460703E-5</v>
      </c>
      <c r="K88" s="212">
        <v>1.07887257125908E-4</v>
      </c>
      <c r="L88" s="118">
        <f t="shared" si="49"/>
        <v>0.70426832059058675</v>
      </c>
      <c r="M88" s="211">
        <v>0.15554044470816</v>
      </c>
      <c r="N88" s="209">
        <v>0.10959454307085199</v>
      </c>
      <c r="O88" s="250">
        <v>6.1402565018193005E-5</v>
      </c>
      <c r="P88" s="250">
        <v>1.20157978590614E-4</v>
      </c>
      <c r="Q88" s="118">
        <f t="shared" si="50"/>
        <v>0.70409820118367727</v>
      </c>
      <c r="R88" s="211">
        <v>0.15526314279768599</v>
      </c>
      <c r="S88" s="209">
        <v>0.109424543299548</v>
      </c>
      <c r="T88" s="213">
        <v>4.85455100243265E-5</v>
      </c>
      <c r="U88" s="214">
        <v>1.1923422665381399E-4</v>
      </c>
      <c r="V88" s="118">
        <f t="shared" si="51"/>
        <v>0.70425928455587083</v>
      </c>
      <c r="X88" s="117"/>
      <c r="Y88" s="90">
        <v>1693473662.1860001</v>
      </c>
      <c r="Z88" s="173">
        <f t="shared" si="52"/>
        <v>0.15731596393811054</v>
      </c>
      <c r="AA88" s="173">
        <f t="shared" si="53"/>
        <v>0.11088415624079899</v>
      </c>
      <c r="AB88" s="164">
        <v>1693473163.1819999</v>
      </c>
      <c r="AC88" s="166">
        <f t="shared" si="54"/>
        <v>2.9314993791804868E-5</v>
      </c>
      <c r="AD88" s="166">
        <f t="shared" si="55"/>
        <v>1.0751215123593532E-4</v>
      </c>
      <c r="AE88" s="169">
        <f t="shared" si="56"/>
        <v>0.70431902707379368</v>
      </c>
      <c r="AF88" s="90">
        <v>1693474659.1819999</v>
      </c>
      <c r="AG88" s="173">
        <f t="shared" si="57"/>
        <v>0.15988995968826092</v>
      </c>
      <c r="AH88" s="173">
        <f t="shared" si="58"/>
        <v>0.11268483377710017</v>
      </c>
      <c r="AI88" s="164">
        <v>1693474161.1830001</v>
      </c>
      <c r="AJ88" s="185">
        <f t="shared" si="59"/>
        <v>3.5749002037178741E-5</v>
      </c>
      <c r="AK88" s="185">
        <f t="shared" si="60"/>
        <v>1.0780427276290512E-4</v>
      </c>
      <c r="AL88" s="169">
        <f t="shared" si="61"/>
        <v>0.70426894841587584</v>
      </c>
      <c r="AM88" s="90">
        <v>1693475655.1849999</v>
      </c>
      <c r="AN88" s="173">
        <f t="shared" si="62"/>
        <v>0.15560197669672959</v>
      </c>
      <c r="AO88" s="173">
        <f t="shared" si="63"/>
        <v>0.10963167508760374</v>
      </c>
      <c r="AP88" s="164">
        <v>1693475157.1860001</v>
      </c>
      <c r="AQ88" s="185">
        <f t="shared" si="64"/>
        <v>5.9957137464504977E-5</v>
      </c>
      <c r="AR88" s="185">
        <f t="shared" si="65"/>
        <v>1.1929489218364073E-4</v>
      </c>
      <c r="AS88" s="179">
        <f t="shared" si="66"/>
        <v>0.70406363791574444</v>
      </c>
      <c r="AT88" s="90">
        <v>1693476671.1849999</v>
      </c>
      <c r="AU88" s="173">
        <f t="shared" si="67"/>
        <v>0.15536517142353934</v>
      </c>
      <c r="AV88" s="173">
        <f t="shared" si="68"/>
        <v>0.10948642791636146</v>
      </c>
      <c r="AW88" s="164">
        <v>1693476159.184</v>
      </c>
      <c r="AX88" s="185">
        <f t="shared" si="69"/>
        <v>4.8505297671951931E-5</v>
      </c>
      <c r="AY88" s="185">
        <f t="shared" si="70"/>
        <v>1.1903051511212104E-4</v>
      </c>
      <c r="AZ88" s="169">
        <f t="shared" si="71"/>
        <v>0.70419121724507416</v>
      </c>
    </row>
    <row r="89" spans="1:52">
      <c r="B89" s="90">
        <v>4</v>
      </c>
      <c r="C89" s="208">
        <v>0.155881378101765</v>
      </c>
      <c r="D89" s="209">
        <v>0.10985368691665499</v>
      </c>
      <c r="E89" s="210">
        <v>3.1688725205929602E-5</v>
      </c>
      <c r="F89" s="210">
        <v>1.01109444814723E-4</v>
      </c>
      <c r="G89" s="118">
        <f t="shared" si="48"/>
        <v>0.70419098129770918</v>
      </c>
      <c r="H89" s="211">
        <v>0.15593029640072101</v>
      </c>
      <c r="I89" s="209">
        <v>0.109895693631633</v>
      </c>
      <c r="J89" s="210">
        <v>4.3231168472904301E-5</v>
      </c>
      <c r="K89" s="212">
        <v>1.06707490340259E-4</v>
      </c>
      <c r="L89" s="118">
        <f t="shared" si="49"/>
        <v>0.7042665636466654</v>
      </c>
      <c r="M89" s="211">
        <v>0.160434042445352</v>
      </c>
      <c r="N89" s="209">
        <v>0.113043359383589</v>
      </c>
      <c r="O89" s="250">
        <v>4.8902682200568497E-5</v>
      </c>
      <c r="P89" s="250">
        <v>1.17934999162829E-4</v>
      </c>
      <c r="Q89" s="118">
        <f t="shared" si="50"/>
        <v>0.7041184234508383</v>
      </c>
      <c r="R89" s="211">
        <v>0.15773971834029099</v>
      </c>
      <c r="S89" s="209">
        <v>0.111169770620164</v>
      </c>
      <c r="T89" s="213">
        <v>4.8330420351859501E-5</v>
      </c>
      <c r="U89" s="214">
        <v>1.07424683905299E-4</v>
      </c>
      <c r="V89" s="118">
        <f t="shared" si="51"/>
        <v>0.70426610845822823</v>
      </c>
      <c r="X89" s="117"/>
      <c r="Y89" s="90">
        <v>1693473683.3989999</v>
      </c>
      <c r="Z89" s="173">
        <f t="shared" si="52"/>
        <v>0.15579456740282607</v>
      </c>
      <c r="AA89" s="173">
        <f t="shared" si="53"/>
        <v>0.10980020131806065</v>
      </c>
      <c r="AB89" s="164">
        <v>1693473184.398</v>
      </c>
      <c r="AC89" s="166">
        <f t="shared" si="54"/>
        <v>3.1704215208105737E-5</v>
      </c>
      <c r="AD89" s="166">
        <f t="shared" si="55"/>
        <v>1.0102275240488011E-4</v>
      </c>
      <c r="AE89" s="169">
        <f t="shared" si="56"/>
        <v>0.70423938017706234</v>
      </c>
      <c r="AF89" s="90">
        <v>1693474680.3989999</v>
      </c>
      <c r="AG89" s="173">
        <f t="shared" si="57"/>
        <v>0.15585039804157477</v>
      </c>
      <c r="AH89" s="173">
        <f t="shared" si="58"/>
        <v>0.10984670956443249</v>
      </c>
      <c r="AI89" s="164">
        <v>1693474181.398</v>
      </c>
      <c r="AJ89" s="185">
        <f t="shared" si="59"/>
        <v>4.3372538251860594E-5</v>
      </c>
      <c r="AK89" s="185">
        <f t="shared" si="60"/>
        <v>1.0674829064549395E-4</v>
      </c>
      <c r="AL89" s="169">
        <f t="shared" si="61"/>
        <v>0.7043126780663741</v>
      </c>
      <c r="AM89" s="90">
        <v>1693475676.4000001</v>
      </c>
      <c r="AN89" s="173">
        <f t="shared" si="62"/>
        <v>0.16052157496348479</v>
      </c>
      <c r="AO89" s="173">
        <f t="shared" si="63"/>
        <v>0.11309726129405712</v>
      </c>
      <c r="AP89" s="164">
        <v>1693475178.402</v>
      </c>
      <c r="AQ89" s="185">
        <f t="shared" si="64"/>
        <v>4.8571780801387494E-5</v>
      </c>
      <c r="AR89" s="185">
        <f t="shared" si="65"/>
        <v>1.1765552438332063E-4</v>
      </c>
      <c r="AS89" s="179">
        <f t="shared" si="66"/>
        <v>0.70407532819934382</v>
      </c>
      <c r="AT89" s="90">
        <v>1693476691.398</v>
      </c>
      <c r="AU89" s="173">
        <f t="shared" si="67"/>
        <v>0.15779611588815812</v>
      </c>
      <c r="AV89" s="173">
        <f t="shared" si="68"/>
        <v>0.11120418922304927</v>
      </c>
      <c r="AW89" s="164">
        <v>1693476180.402</v>
      </c>
      <c r="AX89" s="185">
        <f t="shared" si="69"/>
        <v>4.8315836126674991E-5</v>
      </c>
      <c r="AY89" s="185">
        <f t="shared" si="70"/>
        <v>1.0742192219608791E-4</v>
      </c>
      <c r="AZ89" s="169">
        <f t="shared" si="71"/>
        <v>0.70422869454056292</v>
      </c>
    </row>
    <row r="90" spans="1:52">
      <c r="B90" s="90">
        <v>5</v>
      </c>
      <c r="C90" s="208">
        <v>0.152984004176245</v>
      </c>
      <c r="D90" s="209">
        <v>0.10782259961205801</v>
      </c>
      <c r="E90" s="210">
        <v>3.00302447974016E-5</v>
      </c>
      <c r="F90" s="210">
        <v>1.02622451423532E-4</v>
      </c>
      <c r="G90" s="118">
        <f t="shared" si="48"/>
        <v>0.70425124199881417</v>
      </c>
      <c r="H90" s="211">
        <v>0.155988361931893</v>
      </c>
      <c r="I90" s="209">
        <v>0.10993152515546099</v>
      </c>
      <c r="J90" s="210">
        <v>4.2642920115492698E-5</v>
      </c>
      <c r="K90" s="212">
        <v>1.10103691472129E-4</v>
      </c>
      <c r="L90" s="118">
        <f t="shared" si="49"/>
        <v>0.70423410401017217</v>
      </c>
      <c r="M90" s="211">
        <v>0.15981626598222001</v>
      </c>
      <c r="N90" s="209">
        <v>0.112625066939624</v>
      </c>
      <c r="O90" s="250">
        <v>4.5238023587220999E-5</v>
      </c>
      <c r="P90" s="250">
        <v>1.0444455432884801E-4</v>
      </c>
      <c r="Q90" s="118">
        <f t="shared" si="50"/>
        <v>0.70422293431602834</v>
      </c>
      <c r="R90" s="211">
        <v>0.157924742309903</v>
      </c>
      <c r="S90" s="209">
        <v>0.111294102205893</v>
      </c>
      <c r="T90" s="213">
        <v>4.7833022140836501E-5</v>
      </c>
      <c r="U90" s="214">
        <v>1.19078939510915E-4</v>
      </c>
      <c r="V90" s="118">
        <f t="shared" si="51"/>
        <v>0.70422826295382834</v>
      </c>
      <c r="X90" s="117"/>
      <c r="Y90" s="90">
        <v>1693473691.7909999</v>
      </c>
      <c r="Z90" s="173">
        <f t="shared" si="52"/>
        <v>0.15296050190447544</v>
      </c>
      <c r="AA90" s="173">
        <f t="shared" si="53"/>
        <v>0.10780883636282654</v>
      </c>
      <c r="AB90" s="164">
        <v>1693473192.79</v>
      </c>
      <c r="AC90" s="166">
        <f t="shared" si="54"/>
        <v>2.9850944927115274E-5</v>
      </c>
      <c r="AD90" s="166">
        <f t="shared" si="55"/>
        <v>1.0269550295794957E-4</v>
      </c>
      <c r="AE90" s="169">
        <f t="shared" si="56"/>
        <v>0.70426877581408387</v>
      </c>
      <c r="AF90" s="90">
        <v>1693474688.79</v>
      </c>
      <c r="AG90" s="173">
        <f t="shared" si="57"/>
        <v>0.15612023558291796</v>
      </c>
      <c r="AH90" s="173">
        <f t="shared" si="58"/>
        <v>0.11001271175537525</v>
      </c>
      <c r="AI90" s="164">
        <v>1693474189.79</v>
      </c>
      <c r="AJ90" s="185">
        <f t="shared" si="59"/>
        <v>4.2517442142880413E-5</v>
      </c>
      <c r="AK90" s="185">
        <f t="shared" si="60"/>
        <v>1.0999196877576889E-4</v>
      </c>
      <c r="AL90" s="169">
        <f t="shared" si="61"/>
        <v>0.70415860662254581</v>
      </c>
      <c r="AM90" s="90">
        <v>1693475684.7920001</v>
      </c>
      <c r="AN90" s="173">
        <f t="shared" si="62"/>
        <v>0.15979767873918652</v>
      </c>
      <c r="AO90" s="173">
        <f t="shared" si="63"/>
        <v>0.11261311964120933</v>
      </c>
      <c r="AP90" s="164">
        <v>1693475186.7939999</v>
      </c>
      <c r="AQ90" s="185">
        <f t="shared" si="64"/>
        <v>4.5013595944529162E-5</v>
      </c>
      <c r="AR90" s="185">
        <f t="shared" si="65"/>
        <v>1.0410977520649534E-4</v>
      </c>
      <c r="AS90" s="179">
        <f t="shared" si="66"/>
        <v>0.70423517954230186</v>
      </c>
      <c r="AT90" s="90">
        <v>1693476699.789</v>
      </c>
      <c r="AU90" s="173">
        <f t="shared" si="67"/>
        <v>0.15794488401375339</v>
      </c>
      <c r="AV90" s="173">
        <f t="shared" si="68"/>
        <v>0.11130558449755079</v>
      </c>
      <c r="AW90" s="164">
        <v>1693476188.7939999</v>
      </c>
      <c r="AX90" s="185">
        <f t="shared" si="69"/>
        <v>4.7846912107002783E-5</v>
      </c>
      <c r="AY90" s="185">
        <f t="shared" si="70"/>
        <v>1.1933893609630452E-4</v>
      </c>
      <c r="AZ90" s="169">
        <f t="shared" si="71"/>
        <v>0.70420734047347311</v>
      </c>
    </row>
    <row r="91" spans="1:52">
      <c r="B91" s="90">
        <v>6</v>
      </c>
      <c r="C91" s="208">
        <v>0.155230596668125</v>
      </c>
      <c r="D91" s="209">
        <v>0.109415045420744</v>
      </c>
      <c r="E91" s="210">
        <v>2.6723884879832499E-5</v>
      </c>
      <c r="F91" s="210">
        <v>1.03437633006088E-4</v>
      </c>
      <c r="G91" s="118">
        <f t="shared" si="48"/>
        <v>0.70431747931962618</v>
      </c>
      <c r="H91" s="211">
        <v>0.159581897595484</v>
      </c>
      <c r="I91" s="209">
        <v>0.11248315034591599</v>
      </c>
      <c r="J91" s="210">
        <v>3.9756664573556502E-5</v>
      </c>
      <c r="K91" s="212">
        <v>1.0314683327197301E-4</v>
      </c>
      <c r="L91" s="118">
        <f t="shared" si="49"/>
        <v>0.70436532079616931</v>
      </c>
      <c r="M91" s="211">
        <v>0.15991935889529499</v>
      </c>
      <c r="N91" s="209">
        <v>0.112662593129882</v>
      </c>
      <c r="O91" s="250">
        <v>4.26882470816362E-5</v>
      </c>
      <c r="P91" s="250">
        <v>1.07265424518145E-4</v>
      </c>
      <c r="Q91" s="118">
        <f t="shared" si="50"/>
        <v>0.7040035155979617</v>
      </c>
      <c r="R91" s="211">
        <v>0.158297445143735</v>
      </c>
      <c r="S91" s="209">
        <v>0.111535716880713</v>
      </c>
      <c r="T91" s="213">
        <v>4.87150356002719E-5</v>
      </c>
      <c r="U91" s="214">
        <v>1.15710902459436E-4</v>
      </c>
      <c r="V91" s="118">
        <f t="shared" si="51"/>
        <v>0.70409647995785263</v>
      </c>
      <c r="X91" s="117"/>
      <c r="Y91" s="90">
        <v>1693473700.1819999</v>
      </c>
      <c r="Z91" s="173">
        <f t="shared" si="52"/>
        <v>0.1554095184517604</v>
      </c>
      <c r="AA91" s="173">
        <f t="shared" si="53"/>
        <v>0.10952422053367863</v>
      </c>
      <c r="AB91" s="164">
        <v>1693473201.181</v>
      </c>
      <c r="AC91" s="166">
        <f t="shared" si="54"/>
        <v>2.6575575946148316E-5</v>
      </c>
      <c r="AD91" s="166">
        <f t="shared" si="55"/>
        <v>1.0346504754671511E-4</v>
      </c>
      <c r="AE91" s="169">
        <f t="shared" si="56"/>
        <v>0.70420839758673759</v>
      </c>
      <c r="AF91" s="90">
        <v>1693474697.1819999</v>
      </c>
      <c r="AG91" s="173">
        <f t="shared" si="57"/>
        <v>0.15968104059076424</v>
      </c>
      <c r="AH91" s="173">
        <f t="shared" si="58"/>
        <v>0.11254342762729379</v>
      </c>
      <c r="AI91" s="164">
        <v>1693474198.181</v>
      </c>
      <c r="AJ91" s="185">
        <f t="shared" si="59"/>
        <v>3.961598542931394E-5</v>
      </c>
      <c r="AK91" s="185">
        <f t="shared" si="60"/>
        <v>1.0305729469830605E-4</v>
      </c>
      <c r="AL91" s="169">
        <f t="shared" si="61"/>
        <v>0.70430483525706267</v>
      </c>
      <c r="AM91" s="90">
        <v>1693475693.1830001</v>
      </c>
      <c r="AN91" s="173">
        <f t="shared" si="62"/>
        <v>0.15995747263138849</v>
      </c>
      <c r="AO91" s="173">
        <f t="shared" si="63"/>
        <v>0.11268672579837337</v>
      </c>
      <c r="AP91" s="164">
        <v>1693475195.1849999</v>
      </c>
      <c r="AQ91" s="185">
        <f t="shared" si="64"/>
        <v>4.2765357307645793E-5</v>
      </c>
      <c r="AR91" s="185">
        <f t="shared" si="65"/>
        <v>1.0727591541884354E-4</v>
      </c>
      <c r="AS91" s="179">
        <f t="shared" si="66"/>
        <v>0.70399174865589342</v>
      </c>
      <c r="AT91" s="90">
        <v>1693476708.181</v>
      </c>
      <c r="AU91" s="173">
        <f t="shared" si="67"/>
        <v>0.15831740774716771</v>
      </c>
      <c r="AV91" s="173">
        <f t="shared" si="68"/>
        <v>0.11154780608136859</v>
      </c>
      <c r="AW91" s="164">
        <v>1693476197.1849999</v>
      </c>
      <c r="AX91" s="185">
        <f t="shared" si="69"/>
        <v>4.8725938172007026E-5</v>
      </c>
      <c r="AY91" s="185">
        <f t="shared" si="70"/>
        <v>1.1559210509412631E-4</v>
      </c>
      <c r="AZ91" s="169">
        <f t="shared" si="71"/>
        <v>0.70408025497785132</v>
      </c>
    </row>
    <row r="92" spans="1:52">
      <c r="B92" s="90">
        <v>7</v>
      </c>
      <c r="C92" s="208">
        <v>0.16172551860888401</v>
      </c>
      <c r="D92" s="209">
        <v>0.11396178204464499</v>
      </c>
      <c r="E92" s="210">
        <v>2.2784860296180699E-5</v>
      </c>
      <c r="F92" s="210">
        <v>1.04163933671214E-4</v>
      </c>
      <c r="G92" s="118">
        <f t="shared" si="48"/>
        <v>0.70414586078307373</v>
      </c>
      <c r="H92" s="211">
        <v>0.160668087965151</v>
      </c>
      <c r="I92" s="209">
        <v>0.113206255009207</v>
      </c>
      <c r="J92" s="210">
        <v>3.6002613840828501E-5</v>
      </c>
      <c r="K92" s="212">
        <v>1.05068549436746E-4</v>
      </c>
      <c r="L92" s="118">
        <f t="shared" si="49"/>
        <v>0.70410403602776694</v>
      </c>
      <c r="M92" s="211">
        <v>0.161615365117077</v>
      </c>
      <c r="N92" s="209">
        <v>0.113936186656689</v>
      </c>
      <c r="O92" s="250">
        <v>4.8877509223475703E-5</v>
      </c>
      <c r="P92" s="250">
        <v>1.05014461654074E-4</v>
      </c>
      <c r="Q92" s="118">
        <f t="shared" si="50"/>
        <v>0.70449624775156017</v>
      </c>
      <c r="R92" s="211">
        <v>0.15889998185048801</v>
      </c>
      <c r="S92" s="209">
        <v>0.111973861473162</v>
      </c>
      <c r="T92" s="213">
        <v>4.8365631031698E-5</v>
      </c>
      <c r="U92" s="214">
        <v>1.12399351182153E-4</v>
      </c>
      <c r="V92" s="118">
        <f t="shared" si="51"/>
        <v>0.70418399250943708</v>
      </c>
      <c r="X92" s="117"/>
      <c r="Y92" s="90">
        <v>1693473721.4030001</v>
      </c>
      <c r="Z92" s="173">
        <f t="shared" si="52"/>
        <v>0.1618463258285007</v>
      </c>
      <c r="AA92" s="173">
        <f t="shared" si="53"/>
        <v>0.11403527741239232</v>
      </c>
      <c r="AB92" s="164">
        <v>1693473222.4000001</v>
      </c>
      <c r="AC92" s="166">
        <f t="shared" si="54"/>
        <v>2.2842276381127005E-5</v>
      </c>
      <c r="AD92" s="166">
        <f t="shared" si="55"/>
        <v>1.0420994693372508E-4</v>
      </c>
      <c r="AE92" s="169">
        <f t="shared" si="56"/>
        <v>0.70407369832697519</v>
      </c>
      <c r="AF92" s="90">
        <v>1693474717.3989999</v>
      </c>
      <c r="AG92" s="173">
        <f t="shared" si="57"/>
        <v>0.16070536309259348</v>
      </c>
      <c r="AH92" s="173">
        <f t="shared" si="58"/>
        <v>0.1132290562524636</v>
      </c>
      <c r="AI92" s="164">
        <v>1693474219.4030001</v>
      </c>
      <c r="AJ92" s="185">
        <f t="shared" si="59"/>
        <v>3.5980416575993506E-5</v>
      </c>
      <c r="AK92" s="185">
        <f t="shared" si="60"/>
        <v>1.0515675267382174E-4</v>
      </c>
      <c r="AL92" s="169">
        <f t="shared" si="61"/>
        <v>0.70408197311381138</v>
      </c>
      <c r="AM92" s="90">
        <v>1693475713.402</v>
      </c>
      <c r="AN92" s="173">
        <f t="shared" si="62"/>
        <v>0.16161267790209122</v>
      </c>
      <c r="AO92" s="173">
        <f t="shared" si="63"/>
        <v>0.113934680058182</v>
      </c>
      <c r="AP92" s="164">
        <v>1693475215.401</v>
      </c>
      <c r="AQ92" s="185">
        <f t="shared" si="64"/>
        <v>4.8899392736575507E-5</v>
      </c>
      <c r="AR92" s="185">
        <f t="shared" si="65"/>
        <v>1.0506707612483078E-4</v>
      </c>
      <c r="AS92" s="179">
        <f t="shared" si="66"/>
        <v>0.70450364661968568</v>
      </c>
      <c r="AT92" s="90">
        <v>1693476729.3989999</v>
      </c>
      <c r="AU92" s="173">
        <f t="shared" si="67"/>
        <v>0.15887304717075373</v>
      </c>
      <c r="AV92" s="173">
        <f t="shared" si="68"/>
        <v>0.11195758686802586</v>
      </c>
      <c r="AW92" s="164">
        <v>1693476218.4030001</v>
      </c>
      <c r="AX92" s="185">
        <f t="shared" si="69"/>
        <v>4.8425736067494422E-5</v>
      </c>
      <c r="AY92" s="185">
        <f t="shared" si="70"/>
        <v>1.1243405089089118E-4</v>
      </c>
      <c r="AZ92" s="169">
        <f t="shared" si="71"/>
        <v>0.70419715915372727</v>
      </c>
    </row>
    <row r="93" spans="1:52">
      <c r="B93" s="90">
        <v>8</v>
      </c>
      <c r="C93" s="208">
        <v>0.16113282960972999</v>
      </c>
      <c r="D93" s="209">
        <v>0.113547868870977</v>
      </c>
      <c r="E93" s="210">
        <v>2.9528946247345202E-5</v>
      </c>
      <c r="F93" s="210">
        <v>1.06024983403019E-4</v>
      </c>
      <c r="G93" s="118">
        <f t="shared" si="48"/>
        <v>0.70416712839612572</v>
      </c>
      <c r="H93" s="211">
        <v>0.16134128853322899</v>
      </c>
      <c r="I93" s="209">
        <v>0.113721847588601</v>
      </c>
      <c r="J93" s="210">
        <v>3.8708950742029398E-5</v>
      </c>
      <c r="K93" s="212">
        <v>1.08107051027376E-4</v>
      </c>
      <c r="L93" s="118">
        <f t="shared" si="49"/>
        <v>0.70436186940969814</v>
      </c>
      <c r="M93" s="211">
        <v>0.15979251312650899</v>
      </c>
      <c r="N93" s="209">
        <v>0.112580740142553</v>
      </c>
      <c r="O93" s="250">
        <v>4.3721151789829102E-5</v>
      </c>
      <c r="P93" s="250">
        <v>1.1012375110667E-4</v>
      </c>
      <c r="Q93" s="118">
        <f t="shared" si="50"/>
        <v>0.70405013910769965</v>
      </c>
      <c r="R93" s="211">
        <v>0.15698159649812099</v>
      </c>
      <c r="S93" s="209">
        <v>0.110620618026983</v>
      </c>
      <c r="T93" s="213">
        <v>5.1651267250077697E-5</v>
      </c>
      <c r="U93" s="214">
        <v>1.17661953873989E-4</v>
      </c>
      <c r="V93" s="118">
        <f t="shared" si="51"/>
        <v>0.70416903492500282</v>
      </c>
      <c r="X93" s="117"/>
      <c r="Y93" s="90">
        <v>1693473729.7939999</v>
      </c>
      <c r="Z93" s="173">
        <f t="shared" si="52"/>
        <v>0.16113951990961367</v>
      </c>
      <c r="AA93" s="173">
        <f t="shared" si="53"/>
        <v>0.11355393921020444</v>
      </c>
      <c r="AB93" s="164">
        <v>1693473230.7920001</v>
      </c>
      <c r="AC93" s="166">
        <f t="shared" si="54"/>
        <v>2.9485354230947638E-5</v>
      </c>
      <c r="AD93" s="166">
        <f t="shared" si="55"/>
        <v>1.0593041981565152E-4</v>
      </c>
      <c r="AE93" s="169">
        <f t="shared" si="56"/>
        <v>0.70417490253802462</v>
      </c>
      <c r="AF93" s="90">
        <v>1693474725.79</v>
      </c>
      <c r="AG93" s="173">
        <f t="shared" si="57"/>
        <v>0.16138645013396982</v>
      </c>
      <c r="AH93" s="173">
        <f t="shared" si="58"/>
        <v>0.11375120870534433</v>
      </c>
      <c r="AI93" s="164">
        <v>1693474227.7950001</v>
      </c>
      <c r="AJ93" s="185">
        <f t="shared" si="59"/>
        <v>3.874833290157776E-5</v>
      </c>
      <c r="AK93" s="185">
        <f t="shared" si="60"/>
        <v>1.0814530718436302E-4</v>
      </c>
      <c r="AL93" s="169">
        <f t="shared" si="61"/>
        <v>0.70434606832745272</v>
      </c>
      <c r="AM93" s="90">
        <v>1693475721.793</v>
      </c>
      <c r="AN93" s="173">
        <f t="shared" si="62"/>
        <v>0.15973345444362291</v>
      </c>
      <c r="AO93" s="173">
        <f t="shared" si="63"/>
        <v>0.11254274647067346</v>
      </c>
      <c r="AP93" s="164">
        <v>1693475223.793</v>
      </c>
      <c r="AQ93" s="185">
        <f t="shared" si="64"/>
        <v>4.3634219489018319E-5</v>
      </c>
      <c r="AR93" s="185">
        <f t="shared" si="65"/>
        <v>1.1037211150821524E-4</v>
      </c>
      <c r="AS93" s="179">
        <f t="shared" si="66"/>
        <v>0.70407771661978646</v>
      </c>
      <c r="AT93" s="90">
        <v>1693476737.7909999</v>
      </c>
      <c r="AU93" s="173">
        <f t="shared" si="67"/>
        <v>0.1569423097193321</v>
      </c>
      <c r="AV93" s="173">
        <f t="shared" si="68"/>
        <v>0.11059695750440705</v>
      </c>
      <c r="AW93" s="164">
        <v>1693476226.7939999</v>
      </c>
      <c r="AX93" s="185">
        <f t="shared" si="69"/>
        <v>5.16665670052876E-5</v>
      </c>
      <c r="AY93" s="185">
        <f t="shared" si="70"/>
        <v>1.1776702833216237E-4</v>
      </c>
      <c r="AZ93" s="169">
        <f t="shared" si="71"/>
        <v>0.70419072421511275</v>
      </c>
    </row>
    <row r="94" spans="1:52">
      <c r="B94" s="90">
        <v>9</v>
      </c>
      <c r="C94" s="208">
        <v>0.161910774017062</v>
      </c>
      <c r="D94" s="209">
        <v>0.11415524672981001</v>
      </c>
      <c r="E94" s="210">
        <v>2.1577790817764999E-5</v>
      </c>
      <c r="F94" s="210">
        <v>1.0115014581312999E-4</v>
      </c>
      <c r="G94" s="118">
        <f t="shared" si="48"/>
        <v>0.70453513970479353</v>
      </c>
      <c r="H94" s="211">
        <v>0.16191861946967001</v>
      </c>
      <c r="I94" s="209">
        <v>0.11414200818444301</v>
      </c>
      <c r="J94" s="210">
        <v>3.7093111751073902E-5</v>
      </c>
      <c r="K94" s="212">
        <v>1.06287791902415E-4</v>
      </c>
      <c r="L94" s="118">
        <f t="shared" si="49"/>
        <v>0.70444533034499868</v>
      </c>
      <c r="M94" s="211">
        <v>0.159980118755051</v>
      </c>
      <c r="N94" s="209">
        <v>0.11272538186377901</v>
      </c>
      <c r="O94" s="250">
        <v>4.6470340763082798E-5</v>
      </c>
      <c r="P94" s="250">
        <v>1.12929829328284E-4</v>
      </c>
      <c r="Q94" s="118">
        <f t="shared" si="50"/>
        <v>0.70412866983890809</v>
      </c>
      <c r="R94" s="211">
        <v>0.15781212504779199</v>
      </c>
      <c r="S94" s="209">
        <v>0.111219789026881</v>
      </c>
      <c r="T94" s="213">
        <v>4.8789283550376501E-5</v>
      </c>
      <c r="U94" s="214">
        <v>1.15748125642316E-4</v>
      </c>
      <c r="V94" s="118">
        <f t="shared" si="51"/>
        <v>0.70425992676973959</v>
      </c>
      <c r="X94" s="117"/>
      <c r="Y94" s="90">
        <v>1693473738.1860001</v>
      </c>
      <c r="Z94" s="173">
        <f t="shared" si="52"/>
        <v>0.16187696782649943</v>
      </c>
      <c r="AA94" s="173">
        <f t="shared" si="53"/>
        <v>0.11413379247068903</v>
      </c>
      <c r="AB94" s="164">
        <v>1693473239.1830001</v>
      </c>
      <c r="AC94" s="166">
        <f t="shared" si="54"/>
        <v>2.1505080138414715E-5</v>
      </c>
      <c r="AD94" s="166">
        <f t="shared" si="55"/>
        <v>1.0111506039857497E-4</v>
      </c>
      <c r="AE94" s="169">
        <f t="shared" si="56"/>
        <v>0.70454908230801427</v>
      </c>
      <c r="AF94" s="90">
        <v>1693474734.1819999</v>
      </c>
      <c r="AG94" s="173">
        <f t="shared" si="57"/>
        <v>0.16190857539661346</v>
      </c>
      <c r="AH94" s="173">
        <f t="shared" si="58"/>
        <v>0.1141357431790572</v>
      </c>
      <c r="AI94" s="164">
        <v>1693474236.1860001</v>
      </c>
      <c r="AJ94" s="185">
        <f t="shared" si="59"/>
        <v>3.7027788322624799E-5</v>
      </c>
      <c r="AK94" s="185">
        <f t="shared" si="60"/>
        <v>1.0623797331948299E-4</v>
      </c>
      <c r="AL94" s="169">
        <f t="shared" si="61"/>
        <v>0.70444971657286981</v>
      </c>
      <c r="AM94" s="90">
        <v>1693475730.184</v>
      </c>
      <c r="AN94" s="173">
        <f t="shared" si="62"/>
        <v>0.15993327841737537</v>
      </c>
      <c r="AO94" s="173">
        <f t="shared" si="63"/>
        <v>0.11269709245348392</v>
      </c>
      <c r="AP94" s="164">
        <v>1693475232.184</v>
      </c>
      <c r="AQ94" s="185">
        <f t="shared" si="64"/>
        <v>4.6513641852726987E-5</v>
      </c>
      <c r="AR94" s="185">
        <f t="shared" si="65"/>
        <v>1.1288568013204418E-4</v>
      </c>
      <c r="AS94" s="179">
        <f t="shared" si="66"/>
        <v>0.70416311897687056</v>
      </c>
      <c r="AT94" s="90">
        <v>1693476746.1819999</v>
      </c>
      <c r="AU94" s="173">
        <f t="shared" si="67"/>
        <v>0.15780413828088116</v>
      </c>
      <c r="AV94" s="173">
        <f t="shared" si="68"/>
        <v>0.11121582974895063</v>
      </c>
      <c r="AW94" s="164">
        <v>1693476235.1860001</v>
      </c>
      <c r="AX94" s="185">
        <f t="shared" si="69"/>
        <v>4.8709652910775871E-5</v>
      </c>
      <c r="AY94" s="185">
        <f t="shared" si="70"/>
        <v>1.1568427220801463E-4</v>
      </c>
      <c r="AZ94" s="169">
        <f t="shared" si="71"/>
        <v>0.70426667303016799</v>
      </c>
    </row>
    <row r="95" spans="1:52">
      <c r="B95" s="90">
        <v>10</v>
      </c>
      <c r="C95" s="208">
        <v>0.15948134057602101</v>
      </c>
      <c r="D95" s="209">
        <v>0.112341565865408</v>
      </c>
      <c r="E95" s="210">
        <v>2.6096992580020799E-5</v>
      </c>
      <c r="F95" s="210">
        <v>1.04118937939678E-4</v>
      </c>
      <c r="G95" s="118">
        <f t="shared" si="48"/>
        <v>0.70389508328183803</v>
      </c>
      <c r="H95" s="211">
        <v>0.16085058559990001</v>
      </c>
      <c r="I95" s="209">
        <v>0.113369562980053</v>
      </c>
      <c r="J95" s="210">
        <v>3.5517576309108297E-5</v>
      </c>
      <c r="K95" s="212">
        <v>1.0540089727553299E-4</v>
      </c>
      <c r="L95" s="118">
        <f t="shared" si="49"/>
        <v>0.70432050338166552</v>
      </c>
      <c r="M95" s="211">
        <v>0.15750451603902599</v>
      </c>
      <c r="N95" s="209">
        <v>0.11099028005959501</v>
      </c>
      <c r="O95" s="250">
        <v>4.58364825304176E-5</v>
      </c>
      <c r="P95" s="250">
        <v>1.07641385838851E-4</v>
      </c>
      <c r="Q95" s="118">
        <f t="shared" si="50"/>
        <v>0.70417974493029534</v>
      </c>
      <c r="R95" s="211">
        <v>0.156604620045217</v>
      </c>
      <c r="S95" s="209">
        <v>0.11040552683216601</v>
      </c>
      <c r="T95" s="213">
        <v>4.78930846939073E-5</v>
      </c>
      <c r="U95" s="214">
        <v>1.1419342464989399E-4</v>
      </c>
      <c r="V95" s="118">
        <f t="shared" si="51"/>
        <v>0.70449075461565336</v>
      </c>
      <c r="X95" s="117"/>
      <c r="Y95" s="90">
        <v>1693473759.4030001</v>
      </c>
      <c r="Z95" s="173">
        <f t="shared" si="52"/>
        <v>0.15942702565737332</v>
      </c>
      <c r="AA95" s="173">
        <f t="shared" si="53"/>
        <v>0.11230793696947121</v>
      </c>
      <c r="AB95" s="164">
        <v>1693473259.4000001</v>
      </c>
      <c r="AC95" s="166">
        <f t="shared" si="54"/>
        <v>2.6174447803817048E-5</v>
      </c>
      <c r="AD95" s="166">
        <f t="shared" si="55"/>
        <v>1.040775749452356E-4</v>
      </c>
      <c r="AE95" s="169">
        <f t="shared" si="56"/>
        <v>0.70392329157924471</v>
      </c>
      <c r="AF95" s="90">
        <v>1693474755.401</v>
      </c>
      <c r="AG95" s="173">
        <f t="shared" si="57"/>
        <v>0.16079159195886264</v>
      </c>
      <c r="AH95" s="173">
        <f t="shared" si="58"/>
        <v>0.1133328389807657</v>
      </c>
      <c r="AI95" s="164">
        <v>1693474256.4000001</v>
      </c>
      <c r="AJ95" s="185">
        <f t="shared" si="59"/>
        <v>3.5454278874502073E-5</v>
      </c>
      <c r="AK95" s="185">
        <f t="shared" si="60"/>
        <v>1.0534824663325312E-4</v>
      </c>
      <c r="AL95" s="169">
        <f t="shared" si="61"/>
        <v>0.70434990209804649</v>
      </c>
      <c r="AM95" s="90">
        <v>1693475751.3989999</v>
      </c>
      <c r="AN95" s="173">
        <f t="shared" si="62"/>
        <v>0.15741337899651586</v>
      </c>
      <c r="AO95" s="173">
        <f t="shared" si="63"/>
        <v>0.11093460120511987</v>
      </c>
      <c r="AP95" s="164">
        <v>1693475253.402</v>
      </c>
      <c r="AQ95" s="185">
        <f t="shared" si="64"/>
        <v>4.5775465483435401E-5</v>
      </c>
      <c r="AR95" s="185">
        <f t="shared" si="65"/>
        <v>1.0749517997096177E-4</v>
      </c>
      <c r="AS95" s="179">
        <f t="shared" si="66"/>
        <v>0.70423892452243675</v>
      </c>
      <c r="AT95" s="90">
        <v>1693476766.3989999</v>
      </c>
      <c r="AU95" s="173">
        <f t="shared" si="67"/>
        <v>0.1566471661969436</v>
      </c>
      <c r="AV95" s="173">
        <f t="shared" si="68"/>
        <v>0.11043156002150784</v>
      </c>
      <c r="AW95" s="164">
        <v>1693476255.3989999</v>
      </c>
      <c r="AX95" s="185">
        <f t="shared" si="69"/>
        <v>4.7954999076016208E-5</v>
      </c>
      <c r="AY95" s="185">
        <f t="shared" si="70"/>
        <v>1.1409010816902521E-4</v>
      </c>
      <c r="AZ95" s="169">
        <f t="shared" si="71"/>
        <v>0.70446175245248244</v>
      </c>
    </row>
    <row r="96" spans="1:52">
      <c r="B96" s="90">
        <v>11</v>
      </c>
      <c r="C96" s="208">
        <v>0.15925748891469199</v>
      </c>
      <c r="D96" s="209">
        <v>0.112264467496567</v>
      </c>
      <c r="E96" s="210">
        <v>2.5233815393042E-5</v>
      </c>
      <c r="F96" s="210">
        <v>9.8902986856310194E-5</v>
      </c>
      <c r="G96" s="118">
        <f t="shared" si="48"/>
        <v>0.70440045022154885</v>
      </c>
      <c r="H96" s="211">
        <v>0.15903658396563899</v>
      </c>
      <c r="I96" s="209">
        <v>0.112077067767048</v>
      </c>
      <c r="J96" s="210">
        <v>3.4000821622148802E-5</v>
      </c>
      <c r="K96" s="212">
        <v>1.0342780023726701E-4</v>
      </c>
      <c r="L96" s="118">
        <f t="shared" si="49"/>
        <v>0.70422706431230453</v>
      </c>
      <c r="M96" s="211">
        <v>0.15552837271365899</v>
      </c>
      <c r="N96" s="209">
        <v>0.10959505872929901</v>
      </c>
      <c r="O96" s="250">
        <v>4.3489555839608901E-5</v>
      </c>
      <c r="P96" s="250">
        <v>1.0470915037349599E-4</v>
      </c>
      <c r="Q96" s="118">
        <f t="shared" si="50"/>
        <v>0.70415619393526541</v>
      </c>
      <c r="R96" s="211">
        <v>0.15982037921932599</v>
      </c>
      <c r="S96" s="209">
        <v>0.112634113966183</v>
      </c>
      <c r="T96" s="213">
        <v>5.1711344079405701E-5</v>
      </c>
      <c r="U96" s="214">
        <v>1.10135957179366E-4</v>
      </c>
      <c r="V96" s="118">
        <f t="shared" si="51"/>
        <v>0.70425987671724544</v>
      </c>
      <c r="X96" s="117"/>
      <c r="Y96" s="90">
        <v>1693473767.7939999</v>
      </c>
      <c r="Z96" s="173">
        <f t="shared" si="52"/>
        <v>0.15920411362357323</v>
      </c>
      <c r="AA96" s="173">
        <f t="shared" si="53"/>
        <v>0.11223441643343003</v>
      </c>
      <c r="AB96" s="164">
        <v>1693473267.7920001</v>
      </c>
      <c r="AC96" s="166">
        <f t="shared" si="54"/>
        <v>2.5133122132400525E-5</v>
      </c>
      <c r="AD96" s="166">
        <f t="shared" si="55"/>
        <v>9.8709069434211927E-5</v>
      </c>
      <c r="AE96" s="169">
        <f t="shared" si="56"/>
        <v>0.70444718906789483</v>
      </c>
      <c r="AF96" s="90">
        <v>1693474763.7920001</v>
      </c>
      <c r="AG96" s="173">
        <f t="shared" si="57"/>
        <v>0.15873413802896469</v>
      </c>
      <c r="AH96" s="173">
        <f t="shared" si="58"/>
        <v>0.11189045944784795</v>
      </c>
      <c r="AI96" s="164">
        <v>1693474264.7909999</v>
      </c>
      <c r="AJ96" s="185">
        <f t="shared" si="59"/>
        <v>3.3933448170230116E-5</v>
      </c>
      <c r="AK96" s="185">
        <f t="shared" si="60"/>
        <v>1.033540411233001E-4</v>
      </c>
      <c r="AL96" s="169">
        <f t="shared" si="61"/>
        <v>0.70439267530371663</v>
      </c>
      <c r="AM96" s="90">
        <v>1693475759.79</v>
      </c>
      <c r="AN96" s="173">
        <f t="shared" si="62"/>
        <v>0.15558765592497625</v>
      </c>
      <c r="AO96" s="173">
        <f t="shared" si="63"/>
        <v>0.10963271103834166</v>
      </c>
      <c r="AP96" s="164">
        <v>1693475261.793</v>
      </c>
      <c r="AQ96" s="185">
        <f t="shared" si="64"/>
        <v>4.3274937579584641E-5</v>
      </c>
      <c r="AR96" s="185">
        <f t="shared" si="65"/>
        <v>1.0483041751116119E-4</v>
      </c>
      <c r="AS96" s="179">
        <f t="shared" si="66"/>
        <v>0.70413512358339159</v>
      </c>
      <c r="AT96" s="90">
        <v>1693476774.7909999</v>
      </c>
      <c r="AU96" s="173">
        <f t="shared" si="67"/>
        <v>0.15983481651594664</v>
      </c>
      <c r="AV96" s="173">
        <f t="shared" si="68"/>
        <v>0.11264034919496213</v>
      </c>
      <c r="AW96" s="164">
        <v>1693476263.7909999</v>
      </c>
      <c r="AX96" s="185">
        <f t="shared" si="69"/>
        <v>5.1443190930700126E-5</v>
      </c>
      <c r="AY96" s="185">
        <f t="shared" si="70"/>
        <v>1.1015780401286556E-4</v>
      </c>
      <c r="AZ96" s="169">
        <f t="shared" si="71"/>
        <v>0.7042315015354651</v>
      </c>
    </row>
    <row r="97" spans="2:52">
      <c r="B97" s="90">
        <v>12</v>
      </c>
      <c r="C97" s="208">
        <v>0.15800345882995501</v>
      </c>
      <c r="D97" s="209">
        <v>0.111383880836261</v>
      </c>
      <c r="E97" s="210">
        <v>2.3308781076015401E-5</v>
      </c>
      <c r="F97" s="210">
        <v>9.7938694693199094E-5</v>
      </c>
      <c r="G97" s="118">
        <f t="shared" si="48"/>
        <v>0.70441787496815411</v>
      </c>
      <c r="H97" s="211">
        <v>0.15247581220789</v>
      </c>
      <c r="I97" s="209">
        <v>0.10742226442382299</v>
      </c>
      <c r="J97" s="210">
        <v>3.3651995310861697E-5</v>
      </c>
      <c r="K97" s="212">
        <v>1.0305015817727299E-4</v>
      </c>
      <c r="L97" s="118">
        <f t="shared" si="49"/>
        <v>0.70400054351317698</v>
      </c>
      <c r="M97" s="211">
        <v>0.15914607706045</v>
      </c>
      <c r="N97" s="209">
        <v>0.11219027759543899</v>
      </c>
      <c r="O97" s="250">
        <v>3.98940247616582E-5</v>
      </c>
      <c r="P97" s="250">
        <v>1.1150599866103401E-4</v>
      </c>
      <c r="Q97" s="118">
        <f t="shared" si="50"/>
        <v>0.70445661361225709</v>
      </c>
      <c r="R97" s="211">
        <v>0.15700439095607999</v>
      </c>
      <c r="S97" s="209">
        <v>0.110604246628126</v>
      </c>
      <c r="T97" s="213">
        <v>4.0467883749047003E-5</v>
      </c>
      <c r="U97" s="214">
        <v>1.14889693936746E-4</v>
      </c>
      <c r="V97" s="118">
        <f t="shared" si="51"/>
        <v>0.70396245058955786</v>
      </c>
      <c r="X97" s="117"/>
      <c r="Y97" s="90">
        <v>1693473776.1849999</v>
      </c>
      <c r="Z97" s="173">
        <f t="shared" si="52"/>
        <v>0.15787804596144103</v>
      </c>
      <c r="AA97" s="173">
        <f t="shared" si="53"/>
        <v>0.11130693448946125</v>
      </c>
      <c r="AB97" s="164">
        <v>1693473276.1830001</v>
      </c>
      <c r="AC97" s="166">
        <f t="shared" si="54"/>
        <v>2.3294774040791279E-5</v>
      </c>
      <c r="AD97" s="166">
        <f t="shared" si="55"/>
        <v>9.8014010056597699E-5</v>
      </c>
      <c r="AE97" s="169">
        <f t="shared" si="56"/>
        <v>0.70448939783127784</v>
      </c>
      <c r="AF97" s="90">
        <v>1693474772.184</v>
      </c>
      <c r="AG97" s="173">
        <f t="shared" si="57"/>
        <v>0.15244892385325703</v>
      </c>
      <c r="AH97" s="173">
        <f t="shared" si="58"/>
        <v>0.10740645435772636</v>
      </c>
      <c r="AI97" s="164">
        <v>1693474273.1830001</v>
      </c>
      <c r="AJ97" s="185">
        <f t="shared" si="59"/>
        <v>3.3715822966720743E-5</v>
      </c>
      <c r="AK97" s="185">
        <f t="shared" si="60"/>
        <v>1.0315464153614145E-4</v>
      </c>
      <c r="AL97" s="169">
        <f t="shared" si="61"/>
        <v>0.70402035111223327</v>
      </c>
      <c r="AM97" s="90">
        <v>1693475768.1819999</v>
      </c>
      <c r="AN97" s="173">
        <f t="shared" si="62"/>
        <v>0.15911904687557793</v>
      </c>
      <c r="AO97" s="173">
        <f t="shared" si="63"/>
        <v>0.11217386969745759</v>
      </c>
      <c r="AP97" s="164">
        <v>1693475270.184</v>
      </c>
      <c r="AQ97" s="185">
        <f t="shared" si="64"/>
        <v>4.0130307203502305E-5</v>
      </c>
      <c r="AR97" s="185">
        <f t="shared" si="65"/>
        <v>1.1178252982568062E-4</v>
      </c>
      <c r="AS97" s="179">
        <f t="shared" si="66"/>
        <v>0.70447826003966141</v>
      </c>
      <c r="AT97" s="90">
        <v>1693476783.1819999</v>
      </c>
      <c r="AU97" s="173">
        <f t="shared" si="67"/>
        <v>0.15688799931488406</v>
      </c>
      <c r="AV97" s="173">
        <f t="shared" si="68"/>
        <v>0.11053246359185458</v>
      </c>
      <c r="AW97" s="164">
        <v>1693476272.1819999</v>
      </c>
      <c r="AX97" s="185">
        <f t="shared" si="69"/>
        <v>4.2054639555289269E-5</v>
      </c>
      <c r="AY97" s="185">
        <f t="shared" si="70"/>
        <v>1.1594152450985557E-4</v>
      </c>
      <c r="AZ97" s="169">
        <f t="shared" si="71"/>
        <v>0.70402335077574374</v>
      </c>
    </row>
    <row r="98" spans="2:52">
      <c r="B98" s="90">
        <v>13</v>
      </c>
      <c r="C98" s="208">
        <v>0.153338812619599</v>
      </c>
      <c r="D98" s="209">
        <v>0.108084875185696</v>
      </c>
      <c r="E98" s="210">
        <v>2.4549594488707199E-5</v>
      </c>
      <c r="F98" s="210">
        <v>1.03137437966567E-4</v>
      </c>
      <c r="G98" s="118">
        <f t="shared" si="48"/>
        <v>0.70433213142357021</v>
      </c>
      <c r="H98" s="211">
        <v>0.157767316986518</v>
      </c>
      <c r="I98" s="209">
        <v>0.111218082195351</v>
      </c>
      <c r="J98" s="210">
        <v>3.7013811336187402E-5</v>
      </c>
      <c r="K98" s="212">
        <v>1.0930295547052E-4</v>
      </c>
      <c r="L98" s="118">
        <f t="shared" si="49"/>
        <v>0.70444811778076033</v>
      </c>
      <c r="M98" s="211">
        <v>0.15420785831393799</v>
      </c>
      <c r="N98" s="209">
        <v>0.108672464993218</v>
      </c>
      <c r="O98" s="250">
        <v>5.4642508109954701E-5</v>
      </c>
      <c r="P98" s="250">
        <v>1.1973246993371E-4</v>
      </c>
      <c r="Q98" s="118">
        <f t="shared" si="50"/>
        <v>0.70420325960443675</v>
      </c>
      <c r="R98" s="211">
        <v>0.15413406855350101</v>
      </c>
      <c r="S98" s="209">
        <v>0.108597715387728</v>
      </c>
      <c r="T98" s="213">
        <v>1.26603809889892E-4</v>
      </c>
      <c r="U98" s="214">
        <v>1.6727556470559401E-4</v>
      </c>
      <c r="V98" s="118">
        <f t="shared" si="51"/>
        <v>0.70405375615900179</v>
      </c>
      <c r="X98" s="117"/>
      <c r="Y98" s="90">
        <v>1693473796.398</v>
      </c>
      <c r="Z98" s="173">
        <f t="shared" si="52"/>
        <v>0.1534172491916615</v>
      </c>
      <c r="AA98" s="173">
        <f t="shared" si="53"/>
        <v>0.10813307239610694</v>
      </c>
      <c r="AB98" s="164">
        <v>1693473297.3989999</v>
      </c>
      <c r="AC98" s="166">
        <f t="shared" si="54"/>
        <v>2.4589311046879206E-5</v>
      </c>
      <c r="AD98" s="166">
        <f t="shared" si="55"/>
        <v>1.0325620383552717E-4</v>
      </c>
      <c r="AE98" s="169">
        <f t="shared" si="56"/>
        <v>0.70428548601697571</v>
      </c>
      <c r="AF98" s="90">
        <v>1693474792.4030001</v>
      </c>
      <c r="AG98" s="173">
        <f t="shared" si="57"/>
        <v>0.15798912692345046</v>
      </c>
      <c r="AH98" s="173">
        <f t="shared" si="58"/>
        <v>0.11135481687847298</v>
      </c>
      <c r="AI98" s="164">
        <v>1693474294.402</v>
      </c>
      <c r="AJ98" s="185">
        <f t="shared" si="59"/>
        <v>3.7134902639006359E-5</v>
      </c>
      <c r="AK98" s="185">
        <f t="shared" si="60"/>
        <v>1.0932082469248733E-4</v>
      </c>
      <c r="AL98" s="169">
        <f t="shared" si="61"/>
        <v>0.70432390589351213</v>
      </c>
      <c r="AM98" s="90">
        <v>1693475789.4000001</v>
      </c>
      <c r="AN98" s="173">
        <f t="shared" si="62"/>
        <v>0.1541404209525675</v>
      </c>
      <c r="AO98" s="173">
        <f t="shared" si="63"/>
        <v>0.10863083941676584</v>
      </c>
      <c r="AP98" s="164">
        <v>1693475290.402</v>
      </c>
      <c r="AQ98" s="185">
        <f t="shared" si="64"/>
        <v>5.4781563469872902E-5</v>
      </c>
      <c r="AR98" s="185">
        <f t="shared" si="65"/>
        <v>1.1969870500399484E-4</v>
      </c>
      <c r="AS98" s="179">
        <f t="shared" si="66"/>
        <v>0.70424659967510839</v>
      </c>
      <c r="AT98" s="90">
        <v>1693476804.402</v>
      </c>
      <c r="AU98" s="173">
        <f t="shared" si="67"/>
        <v>0.15412190769074063</v>
      </c>
      <c r="AV98" s="173">
        <f t="shared" si="68"/>
        <v>0.10859126703724203</v>
      </c>
      <c r="AW98" s="164">
        <v>1693476292.398</v>
      </c>
      <c r="AX98" s="185">
        <f t="shared" si="69"/>
        <v>1.2721942776038785E-4</v>
      </c>
      <c r="AY98" s="185">
        <f t="shared" si="70"/>
        <v>1.6746384608985363E-4</v>
      </c>
      <c r="AZ98" s="169">
        <f t="shared" si="71"/>
        <v>0.70406357158122745</v>
      </c>
    </row>
    <row r="99" spans="2:52">
      <c r="B99" s="90">
        <v>14</v>
      </c>
      <c r="C99" s="208">
        <v>0.16170528715093099</v>
      </c>
      <c r="D99" s="209">
        <v>0.114001961361753</v>
      </c>
      <c r="E99" s="210">
        <v>2.52489359126404E-5</v>
      </c>
      <c r="F99" s="210">
        <v>1.04616286460411E-4</v>
      </c>
      <c r="G99" s="118">
        <f t="shared" si="48"/>
        <v>0.70448248785076972</v>
      </c>
      <c r="H99" s="211">
        <v>0.16294600239493701</v>
      </c>
      <c r="I99" s="209">
        <v>0.11485101351189</v>
      </c>
      <c r="J99" s="210">
        <v>3.93679203412979E-5</v>
      </c>
      <c r="K99" s="212">
        <v>1.04054954091639E-4</v>
      </c>
      <c r="L99" s="118">
        <f t="shared" si="49"/>
        <v>0.70435491251988713</v>
      </c>
      <c r="M99" s="211">
        <v>0.15585164902772899</v>
      </c>
      <c r="N99" s="209">
        <v>0.10984980723497099</v>
      </c>
      <c r="O99" s="250">
        <v>4.6457914932706203E-5</v>
      </c>
      <c r="P99" s="250">
        <v>1.09671561449472E-4</v>
      </c>
      <c r="Q99" s="118">
        <f t="shared" si="50"/>
        <v>0.70433022777727083</v>
      </c>
      <c r="R99" s="211">
        <v>0.15641027231569099</v>
      </c>
      <c r="S99" s="209">
        <v>0.110241652426391</v>
      </c>
      <c r="T99" s="213">
        <v>6.9524112903563798E-5</v>
      </c>
      <c r="U99" s="214">
        <v>1.2511788531673599E-4</v>
      </c>
      <c r="V99" s="118">
        <f t="shared" si="51"/>
        <v>0.70431833420122347</v>
      </c>
      <c r="X99" s="117"/>
      <c r="Y99" s="90">
        <v>1693473804.79</v>
      </c>
      <c r="Z99" s="173">
        <f t="shared" si="52"/>
        <v>0.16207534342720911</v>
      </c>
      <c r="AA99" s="173">
        <f t="shared" si="53"/>
        <v>0.11422805798722495</v>
      </c>
      <c r="AB99" s="164">
        <v>1693473305.7909999</v>
      </c>
      <c r="AC99" s="166">
        <f t="shared" si="54"/>
        <v>2.5638673873290452E-5</v>
      </c>
      <c r="AD99" s="166">
        <f t="shared" si="55"/>
        <v>1.0458121617886414E-4</v>
      </c>
      <c r="AE99" s="169">
        <f t="shared" si="56"/>
        <v>0.70426830276632946</v>
      </c>
      <c r="AF99" s="90">
        <v>1693474800.7939999</v>
      </c>
      <c r="AG99" s="173">
        <f t="shared" si="57"/>
        <v>0.16316182052720354</v>
      </c>
      <c r="AH99" s="173">
        <f t="shared" si="58"/>
        <v>0.11498226325412832</v>
      </c>
      <c r="AI99" s="164">
        <v>1693474302.7939999</v>
      </c>
      <c r="AJ99" s="185">
        <f t="shared" si="59"/>
        <v>3.9284092911002417E-5</v>
      </c>
      <c r="AK99" s="185">
        <f t="shared" si="60"/>
        <v>1.038813514506724E-4</v>
      </c>
      <c r="AL99" s="169">
        <f t="shared" si="61"/>
        <v>0.70422701391052978</v>
      </c>
      <c r="AM99" s="90">
        <v>1693475797.7909999</v>
      </c>
      <c r="AN99" s="173">
        <f t="shared" si="62"/>
        <v>0.15606070246241224</v>
      </c>
      <c r="AO99" s="173">
        <f t="shared" si="63"/>
        <v>0.10997911356824434</v>
      </c>
      <c r="AP99" s="164">
        <v>1693475298.7939999</v>
      </c>
      <c r="AQ99" s="185">
        <f t="shared" si="64"/>
        <v>4.6176754798421688E-5</v>
      </c>
      <c r="AR99" s="185">
        <f t="shared" si="65"/>
        <v>1.093097055471203E-4</v>
      </c>
      <c r="AS99" s="179">
        <f t="shared" si="66"/>
        <v>0.70422046311946296</v>
      </c>
      <c r="AT99" s="90">
        <v>1693476812.793</v>
      </c>
      <c r="AU99" s="173">
        <f t="shared" si="67"/>
        <v>0.15660017190386227</v>
      </c>
      <c r="AV99" s="173">
        <f t="shared" si="68"/>
        <v>0.11035887902564986</v>
      </c>
      <c r="AW99" s="164">
        <v>1693476300.789</v>
      </c>
      <c r="AX99" s="185">
        <f t="shared" si="69"/>
        <v>6.701761621377384E-5</v>
      </c>
      <c r="AY99" s="185">
        <f t="shared" si="70"/>
        <v>1.2341982204084714E-4</v>
      </c>
      <c r="AZ99" s="169">
        <f t="shared" si="71"/>
        <v>0.70420894175515991</v>
      </c>
    </row>
    <row r="100" spans="2:52">
      <c r="B100" s="90">
        <v>15</v>
      </c>
      <c r="C100" s="208">
        <v>0.163586336974338</v>
      </c>
      <c r="D100" s="209">
        <v>0.11529111472957899</v>
      </c>
      <c r="E100" s="210">
        <v>3.5341497129552502E-5</v>
      </c>
      <c r="F100" s="210">
        <v>1.02019730912003E-4</v>
      </c>
      <c r="G100" s="118">
        <f t="shared" si="48"/>
        <v>0.70426230268675072</v>
      </c>
      <c r="H100" s="211">
        <v>0.16374335346924801</v>
      </c>
      <c r="I100" s="209">
        <v>0.115401075782484</v>
      </c>
      <c r="J100" s="210">
        <v>3.4692617206490099E-5</v>
      </c>
      <c r="K100" s="212">
        <v>1.03770154251344E-4</v>
      </c>
      <c r="L100" s="118">
        <f t="shared" si="49"/>
        <v>0.70428432299070687</v>
      </c>
      <c r="M100" s="211">
        <v>0.15999657930501901</v>
      </c>
      <c r="N100" s="209">
        <v>0.112793521184521</v>
      </c>
      <c r="O100" s="250">
        <v>4.6857141781705302E-5</v>
      </c>
      <c r="P100" s="250">
        <v>1.08199945044975E-4</v>
      </c>
      <c r="Q100" s="118">
        <f t="shared" si="50"/>
        <v>0.70448226055216812</v>
      </c>
      <c r="R100" s="211">
        <v>0.159392103367897</v>
      </c>
      <c r="S100" s="209">
        <v>0.11233356194367999</v>
      </c>
      <c r="T100" s="213">
        <v>5.7198540255142398E-5</v>
      </c>
      <c r="U100" s="214">
        <v>1.13157456186248E-4</v>
      </c>
      <c r="V100" s="118">
        <f t="shared" si="51"/>
        <v>0.70426656379517394</v>
      </c>
      <c r="X100" s="117"/>
      <c r="Y100" s="90">
        <v>1693473813.1819999</v>
      </c>
      <c r="Z100" s="173">
        <f t="shared" si="52"/>
        <v>0.16365646760362818</v>
      </c>
      <c r="AA100" s="173">
        <f t="shared" si="53"/>
        <v>0.11533300465438351</v>
      </c>
      <c r="AB100" s="164">
        <v>1693473314.1819999</v>
      </c>
      <c r="AC100" s="166">
        <f t="shared" si="54"/>
        <v>3.5373483347040616E-5</v>
      </c>
      <c r="AD100" s="166">
        <f t="shared" si="55"/>
        <v>1.0201222107120561E-4</v>
      </c>
      <c r="AE100" s="169">
        <f t="shared" si="56"/>
        <v>0.70421581235294373</v>
      </c>
      <c r="AF100" s="90">
        <v>1693474809.1860001</v>
      </c>
      <c r="AG100" s="173">
        <f t="shared" si="57"/>
        <v>0.16379043300608789</v>
      </c>
      <c r="AH100" s="173">
        <f t="shared" si="58"/>
        <v>0.11542937471303052</v>
      </c>
      <c r="AI100" s="164">
        <v>1693474311.1849999</v>
      </c>
      <c r="AJ100" s="185">
        <f t="shared" si="59"/>
        <v>3.4726477672452509E-5</v>
      </c>
      <c r="AK100" s="185">
        <f t="shared" si="60"/>
        <v>1.0380862671683706E-4</v>
      </c>
      <c r="AL100" s="169">
        <f t="shared" si="61"/>
        <v>0.7042540398958993</v>
      </c>
      <c r="AM100" s="90">
        <v>1693475806.1830001</v>
      </c>
      <c r="AN100" s="173">
        <f t="shared" si="62"/>
        <v>0.16011939203633385</v>
      </c>
      <c r="AO100" s="173">
        <f t="shared" si="63"/>
        <v>0.11286777760751283</v>
      </c>
      <c r="AP100" s="164">
        <v>1693475307.1849999</v>
      </c>
      <c r="AQ100" s="185">
        <f t="shared" si="64"/>
        <v>4.6807724133936497E-5</v>
      </c>
      <c r="AR100" s="185">
        <f t="shared" si="65"/>
        <v>1.0820718181047836E-4</v>
      </c>
      <c r="AS100" s="179">
        <f t="shared" si="66"/>
        <v>0.70441070474786038</v>
      </c>
      <c r="AT100" s="90">
        <v>1693476821.184</v>
      </c>
      <c r="AU100" s="173">
        <f t="shared" si="67"/>
        <v>0.15946109957999793</v>
      </c>
      <c r="AV100" s="173">
        <f t="shared" si="68"/>
        <v>0.11237494402473376</v>
      </c>
      <c r="AW100" s="164">
        <v>1693476309.181</v>
      </c>
      <c r="AX100" s="185">
        <f t="shared" si="69"/>
        <v>5.7019777863476794E-5</v>
      </c>
      <c r="AY100" s="185">
        <f t="shared" si="70"/>
        <v>1.1310349891047664E-4</v>
      </c>
      <c r="AZ100" s="169">
        <f t="shared" si="71"/>
        <v>0.70421756238676969</v>
      </c>
    </row>
    <row r="101" spans="2:52">
      <c r="B101" s="90">
        <v>16</v>
      </c>
      <c r="C101" s="208">
        <v>0.16513128583164199</v>
      </c>
      <c r="D101" s="209">
        <v>0.116357295167637</v>
      </c>
      <c r="E101" s="210">
        <v>2.67587423846854E-5</v>
      </c>
      <c r="F101" s="210">
        <v>1.0420829360640501E-4</v>
      </c>
      <c r="G101" s="118">
        <f t="shared" si="48"/>
        <v>0.70412984803589507</v>
      </c>
      <c r="H101" s="211">
        <v>0.16524568359670599</v>
      </c>
      <c r="I101" s="209">
        <v>0.11644200884610199</v>
      </c>
      <c r="J101" s="210">
        <v>4.10218932196147E-5</v>
      </c>
      <c r="K101" s="212">
        <v>1.06218135327319E-4</v>
      </c>
      <c r="L101" s="118">
        <f t="shared" si="49"/>
        <v>0.70418060804948823</v>
      </c>
      <c r="M101" s="211">
        <v>0.16164903405189099</v>
      </c>
      <c r="N101" s="209">
        <v>0.11388427461581301</v>
      </c>
      <c r="O101" s="250">
        <v>4.4044024668746199E-5</v>
      </c>
      <c r="P101" s="250">
        <v>1.10078419939467E-4</v>
      </c>
      <c r="Q101" s="118">
        <f t="shared" si="50"/>
        <v>0.70402817266697426</v>
      </c>
      <c r="R101" s="211">
        <v>0.15978119432846599</v>
      </c>
      <c r="S101" s="209">
        <v>0.112568667587216</v>
      </c>
      <c r="T101" s="213">
        <v>6.0790975800007297E-5</v>
      </c>
      <c r="U101" s="214">
        <v>1.2208394127965E-4</v>
      </c>
      <c r="V101" s="118">
        <f t="shared" si="51"/>
        <v>0.70402290321270766</v>
      </c>
      <c r="X101" s="117"/>
      <c r="Y101" s="90">
        <v>1693473834.3989999</v>
      </c>
      <c r="Z101" s="173">
        <f t="shared" si="52"/>
        <v>0.16515986818256889</v>
      </c>
      <c r="AA101" s="173">
        <f t="shared" si="53"/>
        <v>0.11637470483049622</v>
      </c>
      <c r="AB101" s="164">
        <v>1693473334.4000001</v>
      </c>
      <c r="AC101" s="166">
        <f t="shared" si="54"/>
        <v>2.6557412088466324E-5</v>
      </c>
      <c r="AD101" s="166">
        <f t="shared" si="55"/>
        <v>1.041889752707409E-4</v>
      </c>
      <c r="AE101" s="169">
        <f t="shared" si="56"/>
        <v>0.70411275416349883</v>
      </c>
      <c r="AF101" s="90">
        <v>1693474830.4000001</v>
      </c>
      <c r="AG101" s="173">
        <f t="shared" si="57"/>
        <v>0.16524429083390718</v>
      </c>
      <c r="AH101" s="173">
        <f t="shared" si="58"/>
        <v>0.11644117804490932</v>
      </c>
      <c r="AI101" s="164">
        <v>1693474332.4030001</v>
      </c>
      <c r="AJ101" s="185">
        <f t="shared" si="59"/>
        <v>4.1084278986379458E-5</v>
      </c>
      <c r="AK101" s="185">
        <f t="shared" si="60"/>
        <v>1.0622106526635092E-4</v>
      </c>
      <c r="AL101" s="169">
        <f t="shared" si="61"/>
        <v>0.70418090757699536</v>
      </c>
      <c r="AM101" s="90">
        <v>1693475826.402</v>
      </c>
      <c r="AN101" s="173">
        <f t="shared" si="62"/>
        <v>0.16168115119832724</v>
      </c>
      <c r="AO101" s="173">
        <f t="shared" si="63"/>
        <v>0.11390302559540073</v>
      </c>
      <c r="AP101" s="164">
        <v>1693475328.4000001</v>
      </c>
      <c r="AQ101" s="185">
        <f t="shared" si="64"/>
        <v>4.3920329277167672E-5</v>
      </c>
      <c r="AR101" s="185">
        <f t="shared" si="65"/>
        <v>1.1006892084194206E-4</v>
      </c>
      <c r="AS101" s="179">
        <f t="shared" si="66"/>
        <v>0.70400934622533085</v>
      </c>
      <c r="AT101" s="90">
        <v>1693476842.405</v>
      </c>
      <c r="AU101" s="173">
        <f t="shared" si="67"/>
        <v>0.15979710769052258</v>
      </c>
      <c r="AV101" s="173">
        <f t="shared" si="68"/>
        <v>0.1125787872047026</v>
      </c>
      <c r="AW101" s="164">
        <v>1693476330.3989999</v>
      </c>
      <c r="AX101" s="185">
        <f t="shared" si="69"/>
        <v>6.1567466643784718E-5</v>
      </c>
      <c r="AY101" s="185">
        <f t="shared" si="70"/>
        <v>1.2263956278447624E-4</v>
      </c>
      <c r="AZ101" s="169">
        <f t="shared" si="71"/>
        <v>0.70401235394964479</v>
      </c>
    </row>
    <row r="102" spans="2:52">
      <c r="B102" s="90">
        <v>17</v>
      </c>
      <c r="C102" s="208">
        <v>0.16498258552637299</v>
      </c>
      <c r="D102" s="209">
        <v>0.11626997021502</v>
      </c>
      <c r="E102" s="210">
        <v>2.5838016182995301E-5</v>
      </c>
      <c r="F102" s="210">
        <v>1.00970172260409E-4</v>
      </c>
      <c r="G102" s="118">
        <f t="shared" si="48"/>
        <v>0.7042352060545356</v>
      </c>
      <c r="H102" s="211">
        <v>0.16367532156799899</v>
      </c>
      <c r="I102" s="209">
        <v>0.115354367274953</v>
      </c>
      <c r="J102" s="210">
        <v>3.7739957591749303E-5</v>
      </c>
      <c r="K102" s="212">
        <v>1.03934895164183E-4</v>
      </c>
      <c r="L102" s="118">
        <f t="shared" si="49"/>
        <v>0.70429168863827851</v>
      </c>
      <c r="M102" s="211">
        <v>0.16151261883013299</v>
      </c>
      <c r="N102" s="209">
        <v>0.11381225556362801</v>
      </c>
      <c r="O102" s="250">
        <v>4.08148229029967E-5</v>
      </c>
      <c r="P102" s="250">
        <v>1.07665877856426E-4</v>
      </c>
      <c r="Q102" s="118">
        <f t="shared" si="50"/>
        <v>0.70417696193691803</v>
      </c>
      <c r="R102" s="211">
        <v>0.16016957651925401</v>
      </c>
      <c r="S102" s="209">
        <v>0.112902612670793</v>
      </c>
      <c r="T102" s="213">
        <v>9.51326993094114E-5</v>
      </c>
      <c r="U102" s="214">
        <v>1.4439929572217201E-4</v>
      </c>
      <c r="V102" s="118">
        <f t="shared" si="51"/>
        <v>0.70440086050221062</v>
      </c>
      <c r="X102" s="117"/>
      <c r="Y102" s="90">
        <v>1693473842.79</v>
      </c>
      <c r="Z102" s="173">
        <f t="shared" si="52"/>
        <v>0.16495548541870678</v>
      </c>
      <c r="AA102" s="173">
        <f t="shared" si="53"/>
        <v>0.11625381938672807</v>
      </c>
      <c r="AB102" s="164">
        <v>1693473342.7920001</v>
      </c>
      <c r="AC102" s="166">
        <f t="shared" si="54"/>
        <v>2.5888899070778503E-5</v>
      </c>
      <c r="AD102" s="166">
        <f t="shared" si="55"/>
        <v>1.0080174744289902E-4</v>
      </c>
      <c r="AE102" s="169">
        <f t="shared" si="56"/>
        <v>0.70425234849257756</v>
      </c>
      <c r="AF102" s="90">
        <v>1693474838.7920001</v>
      </c>
      <c r="AG102" s="173">
        <f t="shared" si="57"/>
        <v>0.16364641849874559</v>
      </c>
      <c r="AH102" s="173">
        <f t="shared" si="58"/>
        <v>0.11533661849967351</v>
      </c>
      <c r="AI102" s="164">
        <v>1693474340.7939999</v>
      </c>
      <c r="AJ102" s="185">
        <f t="shared" si="59"/>
        <v>3.7641327481282205E-5</v>
      </c>
      <c r="AK102" s="185">
        <f t="shared" si="60"/>
        <v>1.0387604227556398E-4</v>
      </c>
      <c r="AL102" s="169">
        <f t="shared" si="61"/>
        <v>0.7043070114179234</v>
      </c>
      <c r="AM102" s="90">
        <v>1693475834.793</v>
      </c>
      <c r="AN102" s="173">
        <f t="shared" si="62"/>
        <v>0.1615174600368699</v>
      </c>
      <c r="AO102" s="173">
        <f t="shared" si="63"/>
        <v>0.11381707965414724</v>
      </c>
      <c r="AP102" s="164">
        <v>1693475336.7920001</v>
      </c>
      <c r="AQ102" s="185">
        <f t="shared" si="64"/>
        <v>4.1322693084972371E-5</v>
      </c>
      <c r="AR102" s="185">
        <f t="shared" si="65"/>
        <v>1.079513662047852E-4</v>
      </c>
      <c r="AS102" s="179">
        <f t="shared" si="66"/>
        <v>0.70419077124315255</v>
      </c>
      <c r="AT102" s="90">
        <v>1693476850.796</v>
      </c>
      <c r="AU102" s="173">
        <f t="shared" si="67"/>
        <v>0.16020899665266192</v>
      </c>
      <c r="AV102" s="173">
        <f t="shared" si="68"/>
        <v>0.1129281466382789</v>
      </c>
      <c r="AW102" s="164">
        <v>1693476338.7909999</v>
      </c>
      <c r="AX102" s="185">
        <f t="shared" si="69"/>
        <v>9.5254420325760952E-5</v>
      </c>
      <c r="AY102" s="185">
        <f t="shared" si="70"/>
        <v>1.4429958725780431E-4</v>
      </c>
      <c r="AZ102" s="169">
        <f t="shared" si="71"/>
        <v>0.7043831592671056</v>
      </c>
    </row>
    <row r="103" spans="2:52">
      <c r="B103" s="90">
        <v>18</v>
      </c>
      <c r="C103" s="208">
        <v>0.16438087978188901</v>
      </c>
      <c r="D103" s="209">
        <v>0.115842560357344</v>
      </c>
      <c r="E103" s="210">
        <v>2.8167781131554099E-5</v>
      </c>
      <c r="F103" s="210">
        <v>9.8840192346254805E-5</v>
      </c>
      <c r="G103" s="118">
        <f t="shared" si="48"/>
        <v>0.70421289143936272</v>
      </c>
      <c r="H103" s="211">
        <v>0.16444535326992901</v>
      </c>
      <c r="I103" s="209">
        <v>0.11587634668244801</v>
      </c>
      <c r="J103" s="210">
        <v>3.8290810653673801E-5</v>
      </c>
      <c r="K103" s="212">
        <v>1.04342464933768E-4</v>
      </c>
      <c r="L103" s="118">
        <f t="shared" si="49"/>
        <v>0.70416792571539488</v>
      </c>
      <c r="M103" s="211">
        <v>0.161783087793235</v>
      </c>
      <c r="N103" s="209">
        <v>0.11403802074408401</v>
      </c>
      <c r="O103" s="250">
        <v>5.8107864123613103E-5</v>
      </c>
      <c r="P103" s="250">
        <v>1.19177615564212E-4</v>
      </c>
      <c r="Q103" s="118">
        <f t="shared" si="50"/>
        <v>0.70439529248406119</v>
      </c>
      <c r="R103" s="211">
        <v>0.160872743740583</v>
      </c>
      <c r="S103" s="209">
        <v>0.113382447640617</v>
      </c>
      <c r="T103" s="213">
        <v>6.4161649876365298E-5</v>
      </c>
      <c r="U103" s="214">
        <v>1.1890599429573001E-4</v>
      </c>
      <c r="V103" s="118">
        <f t="shared" si="51"/>
        <v>0.70430462131772942</v>
      </c>
      <c r="X103" s="117"/>
      <c r="Y103" s="90">
        <v>1693473851.1819999</v>
      </c>
      <c r="Z103" s="90"/>
      <c r="AA103" s="90"/>
      <c r="AB103" s="164">
        <v>1693473351.184</v>
      </c>
      <c r="AC103" s="164"/>
      <c r="AD103" s="164"/>
      <c r="AE103" s="90"/>
      <c r="AF103" s="90">
        <v>1693474847.1830001</v>
      </c>
      <c r="AG103" s="90"/>
      <c r="AH103" s="90"/>
      <c r="AI103" s="164">
        <v>1693474349.1860001</v>
      </c>
      <c r="AJ103" s="164"/>
      <c r="AK103" s="164"/>
      <c r="AL103" s="90"/>
      <c r="AM103" s="90">
        <v>1693475843.1849999</v>
      </c>
      <c r="AN103" s="90"/>
      <c r="AO103" s="90"/>
      <c r="AP103" s="164">
        <v>1693475345.184</v>
      </c>
      <c r="AQ103" s="164"/>
      <c r="AR103" s="164"/>
      <c r="AS103" s="90"/>
      <c r="AT103" s="90">
        <v>1693476859.188</v>
      </c>
      <c r="AU103" s="90"/>
      <c r="AV103" s="90"/>
      <c r="AW103" s="164">
        <v>1693476347.1830001</v>
      </c>
      <c r="AX103" s="164"/>
      <c r="AY103" s="164"/>
      <c r="AZ103" s="90"/>
    </row>
    <row r="104" spans="2:52">
      <c r="B104" s="86" t="s">
        <v>1</v>
      </c>
      <c r="C104" s="109" t="s">
        <v>2</v>
      </c>
      <c r="D104" s="158" t="s">
        <v>84</v>
      </c>
      <c r="E104" s="163" t="s">
        <v>2</v>
      </c>
      <c r="F104" s="163" t="s">
        <v>84</v>
      </c>
      <c r="G104" s="204"/>
      <c r="H104" s="86" t="s">
        <v>2</v>
      </c>
      <c r="I104" s="158" t="s">
        <v>84</v>
      </c>
      <c r="J104" s="163" t="s">
        <v>2</v>
      </c>
      <c r="K104" s="205" t="s">
        <v>84</v>
      </c>
      <c r="L104" s="204"/>
      <c r="M104" s="86" t="s">
        <v>2</v>
      </c>
      <c r="N104" s="158" t="s">
        <v>84</v>
      </c>
      <c r="O104" s="86" t="s">
        <v>2</v>
      </c>
      <c r="P104" s="86" t="s">
        <v>84</v>
      </c>
      <c r="Q104" s="204"/>
      <c r="R104" s="86" t="s">
        <v>2</v>
      </c>
      <c r="S104" s="158" t="s">
        <v>84</v>
      </c>
      <c r="T104" s="206" t="s">
        <v>2</v>
      </c>
      <c r="U104" s="207" t="s">
        <v>84</v>
      </c>
      <c r="V104" s="128"/>
      <c r="Y104" s="90"/>
      <c r="Z104" s="90"/>
      <c r="AA104" s="90"/>
      <c r="AB104" s="164"/>
      <c r="AC104" s="164"/>
      <c r="AD104" s="164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164"/>
      <c r="AQ104" s="164"/>
      <c r="AR104" s="164"/>
      <c r="AS104" s="90"/>
      <c r="AT104" s="90"/>
      <c r="AU104" s="90"/>
      <c r="AV104" s="90"/>
      <c r="AW104" s="164"/>
      <c r="AX104" s="164"/>
      <c r="AY104" s="164"/>
      <c r="AZ104" s="90"/>
    </row>
    <row r="105" spans="2:52">
      <c r="B105" s="86" t="s">
        <v>3</v>
      </c>
      <c r="C105" s="208" t="s">
        <v>4</v>
      </c>
      <c r="D105" s="209" t="s">
        <v>4</v>
      </c>
      <c r="E105" s="163" t="s">
        <v>4</v>
      </c>
      <c r="F105" s="163" t="s">
        <v>4</v>
      </c>
      <c r="G105" s="204"/>
      <c r="H105" s="86" t="s">
        <v>4</v>
      </c>
      <c r="I105" s="158" t="s">
        <v>4</v>
      </c>
      <c r="J105" s="163" t="s">
        <v>4</v>
      </c>
      <c r="K105" s="205" t="s">
        <v>4</v>
      </c>
      <c r="L105" s="204"/>
      <c r="M105" s="86" t="s">
        <v>4</v>
      </c>
      <c r="N105" s="158" t="s">
        <v>4</v>
      </c>
      <c r="O105" s="86" t="s">
        <v>4</v>
      </c>
      <c r="P105" s="86" t="s">
        <v>4</v>
      </c>
      <c r="Q105" s="204"/>
      <c r="R105" s="86" t="s">
        <v>4</v>
      </c>
      <c r="S105" s="158" t="s">
        <v>4</v>
      </c>
      <c r="T105" s="206" t="s">
        <v>4</v>
      </c>
      <c r="U105" s="207" t="s">
        <v>4</v>
      </c>
      <c r="V105" s="128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2:52">
      <c r="B106" s="86" t="s">
        <v>5</v>
      </c>
      <c r="C106" s="244">
        <v>0.158678897997065</v>
      </c>
      <c r="D106" s="251">
        <v>0.111838300766089</v>
      </c>
      <c r="E106" s="252">
        <v>2.7217541933236998E-5</v>
      </c>
      <c r="F106" s="217">
        <v>1.0259265269633599E-4</v>
      </c>
      <c r="G106" s="218"/>
      <c r="H106" s="219">
        <v>0.159638769032804</v>
      </c>
      <c r="I106" s="219">
        <v>0.11250654307852199</v>
      </c>
      <c r="J106" s="225">
        <v>3.8116528915526E-5</v>
      </c>
      <c r="K106" s="219">
        <v>1.06043813928687E-4</v>
      </c>
      <c r="L106" s="221"/>
      <c r="M106" s="222">
        <v>0.15884345028439201</v>
      </c>
      <c r="N106" s="222">
        <v>0.111940801526141</v>
      </c>
      <c r="O106" s="215">
        <v>6.8805561081835401E-5</v>
      </c>
      <c r="P106" s="216">
        <v>1.2724161231645901E-4</v>
      </c>
      <c r="Q106" s="223"/>
      <c r="R106" s="222">
        <v>0.15714700468954801</v>
      </c>
      <c r="S106" s="222">
        <v>0.110748955366388</v>
      </c>
      <c r="T106" s="225">
        <v>5.8559367304262099E-5</v>
      </c>
      <c r="U106" s="219">
        <v>1.2027441307539E-4</v>
      </c>
      <c r="V106" s="128"/>
      <c r="X106" s="90" t="s">
        <v>5</v>
      </c>
      <c r="Y106" s="90"/>
      <c r="Z106" s="90">
        <f>AVERAGE(Z87:Z102)</f>
        <v>0.15898887837848846</v>
      </c>
      <c r="AA106" s="90">
        <f>AVERAGE(AA87:AA102)</f>
        <v>0.11205504154762419</v>
      </c>
      <c r="AB106" s="90"/>
      <c r="AC106" s="186">
        <f>AVERAGE(AC87:AC102)</f>
        <v>2.7102222203722896E-5</v>
      </c>
      <c r="AD106" s="186">
        <f>AVERAGE(AD87:AD102)</f>
        <v>1.0261818750703508E-4</v>
      </c>
      <c r="AE106" s="90"/>
      <c r="AF106" s="90"/>
      <c r="AG106" s="90">
        <f>AVERAGE(AG87:AG102)</f>
        <v>0.15985216673790797</v>
      </c>
      <c r="AH106" s="90">
        <f>AVERAGE(AH87:AH102)</f>
        <v>0.11265589938837313</v>
      </c>
      <c r="AI106" s="90"/>
      <c r="AJ106" s="170">
        <f>AVERAGE(AJ87:AJ102)</f>
        <v>3.8032119470301495E-5</v>
      </c>
      <c r="AK106" s="170">
        <f>AVERAGE(AK87:AK102)</f>
        <v>1.0608484597723385E-4</v>
      </c>
      <c r="AL106" s="90"/>
      <c r="AM106" s="90"/>
      <c r="AN106" s="90">
        <f>AVERAGE(AN87:AN102)</f>
        <v>0.15875973945387292</v>
      </c>
      <c r="AO106" s="90">
        <f>AVERAGE(AO87:AO102)</f>
        <v>0.11187840321896821</v>
      </c>
      <c r="AP106" s="90"/>
      <c r="AQ106" s="170">
        <f>AVERAGE(AQ87:AQ102)</f>
        <v>5.0388633597589467E-5</v>
      </c>
      <c r="AR106" s="170">
        <f>AVERAGE(AR87:AR102)</f>
        <v>1.1345811230372477E-4</v>
      </c>
      <c r="AS106" s="90"/>
      <c r="AT106" s="90"/>
      <c r="AU106" s="90">
        <f>AVERAGE(AU87:AU102)</f>
        <v>0.15748544479632012</v>
      </c>
      <c r="AV106" s="90">
        <f>AVERAGE(AV87:AV102)</f>
        <v>0.11098158247072611</v>
      </c>
      <c r="AW106" s="90"/>
      <c r="AX106" s="170">
        <f>AVERAGE(AX87:AX102)</f>
        <v>5.887749754553438E-5</v>
      </c>
      <c r="AY106" s="170">
        <f>AVERAGE(AY87:AY102)</f>
        <v>1.2109975079462309E-4</v>
      </c>
      <c r="AZ106" s="90"/>
    </row>
    <row r="107" spans="2:52">
      <c r="B107" s="86" t="s">
        <v>6</v>
      </c>
      <c r="C107" s="248">
        <v>0.72629729861612002</v>
      </c>
      <c r="D107" s="249">
        <v>0.724879541143025</v>
      </c>
      <c r="E107" s="228">
        <v>2.9435885357340599</v>
      </c>
      <c r="F107" s="228">
        <v>0.61021086153391702</v>
      </c>
      <c r="G107" s="229"/>
      <c r="H107" s="230">
        <v>0.58104815525077202</v>
      </c>
      <c r="I107" s="231">
        <v>0.58204308377157199</v>
      </c>
      <c r="J107" s="232">
        <v>1.8298984693392</v>
      </c>
      <c r="K107" s="233">
        <v>0.55129402432001295</v>
      </c>
      <c r="L107" s="234"/>
      <c r="M107" s="232">
        <v>0.35549687750947001</v>
      </c>
      <c r="N107" s="232">
        <v>0.35575176675054698</v>
      </c>
      <c r="O107" s="226">
        <v>25.766312731549501</v>
      </c>
      <c r="P107" s="227">
        <v>10.5141666831303</v>
      </c>
      <c r="Q107" s="233"/>
      <c r="R107" s="232">
        <v>0.44864191184820001</v>
      </c>
      <c r="S107" s="233">
        <v>0.44710509008259602</v>
      </c>
      <c r="T107" s="235">
        <v>8.4297108042461808</v>
      </c>
      <c r="U107" s="233">
        <v>2.7934252900799401</v>
      </c>
      <c r="V107" s="236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2:52"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2:52">
      <c r="C109" s="171" t="s">
        <v>11</v>
      </c>
      <c r="D109" s="155"/>
      <c r="E109" s="102" t="s">
        <v>7</v>
      </c>
      <c r="I109" s="90" t="s">
        <v>80</v>
      </c>
      <c r="Y109" s="180" t="s">
        <v>11</v>
      </c>
      <c r="Z109" s="108"/>
      <c r="AA109" s="181" t="s">
        <v>7</v>
      </c>
      <c r="AB109" s="90"/>
      <c r="AC109" s="90"/>
      <c r="AD109" s="90"/>
      <c r="AE109" s="90" t="s">
        <v>80</v>
      </c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2:52">
      <c r="C110" s="237">
        <v>1</v>
      </c>
      <c r="E110" s="238">
        <f>AVERAGE(G86:G103)</f>
        <v>0.70428393247983478</v>
      </c>
      <c r="I110" s="173">
        <f>D106/C106</f>
        <v>0.70480890766053605</v>
      </c>
      <c r="Y110" s="111">
        <v>1</v>
      </c>
      <c r="Z110" s="90"/>
      <c r="AA110" s="172">
        <f>AVERAGE(AE87:AE102)</f>
        <v>0.70427400674519147</v>
      </c>
      <c r="AB110" s="90"/>
      <c r="AC110" s="90"/>
      <c r="AD110" s="90"/>
      <c r="AE110" s="173">
        <f>AA106/Z106</f>
        <v>0.70479798769865076</v>
      </c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2:52">
      <c r="C111" s="237">
        <v>2</v>
      </c>
      <c r="E111" s="238">
        <f>AVERAGE(L86:L103)</f>
        <v>0.70425987962290471</v>
      </c>
      <c r="I111" s="173">
        <f>I106/H106</f>
        <v>0.70475701961472248</v>
      </c>
      <c r="Y111" s="111">
        <v>2</v>
      </c>
      <c r="Z111" s="90"/>
      <c r="AA111" s="172">
        <f>AVERAGE(AL86:AL103)</f>
        <v>0.70425350873763604</v>
      </c>
      <c r="AB111" s="90"/>
      <c r="AC111" s="90"/>
      <c r="AD111" s="90"/>
      <c r="AE111" s="173">
        <f>AH106/AG106</f>
        <v>0.70475053098956497</v>
      </c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  <row r="112" spans="2:52">
      <c r="C112" s="237">
        <v>3</v>
      </c>
      <c r="E112" s="238">
        <f>AVERAGE(Q86:Q103)</f>
        <v>0.70422785878177074</v>
      </c>
      <c r="I112" s="173">
        <f>N106/M106</f>
        <v>0.70472406212357586</v>
      </c>
      <c r="Y112" s="111">
        <v>3</v>
      </c>
      <c r="Z112" s="90"/>
      <c r="AA112" s="172">
        <f>AVERAGE(AS87:AS102)</f>
        <v>0.70421139419666168</v>
      </c>
      <c r="AB112" s="90"/>
      <c r="AC112" s="90"/>
      <c r="AD112" s="90"/>
      <c r="AE112" s="173">
        <f>AO106/AN106</f>
        <v>0.70470261291575176</v>
      </c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</row>
    <row r="113" spans="3:52">
      <c r="C113" s="237">
        <v>4</v>
      </c>
      <c r="E113" s="238">
        <f>AVERAGE(V86:V103)</f>
        <v>0.70424524817052514</v>
      </c>
      <c r="G113" s="90"/>
      <c r="I113" s="173">
        <f>S106/R106</f>
        <v>0.70474747886654443</v>
      </c>
      <c r="Y113" s="111">
        <v>4</v>
      </c>
      <c r="Z113" s="90"/>
      <c r="AA113" s="172">
        <f>AVERAGE(AZ87:AZ102)</f>
        <v>0.70420440642483084</v>
      </c>
      <c r="AB113" s="90"/>
      <c r="AC113" s="90"/>
      <c r="AD113" s="90"/>
      <c r="AE113" s="173">
        <f>AV106/AU106</f>
        <v>0.70471009314074307</v>
      </c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</row>
    <row r="114" spans="3:52">
      <c r="C114" s="174" t="s">
        <v>12</v>
      </c>
      <c r="D114" s="101"/>
      <c r="E114" s="239">
        <f>AVERAGE(E110:E113)</f>
        <v>0.70425422976375884</v>
      </c>
      <c r="F114" s="86" t="s">
        <v>9</v>
      </c>
      <c r="G114" s="240"/>
      <c r="I114" s="176">
        <f>AVERAGE(I110:I113)</f>
        <v>0.70475936706634468</v>
      </c>
      <c r="Y114" s="174" t="s">
        <v>12</v>
      </c>
      <c r="Z114" s="101"/>
      <c r="AA114" s="175">
        <f>AVERAGE(AA110:AA113)</f>
        <v>0.70423582902608006</v>
      </c>
      <c r="AB114" s="90" t="s">
        <v>9</v>
      </c>
      <c r="AC114" s="90"/>
      <c r="AD114" s="90"/>
      <c r="AE114" s="176">
        <f>AVERAGE(AE110:AE113)</f>
        <v>0.70474030618617767</v>
      </c>
      <c r="AF114" s="90" t="s">
        <v>9</v>
      </c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</row>
    <row r="115" spans="3:52">
      <c r="E115" s="182">
        <f>STDEV(E110:E113)/SQRT(COUNT(E110:E113))/E114</f>
        <v>1.6852252178469896E-5</v>
      </c>
      <c r="F115" s="241"/>
      <c r="I115" s="182">
        <f>STDEV(I110:I113)/SQRT(COUNT(I110:I113))/I114</f>
        <v>2.5407422858889454E-5</v>
      </c>
      <c r="Y115" s="90"/>
      <c r="Z115" s="90"/>
      <c r="AA115" s="187">
        <f>STDEV(AA110:AA113)/SQRT(COUNT(AA110:AA113))/AA114</f>
        <v>2.3741517383529349E-5</v>
      </c>
      <c r="AB115" s="90"/>
      <c r="AC115" s="90"/>
      <c r="AD115" s="90"/>
      <c r="AE115" s="187">
        <f>STDEV(AE110:AE113)/SQRT(COUNT(AE110:AE113))/AE114</f>
        <v>3.1102246412193724E-5</v>
      </c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</row>
    <row r="116" spans="3:52" ht="15.75">
      <c r="D116" s="86" t="s">
        <v>17</v>
      </c>
      <c r="E116" s="183">
        <f>E115*SQRT(3)/1</f>
        <v>2.9188956995073155E-5</v>
      </c>
      <c r="F116" s="86" t="s">
        <v>8</v>
      </c>
      <c r="I116" s="182">
        <f>I115*SQRT(3)/1</f>
        <v>4.400694728098343E-5</v>
      </c>
      <c r="Y116" s="90"/>
      <c r="Z116" s="90" t="s">
        <v>17</v>
      </c>
      <c r="AA116" s="188">
        <f>AA115*SQRT(3)/1</f>
        <v>4.1121514357052544E-5</v>
      </c>
      <c r="AB116" s="90" t="s">
        <v>98</v>
      </c>
      <c r="AC116" s="90"/>
      <c r="AD116" s="90"/>
      <c r="AE116" s="189">
        <f>AE115*SQRT(3)/1</f>
        <v>5.387067101544635E-5</v>
      </c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21307-C00B-44D2-87B8-C12127B11353}">
  <dimension ref="A1:AZ116"/>
  <sheetViews>
    <sheetView zoomScaleNormal="100" workbookViewId="0"/>
  </sheetViews>
  <sheetFormatPr baseColWidth="10" defaultRowHeight="12.75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25" width="11.42578125" style="86"/>
    <col min="26" max="26" width="14.7109375" style="86" customWidth="1"/>
    <col min="27" max="30" width="11.42578125" style="86"/>
    <col min="31" max="31" width="15.7109375" style="86" customWidth="1"/>
    <col min="32" max="37" width="11.42578125" style="86"/>
    <col min="38" max="38" width="15.7109375" style="86" customWidth="1"/>
    <col min="39" max="44" width="11.42578125" style="86"/>
    <col min="45" max="45" width="15.7109375" style="86" customWidth="1"/>
    <col min="46" max="51" width="11.42578125" style="86"/>
    <col min="52" max="52" width="15.7109375" style="86" customWidth="1"/>
    <col min="53" max="16384" width="11.42578125" style="86"/>
  </cols>
  <sheetData>
    <row r="1" spans="1:52">
      <c r="D1" s="87"/>
    </row>
    <row r="2" spans="1:52" ht="15.75">
      <c r="A2" s="193"/>
      <c r="B2" s="193" t="s">
        <v>14</v>
      </c>
      <c r="C2" s="193"/>
      <c r="D2" s="194"/>
      <c r="E2" s="195"/>
      <c r="F2" s="195"/>
      <c r="G2" s="195"/>
      <c r="H2" s="195"/>
      <c r="I2" s="195"/>
      <c r="J2" s="195"/>
      <c r="Y2" s="152" t="s">
        <v>92</v>
      </c>
      <c r="Z2" s="153"/>
    </row>
    <row r="3" spans="1:52" ht="15.75">
      <c r="A3" s="196"/>
      <c r="B3" s="193" t="s">
        <v>87</v>
      </c>
      <c r="C3" s="197"/>
      <c r="D3" s="198"/>
      <c r="E3" s="195"/>
      <c r="F3" s="195"/>
      <c r="G3" s="195"/>
      <c r="H3" s="195"/>
      <c r="I3" s="195"/>
      <c r="J3" s="195"/>
      <c r="Y3" s="154" t="s">
        <v>93</v>
      </c>
      <c r="Z3" s="155"/>
      <c r="AA3" s="156"/>
    </row>
    <row r="4" spans="1:52" ht="15.75">
      <c r="A4" s="196"/>
      <c r="B4" s="193" t="s">
        <v>103</v>
      </c>
      <c r="C4" s="193" t="s">
        <v>88</v>
      </c>
      <c r="D4" s="198" t="s">
        <v>89</v>
      </c>
      <c r="E4" s="199"/>
      <c r="F4" s="199"/>
      <c r="G4" s="199"/>
      <c r="H4" s="199"/>
      <c r="I4" s="199"/>
      <c r="J4" s="199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Y4" s="109"/>
      <c r="AA4" s="157" t="s">
        <v>94</v>
      </c>
    </row>
    <row r="5" spans="1:52">
      <c r="Y5" s="109" t="s">
        <v>95</v>
      </c>
      <c r="Z5" s="86" t="s">
        <v>2</v>
      </c>
      <c r="AA5" s="158">
        <v>0.60609999999999997</v>
      </c>
    </row>
    <row r="6" spans="1:52" ht="15.75">
      <c r="A6" s="161"/>
      <c r="C6" s="193" t="s">
        <v>74</v>
      </c>
      <c r="D6" s="198"/>
      <c r="E6" s="193"/>
      <c r="Y6" s="159" t="s">
        <v>95</v>
      </c>
      <c r="Z6" s="97" t="s">
        <v>84</v>
      </c>
      <c r="AA6" s="160">
        <v>0.52659999999999996</v>
      </c>
    </row>
    <row r="8" spans="1:52">
      <c r="A8" s="161"/>
      <c r="C8" s="171" t="s">
        <v>50</v>
      </c>
      <c r="D8" s="156"/>
      <c r="E8" s="200" t="s">
        <v>51</v>
      </c>
      <c r="F8" s="200"/>
      <c r="G8" s="201" t="s">
        <v>10</v>
      </c>
      <c r="H8" s="171" t="s">
        <v>52</v>
      </c>
      <c r="I8" s="156"/>
      <c r="J8" s="202" t="s">
        <v>53</v>
      </c>
      <c r="K8" s="200"/>
      <c r="L8" s="201" t="s">
        <v>15</v>
      </c>
      <c r="M8" s="171" t="s">
        <v>54</v>
      </c>
      <c r="N8" s="156"/>
      <c r="O8" s="202" t="s">
        <v>55</v>
      </c>
      <c r="P8" s="200"/>
      <c r="Q8" s="201" t="s">
        <v>16</v>
      </c>
      <c r="R8" s="171" t="s">
        <v>56</v>
      </c>
      <c r="S8" s="156"/>
      <c r="T8" s="202" t="s">
        <v>57</v>
      </c>
      <c r="U8" s="203"/>
      <c r="V8" s="201" t="s">
        <v>18</v>
      </c>
      <c r="X8" s="161"/>
      <c r="Y8" s="90" t="s">
        <v>50</v>
      </c>
      <c r="AB8" s="162" t="s">
        <v>51</v>
      </c>
      <c r="AD8" s="163"/>
      <c r="AE8" s="161" t="s">
        <v>10</v>
      </c>
      <c r="AF8" s="90" t="s">
        <v>52</v>
      </c>
      <c r="AG8" s="90"/>
      <c r="AH8" s="90"/>
      <c r="AI8" s="164" t="s">
        <v>53</v>
      </c>
      <c r="AJ8" s="164"/>
      <c r="AK8" s="164"/>
      <c r="AL8" s="96" t="s">
        <v>15</v>
      </c>
      <c r="AM8" s="90" t="s">
        <v>54</v>
      </c>
      <c r="AN8" s="90"/>
      <c r="AO8" s="90"/>
      <c r="AP8" s="164" t="s">
        <v>55</v>
      </c>
      <c r="AQ8" s="164"/>
      <c r="AR8" s="164"/>
      <c r="AS8" s="96" t="s">
        <v>16</v>
      </c>
      <c r="AT8" s="90" t="s">
        <v>56</v>
      </c>
      <c r="AU8" s="90"/>
      <c r="AV8" s="90"/>
      <c r="AW8" s="164" t="s">
        <v>57</v>
      </c>
      <c r="AX8" s="164"/>
      <c r="AY8" s="164"/>
      <c r="AZ8" s="96" t="s">
        <v>18</v>
      </c>
    </row>
    <row r="9" spans="1:52">
      <c r="B9" s="90" t="s">
        <v>0</v>
      </c>
      <c r="C9" s="109">
        <v>29.079000000000001</v>
      </c>
      <c r="D9" s="158">
        <v>30.091000000000001</v>
      </c>
      <c r="E9" s="163">
        <v>29.079000000000001</v>
      </c>
      <c r="F9" s="163">
        <v>30.091000000000001</v>
      </c>
      <c r="G9" s="204"/>
      <c r="H9" s="86">
        <v>29.079000000000001</v>
      </c>
      <c r="I9" s="158">
        <v>30.091000000000001</v>
      </c>
      <c r="J9" s="163">
        <v>29.079000000000001</v>
      </c>
      <c r="K9" s="205">
        <v>30.091000000000001</v>
      </c>
      <c r="L9" s="204"/>
      <c r="M9" s="86">
        <v>29.079000000000001</v>
      </c>
      <c r="N9" s="158">
        <v>30.091000000000001</v>
      </c>
      <c r="O9" s="163">
        <v>29.079000000000001</v>
      </c>
      <c r="P9" s="205">
        <v>30.091000000000001</v>
      </c>
      <c r="Q9" s="204"/>
      <c r="R9" s="86">
        <v>29.079000000000001</v>
      </c>
      <c r="S9" s="86">
        <v>30.091000000000001</v>
      </c>
      <c r="T9" s="206">
        <v>29.079000000000001</v>
      </c>
      <c r="U9" s="207">
        <v>30.091000000000001</v>
      </c>
      <c r="V9" s="128"/>
      <c r="Y9" s="90" t="s">
        <v>96</v>
      </c>
      <c r="Z9" s="90">
        <v>29.077999999999999</v>
      </c>
      <c r="AA9" s="90">
        <v>30.09</v>
      </c>
      <c r="AB9" s="164" t="s">
        <v>97</v>
      </c>
      <c r="AC9" s="162">
        <v>29.077999999999999</v>
      </c>
      <c r="AD9" s="162">
        <v>30.09</v>
      </c>
      <c r="AF9" s="90" t="s">
        <v>96</v>
      </c>
      <c r="AG9" s="90">
        <v>29.077999999999999</v>
      </c>
      <c r="AH9" s="90">
        <v>30.09</v>
      </c>
      <c r="AI9" s="164" t="s">
        <v>96</v>
      </c>
      <c r="AJ9" s="164">
        <v>29.077999999999999</v>
      </c>
      <c r="AK9" s="164">
        <v>30.09</v>
      </c>
      <c r="AL9" s="90"/>
      <c r="AM9" s="90" t="s">
        <v>96</v>
      </c>
      <c r="AN9" s="90">
        <v>29.077999999999999</v>
      </c>
      <c r="AO9" s="90">
        <v>30.09</v>
      </c>
      <c r="AP9" s="164" t="s">
        <v>96</v>
      </c>
      <c r="AQ9" s="164">
        <v>29.077999999999999</v>
      </c>
      <c r="AR9" s="164">
        <v>30.09</v>
      </c>
      <c r="AS9" s="90"/>
      <c r="AT9" s="90" t="s">
        <v>96</v>
      </c>
      <c r="AU9" s="90">
        <v>29.077999999999999</v>
      </c>
      <c r="AV9" s="90">
        <v>30.09</v>
      </c>
      <c r="AW9" s="164" t="s">
        <v>96</v>
      </c>
      <c r="AX9" s="164">
        <v>29.077999999999999</v>
      </c>
      <c r="AY9" s="164">
        <v>30.09</v>
      </c>
      <c r="AZ9" s="90"/>
    </row>
    <row r="10" spans="1:52">
      <c r="B10" s="90">
        <v>1</v>
      </c>
      <c r="C10" s="208">
        <v>7.1319709812360799E-2</v>
      </c>
      <c r="D10" s="209">
        <v>8.6308672732221905E-4</v>
      </c>
      <c r="E10" s="210">
        <v>1.0940389354106101E-5</v>
      </c>
      <c r="F10" s="210">
        <v>6.53378439067473E-5</v>
      </c>
      <c r="G10" s="118">
        <f>(D10-$F$30)/(C10-$E$30)</f>
        <v>1.1208840025517247E-2</v>
      </c>
      <c r="H10" s="211">
        <v>6.9744248254930905E-2</v>
      </c>
      <c r="I10" s="209">
        <v>8.1770046280879604E-4</v>
      </c>
      <c r="J10" s="210">
        <v>1.27048617877737E-5</v>
      </c>
      <c r="K10" s="212">
        <v>7.3773659071189402E-5</v>
      </c>
      <c r="L10" s="118">
        <f>(I10-$K$30)/(H10-$J$30)</f>
        <v>1.0699684671123767E-2</v>
      </c>
      <c r="M10" s="211">
        <v>6.4591769638243701E-2</v>
      </c>
      <c r="N10" s="209">
        <v>7.4445316684673397E-4</v>
      </c>
      <c r="O10" s="210">
        <v>1.8448591576590201E-5</v>
      </c>
      <c r="P10" s="212">
        <v>9.0331535656915904E-5</v>
      </c>
      <c r="Q10" s="118">
        <f>(N10-$P$30)/(M10-$O$30)</f>
        <v>1.0324100453059159E-2</v>
      </c>
      <c r="R10" s="211">
        <v>6.0816206135432802E-2</v>
      </c>
      <c r="S10" s="211">
        <v>6.8378553028430704E-4</v>
      </c>
      <c r="T10" s="213">
        <v>7.4372144473650696E-6</v>
      </c>
      <c r="U10" s="214">
        <v>7.9635306708116606E-5</v>
      </c>
      <c r="V10" s="118">
        <f>(S10-$U$30)/(R10-$T$30)</f>
        <v>9.9072438778549446E-3</v>
      </c>
      <c r="X10" s="117"/>
      <c r="Y10" s="90">
        <v>1693478619.3989999</v>
      </c>
      <c r="Z10" s="90"/>
      <c r="AA10" s="90"/>
      <c r="AB10" s="165">
        <v>1693478121.3989999</v>
      </c>
      <c r="AF10" s="90">
        <v>1693479615.401</v>
      </c>
      <c r="AG10" s="90"/>
      <c r="AH10" s="90"/>
      <c r="AI10" s="164">
        <v>1693479117.402</v>
      </c>
      <c r="AJ10" s="164"/>
      <c r="AK10" s="164"/>
      <c r="AL10" s="90"/>
      <c r="AM10" s="90">
        <v>1693480608.4000001</v>
      </c>
      <c r="AP10" s="164">
        <v>1693480111.4000001</v>
      </c>
      <c r="AT10" s="90">
        <v>1693481603.4000001</v>
      </c>
      <c r="AW10" s="164">
        <v>1693481106.4000001</v>
      </c>
    </row>
    <row r="11" spans="1:52">
      <c r="B11" s="90">
        <v>2</v>
      </c>
      <c r="C11" s="208">
        <v>7.1205784158614796E-2</v>
      </c>
      <c r="D11" s="209">
        <v>8.5503152811184703E-4</v>
      </c>
      <c r="E11" s="210">
        <v>6.8630572137379598E-6</v>
      </c>
      <c r="F11" s="210">
        <v>6.07097458783273E-5</v>
      </c>
      <c r="G11" s="118">
        <f t="shared" ref="G11:G27" si="0">(D11-$F$30)/(C11-$E$30)</f>
        <v>1.1113636061141038E-2</v>
      </c>
      <c r="H11" s="211">
        <v>6.9322906404071696E-2</v>
      </c>
      <c r="I11" s="209">
        <v>8.1466273935619602E-4</v>
      </c>
      <c r="J11" s="210">
        <v>8.1670343222903897E-6</v>
      </c>
      <c r="K11" s="212">
        <v>7.5795451933844896E-5</v>
      </c>
      <c r="L11" s="118">
        <f t="shared" ref="L11:L27" si="1">(I11-$K$30)/(H11-$J$30)</f>
        <v>1.0720899583789257E-2</v>
      </c>
      <c r="M11" s="211">
        <v>6.4085207881183895E-2</v>
      </c>
      <c r="N11" s="209">
        <v>7.3767699512804902E-4</v>
      </c>
      <c r="O11" s="210">
        <v>1.21698397028854E-5</v>
      </c>
      <c r="P11" s="212">
        <v>8.3539263007430302E-5</v>
      </c>
      <c r="Q11" s="118">
        <f t="shared" ref="Q11:Q27" si="2">(N11-$P$30)/(M11-$O$30)</f>
        <v>1.0299968134798561E-2</v>
      </c>
      <c r="R11" s="211">
        <v>6.0871486074334402E-2</v>
      </c>
      <c r="S11" s="211">
        <v>6.9564428472350002E-4</v>
      </c>
      <c r="T11" s="213">
        <v>1.36010233829359E-5</v>
      </c>
      <c r="U11" s="214">
        <v>8.5840614302458502E-5</v>
      </c>
      <c r="V11" s="118">
        <f t="shared" ref="V11:V27" si="3">(S11-$U$30)/(R11-$T$30)</f>
        <v>1.0093090769225078E-2</v>
      </c>
      <c r="X11" s="117"/>
      <c r="Y11" s="90">
        <v>1693478627.7909999</v>
      </c>
      <c r="Z11" s="120">
        <f t="shared" ref="Z11:Z26" si="4">C11+((C12-C10)/(Y12-Y10))*$AA$5</f>
        <v>7.1203844741580549E-2</v>
      </c>
      <c r="AA11" s="120">
        <f t="shared" ref="AA11:AA26" si="5">D11+((D12-D10)/(Y12-Y10))*$AA$6</f>
        <v>8.547495864577447E-4</v>
      </c>
      <c r="AB11" s="165">
        <v>1693478129.7909999</v>
      </c>
      <c r="AC11" s="166">
        <f t="shared" ref="AC11:AC26" si="6">E11+((E12-E10)/(AB12-AB10))*$AA$5</f>
        <v>6.7102364039615058E-6</v>
      </c>
      <c r="AD11" s="166">
        <f t="shared" ref="AD11:AD26" si="7">F11+((F12-F10)/(AB12-AB10))*$AA$6</f>
        <v>6.07167083879292E-5</v>
      </c>
      <c r="AE11" s="120">
        <f t="shared" ref="AE11:AE26" si="8">(AA11-$AD$30)/(Z11-$AC$30)</f>
        <v>1.1112223474917027E-2</v>
      </c>
      <c r="AF11" s="90">
        <v>1693479623.7920001</v>
      </c>
      <c r="AG11" s="120">
        <f t="shared" ref="AG11:AG26" si="9">H11+((H12-H10)/(AF12-AF10))*$AA$5</f>
        <v>6.9306979312629469E-2</v>
      </c>
      <c r="AH11" s="120">
        <f t="shared" ref="AH11:AH26" si="10">I11+((I12-I10)/(AF12-AF10))*$AA$6</f>
        <v>8.1424198784855019E-4</v>
      </c>
      <c r="AI11" s="164">
        <v>1693479125.793</v>
      </c>
      <c r="AJ11" s="166">
        <f t="shared" ref="AJ11:AJ26" si="11">J11+((J12-J10)/(AF12-AF10))*$AA$5</f>
        <v>8.1580325437787414E-6</v>
      </c>
      <c r="AK11" s="166">
        <f t="shared" ref="AK11:AK26" si="12">K11+((K12-K10)/(AI12-AI10))*$AA$6</f>
        <v>7.5666063844214641E-5</v>
      </c>
      <c r="AL11" s="120">
        <f t="shared" ref="AL11:AL26" si="13">(AH11-$AK$30)/(AG11-$AJ$30)</f>
        <v>1.0718354247698344E-2</v>
      </c>
      <c r="AM11" s="90">
        <v>1693480616.7909999</v>
      </c>
      <c r="AN11" s="120">
        <f t="shared" ref="AN11:AN26" si="14">M11+((M12-M10)/(AM12-AM10))*$AA$5</f>
        <v>6.406265773478749E-2</v>
      </c>
      <c r="AO11" s="120">
        <f t="shared" ref="AO11:AO26" si="15">N11+((N12-N10)/(AM12-AM10))*$AA$6</f>
        <v>7.3739887781845833E-4</v>
      </c>
      <c r="AP11" s="164">
        <v>1693480119.7909999</v>
      </c>
      <c r="AQ11" s="166">
        <f t="shared" ref="AQ11:AQ26" si="16">O11+((O12-O10)/(AP12-AP10))*$AA$5</f>
        <v>1.1831257986998373E-5</v>
      </c>
      <c r="AR11" s="166">
        <f t="shared" ref="AR11:AR26" si="17">P11+((P12-P10)/(AP12-AP10))*$AA$6</f>
        <v>8.3244446280499526E-5</v>
      </c>
      <c r="AS11" s="120">
        <f t="shared" ref="AS11:AS26" si="18">(AO11-$AR$30)/(AN11-$AQ$30)</f>
        <v>1.0308527499770863E-2</v>
      </c>
      <c r="AT11" s="90">
        <v>1693481611.7909999</v>
      </c>
      <c r="AU11" s="120">
        <f t="shared" ref="AU11:AU26" si="19">R11+((R12-R10)/(AT12-AT10))*$AA$5</f>
        <v>6.0868648765634061E-2</v>
      </c>
      <c r="AV11" s="120">
        <f t="shared" ref="AV11:AV26" si="20">S11+((S12-S10)/(AT12-AT10))*$AA$6</f>
        <v>6.9569660918609826E-4</v>
      </c>
      <c r="AW11" s="164">
        <v>1693481114.7920001</v>
      </c>
      <c r="AX11" s="166">
        <f t="shared" ref="AX11:AX26" si="21">T11+((T12-T10)/(AW12-AW10))*$AA$5</f>
        <v>1.3663540289231028E-5</v>
      </c>
      <c r="AY11" s="166">
        <f t="shared" ref="AY11:AY26" si="22">U11+((U12-U10)/(AW12-AW10))*$AA$6</f>
        <v>8.5930365188024757E-5</v>
      </c>
      <c r="AZ11" s="120">
        <f t="shared" ref="AZ11:AZ26" si="23">(AV11-$AY$30)/(AU11-$AX$30)</f>
        <v>1.0095216939216162E-2</v>
      </c>
    </row>
    <row r="12" spans="1:52">
      <c r="B12" s="90">
        <v>3</v>
      </c>
      <c r="C12" s="208">
        <v>7.1266007063522499E-2</v>
      </c>
      <c r="D12" s="209">
        <v>8.5410110867685399E-4</v>
      </c>
      <c r="E12" s="210">
        <v>6.7085060089798003E-6</v>
      </c>
      <c r="F12" s="210">
        <v>6.5559755722661696E-5</v>
      </c>
      <c r="G12" s="118">
        <f t="shared" si="0"/>
        <v>1.1091186158994012E-2</v>
      </c>
      <c r="H12" s="211">
        <v>6.9303224701798699E-2</v>
      </c>
      <c r="I12" s="209">
        <v>8.0429090612514501E-4</v>
      </c>
      <c r="J12" s="210">
        <v>1.24556011893703E-5</v>
      </c>
      <c r="K12" s="212">
        <v>6.9649997264737895E-5</v>
      </c>
      <c r="L12" s="118">
        <f t="shared" si="1"/>
        <v>1.0574267772351341E-2</v>
      </c>
      <c r="M12" s="211">
        <v>6.3967352699126595E-2</v>
      </c>
      <c r="N12" s="209">
        <v>7.3558943193458199E-4</v>
      </c>
      <c r="O12" s="210">
        <v>9.0737717494182905E-6</v>
      </c>
      <c r="P12" s="212">
        <v>8.0936142075105396E-5</v>
      </c>
      <c r="Q12" s="118">
        <f t="shared" si="2"/>
        <v>1.0286308948426944E-2</v>
      </c>
      <c r="R12" s="211">
        <v>6.0737640631561902E-2</v>
      </c>
      <c r="S12" s="211">
        <v>6.8545313654216195E-4</v>
      </c>
      <c r="T12" s="213">
        <v>9.1683169681935907E-6</v>
      </c>
      <c r="U12" s="214">
        <v>8.2495711401951794E-5</v>
      </c>
      <c r="V12" s="118">
        <f t="shared" si="3"/>
        <v>9.9475210591282205E-3</v>
      </c>
      <c r="X12" s="117"/>
      <c r="Y12" s="90">
        <v>1693478636.1819999</v>
      </c>
      <c r="Z12" s="120">
        <f t="shared" si="4"/>
        <v>7.1305752473547326E-2</v>
      </c>
      <c r="AA12" s="120">
        <f t="shared" si="5"/>
        <v>8.5440740301841287E-4</v>
      </c>
      <c r="AB12" s="165">
        <v>1693478138.1830001</v>
      </c>
      <c r="AC12" s="166">
        <f t="shared" si="6"/>
        <v>6.7427604187617624E-6</v>
      </c>
      <c r="AD12" s="166">
        <f t="shared" si="7"/>
        <v>6.5597245589038583E-5</v>
      </c>
      <c r="AE12" s="120">
        <f t="shared" si="8"/>
        <v>1.1091540846849088E-2</v>
      </c>
      <c r="AF12" s="90">
        <v>1693479632.184</v>
      </c>
      <c r="AG12" s="120">
        <f t="shared" si="9"/>
        <v>6.9311067713587277E-2</v>
      </c>
      <c r="AH12" s="120">
        <f t="shared" si="10"/>
        <v>8.0412894301782093E-4</v>
      </c>
      <c r="AI12" s="164">
        <v>1693479134.1849999</v>
      </c>
      <c r="AJ12" s="166">
        <f t="shared" si="11"/>
        <v>1.2466977730982066E-5</v>
      </c>
      <c r="AK12" s="166">
        <f t="shared" si="12"/>
        <v>6.9515730741714481E-5</v>
      </c>
      <c r="AL12" s="120">
        <f t="shared" si="13"/>
        <v>1.0571796773256665E-2</v>
      </c>
      <c r="AM12" s="90">
        <v>1693480625.1830001</v>
      </c>
      <c r="AN12" s="120">
        <f t="shared" si="14"/>
        <v>6.3972472121885504E-2</v>
      </c>
      <c r="AO12" s="120">
        <f t="shared" si="15"/>
        <v>7.3560537415912519E-4</v>
      </c>
      <c r="AP12" s="164">
        <v>1693480128.1819999</v>
      </c>
      <c r="AQ12" s="166">
        <f t="shared" si="16"/>
        <v>8.9516951132280532E-6</v>
      </c>
      <c r="AR12" s="166">
        <f t="shared" si="17"/>
        <v>8.0823994470180367E-5</v>
      </c>
      <c r="AS12" s="120">
        <f t="shared" si="18"/>
        <v>1.0295023367090166E-2</v>
      </c>
      <c r="AT12" s="90">
        <v>1693481620.1830001</v>
      </c>
      <c r="AU12" s="120">
        <f t="shared" si="19"/>
        <v>6.0720392132667111E-2</v>
      </c>
      <c r="AV12" s="120">
        <f t="shared" si="20"/>
        <v>6.8507918247301457E-4</v>
      </c>
      <c r="AW12" s="164">
        <v>1693481123.1830001</v>
      </c>
      <c r="AX12" s="166">
        <f t="shared" si="21"/>
        <v>8.9927543735895486E-6</v>
      </c>
      <c r="AY12" s="166">
        <f t="shared" si="22"/>
        <v>8.2409805789129055E-5</v>
      </c>
      <c r="AZ12" s="120">
        <f t="shared" si="23"/>
        <v>9.9449861391150765E-3</v>
      </c>
    </row>
    <row r="13" spans="1:52">
      <c r="B13" s="90">
        <v>4</v>
      </c>
      <c r="C13" s="208">
        <v>7.3147545152957502E-2</v>
      </c>
      <c r="D13" s="209">
        <v>8.7225462299713905E-4</v>
      </c>
      <c r="E13" s="210">
        <v>8.4800959539728796E-6</v>
      </c>
      <c r="F13" s="210">
        <v>6.2746700047117197E-5</v>
      </c>
      <c r="G13" s="118">
        <f t="shared" si="0"/>
        <v>1.1054065219484129E-2</v>
      </c>
      <c r="H13" s="211">
        <v>6.9693136416877799E-2</v>
      </c>
      <c r="I13" s="209">
        <v>8.0586303089904502E-4</v>
      </c>
      <c r="J13" s="210">
        <v>8.7040648993381195E-6</v>
      </c>
      <c r="K13" s="212">
        <v>6.8501817010872598E-5</v>
      </c>
      <c r="L13" s="118">
        <f t="shared" si="1"/>
        <v>1.0537661397142321E-2</v>
      </c>
      <c r="M13" s="211">
        <v>6.4326862205249399E-2</v>
      </c>
      <c r="N13" s="209">
        <v>7.3854313080277002E-4</v>
      </c>
      <c r="O13" s="210">
        <v>6.2063929957244297E-6</v>
      </c>
      <c r="P13" s="212">
        <v>7.7233782014053594E-5</v>
      </c>
      <c r="Q13" s="118">
        <f t="shared" si="2"/>
        <v>1.0274736836426003E-2</v>
      </c>
      <c r="R13" s="211">
        <v>6.0028924931422097E-2</v>
      </c>
      <c r="S13" s="211">
        <v>6.7461948759602204E-4</v>
      </c>
      <c r="T13" s="213">
        <v>5.3138664563489102E-6</v>
      </c>
      <c r="U13" s="214">
        <v>8.11733914125101E-5</v>
      </c>
      <c r="V13" s="118">
        <f t="shared" si="3"/>
        <v>9.8844804638348726E-3</v>
      </c>
      <c r="X13" s="117"/>
      <c r="Y13" s="90">
        <v>1693478657.402</v>
      </c>
      <c r="Z13" s="120">
        <f t="shared" si="4"/>
        <v>7.3173568637172962E-2</v>
      </c>
      <c r="AA13" s="120">
        <f t="shared" si="5"/>
        <v>8.7237553729484891E-4</v>
      </c>
      <c r="AB13" s="165">
        <v>1693478158.4030001</v>
      </c>
      <c r="AC13" s="166">
        <f t="shared" si="6"/>
        <v>8.4603831326604466E-6</v>
      </c>
      <c r="AD13" s="166">
        <f t="shared" si="7"/>
        <v>6.2675866851257163E-5</v>
      </c>
      <c r="AE13" s="120">
        <f t="shared" si="8"/>
        <v>1.1053970425185305E-2</v>
      </c>
      <c r="AF13" s="90">
        <v>1693479652.4030001</v>
      </c>
      <c r="AG13" s="120">
        <f t="shared" si="9"/>
        <v>6.9682286909239985E-2</v>
      </c>
      <c r="AH13" s="120">
        <f t="shared" si="10"/>
        <v>8.0584392338161693E-4</v>
      </c>
      <c r="AI13" s="164">
        <v>1693479154.3989999</v>
      </c>
      <c r="AJ13" s="166">
        <f t="shared" si="11"/>
        <v>8.6510374348662715E-6</v>
      </c>
      <c r="AK13" s="166">
        <f t="shared" si="12"/>
        <v>6.8569726588303887E-5</v>
      </c>
      <c r="AL13" s="120">
        <f t="shared" si="13"/>
        <v>1.0540085258617942E-2</v>
      </c>
      <c r="AM13" s="90">
        <v>1693480645.401</v>
      </c>
      <c r="AN13" s="120">
        <f t="shared" si="14"/>
        <v>6.4330072282030124E-2</v>
      </c>
      <c r="AO13" s="120">
        <f t="shared" si="15"/>
        <v>7.3852594964991846E-4</v>
      </c>
      <c r="AP13" s="164">
        <v>1693480149.3989999</v>
      </c>
      <c r="AQ13" s="166">
        <f t="shared" si="16"/>
        <v>6.0848362971925488E-6</v>
      </c>
      <c r="AR13" s="166">
        <f t="shared" si="17"/>
        <v>7.7136516163372814E-5</v>
      </c>
      <c r="AS13" s="120">
        <f t="shared" si="18"/>
        <v>1.028319394154505E-2</v>
      </c>
      <c r="AT13" s="90">
        <v>1693481641.398</v>
      </c>
      <c r="AU13" s="120">
        <f t="shared" si="19"/>
        <v>6.0017530224912456E-2</v>
      </c>
      <c r="AV13" s="120">
        <f t="shared" si="20"/>
        <v>6.7443242119422369E-4</v>
      </c>
      <c r="AW13" s="164">
        <v>1693481143.402</v>
      </c>
      <c r="AX13" s="166">
        <f t="shared" si="21"/>
        <v>5.3807631796394368E-6</v>
      </c>
      <c r="AY13" s="166">
        <f t="shared" si="22"/>
        <v>8.1205926418851347E-5</v>
      </c>
      <c r="AZ13" s="120">
        <f t="shared" si="23"/>
        <v>9.8840481345320776E-3</v>
      </c>
    </row>
    <row r="14" spans="1:52">
      <c r="B14" s="90">
        <v>5</v>
      </c>
      <c r="C14" s="208">
        <v>7.2537426654828499E-2</v>
      </c>
      <c r="D14" s="209">
        <v>8.6090041399853896E-4</v>
      </c>
      <c r="E14" s="210">
        <v>5.7779281453174698E-6</v>
      </c>
      <c r="F14" s="210">
        <v>6.1711143115110304E-5</v>
      </c>
      <c r="G14" s="118">
        <f t="shared" si="0"/>
        <v>1.0990505126616425E-2</v>
      </c>
      <c r="H14" s="211">
        <v>6.8791090710081798E-2</v>
      </c>
      <c r="I14" s="209">
        <v>8.0325280116575999E-4</v>
      </c>
      <c r="J14" s="210">
        <v>9.9525228970476392E-6</v>
      </c>
      <c r="K14" s="212">
        <v>7.3338856861618302E-5</v>
      </c>
      <c r="L14" s="118">
        <f t="shared" si="1"/>
        <v>1.0637907855163529E-2</v>
      </c>
      <c r="M14" s="211">
        <v>6.4118879338888796E-2</v>
      </c>
      <c r="N14" s="209">
        <v>7.3465598571111003E-4</v>
      </c>
      <c r="O14" s="210">
        <v>3.1357240097700398E-6</v>
      </c>
      <c r="P14" s="212">
        <v>7.5467385313137002E-5</v>
      </c>
      <c r="Q14" s="118">
        <f t="shared" si="2"/>
        <v>1.0247438439974142E-2</v>
      </c>
      <c r="R14" s="211">
        <v>6.0181027738975601E-2</v>
      </c>
      <c r="S14" s="211">
        <v>6.7493571357502404E-4</v>
      </c>
      <c r="T14" s="213">
        <v>1.2326182234979399E-5</v>
      </c>
      <c r="U14" s="214">
        <v>8.4263389071261106E-5</v>
      </c>
      <c r="V14" s="118">
        <f t="shared" si="3"/>
        <v>9.8647498090803504E-3</v>
      </c>
      <c r="X14" s="117"/>
      <c r="Y14" s="90">
        <v>1693478665.7939999</v>
      </c>
      <c r="Z14" s="120">
        <f t="shared" si="4"/>
        <v>7.2494704602858465E-2</v>
      </c>
      <c r="AA14" s="120">
        <f t="shared" si="5"/>
        <v>8.6049310237393468E-4</v>
      </c>
      <c r="AB14" s="165">
        <v>1693478166.7950001</v>
      </c>
      <c r="AC14" s="166">
        <f t="shared" si="6"/>
        <v>5.7764234443053666E-6</v>
      </c>
      <c r="AD14" s="166">
        <f t="shared" si="7"/>
        <v>6.1799248949199169E-5</v>
      </c>
      <c r="AE14" s="120">
        <f t="shared" si="8"/>
        <v>1.0993568310131102E-2</v>
      </c>
      <c r="AF14" s="90">
        <v>1693479660.7939999</v>
      </c>
      <c r="AG14" s="120">
        <f t="shared" si="9"/>
        <v>6.8759619193698565E-2</v>
      </c>
      <c r="AH14" s="120">
        <f t="shared" si="10"/>
        <v>8.0303965725587643E-4</v>
      </c>
      <c r="AI14" s="164">
        <v>1693479162.79</v>
      </c>
      <c r="AJ14" s="166">
        <f t="shared" si="11"/>
        <v>9.8764538147936476E-6</v>
      </c>
      <c r="AK14" s="166">
        <f t="shared" si="12"/>
        <v>7.3378360010836586E-5</v>
      </c>
      <c r="AL14" s="120">
        <f t="shared" si="13"/>
        <v>1.0640748223239745E-2</v>
      </c>
      <c r="AM14" s="90">
        <v>1693480653.793</v>
      </c>
      <c r="AN14" s="120">
        <f t="shared" si="14"/>
        <v>6.4114051624341833E-2</v>
      </c>
      <c r="AO14" s="120">
        <f t="shared" si="15"/>
        <v>7.3449210211639444E-4</v>
      </c>
      <c r="AP14" s="164">
        <v>1693480157.79</v>
      </c>
      <c r="AQ14" s="166">
        <f t="shared" si="16"/>
        <v>3.0955509829056336E-6</v>
      </c>
      <c r="AR14" s="166">
        <f t="shared" si="17"/>
        <v>7.5497229715474547E-5</v>
      </c>
      <c r="AS14" s="120">
        <f t="shared" si="18"/>
        <v>1.0254922265674657E-2</v>
      </c>
      <c r="AT14" s="90">
        <v>1693481649.79</v>
      </c>
      <c r="AU14" s="120">
        <f t="shared" si="19"/>
        <v>6.0180675877306543E-2</v>
      </c>
      <c r="AV14" s="120">
        <f t="shared" si="20"/>
        <v>6.7493191790256313E-4</v>
      </c>
      <c r="AW14" s="164">
        <v>1693481151.7939999</v>
      </c>
      <c r="AX14" s="166">
        <f t="shared" si="21"/>
        <v>1.2241058592450672E-5</v>
      </c>
      <c r="AY14" s="166">
        <f t="shared" si="22"/>
        <v>8.4196286914192347E-5</v>
      </c>
      <c r="AZ14" s="120">
        <f t="shared" si="23"/>
        <v>9.8655503954183203E-3</v>
      </c>
    </row>
    <row r="15" spans="1:52">
      <c r="B15" s="90">
        <v>6</v>
      </c>
      <c r="C15" s="208">
        <v>7.1964565120145901E-2</v>
      </c>
      <c r="D15" s="209">
        <v>8.59273401970504E-4</v>
      </c>
      <c r="E15" s="210">
        <v>8.4384305570505104E-6</v>
      </c>
      <c r="F15" s="210">
        <v>6.5554676144422802E-5</v>
      </c>
      <c r="G15" s="118">
        <f t="shared" si="0"/>
        <v>1.1055392667725629E-2</v>
      </c>
      <c r="H15" s="211">
        <v>6.8821685403481006E-2</v>
      </c>
      <c r="I15" s="209">
        <v>7.9907003006739002E-4</v>
      </c>
      <c r="J15" s="210">
        <v>6.5977005916522904E-6</v>
      </c>
      <c r="K15" s="212">
        <v>6.9760801729879394E-5</v>
      </c>
      <c r="L15" s="118">
        <f t="shared" si="1"/>
        <v>1.0572393852976395E-2</v>
      </c>
      <c r="M15" s="211">
        <v>6.4193182064670701E-2</v>
      </c>
      <c r="N15" s="209">
        <v>7.3332008034917998E-4</v>
      </c>
      <c r="O15" s="210">
        <v>5.0939958507667696E-6</v>
      </c>
      <c r="P15" s="212">
        <v>7.8184937737948797E-5</v>
      </c>
      <c r="Q15" s="118">
        <f t="shared" si="2"/>
        <v>1.0214763357451419E-2</v>
      </c>
      <c r="R15" s="211">
        <v>6.0019181828981701E-2</v>
      </c>
      <c r="S15" s="211">
        <v>6.7449851765511305E-4</v>
      </c>
      <c r="T15" s="213">
        <v>2.95678001531575E-6</v>
      </c>
      <c r="U15" s="214">
        <v>7.9034812791976304E-5</v>
      </c>
      <c r="V15" s="118">
        <f t="shared" si="3"/>
        <v>9.8840694588788816E-3</v>
      </c>
      <c r="X15" s="117"/>
      <c r="Y15" s="90">
        <v>1693478674.1849999</v>
      </c>
      <c r="Z15" s="120">
        <f t="shared" si="4"/>
        <v>7.1927597675782676E-2</v>
      </c>
      <c r="AA15" s="120">
        <f t="shared" si="5"/>
        <v>8.5898039340973314E-4</v>
      </c>
      <c r="AB15" s="165">
        <v>1693478175.1860001</v>
      </c>
      <c r="AC15" s="166">
        <f t="shared" si="6"/>
        <v>8.4799960885826624E-6</v>
      </c>
      <c r="AD15" s="166">
        <f t="shared" si="7"/>
        <v>6.5559540309836125E-5</v>
      </c>
      <c r="AE15" s="120">
        <f t="shared" si="8"/>
        <v>1.1059223337545436E-2</v>
      </c>
      <c r="AF15" s="90">
        <v>1693479669.1860001</v>
      </c>
      <c r="AG15" s="120">
        <f t="shared" si="9"/>
        <v>6.8802233526526257E-2</v>
      </c>
      <c r="AH15" s="120">
        <f t="shared" si="10"/>
        <v>7.9875231573094292E-4</v>
      </c>
      <c r="AI15" s="164">
        <v>1693479171.1819999</v>
      </c>
      <c r="AJ15" s="166">
        <f t="shared" si="11"/>
        <v>6.4477404932007463E-6</v>
      </c>
      <c r="AK15" s="166">
        <f t="shared" si="12"/>
        <v>6.9849290779917168E-5</v>
      </c>
      <c r="AL15" s="120">
        <f t="shared" si="13"/>
        <v>1.0571835502294307E-2</v>
      </c>
      <c r="AM15" s="90">
        <v>1693480662.184</v>
      </c>
      <c r="AN15" s="120">
        <f t="shared" si="14"/>
        <v>6.4172127179154811E-2</v>
      </c>
      <c r="AO15" s="120">
        <f t="shared" si="15"/>
        <v>7.3319638332491291E-4</v>
      </c>
      <c r="AP15" s="164">
        <v>1693480166.1819999</v>
      </c>
      <c r="AQ15" s="166">
        <f t="shared" si="16"/>
        <v>5.1085784392853213E-6</v>
      </c>
      <c r="AR15" s="166">
        <f t="shared" si="17"/>
        <v>7.8199952992891823E-5</v>
      </c>
      <c r="AS15" s="120">
        <f t="shared" si="18"/>
        <v>1.0225447914788004E-2</v>
      </c>
      <c r="AT15" s="90">
        <v>1693481658.181</v>
      </c>
      <c r="AU15" s="120">
        <f t="shared" si="19"/>
        <v>6.0004913125146386E-2</v>
      </c>
      <c r="AV15" s="120">
        <f t="shared" si="20"/>
        <v>6.7437264248576881E-4</v>
      </c>
      <c r="AW15" s="164">
        <v>1693481160.1849999</v>
      </c>
      <c r="AX15" s="166">
        <f t="shared" si="21"/>
        <v>2.9056228217124266E-6</v>
      </c>
      <c r="AY15" s="166">
        <f t="shared" si="22"/>
        <v>7.8976028916211938E-5</v>
      </c>
      <c r="AZ15" s="120">
        <f t="shared" si="23"/>
        <v>9.8851303607228515E-3</v>
      </c>
    </row>
    <row r="16" spans="1:52">
      <c r="B16" s="90">
        <v>7</v>
      </c>
      <c r="C16" s="208">
        <v>7.0792558399055697E-2</v>
      </c>
      <c r="D16" s="209">
        <v>8.4498247074318595E-4</v>
      </c>
      <c r="E16" s="210">
        <v>7.8080624908947107E-6</v>
      </c>
      <c r="F16" s="210">
        <v>6.1984583845017005E-5</v>
      </c>
      <c r="G16" s="118">
        <f t="shared" si="0"/>
        <v>1.1036547401558591E-2</v>
      </c>
      <c r="H16" s="211">
        <v>6.7840962319360196E-2</v>
      </c>
      <c r="I16" s="209">
        <v>7.8539117386500798E-4</v>
      </c>
      <c r="J16" s="210">
        <v>2.6277106259401699E-6</v>
      </c>
      <c r="K16" s="212">
        <v>7.8146100969147804E-5</v>
      </c>
      <c r="L16" s="118">
        <f t="shared" si="1"/>
        <v>1.0523593325399858E-2</v>
      </c>
      <c r="M16" s="211">
        <v>6.3090312923186398E-2</v>
      </c>
      <c r="N16" s="209">
        <v>7.2770090559809496E-4</v>
      </c>
      <c r="O16" s="210">
        <v>3.82409629321226E-6</v>
      </c>
      <c r="P16" s="212">
        <v>7.6283187554100398E-5</v>
      </c>
      <c r="Q16" s="118">
        <f t="shared" si="2"/>
        <v>1.0304268685649464E-2</v>
      </c>
      <c r="R16" s="211">
        <v>5.9483954116687797E-2</v>
      </c>
      <c r="S16" s="211">
        <v>6.6785792439711105E-4</v>
      </c>
      <c r="T16" s="213">
        <v>9.8272364557837193E-6</v>
      </c>
      <c r="U16" s="214">
        <v>8.09583867614042E-5</v>
      </c>
      <c r="V16" s="118">
        <f t="shared" si="3"/>
        <v>9.8613646415704817E-3</v>
      </c>
      <c r="X16" s="117"/>
      <c r="Y16" s="90">
        <v>1693478694.402</v>
      </c>
      <c r="Z16" s="120">
        <f t="shared" si="4"/>
        <v>7.0791513781142776E-2</v>
      </c>
      <c r="AA16" s="120">
        <f t="shared" si="5"/>
        <v>8.448848358190423E-4</v>
      </c>
      <c r="AB16" s="165">
        <v>1693478196.398</v>
      </c>
      <c r="AC16" s="166">
        <f t="shared" si="6"/>
        <v>7.7998315243936245E-6</v>
      </c>
      <c r="AD16" s="166">
        <f t="shared" si="7"/>
        <v>6.2034027175410789E-5</v>
      </c>
      <c r="AE16" s="120">
        <f t="shared" si="8"/>
        <v>1.1037588738292423E-2</v>
      </c>
      <c r="AF16" s="90">
        <v>1693479690.3989999</v>
      </c>
      <c r="AG16" s="120">
        <f t="shared" si="9"/>
        <v>6.7841153300028004E-2</v>
      </c>
      <c r="AH16" s="120">
        <f t="shared" si="10"/>
        <v>7.8542124603554243E-4</v>
      </c>
      <c r="AI16" s="164">
        <v>1693479191.398</v>
      </c>
      <c r="AJ16" s="166">
        <f t="shared" si="11"/>
        <v>2.7265177863901133E-6</v>
      </c>
      <c r="AK16" s="166">
        <f t="shared" si="12"/>
        <v>7.8127470442414414E-5</v>
      </c>
      <c r="AL16" s="120">
        <f t="shared" si="13"/>
        <v>1.0525092975301074E-2</v>
      </c>
      <c r="AM16" s="90">
        <v>1693480683.402</v>
      </c>
      <c r="AN16" s="120">
        <f t="shared" si="14"/>
        <v>6.3055713771419858E-2</v>
      </c>
      <c r="AO16" s="120">
        <f t="shared" si="15"/>
        <v>7.2752329304707531E-4</v>
      </c>
      <c r="AP16" s="164">
        <v>1693480186.401</v>
      </c>
      <c r="AQ16" s="166">
        <f t="shared" si="16"/>
        <v>3.7606216067440476E-6</v>
      </c>
      <c r="AR16" s="166">
        <f t="shared" si="17"/>
        <v>7.6258949543500117E-5</v>
      </c>
      <c r="AS16" s="120">
        <f t="shared" si="18"/>
        <v>1.0316529410972735E-2</v>
      </c>
      <c r="AT16" s="90">
        <v>1693481679.4000001</v>
      </c>
      <c r="AU16" s="120">
        <f t="shared" si="19"/>
        <v>5.9476382921982998E-2</v>
      </c>
      <c r="AV16" s="120">
        <f t="shared" si="20"/>
        <v>6.6767782067956639E-4</v>
      </c>
      <c r="AW16" s="164">
        <v>1693481181.401</v>
      </c>
      <c r="AX16" s="166">
        <f t="shared" si="21"/>
        <v>9.9723164970189043E-6</v>
      </c>
      <c r="AY16" s="166">
        <f t="shared" si="22"/>
        <v>8.1018403674592982E-5</v>
      </c>
      <c r="AZ16" s="120">
        <f t="shared" si="23"/>
        <v>9.8604070919359812E-3</v>
      </c>
    </row>
    <row r="17" spans="2:52">
      <c r="B17" s="90">
        <v>8</v>
      </c>
      <c r="C17" s="208">
        <v>7.1915257293323903E-2</v>
      </c>
      <c r="D17" s="209">
        <v>8.5396911495633503E-4</v>
      </c>
      <c r="E17" s="210">
        <v>8.0364155418395606E-6</v>
      </c>
      <c r="F17" s="210">
        <v>6.8334149949909098E-5</v>
      </c>
      <c r="G17" s="118">
        <f t="shared" si="0"/>
        <v>1.0989207000832604E-2</v>
      </c>
      <c r="H17" s="211">
        <v>6.8831013868468197E-2</v>
      </c>
      <c r="I17" s="209">
        <v>8.00760661670269E-4</v>
      </c>
      <c r="J17" s="210">
        <v>1.1423943725537299E-5</v>
      </c>
      <c r="K17" s="212">
        <v>6.8748682266272802E-5</v>
      </c>
      <c r="L17" s="118">
        <f t="shared" si="1"/>
        <v>1.0595525887502897E-2</v>
      </c>
      <c r="M17" s="211">
        <v>6.2502955561562795E-2</v>
      </c>
      <c r="N17" s="209">
        <v>7.2333350606626804E-4</v>
      </c>
      <c r="O17" s="210">
        <v>2.0976680856847402E-6</v>
      </c>
      <c r="P17" s="212">
        <v>7.6868048784731907E-5</v>
      </c>
      <c r="Q17" s="118">
        <f t="shared" si="2"/>
        <v>1.0331228261679095E-2</v>
      </c>
      <c r="R17" s="211">
        <v>5.9649303798269299E-2</v>
      </c>
      <c r="S17" s="211">
        <v>6.6437153121834402E-4</v>
      </c>
      <c r="T17" s="213">
        <v>1.00437042805797E-5</v>
      </c>
      <c r="U17" s="214">
        <v>8.2409140090750201E-5</v>
      </c>
      <c r="V17" s="118">
        <f t="shared" si="3"/>
        <v>9.7755673508190376E-3</v>
      </c>
      <c r="X17" s="117"/>
      <c r="Y17" s="90">
        <v>1693478702.7939999</v>
      </c>
      <c r="Z17" s="120">
        <f t="shared" si="4"/>
        <v>7.1937927509353516E-2</v>
      </c>
      <c r="AA17" s="120">
        <f t="shared" si="5"/>
        <v>8.5407377205165254E-4</v>
      </c>
      <c r="AB17" s="165">
        <v>1693478204.789</v>
      </c>
      <c r="AC17" s="166">
        <f t="shared" si="6"/>
        <v>8.0116419713106226E-6</v>
      </c>
      <c r="AD17" s="166">
        <f t="shared" si="7"/>
        <v>6.8319998216432996E-5</v>
      </c>
      <c r="AE17" s="120">
        <f t="shared" si="8"/>
        <v>1.0989420282656336E-2</v>
      </c>
      <c r="AF17" s="90">
        <v>1693479698.7909999</v>
      </c>
      <c r="AG17" s="120">
        <f t="shared" si="9"/>
        <v>6.8886000854424076E-2</v>
      </c>
      <c r="AH17" s="120">
        <f t="shared" si="10"/>
        <v>8.0138414454589211E-4</v>
      </c>
      <c r="AI17" s="164">
        <v>1693479199.79</v>
      </c>
      <c r="AJ17" s="166">
        <f t="shared" si="11"/>
        <v>1.1461419009859086E-5</v>
      </c>
      <c r="AK17" s="166">
        <f t="shared" si="12"/>
        <v>6.857786792320251E-5</v>
      </c>
      <c r="AL17" s="120">
        <f t="shared" si="13"/>
        <v>1.0597188405849063E-2</v>
      </c>
      <c r="AM17" s="90">
        <v>1693480691.793</v>
      </c>
      <c r="AN17" s="120">
        <f t="shared" si="14"/>
        <v>6.2478551963040349E-2</v>
      </c>
      <c r="AO17" s="120">
        <f t="shared" si="15"/>
        <v>7.2314270332723475E-4</v>
      </c>
      <c r="AP17" s="164">
        <v>1693480194.793</v>
      </c>
      <c r="AQ17" s="166">
        <f t="shared" si="16"/>
        <v>2.3476261868349031E-6</v>
      </c>
      <c r="AR17" s="166">
        <f t="shared" si="17"/>
        <v>7.702835250871896E-5</v>
      </c>
      <c r="AS17" s="120">
        <f t="shared" si="18"/>
        <v>1.0341719616383348E-2</v>
      </c>
      <c r="AT17" s="90">
        <v>1693481687.7909999</v>
      </c>
      <c r="AU17" s="120">
        <f t="shared" si="19"/>
        <v>5.965249630892569E-2</v>
      </c>
      <c r="AV17" s="120">
        <f t="shared" si="20"/>
        <v>6.6427635201217786E-4</v>
      </c>
      <c r="AW17" s="164">
        <v>1693481189.7920001</v>
      </c>
      <c r="AX17" s="166">
        <f t="shared" si="21"/>
        <v>1.0161177633112165E-5</v>
      </c>
      <c r="AY17" s="166">
        <f t="shared" si="22"/>
        <v>8.2422499492367624E-5</v>
      </c>
      <c r="AZ17" s="120">
        <f t="shared" si="23"/>
        <v>9.7742618189976017E-3</v>
      </c>
    </row>
    <row r="18" spans="2:52">
      <c r="B18" s="90">
        <v>9</v>
      </c>
      <c r="C18" s="208">
        <v>7.1420300084342095E-2</v>
      </c>
      <c r="D18" s="209">
        <v>8.4831794364465798E-4</v>
      </c>
      <c r="E18" s="210">
        <v>7.1220786037504004E-6</v>
      </c>
      <c r="F18" s="210">
        <v>6.1533561165903102E-5</v>
      </c>
      <c r="G18" s="118">
        <f t="shared" si="0"/>
        <v>1.0986238509645269E-2</v>
      </c>
      <c r="H18" s="211">
        <v>6.9363560215545697E-2</v>
      </c>
      <c r="I18" s="209">
        <v>8.0526187856843799E-4</v>
      </c>
      <c r="J18" s="210">
        <v>3.6654068748869098E-6</v>
      </c>
      <c r="K18" s="212">
        <v>7.2702164169972995E-5</v>
      </c>
      <c r="L18" s="118">
        <f t="shared" si="1"/>
        <v>1.0579068691244311E-2</v>
      </c>
      <c r="M18" s="211">
        <v>6.2414573616444799E-2</v>
      </c>
      <c r="N18" s="209">
        <v>7.2161992882684395E-4</v>
      </c>
      <c r="O18" s="210">
        <v>1.07454736396834E-5</v>
      </c>
      <c r="P18" s="212">
        <v>8.13921457737199E-5</v>
      </c>
      <c r="Q18" s="118">
        <f t="shared" si="2"/>
        <v>1.0318401745738276E-2</v>
      </c>
      <c r="R18" s="211">
        <v>5.9572355216047403E-2</v>
      </c>
      <c r="S18" s="211">
        <v>6.6482451646630804E-4</v>
      </c>
      <c r="T18" s="213">
        <v>1.3080091223406399E-5</v>
      </c>
      <c r="U18" s="214">
        <v>8.1384157436002202E-5</v>
      </c>
      <c r="V18" s="118">
        <f t="shared" si="3"/>
        <v>9.7958013286331656E-3</v>
      </c>
      <c r="X18" s="117"/>
      <c r="Y18" s="90">
        <v>1693478711.1849999</v>
      </c>
      <c r="Z18" s="120">
        <f t="shared" si="4"/>
        <v>7.1395607872350636E-2</v>
      </c>
      <c r="AA18" s="120">
        <f t="shared" si="5"/>
        <v>8.4793972238753111E-4</v>
      </c>
      <c r="AB18" s="165">
        <v>1693478213.181</v>
      </c>
      <c r="AC18" s="166">
        <f t="shared" si="6"/>
        <v>7.2024244108623271E-6</v>
      </c>
      <c r="AD18" s="166">
        <f t="shared" si="7"/>
        <v>6.1429455329022395E-5</v>
      </c>
      <c r="AE18" s="120">
        <f t="shared" si="8"/>
        <v>1.098697905220521E-2</v>
      </c>
      <c r="AF18" s="90">
        <v>1693479707.1819999</v>
      </c>
      <c r="AG18" s="120">
        <f t="shared" si="9"/>
        <v>6.9363801628280278E-2</v>
      </c>
      <c r="AH18" s="120">
        <f t="shared" si="10"/>
        <v>8.05078159487912E-4</v>
      </c>
      <c r="AI18" s="164">
        <v>1693479208.181</v>
      </c>
      <c r="AJ18" s="166">
        <f t="shared" si="11"/>
        <v>3.6260804840308691E-6</v>
      </c>
      <c r="AK18" s="166">
        <f t="shared" si="12"/>
        <v>7.2793221385018938E-5</v>
      </c>
      <c r="AL18" s="120">
        <f t="shared" si="13"/>
        <v>1.0577444821144616E-2</v>
      </c>
      <c r="AM18" s="90">
        <v>1693480700.1849999</v>
      </c>
      <c r="AN18" s="120">
        <f t="shared" si="14"/>
        <v>6.2438499086039635E-2</v>
      </c>
      <c r="AO18" s="120">
        <f t="shared" si="15"/>
        <v>7.216703673122558E-4</v>
      </c>
      <c r="AP18" s="164">
        <v>1693480203.184</v>
      </c>
      <c r="AQ18" s="166">
        <f t="shared" si="16"/>
        <v>1.0721793141252816E-5</v>
      </c>
      <c r="AR18" s="166">
        <f t="shared" si="17"/>
        <v>8.1322923106350817E-5</v>
      </c>
      <c r="AS18" s="120">
        <f t="shared" si="18"/>
        <v>1.0324771608156457E-2</v>
      </c>
      <c r="AT18" s="90">
        <v>1693481696.1830001</v>
      </c>
      <c r="AU18" s="120">
        <f t="shared" si="19"/>
        <v>5.9560449727426787E-2</v>
      </c>
      <c r="AV18" s="120">
        <f t="shared" si="20"/>
        <v>6.647627656793017E-4</v>
      </c>
      <c r="AW18" s="164">
        <v>1693481198.184</v>
      </c>
      <c r="AX18" s="166">
        <f t="shared" si="21"/>
        <v>1.3050199188717053E-5</v>
      </c>
      <c r="AY18" s="166">
        <f t="shared" si="22"/>
        <v>8.1306125511877649E-5</v>
      </c>
      <c r="AZ18" s="120">
        <f t="shared" si="23"/>
        <v>9.7975374491326792E-3</v>
      </c>
    </row>
    <row r="19" spans="2:52">
      <c r="B19" s="90">
        <v>10</v>
      </c>
      <c r="C19" s="208">
        <v>7.0749863099633201E-2</v>
      </c>
      <c r="D19" s="209">
        <v>8.3342335469931204E-4</v>
      </c>
      <c r="E19" s="210">
        <v>1.19617079016732E-5</v>
      </c>
      <c r="F19" s="210">
        <v>6.2480222980238303E-5</v>
      </c>
      <c r="G19" s="118">
        <f t="shared" si="0"/>
        <v>1.087980782316241E-2</v>
      </c>
      <c r="H19" s="211">
        <v>6.8842410174715402E-2</v>
      </c>
      <c r="I19" s="209">
        <v>7.9077856829065001E-4</v>
      </c>
      <c r="J19" s="210">
        <v>9.5674733343491702E-6</v>
      </c>
      <c r="K19" s="212">
        <v>7.3869396990615207E-5</v>
      </c>
      <c r="L19" s="118">
        <f t="shared" si="1"/>
        <v>1.044875481892958E-2</v>
      </c>
      <c r="M19" s="211">
        <v>6.3632240885976799E-2</v>
      </c>
      <c r="N19" s="209">
        <v>7.2607362037064205E-4</v>
      </c>
      <c r="O19" s="210">
        <v>9.4091421718258004E-7</v>
      </c>
      <c r="P19" s="212">
        <v>7.2976146922623496E-5</v>
      </c>
      <c r="Q19" s="118">
        <f t="shared" si="2"/>
        <v>1.019092757659752E-2</v>
      </c>
      <c r="R19" s="211">
        <v>5.9087284588377802E-2</v>
      </c>
      <c r="S19" s="211">
        <v>6.6101639728017301E-4</v>
      </c>
      <c r="T19" s="213">
        <v>8.6328456226104493E-6</v>
      </c>
      <c r="U19" s="214">
        <v>7.8170136589785101E-5</v>
      </c>
      <c r="V19" s="118">
        <f t="shared" si="3"/>
        <v>9.8117723092448102E-3</v>
      </c>
      <c r="X19" s="117"/>
      <c r="Y19" s="90">
        <v>1693478731.4000001</v>
      </c>
      <c r="Z19" s="120">
        <f t="shared" si="4"/>
        <v>7.073788794280024E-2</v>
      </c>
      <c r="AA19" s="120">
        <f t="shared" si="5"/>
        <v>8.3327827959845638E-4</v>
      </c>
      <c r="AB19" s="165">
        <v>1693478234.4000001</v>
      </c>
      <c r="AC19" s="166">
        <f t="shared" si="6"/>
        <v>1.2034055426575612E-5</v>
      </c>
      <c r="AD19" s="166">
        <f t="shared" si="7"/>
        <v>6.2527166313544499E-5</v>
      </c>
      <c r="AE19" s="120">
        <f t="shared" si="8"/>
        <v>1.0881858156438079E-2</v>
      </c>
      <c r="AF19" s="90">
        <v>1693479727.4030001</v>
      </c>
      <c r="AG19" s="120">
        <f t="shared" si="9"/>
        <v>6.8831128082774626E-2</v>
      </c>
      <c r="AH19" s="120">
        <f t="shared" si="10"/>
        <v>7.9048648503937289E-4</v>
      </c>
      <c r="AI19" s="164">
        <v>1693479229.404</v>
      </c>
      <c r="AJ19" s="166">
        <f t="shared" si="11"/>
        <v>9.6452940026686798E-6</v>
      </c>
      <c r="AK19" s="166">
        <f t="shared" si="12"/>
        <v>7.3884403399136767E-5</v>
      </c>
      <c r="AL19" s="120">
        <f t="shared" si="13"/>
        <v>1.0447294323847072E-2</v>
      </c>
      <c r="AM19" s="90">
        <v>1693480720.401</v>
      </c>
      <c r="AN19" s="120">
        <f t="shared" si="14"/>
        <v>6.364923663681217E-2</v>
      </c>
      <c r="AO19" s="120">
        <f t="shared" si="15"/>
        <v>7.2601507790592931E-4</v>
      </c>
      <c r="AP19" s="164">
        <v>1693480224.4000001</v>
      </c>
      <c r="AQ19" s="166">
        <f t="shared" si="16"/>
        <v>7.856897707324763E-7</v>
      </c>
      <c r="AR19" s="166">
        <f t="shared" si="17"/>
        <v>7.2941386791243611E-5</v>
      </c>
      <c r="AS19" s="120">
        <f t="shared" si="18"/>
        <v>1.019662329966481E-2</v>
      </c>
      <c r="AT19" s="90">
        <v>1693481716.4030001</v>
      </c>
      <c r="AU19" s="120">
        <f t="shared" si="19"/>
        <v>5.9074392288618147E-2</v>
      </c>
      <c r="AV19" s="120">
        <f t="shared" si="20"/>
        <v>6.6088935656599841E-4</v>
      </c>
      <c r="AW19" s="164">
        <v>1693481218.3989999</v>
      </c>
      <c r="AX19" s="166">
        <f t="shared" si="21"/>
        <v>8.4772371176992314E-6</v>
      </c>
      <c r="AY19" s="166">
        <f t="shared" si="22"/>
        <v>7.8243692707802797E-5</v>
      </c>
      <c r="AZ19" s="120">
        <f t="shared" si="23"/>
        <v>9.8125844085324675E-3</v>
      </c>
    </row>
    <row r="20" spans="2:52">
      <c r="B20" s="90">
        <v>11</v>
      </c>
      <c r="C20" s="208">
        <v>7.0855090856709699E-2</v>
      </c>
      <c r="D20" s="209">
        <v>8.4043688890386096E-4</v>
      </c>
      <c r="E20" s="210">
        <v>1.0656495704510801E-5</v>
      </c>
      <c r="F20" s="210">
        <v>6.41731207828265E-5</v>
      </c>
      <c r="G20" s="118">
        <f t="shared" si="0"/>
        <v>1.096264469964315E-2</v>
      </c>
      <c r="H20" s="211">
        <v>6.8830969530047401E-2</v>
      </c>
      <c r="I20" s="209">
        <v>7.8939198494481903E-4</v>
      </c>
      <c r="J20" s="210">
        <v>7.3390662727869997E-6</v>
      </c>
      <c r="K20" s="212">
        <v>7.3546068049935794E-5</v>
      </c>
      <c r="L20" s="118">
        <f t="shared" si="1"/>
        <v>1.0430344541439837E-2</v>
      </c>
      <c r="M20" s="211">
        <v>6.3216775300290698E-2</v>
      </c>
      <c r="N20" s="209">
        <v>7.1843955884422401E-4</v>
      </c>
      <c r="O20" s="210">
        <v>3.16275557878242E-6</v>
      </c>
      <c r="P20" s="212">
        <v>7.9437762994973401E-5</v>
      </c>
      <c r="Q20" s="118">
        <f t="shared" si="2"/>
        <v>1.0137137893136267E-2</v>
      </c>
      <c r="R20" s="211">
        <v>5.8963773156755703E-2</v>
      </c>
      <c r="S20" s="211">
        <v>6.5792219620289401E-4</v>
      </c>
      <c r="T20" s="213">
        <v>5.7358627410108698E-6</v>
      </c>
      <c r="U20" s="214">
        <v>8.5379877732405499E-5</v>
      </c>
      <c r="V20" s="118">
        <f t="shared" si="3"/>
        <v>9.779843788787438E-3</v>
      </c>
      <c r="X20" s="117"/>
      <c r="Y20" s="90">
        <v>1693478739.7920001</v>
      </c>
      <c r="Z20" s="120">
        <f t="shared" si="4"/>
        <v>7.0888182495052549E-2</v>
      </c>
      <c r="AA20" s="120">
        <f t="shared" si="5"/>
        <v>8.4113715958814461E-4</v>
      </c>
      <c r="AB20" s="165">
        <v>1693478242.7909999</v>
      </c>
      <c r="AC20" s="166">
        <f t="shared" si="6"/>
        <v>1.0605051671748056E-5</v>
      </c>
      <c r="AD20" s="166">
        <f t="shared" si="7"/>
        <v>6.4217922260775939E-5</v>
      </c>
      <c r="AE20" s="120">
        <f t="shared" si="8"/>
        <v>1.0969660988353983E-2</v>
      </c>
      <c r="AF20" s="90">
        <v>1693479735.7939999</v>
      </c>
      <c r="AG20" s="120">
        <f t="shared" si="9"/>
        <v>6.8839757190664722E-2</v>
      </c>
      <c r="AH20" s="120">
        <f t="shared" si="10"/>
        <v>7.8931468917007132E-4</v>
      </c>
      <c r="AI20" s="164">
        <v>1693479237.7950001</v>
      </c>
      <c r="AJ20" s="166">
        <f t="shared" si="11"/>
        <v>7.3220883886154037E-6</v>
      </c>
      <c r="AK20" s="166">
        <f t="shared" si="12"/>
        <v>7.3397408656044404E-5</v>
      </c>
      <c r="AL20" s="120">
        <f t="shared" si="13"/>
        <v>1.042896050739168E-2</v>
      </c>
      <c r="AM20" s="90">
        <v>1693480728.793</v>
      </c>
      <c r="AN20" s="120">
        <f t="shared" si="14"/>
        <v>6.3184427596435722E-2</v>
      </c>
      <c r="AO20" s="120">
        <f t="shared" si="15"/>
        <v>7.181330201956889E-4</v>
      </c>
      <c r="AP20" s="164">
        <v>1693480232.7920001</v>
      </c>
      <c r="AQ20" s="166">
        <f t="shared" si="16"/>
        <v>3.4072340649875808E-6</v>
      </c>
      <c r="AR20" s="166">
        <f t="shared" si="17"/>
        <v>7.9652559177148367E-5</v>
      </c>
      <c r="AS20" s="120">
        <f t="shared" si="18"/>
        <v>1.0146882677850688E-2</v>
      </c>
      <c r="AT20" s="90">
        <v>1693481724.7939999</v>
      </c>
      <c r="AU20" s="120">
        <f t="shared" si="19"/>
        <v>5.8944912189721706E-2</v>
      </c>
      <c r="AV20" s="120">
        <f t="shared" si="20"/>
        <v>6.5767502168495942E-4</v>
      </c>
      <c r="AW20" s="164">
        <v>1693481226.79</v>
      </c>
      <c r="AX20" s="166">
        <f t="shared" si="21"/>
        <v>5.6794917112232945E-6</v>
      </c>
      <c r="AY20" s="166">
        <f t="shared" si="22"/>
        <v>8.5436694404770162E-5</v>
      </c>
      <c r="AZ20" s="120">
        <f t="shared" si="23"/>
        <v>9.7796028969525505E-3</v>
      </c>
    </row>
    <row r="21" spans="2:52">
      <c r="B21" s="90">
        <v>12</v>
      </c>
      <c r="C21" s="208">
        <v>7.1666175533316903E-2</v>
      </c>
      <c r="D21" s="209">
        <v>8.5574132448470899E-4</v>
      </c>
      <c r="E21" s="210">
        <v>1.0537214911300899E-5</v>
      </c>
      <c r="F21" s="210">
        <v>6.3908068031669503E-5</v>
      </c>
      <c r="G21" s="118">
        <f t="shared" si="0"/>
        <v>1.1052137402123645E-2</v>
      </c>
      <c r="H21" s="211">
        <v>6.9085741816479695E-2</v>
      </c>
      <c r="I21" s="209">
        <v>7.8831511408061999E-4</v>
      </c>
      <c r="J21" s="210">
        <v>9.0973531727877604E-6</v>
      </c>
      <c r="K21" s="212">
        <v>6.91315492759455E-5</v>
      </c>
      <c r="L21" s="118">
        <f t="shared" si="1"/>
        <v>1.0376285818958693E-2</v>
      </c>
      <c r="M21" s="211">
        <v>6.2736528109947703E-2</v>
      </c>
      <c r="N21" s="209">
        <v>7.1630408346212303E-4</v>
      </c>
      <c r="O21" s="210">
        <v>7.7105602031848701E-6</v>
      </c>
      <c r="P21" s="212">
        <v>7.9821806481688594E-5</v>
      </c>
      <c r="Q21" s="118">
        <f t="shared" si="2"/>
        <v>1.0180702985903262E-2</v>
      </c>
      <c r="R21" s="211">
        <v>5.8565021579653799E-2</v>
      </c>
      <c r="S21" s="211">
        <v>6.5313882429762402E-4</v>
      </c>
      <c r="T21" s="213">
        <v>7.0719233449420802E-6</v>
      </c>
      <c r="U21" s="214">
        <v>7.9980911773725006E-5</v>
      </c>
      <c r="V21" s="118">
        <f t="shared" si="3"/>
        <v>9.7647531888609366E-3</v>
      </c>
      <c r="X21" s="117"/>
      <c r="Y21" s="90">
        <v>1693478748.1830001</v>
      </c>
      <c r="Z21" s="120">
        <f t="shared" si="4"/>
        <v>7.1672477018936295E-2</v>
      </c>
      <c r="AA21" s="120">
        <f t="shared" si="5"/>
        <v>8.5573439111278563E-4</v>
      </c>
      <c r="AB21" s="165">
        <v>1693478251.1830001</v>
      </c>
      <c r="AC21" s="166">
        <f t="shared" si="6"/>
        <v>1.0606158397554912E-5</v>
      </c>
      <c r="AD21" s="166">
        <f t="shared" si="7"/>
        <v>6.3913037492128511E-5</v>
      </c>
      <c r="AE21" s="120">
        <f t="shared" si="8"/>
        <v>1.1053298900340196E-2</v>
      </c>
      <c r="AF21" s="90">
        <v>1693479744.1860001</v>
      </c>
      <c r="AG21" s="120">
        <f t="shared" si="9"/>
        <v>6.9073434398885608E-2</v>
      </c>
      <c r="AH21" s="120">
        <f t="shared" si="10"/>
        <v>7.8815732362555978E-4</v>
      </c>
      <c r="AI21" s="164">
        <v>1693479246.187</v>
      </c>
      <c r="AJ21" s="166">
        <f t="shared" si="11"/>
        <v>9.1375497559583156E-6</v>
      </c>
      <c r="AK21" s="166">
        <f t="shared" si="12"/>
        <v>6.9084302363188514E-5</v>
      </c>
      <c r="AL21" s="120">
        <f t="shared" si="13"/>
        <v>1.0376917369999414E-2</v>
      </c>
      <c r="AM21" s="90">
        <v>1693480737.184</v>
      </c>
      <c r="AN21" s="120">
        <f t="shared" si="14"/>
        <v>6.2705521021414912E-2</v>
      </c>
      <c r="AO21" s="120">
        <f t="shared" si="15"/>
        <v>7.1619730022387605E-4</v>
      </c>
      <c r="AP21" s="164">
        <v>1693480241.1830001</v>
      </c>
      <c r="AQ21" s="166">
        <f t="shared" si="16"/>
        <v>7.7152466281112607E-6</v>
      </c>
      <c r="AR21" s="166">
        <f t="shared" si="17"/>
        <v>7.968894330634974E-5</v>
      </c>
      <c r="AS21" s="120">
        <f t="shared" si="18"/>
        <v>1.0193512231219531E-2</v>
      </c>
      <c r="AT21" s="90">
        <v>1693481733.1860001</v>
      </c>
      <c r="AU21" s="120">
        <f t="shared" si="19"/>
        <v>5.8549397779744244E-2</v>
      </c>
      <c r="AV21" s="120">
        <f t="shared" si="20"/>
        <v>6.5305745805930204E-4</v>
      </c>
      <c r="AW21" s="164">
        <v>1693481235.1819999</v>
      </c>
      <c r="AX21" s="166">
        <f t="shared" si="21"/>
        <v>7.1242810395246404E-6</v>
      </c>
      <c r="AY21" s="166">
        <f t="shared" si="22"/>
        <v>7.9848793706694971E-5</v>
      </c>
      <c r="AZ21" s="120">
        <f t="shared" si="23"/>
        <v>9.7667982724706746E-3</v>
      </c>
    </row>
    <row r="22" spans="2:52">
      <c r="B22" s="90">
        <v>13</v>
      </c>
      <c r="C22" s="208">
        <v>7.11629081870844E-2</v>
      </c>
      <c r="D22" s="209">
        <v>8.4004707435455996E-4</v>
      </c>
      <c r="E22" s="210">
        <v>1.3910751128439201E-5</v>
      </c>
      <c r="F22" s="210">
        <v>6.4443100454865095E-5</v>
      </c>
      <c r="G22" s="118">
        <f t="shared" si="0"/>
        <v>1.0909741045478009E-2</v>
      </c>
      <c r="H22" s="211">
        <v>6.82297518751738E-2</v>
      </c>
      <c r="I22" s="209">
        <v>7.8052024206646305E-4</v>
      </c>
      <c r="J22" s="210">
        <v>9.3026703581257701E-6</v>
      </c>
      <c r="K22" s="212">
        <v>7.0889707738412003E-5</v>
      </c>
      <c r="L22" s="118">
        <f t="shared" si="1"/>
        <v>1.039222106543037E-2</v>
      </c>
      <c r="M22" s="211">
        <v>6.17021294107023E-2</v>
      </c>
      <c r="N22" s="209">
        <v>7.1243589126580495E-4</v>
      </c>
      <c r="O22" s="210">
        <v>3.38393998926589E-6</v>
      </c>
      <c r="P22" s="212">
        <v>7.2220360817518993E-5</v>
      </c>
      <c r="Q22" s="118">
        <f t="shared" si="2"/>
        <v>1.0288695583864523E-2</v>
      </c>
      <c r="R22" s="211">
        <v>5.8226353513510597E-2</v>
      </c>
      <c r="S22" s="211">
        <v>6.5350205949793298E-4</v>
      </c>
      <c r="T22" s="213">
        <v>8.2937965761533599E-6</v>
      </c>
      <c r="U22" s="214">
        <v>7.7950808057338799E-5</v>
      </c>
      <c r="V22" s="118">
        <f t="shared" si="3"/>
        <v>9.8277971484554468E-3</v>
      </c>
      <c r="X22" s="117"/>
      <c r="Y22" s="90">
        <v>1693478769.3989999</v>
      </c>
      <c r="Z22" s="120">
        <f t="shared" si="4"/>
        <v>7.113302635203067E-2</v>
      </c>
      <c r="AA22" s="120">
        <f t="shared" si="5"/>
        <v>8.3965024693889148E-4</v>
      </c>
      <c r="AB22" s="165">
        <v>1693478271.4000001</v>
      </c>
      <c r="AC22" s="166">
        <f t="shared" si="6"/>
        <v>1.3805438617411433E-5</v>
      </c>
      <c r="AD22" s="166">
        <f t="shared" si="7"/>
        <v>6.4424086163868987E-5</v>
      </c>
      <c r="AE22" s="120">
        <f t="shared" si="8"/>
        <v>1.0910992139923822E-2</v>
      </c>
      <c r="AF22" s="90">
        <v>1693479765.402</v>
      </c>
      <c r="AG22" s="120">
        <f t="shared" si="9"/>
        <v>6.8212321362496275E-2</v>
      </c>
      <c r="AH22" s="120">
        <f t="shared" si="10"/>
        <v>7.8049955796095102E-4</v>
      </c>
      <c r="AI22" s="164">
        <v>1693479267.402</v>
      </c>
      <c r="AJ22" s="166">
        <f t="shared" si="11"/>
        <v>9.2973538599919837E-6</v>
      </c>
      <c r="AK22" s="166">
        <f t="shared" si="12"/>
        <v>7.0849143417876329E-5</v>
      </c>
      <c r="AL22" s="120">
        <f t="shared" si="13"/>
        <v>1.0395654237171469E-2</v>
      </c>
      <c r="AM22" s="90">
        <v>1693480758.4000001</v>
      </c>
      <c r="AN22" s="120">
        <f t="shared" si="14"/>
        <v>6.1679982494570226E-2</v>
      </c>
      <c r="AO22" s="120">
        <f t="shared" si="15"/>
        <v>7.1224662481818768E-4</v>
      </c>
      <c r="AP22" s="164">
        <v>1693480261.398</v>
      </c>
      <c r="AQ22" s="166">
        <f t="shared" si="16"/>
        <v>3.2491972573448066E-6</v>
      </c>
      <c r="AR22" s="166">
        <f t="shared" si="17"/>
        <v>7.2057572864967531E-5</v>
      </c>
      <c r="AS22" s="120">
        <f t="shared" si="18"/>
        <v>1.0298955036663367E-2</v>
      </c>
      <c r="AT22" s="90">
        <v>1693481753.401</v>
      </c>
      <c r="AU22" s="120">
        <f t="shared" si="19"/>
        <v>5.8214436504159882E-2</v>
      </c>
      <c r="AV22" s="120">
        <f t="shared" si="20"/>
        <v>6.5334943302748638E-4</v>
      </c>
      <c r="AW22" s="164">
        <v>1693481256.401</v>
      </c>
      <c r="AX22" s="166">
        <f t="shared" si="21"/>
        <v>8.2888357206551861E-6</v>
      </c>
      <c r="AY22" s="166">
        <f t="shared" si="22"/>
        <v>7.7951426665318446E-5</v>
      </c>
      <c r="AZ22" s="120">
        <f t="shared" si="23"/>
        <v>9.8280204724601611E-3</v>
      </c>
    </row>
    <row r="23" spans="2:52">
      <c r="B23" s="90">
        <v>14</v>
      </c>
      <c r="C23" s="208">
        <v>7.0206447161194702E-2</v>
      </c>
      <c r="D23" s="209">
        <v>8.3342976724126705E-4</v>
      </c>
      <c r="E23" s="210">
        <v>5.5664505249089702E-6</v>
      </c>
      <c r="F23" s="210">
        <v>6.28751002514854E-5</v>
      </c>
      <c r="G23" s="118">
        <f t="shared" si="0"/>
        <v>1.0964122368382862E-2</v>
      </c>
      <c r="H23" s="211">
        <v>6.8234289602902301E-2</v>
      </c>
      <c r="I23" s="209">
        <v>7.8715219287041804E-4</v>
      </c>
      <c r="J23" s="210">
        <v>8.8376508801334803E-6</v>
      </c>
      <c r="K23" s="212">
        <v>6.6850980966768006E-5</v>
      </c>
      <c r="L23" s="118">
        <f t="shared" si="1"/>
        <v>1.0488735635645202E-2</v>
      </c>
      <c r="M23" s="211">
        <v>6.1654687253431803E-2</v>
      </c>
      <c r="N23" s="209">
        <v>7.0566296745228898E-4</v>
      </c>
      <c r="O23" s="210">
        <v>1.3511301056127399E-6</v>
      </c>
      <c r="P23" s="212">
        <v>7.0978828581967195E-5</v>
      </c>
      <c r="Q23" s="118">
        <f t="shared" si="2"/>
        <v>1.0186749912331056E-2</v>
      </c>
      <c r="R23" s="211">
        <v>5.8002576489981902E-2</v>
      </c>
      <c r="S23" s="211">
        <v>6.4484783909928597E-4</v>
      </c>
      <c r="T23" s="213">
        <v>6.82956906023115E-6</v>
      </c>
      <c r="U23" s="214">
        <v>8.0015695257127598E-5</v>
      </c>
      <c r="V23" s="118">
        <f t="shared" si="3"/>
        <v>9.7164917537296974E-3</v>
      </c>
      <c r="X23" s="117"/>
      <c r="Y23" s="90">
        <v>1693478777.7909999</v>
      </c>
      <c r="Z23" s="120">
        <f t="shared" si="4"/>
        <v>7.0185645065357183E-2</v>
      </c>
      <c r="AA23" s="120">
        <f t="shared" si="5"/>
        <v>8.3308141969934955E-4</v>
      </c>
      <c r="AB23" s="165">
        <v>1693478279.7909999</v>
      </c>
      <c r="AC23" s="166">
        <f t="shared" si="6"/>
        <v>5.4836568526038213E-6</v>
      </c>
      <c r="AD23" s="166">
        <f t="shared" si="7"/>
        <v>6.2860961869116411E-5</v>
      </c>
      <c r="AE23" s="120">
        <f t="shared" si="8"/>
        <v>1.0964685796384762E-2</v>
      </c>
      <c r="AF23" s="90">
        <v>1693479773.793</v>
      </c>
      <c r="AG23" s="120">
        <f t="shared" si="9"/>
        <v>6.8213461003502035E-2</v>
      </c>
      <c r="AH23" s="120">
        <f t="shared" si="10"/>
        <v>7.8712174986550324E-4</v>
      </c>
      <c r="AI23" s="164">
        <v>1693479275.793</v>
      </c>
      <c r="AJ23" s="166">
        <f t="shared" si="11"/>
        <v>8.8485349989044908E-6</v>
      </c>
      <c r="AK23" s="166">
        <f t="shared" si="12"/>
        <v>6.6834796418826156E-5</v>
      </c>
      <c r="AL23" s="120">
        <f t="shared" si="13"/>
        <v>1.0492572513405652E-2</v>
      </c>
      <c r="AM23" s="90">
        <v>1693480766.7909999</v>
      </c>
      <c r="AN23" s="120">
        <f t="shared" si="14"/>
        <v>6.1674565367186483E-2</v>
      </c>
      <c r="AO23" s="120">
        <f t="shared" si="15"/>
        <v>7.0570257293654218E-4</v>
      </c>
      <c r="AP23" s="164">
        <v>1693480269.789</v>
      </c>
      <c r="AQ23" s="166">
        <f t="shared" si="16"/>
        <v>1.307996997731172E-6</v>
      </c>
      <c r="AR23" s="166">
        <f t="shared" si="17"/>
        <v>7.111279019267077E-5</v>
      </c>
      <c r="AS23" s="120">
        <f t="shared" si="18"/>
        <v>1.0193744628283314E-2</v>
      </c>
      <c r="AT23" s="90">
        <v>1693481761.7920001</v>
      </c>
      <c r="AU23" s="120">
        <f t="shared" si="19"/>
        <v>5.7981944484857932E-2</v>
      </c>
      <c r="AV23" s="120">
        <f t="shared" si="20"/>
        <v>6.4455240178021723E-4</v>
      </c>
      <c r="AW23" s="164">
        <v>1693481264.7920001</v>
      </c>
      <c r="AX23" s="166">
        <f t="shared" si="21"/>
        <v>6.9098270135263598E-6</v>
      </c>
      <c r="AY23" s="166">
        <f t="shared" si="22"/>
        <v>8.0104457050149318E-5</v>
      </c>
      <c r="AZ23" s="120">
        <f t="shared" si="23"/>
        <v>9.7156908691772275E-3</v>
      </c>
    </row>
    <row r="24" spans="2:52">
      <c r="B24" s="90">
        <v>15</v>
      </c>
      <c r="C24" s="208">
        <v>7.0586895030373506E-2</v>
      </c>
      <c r="D24" s="209">
        <v>8.2894506753089005E-4</v>
      </c>
      <c r="E24" s="210">
        <v>1.1618181912689899E-5</v>
      </c>
      <c r="F24" s="210">
        <v>6.3992503282075703E-5</v>
      </c>
      <c r="G24" s="118">
        <f t="shared" si="0"/>
        <v>1.0841478224386599E-2</v>
      </c>
      <c r="H24" s="211">
        <v>6.7653004830831698E-2</v>
      </c>
      <c r="I24" s="209">
        <v>7.7955000858516204E-4</v>
      </c>
      <c r="J24" s="210">
        <v>9.60405324090225E-6</v>
      </c>
      <c r="K24" s="212">
        <v>7.0373898266356004E-5</v>
      </c>
      <c r="L24" s="118">
        <f t="shared" si="1"/>
        <v>1.0466483429707817E-2</v>
      </c>
      <c r="M24" s="211">
        <v>6.22525573648239E-2</v>
      </c>
      <c r="N24" s="209">
        <v>7.1369813745251001E-4</v>
      </c>
      <c r="O24" s="210">
        <v>2.18957775655301E-6</v>
      </c>
      <c r="P24" s="212">
        <v>7.6489782981241006E-5</v>
      </c>
      <c r="Q24" s="118">
        <f t="shared" si="2"/>
        <v>1.0217993729257998E-2</v>
      </c>
      <c r="R24" s="211">
        <v>5.7655050194193397E-2</v>
      </c>
      <c r="S24" s="211">
        <v>6.4408632739828002E-4</v>
      </c>
      <c r="T24" s="213">
        <v>1.0516151351835901E-5</v>
      </c>
      <c r="U24" s="214">
        <v>8.0779689887202494E-5</v>
      </c>
      <c r="V24" s="118">
        <f t="shared" si="3"/>
        <v>9.7618587799369414E-3</v>
      </c>
      <c r="X24" s="117"/>
      <c r="Y24" s="90">
        <v>1693478786.1819999</v>
      </c>
      <c r="Z24" s="120">
        <f t="shared" si="4"/>
        <v>7.0622999346466778E-2</v>
      </c>
      <c r="AA24" s="120">
        <f t="shared" si="5"/>
        <v>8.3006516912974759E-4</v>
      </c>
      <c r="AB24" s="165">
        <v>1693478288.1830001</v>
      </c>
      <c r="AC24" s="166">
        <f t="shared" si="6"/>
        <v>1.1762194682721113E-5</v>
      </c>
      <c r="AD24" s="166">
        <f t="shared" si="7"/>
        <v>6.404268889220063E-5</v>
      </c>
      <c r="AE24" s="120">
        <f t="shared" si="8"/>
        <v>1.0854060437653544E-2</v>
      </c>
      <c r="AF24" s="90">
        <v>1693479782.1849999</v>
      </c>
      <c r="AG24" s="120">
        <f t="shared" si="9"/>
        <v>6.762205651702069E-2</v>
      </c>
      <c r="AH24" s="120">
        <f t="shared" si="10"/>
        <v>7.792059282852405E-4</v>
      </c>
      <c r="AI24" s="164">
        <v>1693479284.1849999</v>
      </c>
      <c r="AJ24" s="166">
        <f t="shared" si="11"/>
        <v>9.5495634462744664E-6</v>
      </c>
      <c r="AK24" s="166">
        <f t="shared" si="12"/>
        <v>7.0507486068090299E-5</v>
      </c>
      <c r="AL24" s="120">
        <f t="shared" si="13"/>
        <v>1.0467274962694692E-2</v>
      </c>
      <c r="AM24" s="90">
        <v>1693480775.1830001</v>
      </c>
      <c r="AN24" s="120">
        <f t="shared" si="14"/>
        <v>6.2277405792991791E-2</v>
      </c>
      <c r="AO24" s="120">
        <f t="shared" si="15"/>
        <v>7.1390746073129378E-4</v>
      </c>
      <c r="AP24" s="164">
        <v>1693480278.181</v>
      </c>
      <c r="AQ24" s="166">
        <f t="shared" si="16"/>
        <v>2.3280326990706126E-6</v>
      </c>
      <c r="AR24" s="166">
        <f t="shared" si="17"/>
        <v>7.6589731285165095E-5</v>
      </c>
      <c r="AS24" s="120">
        <f t="shared" si="18"/>
        <v>1.0226820151827791E-2</v>
      </c>
      <c r="AT24" s="90">
        <v>1693481770.184</v>
      </c>
      <c r="AU24" s="120">
        <f t="shared" si="19"/>
        <v>5.7649215189658071E-2</v>
      </c>
      <c r="AV24" s="120">
        <f t="shared" si="20"/>
        <v>6.4411723164203036E-4</v>
      </c>
      <c r="AW24" s="164">
        <v>1693481273.184</v>
      </c>
      <c r="AX24" s="166">
        <f t="shared" si="21"/>
        <v>1.0556430344119444E-5</v>
      </c>
      <c r="AY24" s="166">
        <f t="shared" si="22"/>
        <v>8.0802510820045134E-5</v>
      </c>
      <c r="AZ24" s="120">
        <f t="shared" si="23"/>
        <v>9.76422499511472E-3</v>
      </c>
    </row>
    <row r="25" spans="2:52">
      <c r="B25" s="90">
        <v>16</v>
      </c>
      <c r="C25" s="208">
        <v>7.1970084334328693E-2</v>
      </c>
      <c r="D25" s="209">
        <v>8.9640517203318302E-4</v>
      </c>
      <c r="E25" s="210">
        <v>1.2602190736399E-5</v>
      </c>
      <c r="F25" s="210">
        <v>6.56970639895641E-5</v>
      </c>
      <c r="G25" s="118">
        <f t="shared" si="0"/>
        <v>1.1570542020435974E-2</v>
      </c>
      <c r="H25" s="211">
        <v>6.6773678289333102E-2</v>
      </c>
      <c r="I25" s="209">
        <v>7.6846169346704205E-4</v>
      </c>
      <c r="J25" s="210">
        <v>6.2659950867543904E-6</v>
      </c>
      <c r="K25" s="212">
        <v>7.4108507391919905E-5</v>
      </c>
      <c r="L25" s="118">
        <f t="shared" si="1"/>
        <v>1.0438252317610237E-2</v>
      </c>
      <c r="M25" s="211">
        <v>6.2827700341007695E-2</v>
      </c>
      <c r="N25" s="209">
        <v>7.1703622552307103E-4</v>
      </c>
      <c r="O25" s="210">
        <v>8.1157996339977592E-6</v>
      </c>
      <c r="P25" s="212">
        <v>7.6599354817660296E-5</v>
      </c>
      <c r="Q25" s="118">
        <f t="shared" si="2"/>
        <v>1.0177582158588598E-2</v>
      </c>
      <c r="R25" s="211">
        <v>5.7717546002367899E-2</v>
      </c>
      <c r="S25" s="211">
        <v>6.4658536652204804E-4</v>
      </c>
      <c r="T25" s="213">
        <v>8.7308092663585896E-6</v>
      </c>
      <c r="U25" s="214">
        <v>8.1255505486818399E-5</v>
      </c>
      <c r="V25" s="118">
        <f t="shared" si="3"/>
        <v>9.7945916720469321E-3</v>
      </c>
      <c r="X25" s="117"/>
      <c r="Y25" s="90">
        <v>1693478807.398</v>
      </c>
      <c r="Z25" s="120">
        <f t="shared" si="4"/>
        <v>7.2010663325625307E-2</v>
      </c>
      <c r="AA25" s="120">
        <f t="shared" si="5"/>
        <v>8.9699892631514555E-4</v>
      </c>
      <c r="AB25" s="165">
        <v>1693478309.402</v>
      </c>
      <c r="AC25" s="166">
        <f t="shared" si="6"/>
        <v>1.2521882178786656E-5</v>
      </c>
      <c r="AD25" s="166">
        <f t="shared" si="7"/>
        <v>6.5663499154080981E-5</v>
      </c>
      <c r="AE25" s="120">
        <f t="shared" si="8"/>
        <v>1.157448745448853E-2</v>
      </c>
      <c r="AF25" s="90">
        <v>1693479802.398</v>
      </c>
      <c r="AG25" s="120">
        <f t="shared" si="9"/>
        <v>6.6779391544982969E-2</v>
      </c>
      <c r="AH25" s="120">
        <f t="shared" si="10"/>
        <v>7.6849395823520991E-4</v>
      </c>
      <c r="AI25" s="164">
        <v>1693479304.402</v>
      </c>
      <c r="AJ25" s="166">
        <f t="shared" si="11"/>
        <v>6.1970654861183202E-6</v>
      </c>
      <c r="AK25" s="166">
        <f t="shared" si="12"/>
        <v>7.4075301924279901E-5</v>
      </c>
      <c r="AL25" s="120">
        <f t="shared" si="13"/>
        <v>1.0438945953927262E-2</v>
      </c>
      <c r="AM25" s="90">
        <v>1693480795.4030001</v>
      </c>
      <c r="AN25" s="120">
        <f t="shared" si="14"/>
        <v>6.2835693838640239E-2</v>
      </c>
      <c r="AO25" s="120">
        <f t="shared" si="15"/>
        <v>7.1687466703068302E-4</v>
      </c>
      <c r="AP25" s="164">
        <v>1693480299.402</v>
      </c>
      <c r="AQ25" s="166">
        <f t="shared" si="16"/>
        <v>8.1536738517364626E-6</v>
      </c>
      <c r="AR25" s="166">
        <f t="shared" si="17"/>
        <v>7.657136649651251E-5</v>
      </c>
      <c r="AS25" s="120">
        <f t="shared" si="18"/>
        <v>1.0183174079153177E-2</v>
      </c>
      <c r="AT25" s="90">
        <v>1693481791.3989999</v>
      </c>
      <c r="AU25" s="120">
        <f t="shared" si="19"/>
        <v>5.7722947919998227E-2</v>
      </c>
      <c r="AV25" s="120">
        <f t="shared" si="20"/>
        <v>6.4660048852224544E-4</v>
      </c>
      <c r="AW25" s="164">
        <v>1693481293.401</v>
      </c>
      <c r="AX25" s="166">
        <f t="shared" si="21"/>
        <v>8.703476651720636E-6</v>
      </c>
      <c r="AY25" s="166">
        <f t="shared" si="22"/>
        <v>8.123537000856127E-5</v>
      </c>
      <c r="AZ25" s="120">
        <f t="shared" si="23"/>
        <v>9.7947775622709392E-3</v>
      </c>
    </row>
    <row r="26" spans="2:52">
      <c r="B26" s="90">
        <v>17</v>
      </c>
      <c r="C26" s="208">
        <v>7.2569179762159305E-2</v>
      </c>
      <c r="D26" s="209">
        <v>8.6232880623983096E-4</v>
      </c>
      <c r="E26" s="210">
        <v>7.6948418987040798E-6</v>
      </c>
      <c r="F26" s="210">
        <v>6.2105198353982398E-5</v>
      </c>
      <c r="G26" s="118">
        <f t="shared" si="0"/>
        <v>1.1005381167437128E-2</v>
      </c>
      <c r="H26" s="211">
        <v>6.7922642973008901E-2</v>
      </c>
      <c r="I26" s="209">
        <v>7.8130263618496896E-4</v>
      </c>
      <c r="J26" s="210">
        <v>6.3509081699411704E-6</v>
      </c>
      <c r="K26" s="212">
        <v>6.8569919491885599E-5</v>
      </c>
      <c r="L26" s="118">
        <f t="shared" si="1"/>
        <v>1.0450735108224384E-2</v>
      </c>
      <c r="M26" s="211">
        <v>6.2629891071055099E-2</v>
      </c>
      <c r="N26" s="209">
        <v>7.0492041242961796E-4</v>
      </c>
      <c r="O26" s="210">
        <v>4.0400466671580498E-6</v>
      </c>
      <c r="P26" s="212">
        <v>7.4915878401293499E-5</v>
      </c>
      <c r="Q26" s="118">
        <f t="shared" si="2"/>
        <v>1.0016260175766789E-2</v>
      </c>
      <c r="R26" s="211">
        <v>5.7918925090416899E-2</v>
      </c>
      <c r="S26" s="211">
        <v>6.4493653069858396E-4</v>
      </c>
      <c r="T26" s="213">
        <v>9.2260483314475997E-6</v>
      </c>
      <c r="U26" s="214">
        <v>7.9685812631626304E-5</v>
      </c>
      <c r="V26" s="118">
        <f t="shared" si="3"/>
        <v>9.7320588868362642E-3</v>
      </c>
      <c r="X26" s="117"/>
      <c r="Y26" s="90">
        <v>1693478815.79</v>
      </c>
      <c r="Z26" s="120">
        <f t="shared" si="4"/>
        <v>7.2545258648029756E-2</v>
      </c>
      <c r="AA26" s="120">
        <f t="shared" si="5"/>
        <v>8.6049913617880221E-4</v>
      </c>
      <c r="AB26" s="165">
        <v>1693478317.793</v>
      </c>
      <c r="AC26" s="166">
        <f t="shared" si="6"/>
        <v>7.443268825512462E-6</v>
      </c>
      <c r="AD26" s="166">
        <f t="shared" si="7"/>
        <v>6.2077367088482166E-5</v>
      </c>
      <c r="AE26" s="120">
        <f t="shared" si="8"/>
        <v>1.0985989544812547E-2</v>
      </c>
      <c r="AF26" s="90">
        <v>1693479810.79</v>
      </c>
      <c r="AG26" s="120">
        <f t="shared" si="9"/>
        <v>6.7980200396139612E-2</v>
      </c>
      <c r="AH26" s="120">
        <f t="shared" si="10"/>
        <v>7.8164819147853194E-4</v>
      </c>
      <c r="AI26" s="164">
        <v>1693479312.7939999</v>
      </c>
      <c r="AJ26" s="166">
        <f t="shared" si="11"/>
        <v>6.4239842210533072E-6</v>
      </c>
      <c r="AK26" s="166">
        <f t="shared" si="12"/>
        <v>6.8444758799598835E-5</v>
      </c>
      <c r="AL26" s="120">
        <f t="shared" si="13"/>
        <v>1.0448053435903739E-2</v>
      </c>
      <c r="AM26" s="90">
        <v>1693480803.7939999</v>
      </c>
      <c r="AN26" s="120">
        <f t="shared" si="14"/>
        <v>6.2628240778844782E-2</v>
      </c>
      <c r="AO26" s="120">
        <f t="shared" si="15"/>
        <v>7.047445956781459E-4</v>
      </c>
      <c r="AP26" s="164">
        <v>1693480307.7939999</v>
      </c>
      <c r="AQ26" s="166">
        <f t="shared" si="16"/>
        <v>4.0444636329366518E-6</v>
      </c>
      <c r="AR26" s="166">
        <f t="shared" si="17"/>
        <v>7.4843136590063697E-5</v>
      </c>
      <c r="AS26" s="120">
        <f t="shared" si="18"/>
        <v>1.0023208393322491E-2</v>
      </c>
      <c r="AT26" s="90">
        <v>1693481799.7909999</v>
      </c>
      <c r="AU26" s="120">
        <f t="shared" si="19"/>
        <v>5.791451008321008E-2</v>
      </c>
      <c r="AV26" s="120">
        <f t="shared" si="20"/>
        <v>6.4469624563708028E-4</v>
      </c>
      <c r="AW26" s="164">
        <v>1693481301.7920001</v>
      </c>
      <c r="AX26" s="166">
        <f t="shared" si="21"/>
        <v>9.4620335091311712E-6</v>
      </c>
      <c r="AY26" s="166">
        <f t="shared" si="22"/>
        <v>7.9771104560584277E-5</v>
      </c>
      <c r="AZ26" s="120">
        <f t="shared" si="23"/>
        <v>9.729489444815222E-3</v>
      </c>
    </row>
    <row r="27" spans="2:52">
      <c r="B27" s="90">
        <v>18</v>
      </c>
      <c r="C27" s="208">
        <v>7.1307665628448397E-2</v>
      </c>
      <c r="D27" s="209">
        <v>8.3808921654944795E-4</v>
      </c>
      <c r="E27" s="210">
        <v>5.6360945716480099E-6</v>
      </c>
      <c r="F27" s="210">
        <v>6.4810067922951902E-5</v>
      </c>
      <c r="G27" s="118">
        <f t="shared" si="0"/>
        <v>1.0860131148146011E-2</v>
      </c>
      <c r="H27" s="211">
        <v>6.83674519767834E-2</v>
      </c>
      <c r="I27" s="209">
        <v>7.7947470996767097E-4</v>
      </c>
      <c r="J27" s="210">
        <v>8.28948191278551E-6</v>
      </c>
      <c r="K27" s="212">
        <v>7.01195748098959E-5</v>
      </c>
      <c r="L27" s="118">
        <f t="shared" si="1"/>
        <v>1.0355992630019024E-2</v>
      </c>
      <c r="M27" s="211">
        <v>6.2782003501949402E-2</v>
      </c>
      <c r="N27" s="209">
        <v>7.1143285951734598E-4</v>
      </c>
      <c r="O27" s="210">
        <v>8.2381060795159596E-6</v>
      </c>
      <c r="P27" s="212">
        <v>7.4281037656029502E-5</v>
      </c>
      <c r="Q27" s="118">
        <f t="shared" si="2"/>
        <v>1.0095730955037834E-2</v>
      </c>
      <c r="R27" s="211">
        <v>5.7595293789996498E-2</v>
      </c>
      <c r="S27" s="211">
        <v>6.38927363891241E-4</v>
      </c>
      <c r="T27" s="213">
        <v>1.52652742643176E-5</v>
      </c>
      <c r="U27" s="214">
        <v>8.39738010490117E-5</v>
      </c>
      <c r="V27" s="118">
        <f t="shared" si="3"/>
        <v>9.6824016955203707E-3</v>
      </c>
      <c r="X27" s="117"/>
      <c r="Y27" s="90">
        <v>1693478824.1819999</v>
      </c>
      <c r="Z27" s="90"/>
      <c r="AA27" s="90"/>
      <c r="AB27" s="165">
        <v>1693478326.1849999</v>
      </c>
      <c r="AF27" s="90">
        <v>1693479819.181</v>
      </c>
      <c r="AI27" s="164">
        <v>1693479321.1849999</v>
      </c>
      <c r="AJ27" s="167"/>
      <c r="AK27" s="167"/>
      <c r="AM27" s="90">
        <v>1693480812.1860001</v>
      </c>
      <c r="AP27" s="164">
        <v>1693480316.1849999</v>
      </c>
      <c r="AT27" s="90">
        <v>1693481808.1819999</v>
      </c>
      <c r="AW27" s="164">
        <v>1693481310.184</v>
      </c>
    </row>
    <row r="28" spans="2:52">
      <c r="B28" s="86" t="s">
        <v>1</v>
      </c>
      <c r="C28" s="109" t="s">
        <v>2</v>
      </c>
      <c r="D28" s="158" t="s">
        <v>84</v>
      </c>
      <c r="E28" s="163" t="s">
        <v>2</v>
      </c>
      <c r="F28" s="163" t="s">
        <v>84</v>
      </c>
      <c r="G28" s="204"/>
      <c r="H28" s="86" t="s">
        <v>2</v>
      </c>
      <c r="I28" s="158" t="s">
        <v>84</v>
      </c>
      <c r="J28" s="163" t="s">
        <v>2</v>
      </c>
      <c r="K28" s="205" t="s">
        <v>84</v>
      </c>
      <c r="L28" s="118"/>
      <c r="M28" s="86" t="s">
        <v>2</v>
      </c>
      <c r="N28" s="158" t="s">
        <v>84</v>
      </c>
      <c r="O28" s="163" t="s">
        <v>2</v>
      </c>
      <c r="P28" s="205" t="s">
        <v>84</v>
      </c>
      <c r="Q28" s="204"/>
      <c r="R28" s="86" t="s">
        <v>2</v>
      </c>
      <c r="S28" s="86" t="s">
        <v>84</v>
      </c>
      <c r="T28" s="206" t="s">
        <v>2</v>
      </c>
      <c r="U28" s="207" t="s">
        <v>84</v>
      </c>
      <c r="V28" s="128"/>
      <c r="Y28" s="90"/>
    </row>
    <row r="29" spans="2:52">
      <c r="B29" s="86" t="s">
        <v>3</v>
      </c>
      <c r="C29" s="109" t="s">
        <v>4</v>
      </c>
      <c r="D29" s="158" t="s">
        <v>4</v>
      </c>
      <c r="E29" s="163" t="s">
        <v>4</v>
      </c>
      <c r="F29" s="163" t="s">
        <v>4</v>
      </c>
      <c r="G29" s="204"/>
      <c r="H29" s="86" t="s">
        <v>4</v>
      </c>
      <c r="I29" s="158" t="s">
        <v>4</v>
      </c>
      <c r="J29" s="163" t="s">
        <v>4</v>
      </c>
      <c r="K29" s="205" t="s">
        <v>4</v>
      </c>
      <c r="L29" s="204"/>
      <c r="M29" s="86" t="s">
        <v>4</v>
      </c>
      <c r="N29" s="158" t="s">
        <v>4</v>
      </c>
      <c r="O29" s="163" t="s">
        <v>4</v>
      </c>
      <c r="P29" s="205" t="s">
        <v>4</v>
      </c>
      <c r="Q29" s="204"/>
      <c r="R29" s="86" t="s">
        <v>4</v>
      </c>
      <c r="S29" s="86" t="s">
        <v>4</v>
      </c>
      <c r="T29" s="206" t="s">
        <v>4</v>
      </c>
      <c r="U29" s="207" t="s">
        <v>4</v>
      </c>
      <c r="V29" s="128"/>
      <c r="Y29" s="90"/>
    </row>
    <row r="30" spans="2:52">
      <c r="B30" s="86" t="s">
        <v>5</v>
      </c>
      <c r="C30" s="215">
        <v>7.1480192407355606E-2</v>
      </c>
      <c r="D30" s="216">
        <v>8.5226466691435201E-4</v>
      </c>
      <c r="E30" s="217">
        <v>8.9088273977735405E-6</v>
      </c>
      <c r="F30" s="217">
        <v>6.3775366990270806E-5</v>
      </c>
      <c r="G30" s="218"/>
      <c r="H30" s="219">
        <v>6.8647320520216201E-2</v>
      </c>
      <c r="I30" s="220">
        <v>7.9340004638799196E-4</v>
      </c>
      <c r="J30" s="219">
        <v>8.38630551902242E-6</v>
      </c>
      <c r="K30" s="220">
        <v>7.1548729681070598E-5</v>
      </c>
      <c r="L30" s="221"/>
      <c r="M30" s="222">
        <v>6.3151422731541298E-2</v>
      </c>
      <c r="N30" s="223">
        <v>7.2349427153229197E-4</v>
      </c>
      <c r="O30" s="219">
        <v>6.1071324519438298E-6</v>
      </c>
      <c r="P30" s="220">
        <v>7.7664299309563307E-5</v>
      </c>
      <c r="Q30" s="221"/>
      <c r="R30" s="224">
        <v>5.9171772493164902E-2</v>
      </c>
      <c r="S30" s="224">
        <v>6.6283075263033099E-4</v>
      </c>
      <c r="T30" s="225">
        <v>9.1142608902120195E-6</v>
      </c>
      <c r="U30" s="220">
        <v>8.1354841580081794E-5</v>
      </c>
      <c r="V30" s="128"/>
      <c r="X30" s="90" t="s">
        <v>5</v>
      </c>
      <c r="Y30" s="120"/>
      <c r="Z30" s="120">
        <f>AVERAGE(Z11:Z26)</f>
        <v>7.1501666093005484E-2</v>
      </c>
      <c r="AA30" s="120">
        <f>AVERAGE(AA11:AA26)</f>
        <v>8.523968175858888E-4</v>
      </c>
      <c r="AB30" s="168"/>
      <c r="AC30" s="168">
        <f>AVERAGE(AC11:AC26)</f>
        <v>8.9653377529845226E-6</v>
      </c>
      <c r="AD30" s="168">
        <f>AVERAGE(AD11:AD26)</f>
        <v>6.3616176252645287E-5</v>
      </c>
      <c r="AG30" s="169">
        <f>AVERAGE(AG11:AG26)</f>
        <v>6.8594055808430018E-2</v>
      </c>
      <c r="AH30" s="169">
        <f>AVERAGE(AH11:AH26)</f>
        <v>7.9267614131028712E-4</v>
      </c>
      <c r="AJ30" s="168">
        <f>AVERAGE(AJ11:AJ26)</f>
        <v>8.1147308410929076E-6</v>
      </c>
      <c r="AK30" s="168">
        <f>AVERAGE(AK11:AK26)</f>
        <v>7.1472208297666492E-5</v>
      </c>
      <c r="AN30" s="169">
        <f>AVERAGE(AN11:AN26)</f>
        <v>6.3078701205599746E-2</v>
      </c>
      <c r="AO30" s="169">
        <f>AVERAGE(AO11:AO26)</f>
        <v>7.2283602314223263E-4</v>
      </c>
      <c r="AQ30" s="170">
        <f>AVERAGE(AQ11:AQ26)</f>
        <v>5.180843416068295E-6</v>
      </c>
      <c r="AR30" s="170">
        <f>AVERAGE(AR11:AR26)</f>
        <v>7.7060615717819406E-5</v>
      </c>
      <c r="AU30" s="169">
        <f>AVERAGE(AU11:AU26)</f>
        <v>5.9158327845248146E-2</v>
      </c>
      <c r="AV30" s="169">
        <f>AVERAGE(AV11:AV26)</f>
        <v>6.6288545928325205E-4</v>
      </c>
      <c r="AX30" s="168">
        <f>AVERAGE(AX11:AX26)</f>
        <v>8.8480653551919485E-6</v>
      </c>
      <c r="AY30" s="168">
        <f>AVERAGE(AY11:AY26)</f>
        <v>8.1303718239323394E-5</v>
      </c>
    </row>
    <row r="31" spans="2:52">
      <c r="B31" s="86" t="s">
        <v>6</v>
      </c>
      <c r="C31" s="226">
        <v>0.25138734858402401</v>
      </c>
      <c r="D31" s="227">
        <v>0.45137337241911102</v>
      </c>
      <c r="E31" s="228">
        <v>6.8184259312599096</v>
      </c>
      <c r="F31" s="228">
        <v>0.71278629039861996</v>
      </c>
      <c r="G31" s="229"/>
      <c r="H31" s="230">
        <v>0.265219140598627</v>
      </c>
      <c r="I31" s="231">
        <v>0.401979050486445</v>
      </c>
      <c r="J31" s="232">
        <v>7.4627921340136902</v>
      </c>
      <c r="K31" s="233">
        <v>0.983561310678852</v>
      </c>
      <c r="L31" s="234"/>
      <c r="M31" s="232">
        <v>0.33933065791811101</v>
      </c>
      <c r="N31" s="233">
        <v>0.38771924169183303</v>
      </c>
      <c r="O31" s="232">
        <v>17.429210747950201</v>
      </c>
      <c r="P31" s="233">
        <v>1.38299461178726</v>
      </c>
      <c r="Q31" s="234"/>
      <c r="R31" s="226">
        <v>0.454706704807254</v>
      </c>
      <c r="S31" s="227">
        <v>0.579800709553286</v>
      </c>
      <c r="T31" s="235">
        <v>8.0418347917932191</v>
      </c>
      <c r="U31" s="233">
        <v>0.67076128952344705</v>
      </c>
      <c r="V31" s="236"/>
      <c r="Y31" s="90"/>
    </row>
    <row r="33" spans="1:52">
      <c r="C33" s="171" t="s">
        <v>11</v>
      </c>
      <c r="D33" s="155"/>
      <c r="E33" s="102" t="s">
        <v>7</v>
      </c>
      <c r="I33" s="90" t="s">
        <v>80</v>
      </c>
      <c r="Y33" s="171" t="s">
        <v>11</v>
      </c>
      <c r="Z33" s="155"/>
      <c r="AA33" s="156" t="s">
        <v>7</v>
      </c>
      <c r="AE33" s="90" t="s">
        <v>80</v>
      </c>
    </row>
    <row r="34" spans="1:52">
      <c r="C34" s="237">
        <v>1</v>
      </c>
      <c r="E34" s="238">
        <f>AVERAGE(G10:G27)</f>
        <v>1.1031755781706154E-2</v>
      </c>
      <c r="I34" s="173">
        <f>D30/C30</f>
        <v>1.1923088595752723E-2</v>
      </c>
      <c r="Y34" s="111">
        <v>1</v>
      </c>
      <c r="Z34" s="90"/>
      <c r="AA34" s="172">
        <f>AVERAGE(AE11:AE26)</f>
        <v>1.1032471742886088E-2</v>
      </c>
      <c r="AB34" s="90"/>
      <c r="AE34" s="173">
        <f>AA30/Z30</f>
        <v>1.1921356020951139E-2</v>
      </c>
    </row>
    <row r="35" spans="1:52">
      <c r="C35" s="237">
        <v>2</v>
      </c>
      <c r="E35" s="238">
        <f>AVERAGE(L10:L27)</f>
        <v>1.0516044911258822E-2</v>
      </c>
      <c r="I35" s="173">
        <f>I30/H30</f>
        <v>1.1557625853063568E-2</v>
      </c>
      <c r="Y35" s="111">
        <v>2</v>
      </c>
      <c r="Z35" s="90"/>
      <c r="AA35" s="172">
        <f>AVERAGE(AL10:AL27)</f>
        <v>1.0514888719483922E-2</v>
      </c>
      <c r="AB35" s="90"/>
      <c r="AE35" s="173">
        <f>AH30/AG30</f>
        <v>1.1556047123442865E-2</v>
      </c>
    </row>
    <row r="36" spans="1:52">
      <c r="C36" s="237">
        <v>3</v>
      </c>
      <c r="E36" s="238">
        <f>AVERAGE(Q10:Q27)</f>
        <v>1.0227388657427051E-2</v>
      </c>
      <c r="I36" s="173">
        <f>N30/M30</f>
        <v>1.1456499952627973E-2</v>
      </c>
      <c r="Y36" s="111">
        <v>3</v>
      </c>
      <c r="Z36" s="90"/>
      <c r="AA36" s="172">
        <f>AVERAGE(AS11:AS26)</f>
        <v>1.0238316007647902E-2</v>
      </c>
      <c r="AB36" s="90"/>
      <c r="AE36" s="173">
        <f>AO30/AN30</f>
        <v>1.1459272453727434E-2</v>
      </c>
    </row>
    <row r="37" spans="1:52">
      <c r="C37" s="237">
        <v>4</v>
      </c>
      <c r="E37" s="238">
        <f>AVERAGE(V10:V27)</f>
        <v>9.8269698879135461E-3</v>
      </c>
      <c r="G37" s="90" t="s">
        <v>49</v>
      </c>
      <c r="I37" s="173">
        <f>S30/R30</f>
        <v>1.1201806616607546E-2</v>
      </c>
      <c r="Y37" s="111">
        <v>4</v>
      </c>
      <c r="Z37" s="90"/>
      <c r="AA37" s="172">
        <f>AVERAGE(AZ11:AZ26)</f>
        <v>9.8311454531790441E-3</v>
      </c>
      <c r="AB37" s="90"/>
      <c r="AE37" s="173">
        <f>AV30/AU30</f>
        <v>1.1205277150789141E-2</v>
      </c>
    </row>
    <row r="38" spans="1:52">
      <c r="C38" s="174" t="s">
        <v>12</v>
      </c>
      <c r="D38" s="101"/>
      <c r="E38" s="239">
        <f>AVERAGE(E34:E37)</f>
        <v>1.0400539809576394E-2</v>
      </c>
      <c r="F38" s="86" t="s">
        <v>9</v>
      </c>
      <c r="G38" s="240">
        <f>1/E38</f>
        <v>96.148855569904228</v>
      </c>
      <c r="I38" s="176">
        <f>AVERAGE(I34:I37)</f>
        <v>1.1534755254512951E-2</v>
      </c>
      <c r="Y38" s="174" t="s">
        <v>12</v>
      </c>
      <c r="Z38" s="101"/>
      <c r="AA38" s="175">
        <f>AVERAGE(AA34:AA37)</f>
        <v>1.0404205480799239E-2</v>
      </c>
      <c r="AB38" s="90" t="s">
        <v>9</v>
      </c>
      <c r="AE38" s="176">
        <f>AVERAGE(AE34:AE37)</f>
        <v>1.1535488187227647E-2</v>
      </c>
      <c r="AF38" s="86" t="s">
        <v>9</v>
      </c>
    </row>
    <row r="39" spans="1:52">
      <c r="E39" s="177">
        <f>STDEV(E34:E37)/SQRT(COUNT(E34:E37))/E38</f>
        <v>2.4367283154665482E-2</v>
      </c>
      <c r="F39" s="241"/>
      <c r="I39" s="177">
        <f>STDEV(I34:I37)/SQRT(COUNT(I34:I37))/I38</f>
        <v>1.2963282946482914E-2</v>
      </c>
      <c r="Y39" s="90"/>
      <c r="Z39" s="90"/>
      <c r="AA39" s="177">
        <f>STDEV(AA34:AA37)/SQRT(COUNT(AA34:AA37))/AA38</f>
        <v>2.4234294940348799E-2</v>
      </c>
      <c r="AB39" s="90"/>
      <c r="AE39" s="177">
        <f>STDEV(AE34:AE37)/SQRT(COUNT(AE34:AE37))/AE38</f>
        <v>1.2862070614487834E-2</v>
      </c>
    </row>
    <row r="40" spans="1:52" ht="15.75">
      <c r="D40" s="86" t="s">
        <v>17</v>
      </c>
      <c r="E40" s="178">
        <f>E39*SQRT(3)/1</f>
        <v>4.2205372466297846E-2</v>
      </c>
      <c r="F40" s="86" t="s">
        <v>8</v>
      </c>
      <c r="I40" s="177">
        <f>I39*SQRT(3)/1</f>
        <v>2.2453064696199586E-2</v>
      </c>
      <c r="Y40" s="90"/>
      <c r="Z40" s="90" t="s">
        <v>17</v>
      </c>
      <c r="AA40" s="178">
        <f>AA39*SQRT(3)/1</f>
        <v>4.1975030122293491E-2</v>
      </c>
      <c r="AB40" s="90" t="s">
        <v>98</v>
      </c>
      <c r="AE40" s="177">
        <f>AE39*SQRT(3)/1</f>
        <v>2.2277759794831577E-2</v>
      </c>
    </row>
    <row r="44" spans="1:52" ht="15.75">
      <c r="A44" s="161"/>
      <c r="C44" s="193" t="s">
        <v>81</v>
      </c>
      <c r="D44" s="198"/>
      <c r="E44" s="193"/>
    </row>
    <row r="46" spans="1:52">
      <c r="C46" s="171" t="s">
        <v>58</v>
      </c>
      <c r="D46" s="156"/>
      <c r="E46" s="202" t="s">
        <v>59</v>
      </c>
      <c r="F46" s="200"/>
      <c r="G46" s="201" t="s">
        <v>10</v>
      </c>
      <c r="H46" s="171" t="s">
        <v>60</v>
      </c>
      <c r="I46" s="156"/>
      <c r="J46" s="202" t="s">
        <v>61</v>
      </c>
      <c r="K46" s="200"/>
      <c r="L46" s="201" t="s">
        <v>15</v>
      </c>
      <c r="M46" s="171" t="s">
        <v>62</v>
      </c>
      <c r="N46" s="156"/>
      <c r="O46" s="202" t="s">
        <v>63</v>
      </c>
      <c r="P46" s="200"/>
      <c r="Q46" s="201" t="s">
        <v>16</v>
      </c>
      <c r="R46" s="171" t="s">
        <v>64</v>
      </c>
      <c r="S46" s="156"/>
      <c r="T46" s="202" t="s">
        <v>65</v>
      </c>
      <c r="U46" s="203"/>
      <c r="V46" s="201" t="s">
        <v>18</v>
      </c>
      <c r="X46" s="96"/>
      <c r="Y46" s="90" t="s">
        <v>58</v>
      </c>
      <c r="Z46" s="90"/>
      <c r="AA46" s="90"/>
      <c r="AB46" s="162" t="s">
        <v>59</v>
      </c>
      <c r="AC46" s="90"/>
      <c r="AD46" s="90"/>
      <c r="AE46" s="96" t="s">
        <v>10</v>
      </c>
      <c r="AF46" s="90" t="s">
        <v>60</v>
      </c>
      <c r="AG46" s="90"/>
      <c r="AH46" s="90"/>
      <c r="AI46" s="162" t="s">
        <v>61</v>
      </c>
      <c r="AJ46" s="90"/>
      <c r="AK46" s="90"/>
      <c r="AL46" s="96" t="s">
        <v>15</v>
      </c>
      <c r="AM46" s="90" t="s">
        <v>62</v>
      </c>
      <c r="AN46" s="90"/>
      <c r="AO46" s="90"/>
      <c r="AP46" s="162" t="s">
        <v>63</v>
      </c>
      <c r="AQ46" s="90"/>
      <c r="AR46" s="90"/>
      <c r="AS46" s="96" t="s">
        <v>16</v>
      </c>
      <c r="AT46" s="90" t="s">
        <v>64</v>
      </c>
      <c r="AU46" s="90"/>
      <c r="AV46" s="90"/>
      <c r="AW46" s="162" t="s">
        <v>65</v>
      </c>
      <c r="AX46" s="90"/>
      <c r="AY46" s="90"/>
      <c r="AZ46" s="96" t="s">
        <v>18</v>
      </c>
    </row>
    <row r="47" spans="1:52">
      <c r="B47" s="90" t="s">
        <v>0</v>
      </c>
      <c r="C47" s="242">
        <v>29.079000000000001</v>
      </c>
      <c r="D47" s="243">
        <v>30.091000000000001</v>
      </c>
      <c r="E47" s="163">
        <v>29.079000000000001</v>
      </c>
      <c r="F47" s="163">
        <v>30.091000000000001</v>
      </c>
      <c r="G47" s="204"/>
      <c r="H47" s="86">
        <v>29.079000000000001</v>
      </c>
      <c r="I47" s="158">
        <v>30.091000000000001</v>
      </c>
      <c r="J47" s="163">
        <v>29.079000000000001</v>
      </c>
      <c r="K47" s="205">
        <v>30.091000000000001</v>
      </c>
      <c r="L47" s="204"/>
      <c r="M47" s="86">
        <v>29.079000000000001</v>
      </c>
      <c r="N47" s="158">
        <v>30.091000000000001</v>
      </c>
      <c r="O47" s="163">
        <v>29.079000000000001</v>
      </c>
      <c r="P47" s="205">
        <v>30.091000000000001</v>
      </c>
      <c r="Q47" s="204"/>
      <c r="R47" s="86">
        <v>29.079000000000001</v>
      </c>
      <c r="S47" s="158">
        <v>30.091000000000001</v>
      </c>
      <c r="T47" s="206">
        <v>29.079000000000001</v>
      </c>
      <c r="U47" s="207">
        <v>30.091000000000001</v>
      </c>
      <c r="V47" s="128"/>
      <c r="X47" s="90"/>
      <c r="Y47" s="90" t="s">
        <v>96</v>
      </c>
      <c r="Z47" s="90">
        <v>29.077999999999999</v>
      </c>
      <c r="AA47" s="90">
        <v>30.09</v>
      </c>
      <c r="AB47" s="164" t="s">
        <v>96</v>
      </c>
      <c r="AC47" s="164">
        <v>29.077999999999999</v>
      </c>
      <c r="AD47" s="164">
        <v>30.09</v>
      </c>
      <c r="AE47" s="90"/>
      <c r="AF47" s="90" t="s">
        <v>96</v>
      </c>
      <c r="AG47" s="90">
        <v>29.077999999999999</v>
      </c>
      <c r="AH47" s="90">
        <v>30.09</v>
      </c>
      <c r="AI47" s="164" t="s">
        <v>96</v>
      </c>
      <c r="AJ47" s="164">
        <v>29.077999999999999</v>
      </c>
      <c r="AK47" s="164">
        <v>30.09</v>
      </c>
      <c r="AL47" s="90"/>
      <c r="AM47" s="90" t="s">
        <v>96</v>
      </c>
      <c r="AN47" s="90">
        <v>29.077999999999999</v>
      </c>
      <c r="AO47" s="90">
        <v>30.09</v>
      </c>
      <c r="AP47" s="164" t="s">
        <v>96</v>
      </c>
      <c r="AQ47" s="164">
        <v>29.077999999999999</v>
      </c>
      <c r="AR47" s="164">
        <v>30.09</v>
      </c>
      <c r="AS47" s="90"/>
      <c r="AT47" s="90" t="s">
        <v>96</v>
      </c>
      <c r="AU47" s="90">
        <v>29.077999999999999</v>
      </c>
      <c r="AV47" s="90">
        <v>30.09</v>
      </c>
      <c r="AW47" s="164" t="s">
        <v>96</v>
      </c>
      <c r="AX47" s="164">
        <v>29.077999999999999</v>
      </c>
      <c r="AY47" s="164">
        <v>30.09</v>
      </c>
      <c r="AZ47" s="90"/>
    </row>
    <row r="48" spans="1:52">
      <c r="B48" s="90">
        <v>1</v>
      </c>
      <c r="C48" s="208">
        <v>3.3694382674073799E-2</v>
      </c>
      <c r="D48" s="209">
        <v>0.128781393953837</v>
      </c>
      <c r="E48" s="210">
        <v>4.6043135226664801E-6</v>
      </c>
      <c r="F48" s="210">
        <v>8.8280854567565707E-5</v>
      </c>
      <c r="G48" s="118">
        <f>(D48-$F$68)/(C48-$E$68)</f>
        <v>3.8201965682714394</v>
      </c>
      <c r="H48" s="211">
        <v>3.2529521210286398E-2</v>
      </c>
      <c r="I48" s="209">
        <v>0.124275194364404</v>
      </c>
      <c r="J48" s="210">
        <v>7.1055881178290498E-6</v>
      </c>
      <c r="K48" s="212">
        <v>8.5124646557855303E-5</v>
      </c>
      <c r="L48" s="118">
        <f>(I48-$K$68)/(H48-$J$68)</f>
        <v>3.8188932461974479</v>
      </c>
      <c r="M48" s="211">
        <v>3.08310278737376E-2</v>
      </c>
      <c r="N48" s="209">
        <v>0.117913569514858</v>
      </c>
      <c r="O48" s="210">
        <v>3.3909335197451799E-6</v>
      </c>
      <c r="P48" s="212">
        <v>9.3416781279757199E-5</v>
      </c>
      <c r="Q48" s="118">
        <f>(N48-$P$68)/(M48-$O$68)</f>
        <v>3.8223088121590414</v>
      </c>
      <c r="R48" s="211">
        <v>2.9386264422608999E-2</v>
      </c>
      <c r="S48" s="209">
        <v>0.11244675688984899</v>
      </c>
      <c r="T48" s="213">
        <v>2.62981419330164E-5</v>
      </c>
      <c r="U48" s="214">
        <v>1.30266868215562E-4</v>
      </c>
      <c r="V48" s="118">
        <f>(S48-$U$68)/(R48-$T$68)</f>
        <v>3.8243729140930691</v>
      </c>
      <c r="X48" s="117"/>
      <c r="Y48" s="90">
        <v>1693482599.3989999</v>
      </c>
      <c r="Z48" s="90"/>
      <c r="AA48" s="90"/>
      <c r="AB48" s="164">
        <v>1693482100.402</v>
      </c>
      <c r="AC48" s="164"/>
      <c r="AD48" s="164"/>
      <c r="AE48" s="90"/>
      <c r="AF48" s="90">
        <v>1693483595.401</v>
      </c>
      <c r="AG48" s="90"/>
      <c r="AH48" s="90"/>
      <c r="AI48" s="164">
        <v>1693483097.398</v>
      </c>
      <c r="AJ48" s="164"/>
      <c r="AK48" s="164"/>
      <c r="AL48" s="90"/>
      <c r="AM48" s="90">
        <v>1693484589.398</v>
      </c>
      <c r="AN48" s="90"/>
      <c r="AO48" s="90"/>
      <c r="AP48" s="164">
        <v>1693484092.401</v>
      </c>
      <c r="AQ48" s="164"/>
      <c r="AR48" s="164"/>
      <c r="AS48" s="90"/>
      <c r="AT48" s="90">
        <v>1693485585.402</v>
      </c>
      <c r="AU48" s="90"/>
      <c r="AV48" s="90"/>
      <c r="AW48" s="164">
        <v>1693485087.4030001</v>
      </c>
      <c r="AX48" s="164"/>
      <c r="AY48" s="164"/>
      <c r="AZ48" s="90"/>
    </row>
    <row r="49" spans="2:52">
      <c r="B49" s="90">
        <v>2</v>
      </c>
      <c r="C49" s="208">
        <v>3.37679323397592E-2</v>
      </c>
      <c r="D49" s="209">
        <v>0.12901530825176999</v>
      </c>
      <c r="E49" s="210">
        <v>3.3841731740047798E-6</v>
      </c>
      <c r="F49" s="210">
        <v>9.1113853677558405E-5</v>
      </c>
      <c r="G49" s="118">
        <f t="shared" ref="G49:G65" si="24">(D49-$F$68)/(C49-$E$68)</f>
        <v>3.818802662050341</v>
      </c>
      <c r="H49" s="211">
        <v>3.2566836939175801E-2</v>
      </c>
      <c r="I49" s="209">
        <v>0.12446468789595801</v>
      </c>
      <c r="J49" s="210">
        <v>1.88235103955587E-6</v>
      </c>
      <c r="K49" s="212">
        <v>8.9175687484012805E-5</v>
      </c>
      <c r="L49" s="118">
        <f t="shared" ref="L49:L65" si="25">(I49-$K$68)/(H49-$J$68)</f>
        <v>3.8203365414333081</v>
      </c>
      <c r="M49" s="211">
        <v>3.0659692632462099E-2</v>
      </c>
      <c r="N49" s="209">
        <v>0.11719043210522501</v>
      </c>
      <c r="O49" s="210">
        <v>4.5212258800868199E-6</v>
      </c>
      <c r="P49" s="212">
        <v>8.7212978206026006E-5</v>
      </c>
      <c r="Q49" s="118">
        <f t="shared" ref="Q49:Q65" si="26">(N49-$P$68)/(M49-$O$68)</f>
        <v>3.8200826811827437</v>
      </c>
      <c r="R49" s="211">
        <v>2.9358104390055002E-2</v>
      </c>
      <c r="S49" s="209">
        <v>0.11232605977598401</v>
      </c>
      <c r="T49" s="213">
        <v>9.8606898434766102E-6</v>
      </c>
      <c r="U49" s="214">
        <v>9.6702747511866801E-5</v>
      </c>
      <c r="V49" s="118">
        <f t="shared" ref="V49:V65" si="27">(S49-$U$68)/(R49-$T$68)</f>
        <v>3.8239299144679522</v>
      </c>
      <c r="X49" s="117"/>
      <c r="Y49" s="90">
        <v>1693482607.79</v>
      </c>
      <c r="Z49" s="120">
        <f t="shared" ref="Z49:Z64" si="28">C49+((C50-C48)/(Y50-Y48))*$AA$5</f>
        <v>3.3762543612270601E-2</v>
      </c>
      <c r="AA49" s="120">
        <f t="shared" ref="AA49:AA64" si="29">D49+((D50-D48)/(Y50-Y48))*$AA$6</f>
        <v>0.1289986994159868</v>
      </c>
      <c r="AB49" s="164">
        <v>1693482108.7939999</v>
      </c>
      <c r="AC49" s="166">
        <f t="shared" ref="AC49:AC64" si="30">E49+((E50-E48)/(AB50-AB48))*$AA$5</f>
        <v>3.3442379345264999E-6</v>
      </c>
      <c r="AD49" s="166">
        <f t="shared" ref="AD49:AD64" si="31">F49+((F50-F48)/(AB50-AB48))*$AA$6</f>
        <v>9.1016297631496635E-5</v>
      </c>
      <c r="AE49" s="120">
        <f t="shared" ref="AE49:AE64" si="32">(AA49-$AD$68)/(Z49-$AC$68)</f>
        <v>3.8189286756055876</v>
      </c>
      <c r="AF49" s="90">
        <v>1693483603.793</v>
      </c>
      <c r="AG49" s="120">
        <f t="shared" ref="AG49:AG64" si="33">H49+((H50-H48)/(AF50-AF48))*$AA$5</f>
        <v>3.2567071239618543E-2</v>
      </c>
      <c r="AH49" s="120">
        <f t="shared" ref="AH49:AH64" si="34">I49+((I50-I48)/(AF50-AF48))*$AA$6</f>
        <v>0.12446752475164791</v>
      </c>
      <c r="AI49" s="164">
        <v>1693483105.789</v>
      </c>
      <c r="AJ49" s="166">
        <f t="shared" ref="AJ49:AJ64" si="35">J49+((J50-J48)/(AF50-AF48))*$AA$5</f>
        <v>1.9568142587978134E-6</v>
      </c>
      <c r="AK49" s="166">
        <f t="shared" ref="AK49:AK64" si="36">K49+((K50-K48)/(AI50-AI48))*$AA$6</f>
        <v>8.9247246551316562E-5</v>
      </c>
      <c r="AL49" s="117">
        <f t="shared" ref="AL49:AL64" si="37">(AH49-$AK$68)/(AG49-$AJ$68)</f>
        <v>3.8204275761246818</v>
      </c>
      <c r="AM49" s="90">
        <v>1693484597.79</v>
      </c>
      <c r="AN49" s="120">
        <f t="shared" ref="AN49:AN64" si="38">M49+((M50-M48)/(AM50-AM48))*$AA$5</f>
        <v>3.0656099976070599E-2</v>
      </c>
      <c r="AO49" s="120">
        <f t="shared" ref="AO49:AO64" si="39">N49+((N50-N48)/(AM50-AM48))*$AA$6</f>
        <v>0.11717846166353789</v>
      </c>
      <c r="AP49" s="164">
        <v>1693484100.793</v>
      </c>
      <c r="AQ49" s="166">
        <f t="shared" ref="AQ49:AQ64" si="40">O49+((O50-O48)/(AP50-AP48))*$AA$5</f>
        <v>4.7054188243883286E-6</v>
      </c>
      <c r="AR49" s="166">
        <f t="shared" ref="AR49:AR64" si="41">P49+((P50-P48)/(AP50-AP48))*$AA$6</f>
        <v>8.6987149670339801E-5</v>
      </c>
      <c r="AS49" s="117">
        <f t="shared" ref="AS49:AS64" si="42">(AO49-$AR$68)/(AN49-$AQ$68)</f>
        <v>3.8201611085095406</v>
      </c>
      <c r="AT49" s="90">
        <v>1693485593.7939999</v>
      </c>
      <c r="AU49" s="120">
        <f t="shared" ref="AU49:AU64" si="43">R49+((R50-R48)/(AT50-AT48))*$AA$5</f>
        <v>2.9360349820154442E-2</v>
      </c>
      <c r="AV49" s="120">
        <f t="shared" ref="AV49:AV64" si="44">S49+((S50-S48)/(AT50-AT48))*$AA$6</f>
        <v>0.11233059570832625</v>
      </c>
      <c r="AW49" s="164">
        <v>1693485095.7939999</v>
      </c>
      <c r="AX49" s="166">
        <f t="shared" ref="AX49:AX64" si="45">T49+((T50-T48)/(AW50-AW48))*$AA$5</f>
        <v>9.0795896589024643E-6</v>
      </c>
      <c r="AY49" s="166">
        <f t="shared" ref="AY49:AY64" si="46">U49+((U50-U48)/(AW50-AW48))*$AA$6</f>
        <v>9.5569304850871739E-5</v>
      </c>
      <c r="AZ49" s="117">
        <f t="shared" ref="AZ49:AZ64" si="47">(AV49-$AY$68)/(AU49-$AX$68)</f>
        <v>3.8237159253794712</v>
      </c>
    </row>
    <row r="50" spans="2:52">
      <c r="B50" s="90">
        <v>3</v>
      </c>
      <c r="C50" s="208">
        <v>3.3545168000917502E-2</v>
      </c>
      <c r="D50" s="209">
        <v>0.12825206222041</v>
      </c>
      <c r="E50" s="210">
        <v>3.4985007461291302E-6</v>
      </c>
      <c r="F50" s="210">
        <v>8.5171695584826705E-5</v>
      </c>
      <c r="G50" s="118">
        <f t="shared" si="24"/>
        <v>3.8214100328825285</v>
      </c>
      <c r="H50" s="211">
        <v>3.2536009024720897E-2</v>
      </c>
      <c r="I50" s="209">
        <v>0.124365606345076</v>
      </c>
      <c r="J50" s="210">
        <v>9.1674858376268197E-6</v>
      </c>
      <c r="K50" s="212">
        <v>8.7405269091112004E-5</v>
      </c>
      <c r="L50" s="118">
        <f t="shared" si="25"/>
        <v>3.8209112079699534</v>
      </c>
      <c r="M50" s="211">
        <v>3.0731540751831699E-2</v>
      </c>
      <c r="N50" s="209">
        <v>0.117532042943803</v>
      </c>
      <c r="O50" s="210">
        <v>8.4912637999084098E-6</v>
      </c>
      <c r="P50" s="212">
        <v>8.6219515209307694E-5</v>
      </c>
      <c r="Q50" s="118">
        <f t="shared" si="26"/>
        <v>3.8222679331309881</v>
      </c>
      <c r="R50" s="211">
        <v>2.9448444424497299E-2</v>
      </c>
      <c r="S50" s="209">
        <v>0.112591327890894</v>
      </c>
      <c r="T50" s="213">
        <v>4.6706495028089097E-6</v>
      </c>
      <c r="U50" s="214">
        <v>9.4145648048283195E-5</v>
      </c>
      <c r="V50" s="118">
        <f t="shared" si="27"/>
        <v>3.8212063691420921</v>
      </c>
      <c r="X50" s="117"/>
      <c r="Y50" s="90">
        <v>1693482616.1819999</v>
      </c>
      <c r="Z50" s="120">
        <f t="shared" si="28"/>
        <v>3.3531713738328063E-2</v>
      </c>
      <c r="AA50" s="120">
        <f t="shared" si="29"/>
        <v>0.12820838953733266</v>
      </c>
      <c r="AB50" s="164">
        <v>1693482117.1849999</v>
      </c>
      <c r="AC50" s="166">
        <f t="shared" si="30"/>
        <v>3.5128428784207843E-6</v>
      </c>
      <c r="AD50" s="166">
        <f t="shared" si="31"/>
        <v>8.5064922229348644E-5</v>
      </c>
      <c r="AE50" s="120">
        <f t="shared" si="32"/>
        <v>3.8216494408105111</v>
      </c>
      <c r="AF50" s="90">
        <v>1693483612.184</v>
      </c>
      <c r="AG50" s="120">
        <f t="shared" si="33"/>
        <v>3.2538591717167054E-2</v>
      </c>
      <c r="AH50" s="120">
        <f t="shared" si="34"/>
        <v>0.12437502334530252</v>
      </c>
      <c r="AI50" s="164">
        <v>1693483114.181</v>
      </c>
      <c r="AJ50" s="166">
        <f t="shared" si="35"/>
        <v>9.2539070676436535E-6</v>
      </c>
      <c r="AK50" s="166">
        <f t="shared" si="36"/>
        <v>8.7397867330324373E-5</v>
      </c>
      <c r="AL50" s="117">
        <f t="shared" si="37"/>
        <v>3.8209287599652524</v>
      </c>
      <c r="AM50" s="90">
        <v>1693484606.1819999</v>
      </c>
      <c r="AN50" s="120">
        <f t="shared" si="38"/>
        <v>3.0738152059016734E-2</v>
      </c>
      <c r="AO50" s="120">
        <f t="shared" si="39"/>
        <v>0.11755528855565398</v>
      </c>
      <c r="AP50" s="164">
        <v>1693484109.184</v>
      </c>
      <c r="AQ50" s="166">
        <f t="shared" si="40"/>
        <v>8.4483048352614248E-6</v>
      </c>
      <c r="AR50" s="166">
        <f t="shared" si="41"/>
        <v>8.6231585785738569E-5</v>
      </c>
      <c r="AS50" s="117">
        <f t="shared" si="42"/>
        <v>3.8222232137432557</v>
      </c>
      <c r="AT50" s="90">
        <v>1693485602.1860001</v>
      </c>
      <c r="AU50" s="120">
        <f t="shared" si="43"/>
        <v>2.9450230135407224E-2</v>
      </c>
      <c r="AV50" s="120">
        <f t="shared" si="44"/>
        <v>0.11259711458028199</v>
      </c>
      <c r="AW50" s="164">
        <v>1693485104.1849999</v>
      </c>
      <c r="AX50" s="166">
        <f t="shared" si="45"/>
        <v>4.5943222457595466E-6</v>
      </c>
      <c r="AY50" s="166">
        <f t="shared" si="46"/>
        <v>9.3962176807763952E-5</v>
      </c>
      <c r="AZ50" s="117">
        <f t="shared" si="47"/>
        <v>3.8210954901875556</v>
      </c>
    </row>
    <row r="51" spans="2:52">
      <c r="B51" s="90">
        <v>4</v>
      </c>
      <c r="C51" s="208">
        <v>3.3132800577582999E-2</v>
      </c>
      <c r="D51" s="209">
        <v>0.126642420276629</v>
      </c>
      <c r="E51" s="210">
        <v>4.0847866923445898E-6</v>
      </c>
      <c r="F51" s="210">
        <v>8.5110538992273505E-5</v>
      </c>
      <c r="G51" s="118">
        <f t="shared" si="24"/>
        <v>3.82038917578023</v>
      </c>
      <c r="H51" s="211">
        <v>3.2688744624555198E-2</v>
      </c>
      <c r="I51" s="209">
        <v>0.124976292451931</v>
      </c>
      <c r="J51" s="210">
        <v>5.9615870843494299E-6</v>
      </c>
      <c r="K51" s="212">
        <v>8.8773496098170802E-5</v>
      </c>
      <c r="L51" s="118">
        <f t="shared" si="25"/>
        <v>3.8217404063026286</v>
      </c>
      <c r="M51" s="211">
        <v>3.09827096934947E-2</v>
      </c>
      <c r="N51" s="209">
        <v>0.11849763360035299</v>
      </c>
      <c r="O51" s="210">
        <v>2.42282115307083E-6</v>
      </c>
      <c r="P51" s="212">
        <v>8.7891598572847202E-5</v>
      </c>
      <c r="Q51" s="118">
        <f t="shared" si="26"/>
        <v>3.8224472774878144</v>
      </c>
      <c r="R51" s="211">
        <v>2.9442387234802001E-2</v>
      </c>
      <c r="S51" s="209">
        <v>0.11264041568934</v>
      </c>
      <c r="T51" s="213">
        <v>6.2584110291673104E-6</v>
      </c>
      <c r="U51" s="214">
        <v>8.6736559060381096E-5</v>
      </c>
      <c r="V51" s="118">
        <f t="shared" si="27"/>
        <v>3.823660317029355</v>
      </c>
      <c r="X51" s="117"/>
      <c r="Y51" s="90">
        <v>1693482636.402</v>
      </c>
      <c r="Z51" s="120">
        <f t="shared" si="28"/>
        <v>3.311275724878586E-2</v>
      </c>
      <c r="AA51" s="120">
        <f t="shared" si="29"/>
        <v>0.12657569087557716</v>
      </c>
      <c r="AB51" s="164">
        <v>1693482138.402</v>
      </c>
      <c r="AC51" s="166">
        <f t="shared" si="30"/>
        <v>4.0882857967717131E-6</v>
      </c>
      <c r="AD51" s="166">
        <f t="shared" si="31"/>
        <v>8.5150852045558209E-5</v>
      </c>
      <c r="AE51" s="120">
        <f t="shared" si="32"/>
        <v>3.8206951112520451</v>
      </c>
      <c r="AF51" s="90">
        <v>1693483632.402</v>
      </c>
      <c r="AG51" s="120">
        <f t="shared" si="33"/>
        <v>3.2683955727316576E-2</v>
      </c>
      <c r="AH51" s="120">
        <f t="shared" si="34"/>
        <v>0.12496075377023991</v>
      </c>
      <c r="AI51" s="164">
        <v>1693483134.4030001</v>
      </c>
      <c r="AJ51" s="166">
        <f t="shared" si="35"/>
        <v>5.8880725688174258E-6</v>
      </c>
      <c r="AK51" s="166">
        <f t="shared" si="36"/>
        <v>8.8719924130476762E-5</v>
      </c>
      <c r="AL51" s="117">
        <f t="shared" si="37"/>
        <v>3.8218562685749466</v>
      </c>
      <c r="AM51" s="90">
        <v>1693484627.4030001</v>
      </c>
      <c r="AN51" s="120">
        <f t="shared" si="38"/>
        <v>3.0983969831303373E-2</v>
      </c>
      <c r="AO51" s="120">
        <f t="shared" si="39"/>
        <v>0.11850191828132298</v>
      </c>
      <c r="AP51" s="164">
        <v>1693484130.3989999</v>
      </c>
      <c r="AQ51" s="166">
        <f t="shared" si="40"/>
        <v>2.3596955432789022E-6</v>
      </c>
      <c r="AR51" s="166">
        <f t="shared" si="41"/>
        <v>8.7822384295213477E-5</v>
      </c>
      <c r="AS51" s="117">
        <f t="shared" si="42"/>
        <v>3.8224510896479242</v>
      </c>
      <c r="AT51" s="90">
        <v>1693485622.401</v>
      </c>
      <c r="AU51" s="120">
        <f t="shared" si="43"/>
        <v>2.9445483192459276E-2</v>
      </c>
      <c r="AV51" s="120">
        <f t="shared" si="44"/>
        <v>0.11265227269212702</v>
      </c>
      <c r="AW51" s="164">
        <v>1693485124.3989999</v>
      </c>
      <c r="AX51" s="166">
        <f t="shared" si="45"/>
        <v>6.310499452441887E-6</v>
      </c>
      <c r="AY51" s="166">
        <f t="shared" si="46"/>
        <v>8.6604341119134282E-5</v>
      </c>
      <c r="AZ51" s="117">
        <f t="shared" si="47"/>
        <v>3.8235851898441164</v>
      </c>
    </row>
    <row r="52" spans="2:52">
      <c r="B52" s="90">
        <v>5</v>
      </c>
      <c r="C52" s="208">
        <v>3.2599021026097602E-2</v>
      </c>
      <c r="D52" s="209">
        <v>0.124626549691798</v>
      </c>
      <c r="E52" s="210">
        <v>3.66943785695118E-6</v>
      </c>
      <c r="F52" s="210">
        <v>8.7438367049694999E-5</v>
      </c>
      <c r="G52" s="118">
        <f t="shared" si="24"/>
        <v>3.8211063720830669</v>
      </c>
      <c r="H52" s="211">
        <v>3.2309964542053801E-2</v>
      </c>
      <c r="I52" s="209">
        <v>0.123521424529663</v>
      </c>
      <c r="J52" s="210">
        <v>5.6974697140970498E-6</v>
      </c>
      <c r="K52" s="212">
        <v>8.4494417007683004E-5</v>
      </c>
      <c r="L52" s="118">
        <f t="shared" si="25"/>
        <v>3.8215153647151521</v>
      </c>
      <c r="M52" s="211">
        <v>3.0793106831316999E-2</v>
      </c>
      <c r="N52" s="209">
        <v>0.117772980985645</v>
      </c>
      <c r="O52" s="210">
        <v>5.4076803629127903E-6</v>
      </c>
      <c r="P52" s="212">
        <v>8.2328085074122201E-5</v>
      </c>
      <c r="Q52" s="118">
        <f t="shared" si="26"/>
        <v>3.8224503413279916</v>
      </c>
      <c r="R52" s="211">
        <v>2.9594563818291501E-2</v>
      </c>
      <c r="S52" s="209">
        <v>0.11323542477865001</v>
      </c>
      <c r="T52" s="213">
        <v>7.12905807137962E-6</v>
      </c>
      <c r="U52" s="214">
        <v>8.6963296319750801E-5</v>
      </c>
      <c r="V52" s="118">
        <f t="shared" si="27"/>
        <v>3.8241043348532404</v>
      </c>
      <c r="X52" s="117"/>
      <c r="Y52" s="90">
        <v>1693482644.793</v>
      </c>
      <c r="Z52" s="120">
        <f t="shared" si="28"/>
        <v>3.2573004330756224E-2</v>
      </c>
      <c r="AA52" s="120">
        <f t="shared" si="29"/>
        <v>0.12453830193211278</v>
      </c>
      <c r="AB52" s="164">
        <v>1693482146.7939999</v>
      </c>
      <c r="AC52" s="166">
        <f t="shared" si="30"/>
        <v>3.9805099080210862E-6</v>
      </c>
      <c r="AD52" s="166">
        <f t="shared" si="31"/>
        <v>8.7580117973047453E-5</v>
      </c>
      <c r="AE52" s="120">
        <f t="shared" si="32"/>
        <v>3.8214579426832525</v>
      </c>
      <c r="AF52" s="90">
        <v>1693483640.793</v>
      </c>
      <c r="AG52" s="120">
        <f t="shared" si="33"/>
        <v>3.2267725347858996E-2</v>
      </c>
      <c r="AH52" s="120">
        <f t="shared" si="34"/>
        <v>0.12338031900842897</v>
      </c>
      <c r="AI52" s="164">
        <v>1693483142.7939999</v>
      </c>
      <c r="AJ52" s="166">
        <f t="shared" si="35"/>
        <v>5.615650462611227E-6</v>
      </c>
      <c r="AK52" s="166">
        <f t="shared" si="36"/>
        <v>8.442396139543516E-5</v>
      </c>
      <c r="AL52" s="117">
        <f t="shared" si="37"/>
        <v>3.8221767526735917</v>
      </c>
      <c r="AM52" s="90">
        <v>1693484635.7939999</v>
      </c>
      <c r="AN52" s="120">
        <f t="shared" si="38"/>
        <v>3.0762006329767298E-2</v>
      </c>
      <c r="AO52" s="120">
        <f t="shared" si="39"/>
        <v>0.11766731843380861</v>
      </c>
      <c r="AP52" s="164">
        <v>1693484138.7909999</v>
      </c>
      <c r="AQ52" s="166">
        <f t="shared" si="40"/>
        <v>5.6984631536895037E-6</v>
      </c>
      <c r="AR52" s="166">
        <f t="shared" si="41"/>
        <v>8.2285460421917676E-5</v>
      </c>
      <c r="AS52" s="117">
        <f t="shared" si="42"/>
        <v>3.8229012258306465</v>
      </c>
      <c r="AT52" s="90">
        <v>1693485630.7920001</v>
      </c>
      <c r="AU52" s="120">
        <f t="shared" si="43"/>
        <v>2.9585738515311353E-2</v>
      </c>
      <c r="AV52" s="120">
        <f t="shared" si="44"/>
        <v>0.11320567393804069</v>
      </c>
      <c r="AW52" s="164">
        <v>1693485132.7909999</v>
      </c>
      <c r="AX52" s="166">
        <f t="shared" si="45"/>
        <v>7.1157180454534358E-6</v>
      </c>
      <c r="AY52" s="166">
        <f t="shared" si="46"/>
        <v>8.6787238816256139E-5</v>
      </c>
      <c r="AZ52" s="117">
        <f t="shared" si="47"/>
        <v>3.8241640590677308</v>
      </c>
    </row>
    <row r="53" spans="2:52">
      <c r="B53" s="90">
        <v>6</v>
      </c>
      <c r="C53" s="208">
        <v>3.2412394377754797E-2</v>
      </c>
      <c r="D53" s="209">
        <v>0.123829920941035</v>
      </c>
      <c r="E53" s="210">
        <v>1.26984184869873E-5</v>
      </c>
      <c r="F53" s="210">
        <v>8.9628210366262702E-5</v>
      </c>
      <c r="G53" s="118">
        <f t="shared" si="24"/>
        <v>3.8185293966716851</v>
      </c>
      <c r="H53" s="211">
        <v>3.1519134996029902E-2</v>
      </c>
      <c r="I53" s="209">
        <v>0.120479190359652</v>
      </c>
      <c r="J53" s="210">
        <v>3.6959997273747801E-6</v>
      </c>
      <c r="K53" s="212">
        <v>8.6528175033768304E-5</v>
      </c>
      <c r="L53" s="118">
        <f t="shared" si="25"/>
        <v>3.8208784993366494</v>
      </c>
      <c r="M53" s="211">
        <v>3.01215834575452E-2</v>
      </c>
      <c r="N53" s="209">
        <v>0.115130316990823</v>
      </c>
      <c r="O53" s="210">
        <v>1.0474640284216001E-5</v>
      </c>
      <c r="P53" s="212">
        <v>8.6533130024379101E-5</v>
      </c>
      <c r="Q53" s="118">
        <f t="shared" si="26"/>
        <v>3.8199334748483369</v>
      </c>
      <c r="R53" s="211">
        <v>2.9198013270359702E-2</v>
      </c>
      <c r="S53" s="209">
        <v>0.11169224182356099</v>
      </c>
      <c r="T53" s="213">
        <v>5.8890237085644796E-6</v>
      </c>
      <c r="U53" s="214">
        <v>8.1125520169747302E-5</v>
      </c>
      <c r="V53" s="118">
        <f t="shared" si="27"/>
        <v>3.8231885722613099</v>
      </c>
      <c r="X53" s="117"/>
      <c r="Y53" s="90">
        <v>1693482653.1849999</v>
      </c>
      <c r="Z53" s="120">
        <f t="shared" si="28"/>
        <v>3.2435357160883034E-2</v>
      </c>
      <c r="AA53" s="120">
        <f t="shared" si="29"/>
        <v>0.12390610428110348</v>
      </c>
      <c r="AB53" s="164">
        <v>1693482155.1849999</v>
      </c>
      <c r="AC53" s="166">
        <f t="shared" si="30"/>
        <v>1.2717925994549043E-5</v>
      </c>
      <c r="AD53" s="166">
        <f t="shared" si="31"/>
        <v>8.9699246820445385E-5</v>
      </c>
      <c r="AE53" s="120">
        <f t="shared" si="32"/>
        <v>3.8181835031595992</v>
      </c>
      <c r="AF53" s="90">
        <v>1693483649.1849999</v>
      </c>
      <c r="AG53" s="120">
        <f t="shared" si="33"/>
        <v>3.1499960248120691E-2</v>
      </c>
      <c r="AH53" s="120">
        <f t="shared" si="34"/>
        <v>0.12041572913492665</v>
      </c>
      <c r="AI53" s="164">
        <v>1693483151.1849999</v>
      </c>
      <c r="AJ53" s="166">
        <f t="shared" si="35"/>
        <v>3.7002473171480844E-6</v>
      </c>
      <c r="AK53" s="166">
        <f t="shared" si="36"/>
        <v>8.6525668361509193E-5</v>
      </c>
      <c r="AL53" s="117">
        <f t="shared" si="37"/>
        <v>3.8212222754761584</v>
      </c>
      <c r="AM53" s="90">
        <v>1693484644.1849999</v>
      </c>
      <c r="AN53" s="120">
        <f t="shared" si="38"/>
        <v>3.0107720751236838E-2</v>
      </c>
      <c r="AO53" s="120">
        <f t="shared" si="39"/>
        <v>0.11508389060815241</v>
      </c>
      <c r="AP53" s="164">
        <v>1693484147.1819999</v>
      </c>
      <c r="AQ53" s="166">
        <f t="shared" si="40"/>
        <v>1.0429760507381196E-5</v>
      </c>
      <c r="AR53" s="166">
        <f t="shared" si="41"/>
        <v>8.6570290215757289E-5</v>
      </c>
      <c r="AS53" s="117">
        <f t="shared" si="42"/>
        <v>3.8201719358862434</v>
      </c>
      <c r="AT53" s="90">
        <v>1693485639.184</v>
      </c>
      <c r="AU53" s="120">
        <f t="shared" si="43"/>
        <v>2.9184533314586578E-2</v>
      </c>
      <c r="AV53" s="120">
        <f t="shared" si="44"/>
        <v>0.11164711444988611</v>
      </c>
      <c r="AW53" s="164">
        <v>1693485141.1819999</v>
      </c>
      <c r="AX53" s="166">
        <f t="shared" si="45"/>
        <v>5.7912602562798078E-6</v>
      </c>
      <c r="AY53" s="166">
        <f t="shared" si="46"/>
        <v>8.1158393831653729E-5</v>
      </c>
      <c r="AZ53" s="117">
        <f t="shared" si="47"/>
        <v>3.8233317831540363</v>
      </c>
    </row>
    <row r="54" spans="2:52">
      <c r="B54" s="90">
        <v>7</v>
      </c>
      <c r="C54" s="208">
        <v>3.3682867422158203E-2</v>
      </c>
      <c r="D54" s="209">
        <v>0.128765275471765</v>
      </c>
      <c r="E54" s="210">
        <v>4.6222835288493396E-6</v>
      </c>
      <c r="F54" s="210">
        <v>9.1431975533237103E-5</v>
      </c>
      <c r="G54" s="118">
        <f t="shared" si="24"/>
        <v>3.8210242191235251</v>
      </c>
      <c r="H54" s="211">
        <v>3.1373214355365303E-2</v>
      </c>
      <c r="I54" s="209">
        <v>0.119953086374345</v>
      </c>
      <c r="J54" s="210">
        <v>5.9049785967148603E-6</v>
      </c>
      <c r="K54" s="212">
        <v>8.4353494044752994E-5</v>
      </c>
      <c r="L54" s="118">
        <f t="shared" si="25"/>
        <v>3.8218809896294768</v>
      </c>
      <c r="M54" s="211">
        <v>3.0138808133208801E-2</v>
      </c>
      <c r="N54" s="209">
        <v>0.115250915785717</v>
      </c>
      <c r="O54" s="210">
        <v>3.2150800088546298E-6</v>
      </c>
      <c r="P54" s="212">
        <v>8.4417622539309804E-5</v>
      </c>
      <c r="Q54" s="118">
        <f t="shared" si="26"/>
        <v>3.8217520901759561</v>
      </c>
      <c r="R54" s="211">
        <v>2.8936067644276399E-2</v>
      </c>
      <c r="S54" s="209">
        <v>0.11069814547448401</v>
      </c>
      <c r="T54" s="213">
        <v>2.3534722888454599E-6</v>
      </c>
      <c r="U54" s="214">
        <v>8.8811550234986196E-5</v>
      </c>
      <c r="V54" s="118">
        <f t="shared" si="27"/>
        <v>3.8234433715610057</v>
      </c>
      <c r="X54" s="117"/>
      <c r="Y54" s="90">
        <v>1693482673.401</v>
      </c>
      <c r="Z54" s="120">
        <f t="shared" si="28"/>
        <v>3.3709952292804143E-2</v>
      </c>
      <c r="AA54" s="120">
        <f t="shared" si="29"/>
        <v>0.12885813237472737</v>
      </c>
      <c r="AB54" s="164">
        <v>1693482176.3989999</v>
      </c>
      <c r="AC54" s="166">
        <f t="shared" si="30"/>
        <v>4.4871889683857852E-6</v>
      </c>
      <c r="AD54" s="166">
        <f t="shared" si="31"/>
        <v>9.1358590782420653E-5</v>
      </c>
      <c r="AE54" s="120">
        <f t="shared" si="32"/>
        <v>3.8207171067562147</v>
      </c>
      <c r="AF54" s="90">
        <v>1693483670.4030001</v>
      </c>
      <c r="AG54" s="120">
        <f t="shared" si="33"/>
        <v>3.138861601562358E-2</v>
      </c>
      <c r="AH54" s="120">
        <f t="shared" si="34"/>
        <v>0.12000560684720953</v>
      </c>
      <c r="AI54" s="164">
        <v>1693483172.3989999</v>
      </c>
      <c r="AJ54" s="166">
        <f t="shared" si="35"/>
        <v>6.0108145847391519E-6</v>
      </c>
      <c r="AK54" s="166">
        <f t="shared" si="36"/>
        <v>8.4251925104453197E-5</v>
      </c>
      <c r="AL54" s="117">
        <f t="shared" si="37"/>
        <v>3.8217114310683131</v>
      </c>
      <c r="AM54" s="90">
        <v>1693484664.401</v>
      </c>
      <c r="AN54" s="120">
        <f t="shared" si="38"/>
        <v>3.0148096377477337E-2</v>
      </c>
      <c r="AO54" s="120">
        <f t="shared" si="39"/>
        <v>0.11528275967241057</v>
      </c>
      <c r="AP54" s="164">
        <v>1693484168.402</v>
      </c>
      <c r="AQ54" s="166">
        <f t="shared" si="40"/>
        <v>3.0083868770847596E-6</v>
      </c>
      <c r="AR54" s="166">
        <f t="shared" si="41"/>
        <v>8.4436869652624981E-5</v>
      </c>
      <c r="AS54" s="117">
        <f t="shared" si="42"/>
        <v>3.8216524549691702</v>
      </c>
      <c r="AT54" s="90">
        <v>1693485660.4000001</v>
      </c>
      <c r="AU54" s="120">
        <f t="shared" si="43"/>
        <v>2.8939304841608181E-2</v>
      </c>
      <c r="AV54" s="120">
        <f t="shared" si="44"/>
        <v>0.11071091279941568</v>
      </c>
      <c r="AW54" s="164">
        <v>1693485162.398</v>
      </c>
      <c r="AX54" s="166">
        <f t="shared" si="45"/>
        <v>2.3959850244528025E-6</v>
      </c>
      <c r="AY54" s="166">
        <f t="shared" si="46"/>
        <v>8.8861472977108422E-5</v>
      </c>
      <c r="AZ54" s="117">
        <f t="shared" si="47"/>
        <v>3.8233797604590674</v>
      </c>
    </row>
    <row r="55" spans="2:52">
      <c r="B55" s="90">
        <v>8</v>
      </c>
      <c r="C55" s="208">
        <v>3.3690803849003699E-2</v>
      </c>
      <c r="D55" s="209">
        <v>0.128874452432996</v>
      </c>
      <c r="E55" s="210">
        <v>6.0997145353287497E-6</v>
      </c>
      <c r="F55" s="210">
        <v>8.5502582661514098E-5</v>
      </c>
      <c r="G55" s="118">
        <f t="shared" si="24"/>
        <v>3.823365141295886</v>
      </c>
      <c r="H55" s="211">
        <v>3.2271531891076802E-2</v>
      </c>
      <c r="I55" s="209">
        <v>0.12343224520078901</v>
      </c>
      <c r="J55" s="210">
        <v>8.8662649739999605E-6</v>
      </c>
      <c r="K55" s="212">
        <v>8.0817863523910101E-5</v>
      </c>
      <c r="L55" s="118">
        <f t="shared" si="25"/>
        <v>3.8233036278936861</v>
      </c>
      <c r="M55" s="211">
        <v>3.0559989813602501E-2</v>
      </c>
      <c r="N55" s="209">
        <v>0.116860263652056</v>
      </c>
      <c r="O55" s="210">
        <v>3.7631159983392198E-7</v>
      </c>
      <c r="P55" s="212">
        <v>8.7615442062488795E-5</v>
      </c>
      <c r="Q55" s="118">
        <f t="shared" si="26"/>
        <v>3.8217421375712011</v>
      </c>
      <c r="R55" s="211">
        <v>2.9356145098431902E-2</v>
      </c>
      <c r="S55" s="209">
        <v>0.112410058359157</v>
      </c>
      <c r="T55" s="213">
        <v>7.9657718979144602E-6</v>
      </c>
      <c r="U55" s="214">
        <v>8.3932418291194998E-5</v>
      </c>
      <c r="V55" s="118">
        <f t="shared" si="27"/>
        <v>3.8270472091372758</v>
      </c>
      <c r="X55" s="117"/>
      <c r="Y55" s="90">
        <v>1693482681.793</v>
      </c>
      <c r="Z55" s="120">
        <f t="shared" si="28"/>
        <v>3.3687551982197333E-2</v>
      </c>
      <c r="AA55" s="120">
        <f t="shared" si="29"/>
        <v>0.12886622949848875</v>
      </c>
      <c r="AB55" s="164">
        <v>1693482184.79</v>
      </c>
      <c r="AC55" s="166">
        <f t="shared" si="30"/>
        <v>6.3245109701212256E-6</v>
      </c>
      <c r="AD55" s="166">
        <f t="shared" si="31"/>
        <v>8.5413007238218627E-5</v>
      </c>
      <c r="AE55" s="120">
        <f t="shared" si="32"/>
        <v>3.8234986021622324</v>
      </c>
      <c r="AF55" s="90">
        <v>1693483678.7939999</v>
      </c>
      <c r="AG55" s="120">
        <f t="shared" si="33"/>
        <v>3.2308880600494493E-2</v>
      </c>
      <c r="AH55" s="120">
        <f t="shared" si="34"/>
        <v>0.1235586621188398</v>
      </c>
      <c r="AI55" s="164">
        <v>1693483180.7909999</v>
      </c>
      <c r="AJ55" s="166">
        <f t="shared" si="35"/>
        <v>8.9492304459910523E-6</v>
      </c>
      <c r="AK55" s="166">
        <f t="shared" si="36"/>
        <v>8.0750687211566133E-5</v>
      </c>
      <c r="AL55" s="117">
        <f t="shared" si="37"/>
        <v>3.8228281930770893</v>
      </c>
      <c r="AM55" s="90">
        <v>1693484672.793</v>
      </c>
      <c r="AN55" s="120">
        <f t="shared" si="38"/>
        <v>3.0569195018860174E-2</v>
      </c>
      <c r="AO55" s="120">
        <f t="shared" si="39"/>
        <v>0.11689274010031345</v>
      </c>
      <c r="AP55" s="164">
        <v>1693484176.7939999</v>
      </c>
      <c r="AQ55" s="166">
        <f t="shared" si="40"/>
        <v>3.150970114435593E-7</v>
      </c>
      <c r="AR55" s="166">
        <f t="shared" si="41"/>
        <v>8.7703585630308228E-5</v>
      </c>
      <c r="AS55" s="117">
        <f t="shared" si="42"/>
        <v>3.8216749575840216</v>
      </c>
      <c r="AT55" s="90">
        <v>1693485668.7909999</v>
      </c>
      <c r="AU55" s="120">
        <f t="shared" si="43"/>
        <v>2.9379048706879338E-2</v>
      </c>
      <c r="AV55" s="120">
        <f t="shared" si="44"/>
        <v>0.11248892238051678</v>
      </c>
      <c r="AW55" s="164">
        <v>1693485170.79</v>
      </c>
      <c r="AX55" s="166">
        <f t="shared" si="45"/>
        <v>8.0370750868365451E-6</v>
      </c>
      <c r="AY55" s="166">
        <f t="shared" si="46"/>
        <v>8.3730770616544697E-5</v>
      </c>
      <c r="AZ55" s="117">
        <f t="shared" si="47"/>
        <v>3.8266719025188984</v>
      </c>
    </row>
    <row r="56" spans="2:52">
      <c r="B56" s="90">
        <v>9</v>
      </c>
      <c r="C56" s="208">
        <v>3.3592817377252199E-2</v>
      </c>
      <c r="D56" s="209">
        <v>0.12850319090641901</v>
      </c>
      <c r="E56" s="210">
        <v>1.08469305564142E-5</v>
      </c>
      <c r="F56" s="210">
        <v>8.8577162907934202E-5</v>
      </c>
      <c r="G56" s="118">
        <f t="shared" si="24"/>
        <v>3.8234656751468115</v>
      </c>
      <c r="H56" s="211">
        <v>3.2407405726215303E-2</v>
      </c>
      <c r="I56" s="209">
        <v>0.12398205548692</v>
      </c>
      <c r="J56" s="210">
        <v>8.2023049715597996E-6</v>
      </c>
      <c r="K56" s="212">
        <v>8.22125520592683E-5</v>
      </c>
      <c r="L56" s="118">
        <f t="shared" si="25"/>
        <v>3.8242396166185486</v>
      </c>
      <c r="M56" s="211">
        <v>3.0393701648749601E-2</v>
      </c>
      <c r="N56" s="209">
        <v>0.116285956102574</v>
      </c>
      <c r="O56" s="210">
        <v>1.52003886632299E-6</v>
      </c>
      <c r="P56" s="212">
        <v>8.7226801229095205E-5</v>
      </c>
      <c r="Q56" s="118">
        <f t="shared" si="26"/>
        <v>3.8237561451762936</v>
      </c>
      <c r="R56" s="211">
        <v>2.9570272000650901E-2</v>
      </c>
      <c r="S56" s="209">
        <v>0.11321158047235599</v>
      </c>
      <c r="T56" s="213">
        <v>4.3279859287667E-6</v>
      </c>
      <c r="U56" s="214">
        <v>8.2384557156412399E-5</v>
      </c>
      <c r="V56" s="118">
        <f t="shared" si="27"/>
        <v>3.8264399865659469</v>
      </c>
      <c r="X56" s="117"/>
      <c r="Y56" s="90">
        <v>1693482690.1849999</v>
      </c>
      <c r="Z56" s="120">
        <f t="shared" si="28"/>
        <v>3.3589935162027094E-2</v>
      </c>
      <c r="AA56" s="120">
        <f t="shared" si="29"/>
        <v>0.12849379358068858</v>
      </c>
      <c r="AB56" s="164">
        <v>1693482193.1819999</v>
      </c>
      <c r="AC56" s="166">
        <f t="shared" si="30"/>
        <v>1.0789720098282035E-5</v>
      </c>
      <c r="AD56" s="166">
        <f t="shared" si="31"/>
        <v>8.8616905922955718E-5</v>
      </c>
      <c r="AE56" s="120">
        <f t="shared" si="32"/>
        <v>3.8235224790817757</v>
      </c>
      <c r="AF56" s="90">
        <v>1693483687.1860001</v>
      </c>
      <c r="AG56" s="120">
        <f t="shared" si="33"/>
        <v>3.2392004299938514E-2</v>
      </c>
      <c r="AH56" s="120">
        <f t="shared" si="34"/>
        <v>0.12393063648755756</v>
      </c>
      <c r="AI56" s="164">
        <v>1693483189.1819999</v>
      </c>
      <c r="AJ56" s="166">
        <f t="shared" si="35"/>
        <v>8.2451640683620574E-6</v>
      </c>
      <c r="AK56" s="166">
        <f t="shared" si="36"/>
        <v>8.2393815296957369E-5</v>
      </c>
      <c r="AL56" s="117">
        <f t="shared" si="37"/>
        <v>3.8245021971943243</v>
      </c>
      <c r="AM56" s="90">
        <v>1693484681.184</v>
      </c>
      <c r="AN56" s="120">
        <f t="shared" si="38"/>
        <v>3.037950463782681E-2</v>
      </c>
      <c r="AO56" s="120">
        <f t="shared" si="39"/>
        <v>0.11623862107372568</v>
      </c>
      <c r="AP56" s="164">
        <v>1693484185.1849999</v>
      </c>
      <c r="AQ56" s="166">
        <f t="shared" si="40"/>
        <v>1.544976062044148E-6</v>
      </c>
      <c r="AR56" s="166">
        <f t="shared" si="41"/>
        <v>8.7154159752890549E-5</v>
      </c>
      <c r="AS56" s="117">
        <f t="shared" si="42"/>
        <v>3.8240063953196515</v>
      </c>
      <c r="AT56" s="90">
        <v>1693485677.1830001</v>
      </c>
      <c r="AU56" s="120">
        <f t="shared" si="43"/>
        <v>2.9558215064675375E-2</v>
      </c>
      <c r="AV56" s="120">
        <f t="shared" si="44"/>
        <v>0.11317040362489175</v>
      </c>
      <c r="AW56" s="164">
        <v>1693485179.1819999</v>
      </c>
      <c r="AX56" s="166">
        <f t="shared" si="45"/>
        <v>4.2087616668552711E-6</v>
      </c>
      <c r="AY56" s="166">
        <f t="shared" si="46"/>
        <v>8.2403906870274463E-5</v>
      </c>
      <c r="AZ56" s="117">
        <f t="shared" si="47"/>
        <v>3.8265321648512116</v>
      </c>
    </row>
    <row r="57" spans="2:52">
      <c r="B57" s="90">
        <v>10</v>
      </c>
      <c r="C57" s="208">
        <v>3.3550002808735303E-2</v>
      </c>
      <c r="D57" s="209">
        <v>0.12834607146594801</v>
      </c>
      <c r="E57" s="210">
        <v>3.39927897214109E-6</v>
      </c>
      <c r="F57" s="210">
        <v>8.7661731760378407E-5</v>
      </c>
      <c r="G57" s="118">
        <f t="shared" si="24"/>
        <v>3.8236618576177714</v>
      </c>
      <c r="H57" s="211">
        <v>3.1544633354658097E-2</v>
      </c>
      <c r="I57" s="209">
        <v>0.120639058901368</v>
      </c>
      <c r="J57" s="210">
        <v>1.0889078587355601E-5</v>
      </c>
      <c r="K57" s="212">
        <v>9.0665489814045999E-5</v>
      </c>
      <c r="L57" s="118">
        <f t="shared" si="25"/>
        <v>3.822858637607276</v>
      </c>
      <c r="M57" s="211">
        <v>2.98664654777328E-2</v>
      </c>
      <c r="N57" s="209">
        <v>0.11419885929194</v>
      </c>
      <c r="O57" s="210">
        <v>1.5532682495833799E-6</v>
      </c>
      <c r="P57" s="212">
        <v>8.3669406966115905E-5</v>
      </c>
      <c r="Q57" s="118">
        <f t="shared" si="26"/>
        <v>3.8213760065924776</v>
      </c>
      <c r="R57" s="211">
        <v>2.8787056128178199E-2</v>
      </c>
      <c r="S57" s="209">
        <v>0.110173090539358</v>
      </c>
      <c r="T57" s="213">
        <v>2.1414670520645198E-6</v>
      </c>
      <c r="U57" s="214">
        <v>8.5020389573220494E-5</v>
      </c>
      <c r="V57" s="118">
        <f t="shared" si="27"/>
        <v>3.8249958959242325</v>
      </c>
      <c r="X57" s="117"/>
      <c r="Y57" s="90">
        <v>1693482711.402</v>
      </c>
      <c r="Z57" s="120">
        <f t="shared" si="28"/>
        <v>3.3544930903714028E-2</v>
      </c>
      <c r="AA57" s="120">
        <f t="shared" si="29"/>
        <v>0.12832783042382223</v>
      </c>
      <c r="AB57" s="164">
        <v>1693482213.3989999</v>
      </c>
      <c r="AC57" s="166">
        <f t="shared" si="30"/>
        <v>3.2844881630993743E-6</v>
      </c>
      <c r="AD57" s="166">
        <f t="shared" si="31"/>
        <v>8.7611350401862716E-5</v>
      </c>
      <c r="AE57" s="120">
        <f t="shared" si="32"/>
        <v>3.8237047095144634</v>
      </c>
      <c r="AF57" s="90">
        <v>1693483707.4000001</v>
      </c>
      <c r="AG57" s="120">
        <f t="shared" si="33"/>
        <v>3.1520881246743952E-2</v>
      </c>
      <c r="AH57" s="120">
        <f t="shared" si="34"/>
        <v>0.12056002362095997</v>
      </c>
      <c r="AI57" s="164">
        <v>1693483209.4000001</v>
      </c>
      <c r="AJ57" s="166">
        <f t="shared" si="35"/>
        <v>1.0740709237428129E-5</v>
      </c>
      <c r="AK57" s="166">
        <f t="shared" si="36"/>
        <v>9.0685813423399943E-5</v>
      </c>
      <c r="AL57" s="117">
        <f t="shared" si="37"/>
        <v>3.8232644827574647</v>
      </c>
      <c r="AM57" s="90">
        <v>1693484702.401</v>
      </c>
      <c r="AN57" s="120">
        <f t="shared" si="38"/>
        <v>2.9851293015362417E-2</v>
      </c>
      <c r="AO57" s="120">
        <f t="shared" si="39"/>
        <v>0.114147200494027</v>
      </c>
      <c r="AP57" s="164">
        <v>1693484205.4000001</v>
      </c>
      <c r="AQ57" s="166">
        <f t="shared" si="40"/>
        <v>1.7175497316235308E-6</v>
      </c>
      <c r="AR57" s="166">
        <f t="shared" si="41"/>
        <v>8.3692438321375965E-5</v>
      </c>
      <c r="AS57" s="117">
        <f t="shared" si="42"/>
        <v>3.8216095723676689</v>
      </c>
      <c r="AT57" s="90">
        <v>1693485697.3989999</v>
      </c>
      <c r="AU57" s="120">
        <f t="shared" si="43"/>
        <v>2.8769279568912249E-2</v>
      </c>
      <c r="AV57" s="120">
        <f t="shared" si="44"/>
        <v>0.11011233398430276</v>
      </c>
      <c r="AW57" s="164">
        <v>1693485200.3989999</v>
      </c>
      <c r="AX57" s="166">
        <f t="shared" si="45"/>
        <v>2.1764292989720709E-6</v>
      </c>
      <c r="AY57" s="166">
        <f t="shared" si="46"/>
        <v>8.5053962237190847E-5</v>
      </c>
      <c r="AZ57" s="117">
        <f t="shared" si="47"/>
        <v>3.8251699434929249</v>
      </c>
    </row>
    <row r="58" spans="2:52">
      <c r="B58" s="90">
        <v>11</v>
      </c>
      <c r="C58" s="208">
        <v>3.33450463236135E-2</v>
      </c>
      <c r="D58" s="209">
        <v>0.127477556619084</v>
      </c>
      <c r="E58" s="210">
        <v>5.4287892106572697E-6</v>
      </c>
      <c r="F58" s="210">
        <v>8.5840152071559506E-5</v>
      </c>
      <c r="G58" s="118">
        <f t="shared" si="24"/>
        <v>3.8211173177390805</v>
      </c>
      <c r="H58" s="211">
        <v>3.1286420671481303E-2</v>
      </c>
      <c r="I58" s="209">
        <v>0.119688845880509</v>
      </c>
      <c r="J58" s="210">
        <v>1.19998650574353E-6</v>
      </c>
      <c r="K58" s="212">
        <v>8.3316726890885604E-5</v>
      </c>
      <c r="L58" s="118">
        <f t="shared" si="25"/>
        <v>3.8240383722476476</v>
      </c>
      <c r="M58" s="211">
        <v>2.9652501454338301E-2</v>
      </c>
      <c r="N58" s="209">
        <v>0.113381350432747</v>
      </c>
      <c r="O58" s="210">
        <v>9.2736043942341903E-6</v>
      </c>
      <c r="P58" s="212">
        <v>8.8477912029207798E-5</v>
      </c>
      <c r="Q58" s="118">
        <f t="shared" si="26"/>
        <v>3.8213803282510646</v>
      </c>
      <c r="R58" s="211">
        <v>2.8731216062762702E-2</v>
      </c>
      <c r="S58" s="209">
        <v>0.109910928146172</v>
      </c>
      <c r="T58" s="213">
        <v>6.03595023754749E-6</v>
      </c>
      <c r="U58" s="214">
        <v>8.42722385206543E-5</v>
      </c>
      <c r="V58" s="118">
        <f t="shared" si="27"/>
        <v>3.8233048518767352</v>
      </c>
      <c r="X58" s="117"/>
      <c r="Y58" s="90">
        <v>1693482719.7939999</v>
      </c>
      <c r="Z58" s="120">
        <f t="shared" si="28"/>
        <v>3.3318552916331193E-2</v>
      </c>
      <c r="AA58" s="120">
        <f t="shared" si="29"/>
        <v>0.1273865060032694</v>
      </c>
      <c r="AB58" s="164">
        <v>1693482221.79</v>
      </c>
      <c r="AC58" s="166">
        <f t="shared" si="30"/>
        <v>5.7261313619474773E-6</v>
      </c>
      <c r="AD58" s="166">
        <f t="shared" si="31"/>
        <v>8.6078105383973003E-5</v>
      </c>
      <c r="AE58" s="120">
        <f t="shared" si="32"/>
        <v>3.8214315706868942</v>
      </c>
      <c r="AF58" s="90">
        <v>1693483715.7909999</v>
      </c>
      <c r="AG58" s="120">
        <f t="shared" si="33"/>
        <v>3.1269181690586435E-2</v>
      </c>
      <c r="AH58" s="120">
        <f t="shared" si="34"/>
        <v>0.11963174338481769</v>
      </c>
      <c r="AI58" s="164">
        <v>1693483217.7920001</v>
      </c>
      <c r="AJ58" s="166">
        <f t="shared" si="35"/>
        <v>2.2490581159830753E-6</v>
      </c>
      <c r="AK58" s="166">
        <f t="shared" si="36"/>
        <v>8.3606310612434548E-5</v>
      </c>
      <c r="AL58" s="117">
        <f t="shared" si="37"/>
        <v>3.8243532603823467</v>
      </c>
      <c r="AM58" s="90">
        <v>1693484710.793</v>
      </c>
      <c r="AN58" s="120">
        <f t="shared" si="38"/>
        <v>2.9644832793909209E-2</v>
      </c>
      <c r="AO58" s="120">
        <f t="shared" si="39"/>
        <v>0.1133554023046023</v>
      </c>
      <c r="AP58" s="164">
        <v>1693484213.7909999</v>
      </c>
      <c r="AQ58" s="166">
        <f t="shared" si="40"/>
        <v>9.3260222808958192E-6</v>
      </c>
      <c r="AR58" s="166">
        <f t="shared" si="41"/>
        <v>8.8655835004551814E-5</v>
      </c>
      <c r="AS58" s="117">
        <f t="shared" si="42"/>
        <v>3.8215155150396956</v>
      </c>
      <c r="AT58" s="90">
        <v>1693485705.7909999</v>
      </c>
      <c r="AU58" s="120">
        <f t="shared" si="43"/>
        <v>2.8713366796297855E-2</v>
      </c>
      <c r="AV58" s="120">
        <f t="shared" si="44"/>
        <v>0.10985051178754772</v>
      </c>
      <c r="AW58" s="164">
        <v>1693485208.7909999</v>
      </c>
      <c r="AX58" s="166">
        <f t="shared" si="45"/>
        <v>6.0528204229081486E-6</v>
      </c>
      <c r="AY58" s="166">
        <f t="shared" si="46"/>
        <v>8.4305724137134099E-5</v>
      </c>
      <c r="AZ58" s="117">
        <f t="shared" si="47"/>
        <v>3.8234997952099135</v>
      </c>
    </row>
    <row r="59" spans="2:52">
      <c r="B59" s="90">
        <v>12</v>
      </c>
      <c r="C59" s="208">
        <v>3.2816396383695198E-2</v>
      </c>
      <c r="D59" s="209">
        <v>0.12544424373233301</v>
      </c>
      <c r="E59" s="210">
        <v>1.16327277806463E-5</v>
      </c>
      <c r="F59" s="210">
        <v>9.5245420405308805E-5</v>
      </c>
      <c r="G59" s="118">
        <f t="shared" si="24"/>
        <v>3.8207125752543685</v>
      </c>
      <c r="H59" s="211">
        <v>3.1067283385631399E-2</v>
      </c>
      <c r="I59" s="209">
        <v>0.118819174387977</v>
      </c>
      <c r="J59" s="210">
        <v>3.9938028969547501E-5</v>
      </c>
      <c r="K59" s="212">
        <v>9.9894664892941705E-5</v>
      </c>
      <c r="L59" s="118">
        <f t="shared" si="25"/>
        <v>3.8230182452893113</v>
      </c>
      <c r="M59" s="211">
        <v>2.9654119119173199E-2</v>
      </c>
      <c r="N59" s="209">
        <v>0.113371879735437</v>
      </c>
      <c r="O59" s="210">
        <v>3.0047274006181999E-6</v>
      </c>
      <c r="P59" s="212">
        <v>8.9339899358522096E-5</v>
      </c>
      <c r="Q59" s="118">
        <f t="shared" si="26"/>
        <v>3.8208524054385813</v>
      </c>
      <c r="R59" s="211">
        <v>2.8292777805835799E-2</v>
      </c>
      <c r="S59" s="209">
        <v>0.108247476842597</v>
      </c>
      <c r="T59" s="213">
        <v>2.6086328559978901E-6</v>
      </c>
      <c r="U59" s="214">
        <v>8.6087656174622102E-5</v>
      </c>
      <c r="V59" s="118">
        <f t="shared" si="27"/>
        <v>3.8237584964159068</v>
      </c>
      <c r="X59" s="117"/>
      <c r="Y59" s="90">
        <v>1693482728.1849999</v>
      </c>
      <c r="Z59" s="120">
        <f t="shared" si="28"/>
        <v>3.2794911271595256E-2</v>
      </c>
      <c r="AA59" s="120">
        <f t="shared" si="29"/>
        <v>0.12537257391026485</v>
      </c>
      <c r="AB59" s="164">
        <v>1693482230.1819999</v>
      </c>
      <c r="AC59" s="166">
        <f t="shared" si="30"/>
        <v>1.1847469796713032E-5</v>
      </c>
      <c r="AD59" s="166">
        <f t="shared" si="31"/>
        <v>9.5408954260505608E-5</v>
      </c>
      <c r="AE59" s="120">
        <f t="shared" si="32"/>
        <v>3.8210390061937458</v>
      </c>
      <c r="AF59" s="90">
        <v>1693483724.1830001</v>
      </c>
      <c r="AG59" s="120">
        <f t="shared" si="33"/>
        <v>3.1067515319791923E-2</v>
      </c>
      <c r="AH59" s="120">
        <f t="shared" si="34"/>
        <v>0.118819469504981</v>
      </c>
      <c r="AI59" s="164">
        <v>1693483226.1830001</v>
      </c>
      <c r="AJ59" s="166">
        <f t="shared" si="35"/>
        <v>4.0136860178598058E-5</v>
      </c>
      <c r="AK59" s="166">
        <f t="shared" si="36"/>
        <v>9.9995125834879782E-5</v>
      </c>
      <c r="AL59" s="117">
        <f t="shared" si="37"/>
        <v>3.8230321271011287</v>
      </c>
      <c r="AM59" s="90">
        <v>1693484719.184</v>
      </c>
      <c r="AN59" s="120">
        <f t="shared" si="38"/>
        <v>2.9674649143709327E-2</v>
      </c>
      <c r="AO59" s="120">
        <f t="shared" si="39"/>
        <v>0.11344123062626377</v>
      </c>
      <c r="AP59" s="164">
        <v>1693484222.1830001</v>
      </c>
      <c r="AQ59" s="166">
        <f t="shared" si="40"/>
        <v>2.9311640642439066E-6</v>
      </c>
      <c r="AR59" s="166">
        <f t="shared" si="41"/>
        <v>8.9293438291620025E-5</v>
      </c>
      <c r="AS59" s="117">
        <f t="shared" si="42"/>
        <v>3.8205678985311256</v>
      </c>
      <c r="AT59" s="90">
        <v>1693485714.1830001</v>
      </c>
      <c r="AU59" s="120">
        <f t="shared" si="43"/>
        <v>2.8280492011553304E-2</v>
      </c>
      <c r="AV59" s="120">
        <f t="shared" si="44"/>
        <v>0.10820656873155798</v>
      </c>
      <c r="AW59" s="164">
        <v>1693485217.1830001</v>
      </c>
      <c r="AX59" s="166">
        <f t="shared" si="45"/>
        <v>2.5711744432308713E-6</v>
      </c>
      <c r="AY59" s="166">
        <f t="shared" si="46"/>
        <v>8.6117145079587465E-5</v>
      </c>
      <c r="AZ59" s="117">
        <f t="shared" si="47"/>
        <v>3.8238942642094282</v>
      </c>
    </row>
    <row r="60" spans="2:52">
      <c r="B60" s="90">
        <v>13</v>
      </c>
      <c r="C60" s="208">
        <v>3.2295498064389402E-2</v>
      </c>
      <c r="D60" s="209">
        <v>0.12344793243627999</v>
      </c>
      <c r="E60" s="210">
        <v>1.5565349363008999E-5</v>
      </c>
      <c r="F60" s="210">
        <v>9.4724891188564402E-5</v>
      </c>
      <c r="G60" s="118">
        <f t="shared" si="24"/>
        <v>3.8205233903899662</v>
      </c>
      <c r="H60" s="211">
        <v>3.1297752191715697E-2</v>
      </c>
      <c r="I60" s="209">
        <v>0.119705441028229</v>
      </c>
      <c r="J60" s="210">
        <v>1.0914208263761399E-5</v>
      </c>
      <c r="K60" s="212">
        <v>8.8773972807549697E-5</v>
      </c>
      <c r="L60" s="118">
        <f t="shared" si="25"/>
        <v>3.8231838127391868</v>
      </c>
      <c r="M60" s="211">
        <v>3.0621487453703699E-2</v>
      </c>
      <c r="N60" s="209">
        <v>0.117148765817642</v>
      </c>
      <c r="O60" s="210">
        <v>5.6799121951580698E-6</v>
      </c>
      <c r="P60" s="212">
        <v>8.5865557795492906E-5</v>
      </c>
      <c r="Q60" s="118">
        <f t="shared" si="26"/>
        <v>3.8234887181929218</v>
      </c>
      <c r="R60" s="211">
        <v>2.8131014164816798E-2</v>
      </c>
      <c r="S60" s="209">
        <v>0.10761072082880201</v>
      </c>
      <c r="T60" s="213">
        <v>4.2677227998912396E-6</v>
      </c>
      <c r="U60" s="214">
        <v>8.5874416761755204E-5</v>
      </c>
      <c r="V60" s="118">
        <f t="shared" si="27"/>
        <v>3.8231109806761503</v>
      </c>
      <c r="X60" s="117"/>
      <c r="Y60" s="90">
        <v>1693482749.402</v>
      </c>
      <c r="Z60" s="120">
        <f t="shared" si="28"/>
        <v>3.2287607858646948E-2</v>
      </c>
      <c r="AA60" s="120">
        <f t="shared" si="29"/>
        <v>0.1234212865610833</v>
      </c>
      <c r="AB60" s="164">
        <v>1693482250.4000001</v>
      </c>
      <c r="AC60" s="166">
        <f t="shared" si="30"/>
        <v>1.5510794155593953E-5</v>
      </c>
      <c r="AD60" s="166">
        <f t="shared" si="31"/>
        <v>9.4662109048921446E-5</v>
      </c>
      <c r="AE60" s="120">
        <f t="shared" si="32"/>
        <v>3.8206405871206339</v>
      </c>
      <c r="AF60" s="90">
        <v>1693483745.4030001</v>
      </c>
      <c r="AG60" s="120">
        <f t="shared" si="33"/>
        <v>3.1317143279878737E-2</v>
      </c>
      <c r="AH60" s="120">
        <f t="shared" si="34"/>
        <v>0.11976990093149585</v>
      </c>
      <c r="AI60" s="164">
        <v>1693483246.398</v>
      </c>
      <c r="AJ60" s="166">
        <f t="shared" si="35"/>
        <v>1.0284362587968952E-5</v>
      </c>
      <c r="AK60" s="166">
        <f t="shared" si="36"/>
        <v>8.8564972587773164E-5</v>
      </c>
      <c r="AL60" s="117">
        <f t="shared" si="37"/>
        <v>3.8229074159810703</v>
      </c>
      <c r="AM60" s="90">
        <v>1693484739.4000001</v>
      </c>
      <c r="AN60" s="120">
        <f t="shared" si="38"/>
        <v>3.0642929215799319E-2</v>
      </c>
      <c r="AO60" s="120">
        <f t="shared" si="39"/>
        <v>0.11722211386156765</v>
      </c>
      <c r="AP60" s="164">
        <v>1693484243.4000001</v>
      </c>
      <c r="AQ60" s="166">
        <f t="shared" si="40"/>
        <v>5.895503976160061E-6</v>
      </c>
      <c r="AR60" s="166">
        <f t="shared" si="41"/>
        <v>8.5934672662829457E-5</v>
      </c>
      <c r="AS60" s="117">
        <f t="shared" si="42"/>
        <v>3.8232281251022577</v>
      </c>
      <c r="AT60" s="90">
        <v>1693485735.401</v>
      </c>
      <c r="AU60" s="120">
        <f t="shared" si="43"/>
        <v>2.813264509591664E-2</v>
      </c>
      <c r="AV60" s="120">
        <f t="shared" si="44"/>
        <v>0.10761679522512588</v>
      </c>
      <c r="AW60" s="164">
        <v>1693485237.402</v>
      </c>
      <c r="AX60" s="166">
        <f t="shared" si="45"/>
        <v>4.3302446231237501E-6</v>
      </c>
      <c r="AY60" s="166">
        <f t="shared" si="46"/>
        <v>8.5764656508928872E-5</v>
      </c>
      <c r="AZ60" s="117">
        <f t="shared" si="47"/>
        <v>3.8230259726629399</v>
      </c>
    </row>
    <row r="61" spans="2:52">
      <c r="B61" s="90">
        <v>14</v>
      </c>
      <c r="C61" s="208">
        <v>3.2430946620335299E-2</v>
      </c>
      <c r="D61" s="209">
        <v>0.12394603310218701</v>
      </c>
      <c r="E61" s="210">
        <v>9.0575347573359501E-6</v>
      </c>
      <c r="F61" s="210">
        <v>9.1834487964048903E-5</v>
      </c>
      <c r="G61" s="118">
        <f t="shared" si="24"/>
        <v>3.8199255736582072</v>
      </c>
      <c r="H61" s="211">
        <v>3.2014666494791601E-2</v>
      </c>
      <c r="I61" s="209">
        <v>0.122443911673963</v>
      </c>
      <c r="J61" s="210">
        <v>9.1658954200376596E-6</v>
      </c>
      <c r="K61" s="212">
        <v>8.85413411638003E-5</v>
      </c>
      <c r="L61" s="118">
        <f t="shared" si="25"/>
        <v>3.823108057132985</v>
      </c>
      <c r="M61" s="211">
        <v>3.0666173121632001E-2</v>
      </c>
      <c r="N61" s="209">
        <v>0.11735657560243901</v>
      </c>
      <c r="O61" s="210">
        <v>1.35363911675564E-5</v>
      </c>
      <c r="P61" s="212">
        <v>9.3225871592458E-5</v>
      </c>
      <c r="Q61" s="118">
        <f t="shared" si="26"/>
        <v>3.8246939793456103</v>
      </c>
      <c r="R61" s="211">
        <v>2.8372451521200201E-2</v>
      </c>
      <c r="S61" s="209">
        <v>0.108589020330171</v>
      </c>
      <c r="T61" s="213">
        <v>5.5598774627019198E-6</v>
      </c>
      <c r="U61" s="214">
        <v>8.0124418761315995E-5</v>
      </c>
      <c r="V61" s="118">
        <f t="shared" si="27"/>
        <v>3.8250590253213668</v>
      </c>
      <c r="X61" s="117"/>
      <c r="Y61" s="90">
        <v>1693482757.7939999</v>
      </c>
      <c r="Z61" s="120">
        <f t="shared" si="28"/>
        <v>3.2456038935637248E-2</v>
      </c>
      <c r="AA61" s="120">
        <f t="shared" si="29"/>
        <v>0.12403001078829629</v>
      </c>
      <c r="AB61" s="164">
        <v>1693482258.7920001</v>
      </c>
      <c r="AC61" s="166">
        <f t="shared" si="30"/>
        <v>8.7111679275536071E-6</v>
      </c>
      <c r="AD61" s="166">
        <f t="shared" si="31"/>
        <v>9.1554111582560924E-5</v>
      </c>
      <c r="AE61" s="120">
        <f t="shared" si="32"/>
        <v>3.8195684335333699</v>
      </c>
      <c r="AF61" s="90">
        <v>1693483753.7950001</v>
      </c>
      <c r="AG61" s="120">
        <f t="shared" si="33"/>
        <v>3.2043366621840513E-2</v>
      </c>
      <c r="AH61" s="120">
        <f t="shared" si="34"/>
        <v>0.12254050275336528</v>
      </c>
      <c r="AI61" s="164">
        <v>1693483254.789</v>
      </c>
      <c r="AJ61" s="166">
        <f t="shared" si="35"/>
        <v>8.9527953207865133E-6</v>
      </c>
      <c r="AK61" s="166">
        <f t="shared" si="36"/>
        <v>8.8362482975133837E-5</v>
      </c>
      <c r="AL61" s="117">
        <f t="shared" si="37"/>
        <v>3.822730011303443</v>
      </c>
      <c r="AM61" s="90">
        <v>1693484747.7920001</v>
      </c>
      <c r="AN61" s="120">
        <f t="shared" si="38"/>
        <v>3.0662311885810048E-2</v>
      </c>
      <c r="AO61" s="120">
        <f t="shared" si="39"/>
        <v>0.11734502897256605</v>
      </c>
      <c r="AP61" s="164">
        <v>1693484251.7909999</v>
      </c>
      <c r="AQ61" s="166">
        <f t="shared" si="40"/>
        <v>1.366325166097638E-5</v>
      </c>
      <c r="AR61" s="166">
        <f t="shared" si="41"/>
        <v>9.3391687504948927E-5</v>
      </c>
      <c r="AS61" s="117">
        <f t="shared" si="42"/>
        <v>3.8248202724012552</v>
      </c>
      <c r="AT61" s="90">
        <v>1693485743.7920001</v>
      </c>
      <c r="AU61" s="120">
        <f t="shared" si="43"/>
        <v>2.8376724839220699E-2</v>
      </c>
      <c r="AV61" s="120">
        <f t="shared" si="44"/>
        <v>0.10860449381802931</v>
      </c>
      <c r="AW61" s="164">
        <v>1693485245.793</v>
      </c>
      <c r="AX61" s="166">
        <f t="shared" si="45"/>
        <v>5.7445266445249651E-6</v>
      </c>
      <c r="AY61" s="166">
        <f t="shared" si="46"/>
        <v>8.0140457482220795E-5</v>
      </c>
      <c r="AZ61" s="117">
        <f t="shared" si="47"/>
        <v>3.8249495927549493</v>
      </c>
    </row>
    <row r="62" spans="2:52">
      <c r="B62" s="90">
        <v>15</v>
      </c>
      <c r="C62" s="208">
        <v>3.29903494486498E-2</v>
      </c>
      <c r="D62" s="209">
        <v>0.12612450193296201</v>
      </c>
      <c r="E62" s="210">
        <v>5.9743998470965998E-6</v>
      </c>
      <c r="F62" s="210">
        <v>8.5789158548280205E-5</v>
      </c>
      <c r="G62" s="118">
        <f t="shared" si="24"/>
        <v>3.821186554794886</v>
      </c>
      <c r="H62" s="211">
        <v>3.2092463018382901E-2</v>
      </c>
      <c r="I62" s="209">
        <v>0.122783846050773</v>
      </c>
      <c r="J62" s="210">
        <v>5.0134345232793702E-6</v>
      </c>
      <c r="K62" s="212">
        <v>8.3073674708376499E-5</v>
      </c>
      <c r="L62" s="118">
        <f t="shared" si="25"/>
        <v>3.8244330866522063</v>
      </c>
      <c r="M62" s="211">
        <v>3.0514569254115501E-2</v>
      </c>
      <c r="N62" s="209">
        <v>0.11678076906665499</v>
      </c>
      <c r="O62" s="210">
        <v>9.1924889622841E-6</v>
      </c>
      <c r="P62" s="212">
        <v>9.1149877230818196E-5</v>
      </c>
      <c r="Q62" s="118">
        <f t="shared" si="26"/>
        <v>3.8248261304306141</v>
      </c>
      <c r="R62" s="211">
        <v>2.8249342982347599E-2</v>
      </c>
      <c r="S62" s="209">
        <v>0.10810386846763199</v>
      </c>
      <c r="T62" s="213">
        <v>9.3806863655196905E-6</v>
      </c>
      <c r="U62" s="214">
        <v>8.63855786546965E-5</v>
      </c>
      <c r="V62" s="118">
        <f t="shared" si="27"/>
        <v>3.8245543115887455</v>
      </c>
      <c r="X62" s="117"/>
      <c r="Y62" s="90">
        <v>1693482766.1860001</v>
      </c>
      <c r="Z62" s="120">
        <f t="shared" si="28"/>
        <v>3.3009557343704241E-2</v>
      </c>
      <c r="AA62" s="120">
        <f t="shared" si="29"/>
        <v>0.12618854697283774</v>
      </c>
      <c r="AB62" s="164">
        <v>1693482267.1830001</v>
      </c>
      <c r="AC62" s="166">
        <f t="shared" si="30"/>
        <v>5.9510206849791992E-6</v>
      </c>
      <c r="AD62" s="166">
        <f t="shared" si="31"/>
        <v>8.5648601122142559E-5</v>
      </c>
      <c r="AE62" s="120">
        <f t="shared" si="32"/>
        <v>3.8209118055015105</v>
      </c>
      <c r="AF62" s="90">
        <v>1693483762.1860001</v>
      </c>
      <c r="AG62" s="120">
        <f t="shared" si="33"/>
        <v>3.2093226982637973E-2</v>
      </c>
      <c r="AH62" s="120">
        <f t="shared" si="34"/>
        <v>0.12278691784834403</v>
      </c>
      <c r="AI62" s="164">
        <v>1693483263.181</v>
      </c>
      <c r="AJ62" s="166">
        <f t="shared" si="35"/>
        <v>5.2688693625461085E-6</v>
      </c>
      <c r="AK62" s="166">
        <f t="shared" si="36"/>
        <v>8.3174976445267849E-5</v>
      </c>
      <c r="AL62" s="117">
        <f t="shared" si="37"/>
        <v>3.8244696521677231</v>
      </c>
      <c r="AM62" s="90">
        <v>1693484756.1830001</v>
      </c>
      <c r="AN62" s="120">
        <f t="shared" si="38"/>
        <v>3.0506550225768477E-2</v>
      </c>
      <c r="AO62" s="120">
        <f t="shared" si="39"/>
        <v>0.11675300919944505</v>
      </c>
      <c r="AP62" s="164">
        <v>1693484260.1819999</v>
      </c>
      <c r="AQ62" s="166">
        <f t="shared" si="40"/>
        <v>8.9231403685934025E-6</v>
      </c>
      <c r="AR62" s="166">
        <f t="shared" si="41"/>
        <v>9.0952642690096271E-5</v>
      </c>
      <c r="AS62" s="117">
        <f t="shared" si="42"/>
        <v>3.8249429087380502</v>
      </c>
      <c r="AT62" s="90">
        <v>1693485752.184</v>
      </c>
      <c r="AU62" s="120">
        <f t="shared" si="43"/>
        <v>2.826499739865982E-2</v>
      </c>
      <c r="AV62" s="120">
        <f t="shared" si="44"/>
        <v>0.10815579422701566</v>
      </c>
      <c r="AW62" s="164">
        <v>1693485254.1849999</v>
      </c>
      <c r="AX62" s="166">
        <f t="shared" si="45"/>
        <v>9.3802652428486115E-6</v>
      </c>
      <c r="AY62" s="166">
        <f t="shared" si="46"/>
        <v>8.6482481243779747E-5</v>
      </c>
      <c r="AZ62" s="117">
        <f t="shared" si="47"/>
        <v>3.8241941728233093</v>
      </c>
    </row>
    <row r="63" spans="2:52">
      <c r="B63" s="90">
        <v>16</v>
      </c>
      <c r="C63" s="208">
        <v>3.3337530114781702E-2</v>
      </c>
      <c r="D63" s="209">
        <v>0.127425213624276</v>
      </c>
      <c r="E63" s="210">
        <v>7.9154235374447802E-6</v>
      </c>
      <c r="F63" s="210">
        <v>8.3931402460911595E-5</v>
      </c>
      <c r="G63" s="118">
        <f t="shared" si="24"/>
        <v>3.8204085824763645</v>
      </c>
      <c r="H63" s="211">
        <v>3.20507257085181E-2</v>
      </c>
      <c r="I63" s="209">
        <v>0.122610789731379</v>
      </c>
      <c r="J63" s="210">
        <v>2.12224535655155E-5</v>
      </c>
      <c r="K63" s="212">
        <v>9.4237784444596898E-5</v>
      </c>
      <c r="L63" s="118">
        <f t="shared" si="25"/>
        <v>3.8240137802530096</v>
      </c>
      <c r="M63" s="211">
        <v>3.02744433878918E-2</v>
      </c>
      <c r="N63" s="209">
        <v>0.115795781547247</v>
      </c>
      <c r="O63" s="210">
        <v>8.2176877764668302E-7</v>
      </c>
      <c r="P63" s="212">
        <v>8.2509811097522296E-5</v>
      </c>
      <c r="Q63" s="118">
        <f t="shared" si="26"/>
        <v>3.8226276102038259</v>
      </c>
      <c r="R63" s="211">
        <v>2.9111290379790201E-2</v>
      </c>
      <c r="S63" s="209">
        <v>0.111409734857622</v>
      </c>
      <c r="T63" s="213">
        <v>5.5400018066940396E-6</v>
      </c>
      <c r="U63" s="214">
        <v>8.5388367599409804E-5</v>
      </c>
      <c r="V63" s="118">
        <f t="shared" si="27"/>
        <v>3.8248739094261137</v>
      </c>
      <c r="X63" s="117"/>
      <c r="Y63" s="90">
        <v>1693482786.401</v>
      </c>
      <c r="Z63" s="120">
        <f t="shared" si="28"/>
        <v>3.3343816521055759E-2</v>
      </c>
      <c r="AA63" s="120">
        <f t="shared" si="29"/>
        <v>0.12744679376928994</v>
      </c>
      <c r="AB63" s="164">
        <v>1693482288.401</v>
      </c>
      <c r="AC63" s="166">
        <f t="shared" si="30"/>
        <v>7.8649108252606469E-6</v>
      </c>
      <c r="AD63" s="166">
        <f t="shared" si="31"/>
        <v>8.3982075392000175E-5</v>
      </c>
      <c r="AE63" s="120">
        <f t="shared" si="32"/>
        <v>3.8203440240681146</v>
      </c>
      <c r="AF63" s="90">
        <v>1693483782.4030001</v>
      </c>
      <c r="AG63" s="120">
        <f t="shared" si="33"/>
        <v>3.2046620135628728E-2</v>
      </c>
      <c r="AH63" s="120">
        <f t="shared" si="34"/>
        <v>0.1225971606524295</v>
      </c>
      <c r="AI63" s="164">
        <v>1693483284.401</v>
      </c>
      <c r="AJ63" s="166">
        <f t="shared" si="35"/>
        <v>2.1536729577109371E-5</v>
      </c>
      <c r="AK63" s="166">
        <f t="shared" si="36"/>
        <v>9.4335874462771234E-5</v>
      </c>
      <c r="AL63" s="117">
        <f t="shared" si="37"/>
        <v>3.8241103474465179</v>
      </c>
      <c r="AM63" s="90">
        <v>1693484777.4000001</v>
      </c>
      <c r="AN63" s="120">
        <f t="shared" si="38"/>
        <v>3.0271360796469849E-2</v>
      </c>
      <c r="AO63" s="120">
        <f t="shared" si="39"/>
        <v>0.11578419469278373</v>
      </c>
      <c r="AP63" s="164">
        <v>1693484280.402</v>
      </c>
      <c r="AQ63" s="166">
        <f t="shared" si="40"/>
        <v>6.7626251903126205E-7</v>
      </c>
      <c r="AR63" s="166">
        <f t="shared" si="41"/>
        <v>8.2409536478317597E-5</v>
      </c>
      <c r="AS63" s="117">
        <f t="shared" si="42"/>
        <v>3.8226555946010854</v>
      </c>
      <c r="AT63" s="90">
        <v>1693485772.398</v>
      </c>
      <c r="AU63" s="120">
        <f t="shared" si="43"/>
        <v>2.9132291053507942E-2</v>
      </c>
      <c r="AV63" s="120">
        <f t="shared" si="44"/>
        <v>0.11147921695547322</v>
      </c>
      <c r="AW63" s="164">
        <v>1693485274.3989999</v>
      </c>
      <c r="AX63" s="166">
        <f t="shared" si="45"/>
        <v>5.4531985506967453E-6</v>
      </c>
      <c r="AY63" s="166">
        <f t="shared" si="46"/>
        <v>8.5374143175585035E-5</v>
      </c>
      <c r="AZ63" s="117">
        <f t="shared" si="47"/>
        <v>3.8244250048103434</v>
      </c>
    </row>
    <row r="64" spans="2:52">
      <c r="B64" s="90">
        <v>17</v>
      </c>
      <c r="C64" s="208">
        <v>3.3287058281335297E-2</v>
      </c>
      <c r="D64" s="209">
        <v>0.12729682097150599</v>
      </c>
      <c r="E64" s="210">
        <v>3.5067692689377001E-6</v>
      </c>
      <c r="F64" s="210">
        <v>8.8638332142960502E-5</v>
      </c>
      <c r="G64" s="118">
        <f t="shared" si="24"/>
        <v>3.8223445749956837</v>
      </c>
      <c r="H64" s="211">
        <v>3.1898672662568898E-2</v>
      </c>
      <c r="I64" s="209">
        <v>0.122043408680427</v>
      </c>
      <c r="J64" s="210">
        <v>1.9847822257149499E-5</v>
      </c>
      <c r="K64" s="212">
        <v>8.85893289699547E-5</v>
      </c>
      <c r="L64" s="118">
        <f t="shared" si="25"/>
        <v>3.8244550657453642</v>
      </c>
      <c r="M64" s="211">
        <v>3.0363984587872799E-2</v>
      </c>
      <c r="N64" s="209">
        <v>0.116129300049089</v>
      </c>
      <c r="O64" s="210">
        <v>2.3236140739171001E-6</v>
      </c>
      <c r="P64" s="212">
        <v>8.5701610228278903E-5</v>
      </c>
      <c r="Q64" s="118">
        <f t="shared" si="26"/>
        <v>3.822338925271985</v>
      </c>
      <c r="R64" s="211">
        <v>2.92404736078162E-2</v>
      </c>
      <c r="S64" s="209">
        <v>0.11187814763656399</v>
      </c>
      <c r="T64" s="213">
        <v>5.2838476649375802E-6</v>
      </c>
      <c r="U64" s="214">
        <v>8.5612878565118503E-5</v>
      </c>
      <c r="V64" s="118">
        <f t="shared" si="27"/>
        <v>3.8239948985368222</v>
      </c>
      <c r="X64" s="117"/>
      <c r="Y64" s="90">
        <v>1693482794.793</v>
      </c>
      <c r="Z64" s="120">
        <f t="shared" si="28"/>
        <v>3.328057912944303E-2</v>
      </c>
      <c r="AA64" s="120">
        <f t="shared" si="29"/>
        <v>0.1272759298890522</v>
      </c>
      <c r="AB64" s="164">
        <v>1693482296.7920001</v>
      </c>
      <c r="AC64" s="166">
        <f t="shared" si="30"/>
        <v>3.4383999683434527E-6</v>
      </c>
      <c r="AD64" s="166">
        <f t="shared" si="31"/>
        <v>8.8524566201327083E-5</v>
      </c>
      <c r="AE64" s="120">
        <f t="shared" si="32"/>
        <v>3.8224695740362851</v>
      </c>
      <c r="AF64" s="90">
        <v>1693483790.7950001</v>
      </c>
      <c r="AG64" s="120">
        <f t="shared" si="33"/>
        <v>3.1897110607075778E-2</v>
      </c>
      <c r="AH64" s="120">
        <f t="shared" si="34"/>
        <v>0.122037220725582</v>
      </c>
      <c r="AI64" s="164">
        <v>1693483292.7920001</v>
      </c>
      <c r="AJ64" s="166">
        <f t="shared" si="35"/>
        <v>1.9445362434303514E-5</v>
      </c>
      <c r="AK64" s="166">
        <f t="shared" si="36"/>
        <v>8.8495062259617342E-5</v>
      </c>
      <c r="AL64" s="117">
        <f t="shared" si="37"/>
        <v>3.8244804405212163</v>
      </c>
      <c r="AM64" s="90">
        <v>1693484785.7909999</v>
      </c>
      <c r="AN64" s="120">
        <f t="shared" si="38"/>
        <v>3.0365277924823835E-2</v>
      </c>
      <c r="AO64" s="120">
        <f t="shared" si="39"/>
        <v>0.11613608061964945</v>
      </c>
      <c r="AP64" s="164">
        <v>1693484288.7939999</v>
      </c>
      <c r="AQ64" s="166">
        <f t="shared" si="40"/>
        <v>2.5119762263356921E-6</v>
      </c>
      <c r="AR64" s="166">
        <f t="shared" si="41"/>
        <v>8.5856240764716635E-5</v>
      </c>
      <c r="AS64" s="117">
        <f t="shared" si="42"/>
        <v>3.8224208490266189</v>
      </c>
      <c r="AT64" s="90">
        <v>1693485780.789</v>
      </c>
      <c r="AU64" s="120">
        <f t="shared" si="43"/>
        <v>2.9240629555902786E-2</v>
      </c>
      <c r="AV64" s="120">
        <f t="shared" si="44"/>
        <v>0.11188023143148704</v>
      </c>
      <c r="AW64" s="164">
        <v>1693485282.7909999</v>
      </c>
      <c r="AX64" s="166">
        <f t="shared" si="45"/>
        <v>5.2845080297994612E-6</v>
      </c>
      <c r="AY64" s="166">
        <f t="shared" si="46"/>
        <v>8.551996890172638E-5</v>
      </c>
      <c r="AZ64" s="117">
        <f t="shared" si="47"/>
        <v>3.8239694564095679</v>
      </c>
    </row>
    <row r="65" spans="2:52">
      <c r="B65" s="90">
        <v>18</v>
      </c>
      <c r="C65" s="208">
        <v>3.3158121426184899E-2</v>
      </c>
      <c r="D65" s="209">
        <v>0.12675940459149501</v>
      </c>
      <c r="E65" s="210">
        <v>6.0222673398674203E-6</v>
      </c>
      <c r="F65" s="210">
        <v>8.0305626164736595E-5</v>
      </c>
      <c r="G65" s="118">
        <f t="shared" si="24"/>
        <v>3.8209999751353667</v>
      </c>
      <c r="H65" s="211">
        <v>3.2007472157405799E-2</v>
      </c>
      <c r="I65" s="209">
        <v>0.12241357657886</v>
      </c>
      <c r="J65" s="210">
        <v>1.00782806505615E-5</v>
      </c>
      <c r="K65" s="212">
        <v>9.1233458202909506E-5</v>
      </c>
      <c r="L65" s="118">
        <f t="shared" si="25"/>
        <v>3.823019600481715</v>
      </c>
      <c r="M65" s="211">
        <v>3.0310256082231601E-2</v>
      </c>
      <c r="N65" s="209">
        <v>0.116011881652952</v>
      </c>
      <c r="O65" s="210">
        <v>6.0375450564853899E-6</v>
      </c>
      <c r="P65" s="212">
        <v>8.7437962050531805E-5</v>
      </c>
      <c r="Q65" s="118">
        <f t="shared" si="26"/>
        <v>3.8252410740805551</v>
      </c>
      <c r="R65" s="211">
        <v>2.9115608605719899E-2</v>
      </c>
      <c r="S65" s="209">
        <v>0.111476146422714</v>
      </c>
      <c r="T65" s="213">
        <v>5.5582874088585499E-6</v>
      </c>
      <c r="U65" s="214">
        <v>8.2427291108712604E-5</v>
      </c>
      <c r="V65" s="118">
        <f t="shared" si="27"/>
        <v>3.8265879876319895</v>
      </c>
      <c r="X65" s="117"/>
      <c r="Y65" s="90">
        <v>1693482803.184</v>
      </c>
      <c r="Z65" s="90"/>
      <c r="AA65" s="90"/>
      <c r="AB65" s="164">
        <v>1693482305.184</v>
      </c>
      <c r="AC65" s="164"/>
      <c r="AD65" s="164"/>
      <c r="AE65" s="90"/>
      <c r="AF65" s="90">
        <v>1693483799.1860001</v>
      </c>
      <c r="AG65" s="90"/>
      <c r="AH65" s="90"/>
      <c r="AI65" s="164">
        <v>1693483301.184</v>
      </c>
      <c r="AJ65" s="164"/>
      <c r="AK65" s="164"/>
      <c r="AL65" s="90"/>
      <c r="AM65" s="90">
        <v>1693484794.1830001</v>
      </c>
      <c r="AN65" s="90"/>
      <c r="AO65" s="90"/>
      <c r="AP65" s="164">
        <v>1693484297.1849999</v>
      </c>
      <c r="AQ65" s="164"/>
      <c r="AR65" s="164"/>
      <c r="AS65" s="90"/>
      <c r="AT65" s="90">
        <v>1693485789.181</v>
      </c>
      <c r="AU65" s="90"/>
      <c r="AV65" s="90"/>
      <c r="AW65" s="164">
        <v>1693485291.1819999</v>
      </c>
      <c r="AX65" s="164"/>
      <c r="AY65" s="164"/>
      <c r="AZ65" s="90"/>
    </row>
    <row r="66" spans="2:52">
      <c r="B66" s="86" t="s">
        <v>1</v>
      </c>
      <c r="C66" s="109" t="s">
        <v>2</v>
      </c>
      <c r="D66" s="158" t="s">
        <v>84</v>
      </c>
      <c r="E66" s="163" t="s">
        <v>2</v>
      </c>
      <c r="F66" s="163" t="s">
        <v>84</v>
      </c>
      <c r="G66" s="204"/>
      <c r="H66" s="86" t="s">
        <v>2</v>
      </c>
      <c r="I66" s="158" t="s">
        <v>84</v>
      </c>
      <c r="J66" s="163" t="s">
        <v>2</v>
      </c>
      <c r="K66" s="205" t="s">
        <v>84</v>
      </c>
      <c r="L66" s="204"/>
      <c r="M66" s="86" t="s">
        <v>2</v>
      </c>
      <c r="N66" s="158" t="s">
        <v>84</v>
      </c>
      <c r="O66" s="163" t="s">
        <v>2</v>
      </c>
      <c r="P66" s="205" t="s">
        <v>84</v>
      </c>
      <c r="Q66" s="204"/>
      <c r="R66" s="86" t="s">
        <v>2</v>
      </c>
      <c r="S66" s="158" t="s">
        <v>84</v>
      </c>
      <c r="T66" s="206" t="s">
        <v>2</v>
      </c>
      <c r="U66" s="207" t="s">
        <v>84</v>
      </c>
      <c r="V66" s="128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</row>
    <row r="67" spans="2:52">
      <c r="B67" s="86" t="s">
        <v>3</v>
      </c>
      <c r="C67" s="208" t="s">
        <v>4</v>
      </c>
      <c r="D67" s="209" t="s">
        <v>4</v>
      </c>
      <c r="E67" s="163" t="s">
        <v>4</v>
      </c>
      <c r="F67" s="163" t="s">
        <v>4</v>
      </c>
      <c r="G67" s="204"/>
      <c r="H67" s="86" t="s">
        <v>4</v>
      </c>
      <c r="I67" s="158" t="s">
        <v>4</v>
      </c>
      <c r="J67" s="163" t="s">
        <v>4</v>
      </c>
      <c r="K67" s="205" t="s">
        <v>4</v>
      </c>
      <c r="L67" s="204"/>
      <c r="M67" s="86" t="s">
        <v>4</v>
      </c>
      <c r="N67" s="158" t="s">
        <v>4</v>
      </c>
      <c r="O67" s="163" t="s">
        <v>4</v>
      </c>
      <c r="P67" s="205" t="s">
        <v>4</v>
      </c>
      <c r="Q67" s="204"/>
      <c r="R67" s="86" t="s">
        <v>4</v>
      </c>
      <c r="S67" s="158" t="s">
        <v>4</v>
      </c>
      <c r="T67" s="206" t="s">
        <v>4</v>
      </c>
      <c r="U67" s="207" t="s">
        <v>4</v>
      </c>
      <c r="V67" s="128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</row>
    <row r="68" spans="2:52">
      <c r="B68" s="86" t="s">
        <v>5</v>
      </c>
      <c r="C68" s="244">
        <v>3.3184952062017797E-2</v>
      </c>
      <c r="D68" s="245">
        <v>0.126864352923485</v>
      </c>
      <c r="E68" s="217">
        <v>6.77839439871178E-6</v>
      </c>
      <c r="F68" s="217">
        <v>8.8123691335978695E-5</v>
      </c>
      <c r="G68" s="218"/>
      <c r="H68" s="219">
        <v>3.1970136275257403E-2</v>
      </c>
      <c r="I68" s="220">
        <v>0.12225543532901199</v>
      </c>
      <c r="J68" s="219">
        <v>1.0264067711447699E-5</v>
      </c>
      <c r="K68" s="220">
        <v>8.7622891266421894E-5</v>
      </c>
      <c r="L68" s="221"/>
      <c r="M68" s="222">
        <v>3.0396453376368902E-2</v>
      </c>
      <c r="N68" s="223">
        <v>0.116256070826511</v>
      </c>
      <c r="O68" s="246">
        <v>5.0690730973575102E-6</v>
      </c>
      <c r="P68" s="247">
        <v>8.72355479192378E-5</v>
      </c>
      <c r="Q68" s="221"/>
      <c r="R68" s="222">
        <v>2.9017860753468998E-2</v>
      </c>
      <c r="S68" s="223">
        <v>0.11103617473477299</v>
      </c>
      <c r="T68" s="225">
        <v>6.72942654767516E-6</v>
      </c>
      <c r="U68" s="220">
        <v>8.8459022262649502E-5</v>
      </c>
      <c r="V68" s="128"/>
      <c r="X68" s="90" t="s">
        <v>5</v>
      </c>
      <c r="Y68" s="90"/>
      <c r="Z68" s="169">
        <f>AVERAGE(Z49:Z64)</f>
        <v>3.3152425650511248E-2</v>
      </c>
      <c r="AA68" s="169">
        <f>AVERAGE(AA49:AA64)</f>
        <v>0.12674342623837084</v>
      </c>
      <c r="AB68" s="90"/>
      <c r="AC68" s="96">
        <f>AVERAGE(AC49:AC64)</f>
        <v>6.9737253395355573E-6</v>
      </c>
      <c r="AD68" s="96">
        <f>AVERAGE(AD49:AD64)</f>
        <v>8.8585613377299046E-5</v>
      </c>
      <c r="AE68" s="90"/>
      <c r="AF68" s="90"/>
      <c r="AG68" s="179">
        <f>AVERAGE(AG49:AG64)</f>
        <v>3.1931365692520156E-2</v>
      </c>
      <c r="AH68" s="179">
        <f>AVERAGE(AH49:AH64)</f>
        <v>0.122114824680383</v>
      </c>
      <c r="AI68" s="90"/>
      <c r="AJ68" s="96">
        <f>AVERAGE(AJ49:AJ64)</f>
        <v>1.0514665474302135E-5</v>
      </c>
      <c r="AK68" s="96">
        <f>AVERAGE(AK49:AK64)</f>
        <v>8.7558232123957294E-5</v>
      </c>
      <c r="AL68" s="90"/>
      <c r="AM68" s="90"/>
      <c r="AN68" s="169">
        <f>AVERAGE(AN49:AN64)</f>
        <v>3.037274687395073E-2</v>
      </c>
      <c r="AO68" s="169">
        <f>AVERAGE(AO49:AO64)</f>
        <v>0.11616157869748941</v>
      </c>
      <c r="AP68" s="90"/>
      <c r="AQ68" s="96">
        <f>AVERAGE(AQ49:AQ64)</f>
        <v>5.1346858526519927E-6</v>
      </c>
      <c r="AR68" s="96">
        <f>AVERAGE(AR49:AR64)</f>
        <v>8.683612357145295E-5</v>
      </c>
      <c r="AS68" s="90"/>
      <c r="AT68" s="90"/>
      <c r="AU68" s="169">
        <f>AVERAGE(AU49:AU64)</f>
        <v>2.8988333119440816E-2</v>
      </c>
      <c r="AV68" s="169">
        <f>AVERAGE(AV49:AV64)</f>
        <v>0.11091930977087661</v>
      </c>
      <c r="AW68" s="90"/>
      <c r="AX68" s="96">
        <f>AVERAGE(AX49:AX64)</f>
        <v>5.5328986683178989E-6</v>
      </c>
      <c r="AY68" s="96">
        <f>AVERAGE(AY49:AY64)</f>
        <v>8.6114759040985036E-5</v>
      </c>
      <c r="AZ68" s="90"/>
    </row>
    <row r="69" spans="2:52">
      <c r="B69" s="86" t="s">
        <v>6</v>
      </c>
      <c r="C69" s="248">
        <v>0.34748351734487898</v>
      </c>
      <c r="D69" s="249">
        <v>0.35097974507574697</v>
      </c>
      <c r="E69" s="228">
        <v>12.8749524754197</v>
      </c>
      <c r="F69" s="228">
        <v>1.0162485380350901</v>
      </c>
      <c r="G69" s="229"/>
      <c r="H69" s="230">
        <v>0.375440749821636</v>
      </c>
      <c r="I69" s="231">
        <v>0.37191459225408302</v>
      </c>
      <c r="J69" s="232">
        <v>20.790166204314399</v>
      </c>
      <c r="K69" s="233">
        <v>1.2485910374556599</v>
      </c>
      <c r="L69" s="234"/>
      <c r="M69" s="232">
        <v>0.30244997830399301</v>
      </c>
      <c r="N69" s="233">
        <v>0.30551710869207199</v>
      </c>
      <c r="O69" s="232">
        <v>17.438402804290899</v>
      </c>
      <c r="P69" s="233">
        <v>0.85147506988822297</v>
      </c>
      <c r="Q69" s="234"/>
      <c r="R69" s="232">
        <v>0.39060027002068598</v>
      </c>
      <c r="S69" s="233">
        <v>0.39140820511065899</v>
      </c>
      <c r="T69" s="235">
        <v>18.657111120580101</v>
      </c>
      <c r="U69" s="233">
        <v>2.9853602907677099</v>
      </c>
      <c r="V69" s="236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</row>
    <row r="70" spans="2:52"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</row>
    <row r="71" spans="2:52">
      <c r="C71" s="171" t="s">
        <v>11</v>
      </c>
      <c r="D71" s="155"/>
      <c r="E71" s="102" t="s">
        <v>7</v>
      </c>
      <c r="I71" s="90" t="s">
        <v>80</v>
      </c>
      <c r="X71" s="90"/>
      <c r="Y71" s="180" t="s">
        <v>11</v>
      </c>
      <c r="Z71" s="108"/>
      <c r="AA71" s="181" t="s">
        <v>7</v>
      </c>
      <c r="AB71" s="90"/>
      <c r="AC71" s="90"/>
      <c r="AD71" s="90"/>
      <c r="AE71" s="90" t="s">
        <v>80</v>
      </c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2:52">
      <c r="C72" s="237">
        <v>1</v>
      </c>
      <c r="E72" s="238">
        <f>AVERAGE(G48:G65)</f>
        <v>3.821064980298178</v>
      </c>
      <c r="I72" s="173">
        <f>D68/C68</f>
        <v>3.8229482051501589</v>
      </c>
      <c r="X72" s="90"/>
      <c r="Y72" s="111">
        <v>1</v>
      </c>
      <c r="Z72" s="90"/>
      <c r="AA72" s="172">
        <f>AVERAGE(AE49:AE64)</f>
        <v>3.8211726607603897</v>
      </c>
      <c r="AB72" s="90"/>
      <c r="AC72" s="90"/>
      <c r="AD72" s="90"/>
      <c r="AE72" s="173">
        <f>AA68/Z68</f>
        <v>3.8230513680804021</v>
      </c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</row>
    <row r="73" spans="2:52">
      <c r="C73" s="237">
        <v>2</v>
      </c>
      <c r="E73" s="238">
        <f>AVERAGE(L48:L65)</f>
        <v>3.82254600879142</v>
      </c>
      <c r="I73" s="173">
        <f>I68/H68</f>
        <v>3.8240511168427189</v>
      </c>
      <c r="X73" s="90"/>
      <c r="Y73" s="111">
        <v>2</v>
      </c>
      <c r="Z73" s="90"/>
      <c r="AA73" s="172">
        <f>AVERAGE(AL48:AL65)</f>
        <v>3.822812574488454</v>
      </c>
      <c r="AB73" s="90"/>
      <c r="AC73" s="90"/>
      <c r="AD73" s="90"/>
      <c r="AE73" s="173">
        <f>AH68/AG68</f>
        <v>3.8242906944937873</v>
      </c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</row>
    <row r="74" spans="2:52">
      <c r="C74" s="237">
        <v>3</v>
      </c>
      <c r="E74" s="238">
        <f>AVERAGE(Q48:Q65)</f>
        <v>3.8224203372704446</v>
      </c>
      <c r="I74" s="173">
        <f>N68/M68</f>
        <v>3.8246590609446529</v>
      </c>
      <c r="X74" s="90"/>
      <c r="Y74" s="111">
        <v>3</v>
      </c>
      <c r="Z74" s="90"/>
      <c r="AA74" s="172">
        <f>AVERAGE(AS49:AS64)</f>
        <v>3.8223126948311381</v>
      </c>
      <c r="AB74" s="90"/>
      <c r="AC74" s="90"/>
      <c r="AD74" s="90"/>
      <c r="AE74" s="173">
        <f>AO68/AN68</f>
        <v>3.8245331968020224</v>
      </c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</row>
    <row r="75" spans="2:52">
      <c r="C75" s="237">
        <v>4</v>
      </c>
      <c r="E75" s="238">
        <f>AVERAGE(V48:V65)</f>
        <v>3.8243129636949615</v>
      </c>
      <c r="G75" s="90"/>
      <c r="I75" s="173">
        <f>S68/R68</f>
        <v>3.8264769301265238</v>
      </c>
      <c r="X75" s="90"/>
      <c r="Y75" s="111">
        <v>4</v>
      </c>
      <c r="Z75" s="90"/>
      <c r="AA75" s="172">
        <f>AVERAGE(AZ49:AZ64)</f>
        <v>3.8241002798647168</v>
      </c>
      <c r="AB75" s="90"/>
      <c r="AC75" s="90"/>
      <c r="AD75" s="90"/>
      <c r="AE75" s="173">
        <f>AV68/AU68</f>
        <v>3.8263431468741254</v>
      </c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</row>
    <row r="76" spans="2:52">
      <c r="C76" s="174" t="s">
        <v>12</v>
      </c>
      <c r="D76" s="101"/>
      <c r="E76" s="239">
        <f>AVERAGE(E72:E75)</f>
        <v>3.8225860725137508</v>
      </c>
      <c r="F76" s="86" t="s">
        <v>9</v>
      </c>
      <c r="G76" s="240"/>
      <c r="I76" s="176">
        <f>AVERAGE(I72:I75)</f>
        <v>3.8245338282660137</v>
      </c>
      <c r="X76" s="90"/>
      <c r="Y76" s="174" t="s">
        <v>12</v>
      </c>
      <c r="Z76" s="101"/>
      <c r="AA76" s="175">
        <f>AVERAGE(AA72:AA75)</f>
        <v>3.8225995524861744</v>
      </c>
      <c r="AB76" s="90" t="s">
        <v>9</v>
      </c>
      <c r="AC76" s="90"/>
      <c r="AD76" s="90"/>
      <c r="AE76" s="176">
        <f>AVERAGE(AE72:AE75)</f>
        <v>3.8245546015625842</v>
      </c>
      <c r="AF76" s="90" t="s">
        <v>9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</row>
    <row r="77" spans="2:52">
      <c r="E77" s="182">
        <f>STDEV(E72:E75)/SQRT(COUNT(E72:E75))/E76</f>
        <v>1.7426484625357875E-4</v>
      </c>
      <c r="F77" s="241"/>
      <c r="I77" s="182">
        <f>STDEV(I72:I75)/SQRT(COUNT(I72:I75))/I76</f>
        <v>1.9300618709272951E-4</v>
      </c>
      <c r="X77" s="90"/>
      <c r="Y77" s="90"/>
      <c r="Z77" s="90"/>
      <c r="AA77" s="182">
        <f>STDEV(AA72:AA75)/SQRT(COUNT(AA72:AA75))/AA76</f>
        <v>1.5869331449802084E-4</v>
      </c>
      <c r="AB77" s="90"/>
      <c r="AC77" s="90"/>
      <c r="AD77" s="90"/>
      <c r="AE77" s="182">
        <f>STDEV(AE72:AE75)/SQRT(COUNT(AE72:AE75))/AE76</f>
        <v>1.7747632608255989E-4</v>
      </c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</row>
    <row r="78" spans="2:52" ht="15.75">
      <c r="D78" s="86" t="s">
        <v>17</v>
      </c>
      <c r="E78" s="183">
        <f>E77*SQRT(3)/1</f>
        <v>3.0183556768437729E-4</v>
      </c>
      <c r="F78" s="86" t="s">
        <v>8</v>
      </c>
      <c r="I78" s="182">
        <f>I77*SQRT(3)/1</f>
        <v>3.3429652221975196E-4</v>
      </c>
      <c r="X78" s="90"/>
      <c r="Y78" s="90"/>
      <c r="Z78" s="90" t="s">
        <v>17</v>
      </c>
      <c r="AA78" s="183">
        <f>AA77*SQRT(3)/1</f>
        <v>2.7486488353207881E-4</v>
      </c>
      <c r="AB78" s="90" t="s">
        <v>98</v>
      </c>
      <c r="AC78" s="90"/>
      <c r="AD78" s="90"/>
      <c r="AE78" s="184">
        <f>AE77*SQRT(3)/1</f>
        <v>3.0739801391565521E-4</v>
      </c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</row>
    <row r="82" spans="1:52" ht="15.75">
      <c r="A82" s="161"/>
      <c r="C82" s="193" t="s">
        <v>75</v>
      </c>
      <c r="D82" s="198"/>
      <c r="E82" s="87"/>
      <c r="F82" s="87"/>
      <c r="G82" s="86" t="s">
        <v>13</v>
      </c>
    </row>
    <row r="84" spans="1:52">
      <c r="C84" s="171" t="s">
        <v>66</v>
      </c>
      <c r="D84" s="155"/>
      <c r="E84" s="202" t="s">
        <v>67</v>
      </c>
      <c r="F84" s="200"/>
      <c r="G84" s="201" t="s">
        <v>10</v>
      </c>
      <c r="H84" s="171" t="s">
        <v>68</v>
      </c>
      <c r="I84" s="155"/>
      <c r="J84" s="202" t="s">
        <v>69</v>
      </c>
      <c r="K84" s="200"/>
      <c r="L84" s="201" t="s">
        <v>15</v>
      </c>
      <c r="M84" s="171" t="s">
        <v>70</v>
      </c>
      <c r="N84" s="155"/>
      <c r="O84" s="202" t="s">
        <v>71</v>
      </c>
      <c r="P84" s="200"/>
      <c r="Q84" s="201" t="s">
        <v>16</v>
      </c>
      <c r="R84" s="171" t="s">
        <v>72</v>
      </c>
      <c r="S84" s="155"/>
      <c r="T84" s="202" t="s">
        <v>73</v>
      </c>
      <c r="U84" s="203"/>
      <c r="V84" s="201" t="s">
        <v>18</v>
      </c>
      <c r="X84" s="161"/>
      <c r="Y84" s="90" t="s">
        <v>66</v>
      </c>
      <c r="Z84" s="90"/>
      <c r="AA84" s="90"/>
      <c r="AB84" s="162" t="s">
        <v>67</v>
      </c>
      <c r="AC84" s="90"/>
      <c r="AD84" s="90"/>
      <c r="AE84" s="96" t="s">
        <v>10</v>
      </c>
      <c r="AF84" s="90" t="s">
        <v>68</v>
      </c>
      <c r="AG84" s="90"/>
      <c r="AH84" s="90"/>
      <c r="AI84" s="162" t="s">
        <v>69</v>
      </c>
      <c r="AJ84" s="90"/>
      <c r="AK84" s="90"/>
      <c r="AL84" s="96" t="s">
        <v>15</v>
      </c>
      <c r="AM84" s="90" t="s">
        <v>70</v>
      </c>
      <c r="AN84" s="90"/>
      <c r="AO84" s="90"/>
      <c r="AP84" s="162" t="s">
        <v>71</v>
      </c>
      <c r="AQ84" s="90"/>
      <c r="AR84" s="90"/>
      <c r="AS84" s="96" t="s">
        <v>16</v>
      </c>
      <c r="AT84" s="90" t="s">
        <v>72</v>
      </c>
      <c r="AU84" s="90"/>
      <c r="AV84" s="90"/>
      <c r="AW84" s="162" t="s">
        <v>73</v>
      </c>
      <c r="AX84" s="90"/>
      <c r="AY84" s="90"/>
      <c r="AZ84" s="96" t="s">
        <v>18</v>
      </c>
    </row>
    <row r="85" spans="1:52">
      <c r="B85" s="90" t="s">
        <v>0</v>
      </c>
      <c r="C85" s="242">
        <v>29.079000000000001</v>
      </c>
      <c r="D85" s="243">
        <v>30.091000000000001</v>
      </c>
      <c r="E85" s="163">
        <v>29.079000000000001</v>
      </c>
      <c r="F85" s="163">
        <v>30.091000000000001</v>
      </c>
      <c r="G85" s="204"/>
      <c r="H85" s="86">
        <v>29.079000000000001</v>
      </c>
      <c r="I85" s="158">
        <v>30.091000000000001</v>
      </c>
      <c r="J85" s="163">
        <v>29.079000000000001</v>
      </c>
      <c r="K85" s="205">
        <v>30.091000000000001</v>
      </c>
      <c r="L85" s="204"/>
      <c r="M85" s="86">
        <v>29.079000000000001</v>
      </c>
      <c r="N85" s="158">
        <v>30.091000000000001</v>
      </c>
      <c r="O85" s="167">
        <v>29.079000000000001</v>
      </c>
      <c r="P85" s="167">
        <v>30.091000000000001</v>
      </c>
      <c r="Q85" s="204"/>
      <c r="R85" s="86">
        <v>29.079000000000001</v>
      </c>
      <c r="S85" s="158">
        <v>30.091000000000001</v>
      </c>
      <c r="T85" s="206">
        <v>29.079000000000001</v>
      </c>
      <c r="U85" s="207">
        <v>30.091000000000001</v>
      </c>
      <c r="V85" s="128"/>
      <c r="Y85" s="90" t="s">
        <v>96</v>
      </c>
      <c r="Z85" s="90">
        <v>29.077999999999999</v>
      </c>
      <c r="AA85" s="90">
        <v>30.09</v>
      </c>
      <c r="AB85" s="164" t="s">
        <v>96</v>
      </c>
      <c r="AC85" s="164">
        <v>29.077999999999999</v>
      </c>
      <c r="AD85" s="164">
        <v>30.09</v>
      </c>
      <c r="AE85" s="90"/>
      <c r="AF85" s="90" t="s">
        <v>96</v>
      </c>
      <c r="AG85" s="90">
        <v>29.077999999999999</v>
      </c>
      <c r="AH85" s="90">
        <v>30.09</v>
      </c>
      <c r="AI85" s="164" t="s">
        <v>96</v>
      </c>
      <c r="AJ85" s="164">
        <v>29.077999999999999</v>
      </c>
      <c r="AK85" s="164">
        <v>30.09</v>
      </c>
      <c r="AL85" s="90"/>
      <c r="AM85" s="90" t="s">
        <v>96</v>
      </c>
      <c r="AN85" s="90">
        <v>29.077999999999999</v>
      </c>
      <c r="AO85" s="90">
        <v>30.09</v>
      </c>
      <c r="AP85" s="164" t="s">
        <v>96</v>
      </c>
      <c r="AQ85" s="164">
        <v>29.077999999999999</v>
      </c>
      <c r="AR85" s="164">
        <v>30.09</v>
      </c>
      <c r="AS85" s="90"/>
      <c r="AT85" s="90" t="s">
        <v>96</v>
      </c>
      <c r="AU85" s="90">
        <v>29.077999999999999</v>
      </c>
      <c r="AV85" s="90">
        <v>30.09</v>
      </c>
      <c r="AW85" s="164" t="s">
        <v>96</v>
      </c>
      <c r="AX85" s="164">
        <v>29.077999999999999</v>
      </c>
      <c r="AY85" s="164">
        <v>30.09</v>
      </c>
      <c r="AZ85" s="90"/>
    </row>
    <row r="86" spans="1:52">
      <c r="B86" s="90">
        <v>1</v>
      </c>
      <c r="C86" s="208">
        <v>0.127029042342096</v>
      </c>
      <c r="D86" s="209">
        <v>8.9631615849050397E-2</v>
      </c>
      <c r="E86" s="210">
        <v>2.8863506628856102E-6</v>
      </c>
      <c r="F86" s="210">
        <v>8.3383592869849295E-5</v>
      </c>
      <c r="G86" s="118">
        <f>(D86-$F$106)/(C86-$E$106)</f>
        <v>0.70493565744675568</v>
      </c>
      <c r="H86" s="211">
        <v>0.113289103440969</v>
      </c>
      <c r="I86" s="209">
        <v>7.9941611422772202E-2</v>
      </c>
      <c r="J86" s="210">
        <v>1.3279626134098201E-5</v>
      </c>
      <c r="K86" s="212">
        <v>9.7734064822291601E-5</v>
      </c>
      <c r="L86" s="118">
        <f>(I86-$K$106)/(H86-$J$106)</f>
        <v>0.70486349406254367</v>
      </c>
      <c r="M86" s="211">
        <v>0.113284590145994</v>
      </c>
      <c r="N86" s="209">
        <v>7.9922682245815502E-2</v>
      </c>
      <c r="O86" s="250">
        <v>2.0605313753423999E-5</v>
      </c>
      <c r="P86" s="250">
        <v>9.5634729012917104E-5</v>
      </c>
      <c r="Q86" s="118">
        <f>(N86-$P$106)/(M86-$O$106)</f>
        <v>0.70478573815308476</v>
      </c>
      <c r="R86" s="211">
        <v>0.109290402326643</v>
      </c>
      <c r="S86" s="209">
        <v>7.7142316007924497E-2</v>
      </c>
      <c r="T86" s="213">
        <v>1.7059759313864901E-5</v>
      </c>
      <c r="U86" s="214">
        <v>9.6056121139002803E-5</v>
      </c>
      <c r="V86" s="118">
        <f>(S86-$U$106)/(R86-$T$106)</f>
        <v>0.70510558921600108</v>
      </c>
      <c r="X86" s="117"/>
      <c r="Y86" s="90">
        <v>1693486580.3989999</v>
      </c>
      <c r="Z86" s="90"/>
      <c r="AA86" s="90"/>
      <c r="AB86" s="164">
        <v>1693486082.4070001</v>
      </c>
      <c r="AC86" s="164"/>
      <c r="AD86" s="164"/>
      <c r="AE86" s="90"/>
      <c r="AF86" s="90">
        <v>1693487576.402</v>
      </c>
      <c r="AG86" s="90"/>
      <c r="AH86" s="90"/>
      <c r="AI86" s="164">
        <v>1693487078.401</v>
      </c>
      <c r="AJ86" s="164"/>
      <c r="AK86" s="164"/>
      <c r="AL86" s="90"/>
      <c r="AM86" s="90">
        <v>1693488592.401</v>
      </c>
      <c r="AN86" s="90"/>
      <c r="AO86" s="90"/>
      <c r="AP86" s="164">
        <v>1693488074.401</v>
      </c>
      <c r="AQ86" s="164"/>
      <c r="AR86" s="164"/>
      <c r="AS86" s="90"/>
      <c r="AT86" s="90">
        <v>1693489590.4000001</v>
      </c>
      <c r="AU86" s="90"/>
      <c r="AV86" s="90"/>
      <c r="AW86" s="164">
        <v>1693489091.4000001</v>
      </c>
      <c r="AX86" s="164"/>
      <c r="AY86" s="164"/>
      <c r="AZ86" s="90"/>
    </row>
    <row r="87" spans="1:52">
      <c r="B87" s="90">
        <v>2</v>
      </c>
      <c r="C87" s="208">
        <v>0.126033403404572</v>
      </c>
      <c r="D87" s="209">
        <v>8.8923601418485404E-2</v>
      </c>
      <c r="E87" s="210">
        <v>2.9488426592488501E-6</v>
      </c>
      <c r="F87" s="210">
        <v>8.1702349014236997E-5</v>
      </c>
      <c r="G87" s="118">
        <f t="shared" ref="G87:G103" si="48">(D87-$F$106)/(C87-$E$106)</f>
        <v>0.70488683573573385</v>
      </c>
      <c r="H87" s="211">
        <v>0.111104494523694</v>
      </c>
      <c r="I87" s="209">
        <v>7.8409904783344794E-2</v>
      </c>
      <c r="J87" s="210">
        <v>1.11922663002968E-5</v>
      </c>
      <c r="K87" s="212">
        <v>8.9917709868862002E-5</v>
      </c>
      <c r="L87" s="118">
        <f t="shared" ref="L87:L103" si="49">(I87-$K$106)/(H87-$J$106)</f>
        <v>0.70493681834098354</v>
      </c>
      <c r="M87" s="211">
        <v>0.11281528845830099</v>
      </c>
      <c r="N87" s="209">
        <v>7.9612995243547702E-2</v>
      </c>
      <c r="O87" s="250">
        <v>1.6050496584600199E-5</v>
      </c>
      <c r="P87" s="250">
        <v>9.1624267419975204E-5</v>
      </c>
      <c r="Q87" s="118">
        <f t="shared" ref="Q87:Q103" si="50">(N87-$P$106)/(M87-$O$106)</f>
        <v>0.70497253030205886</v>
      </c>
      <c r="R87" s="211">
        <v>0.108972413124658</v>
      </c>
      <c r="S87" s="209">
        <v>7.6926327185021001E-2</v>
      </c>
      <c r="T87" s="213">
        <v>1.46310788382662E-5</v>
      </c>
      <c r="U87" s="214">
        <v>9.7268315670825001E-5</v>
      </c>
      <c r="V87" s="118">
        <f t="shared" ref="V87:V103" si="51">(S87-$U$106)/(R87-$T$106)</f>
        <v>0.7051810992944727</v>
      </c>
      <c r="X87" s="117"/>
      <c r="Y87" s="90">
        <v>1693486588.7909999</v>
      </c>
      <c r="Z87" s="173">
        <f t="shared" ref="Z87:Z102" si="52">C87+((C88-C86)/(Y88-Y86))*$AA$5</f>
        <v>0.12599336510087314</v>
      </c>
      <c r="AA87" s="173">
        <f t="shared" ref="AA87:AA102" si="53">D87+((D88-D86)/(Y88-Y86))*$AA$6</f>
        <v>8.8898763240895753E-2</v>
      </c>
      <c r="AB87" s="164">
        <v>1693486090.7980001</v>
      </c>
      <c r="AC87" s="166">
        <f t="shared" ref="AC87:AC102" si="54">E87+((E88-E86)/(AB88-AB86))*$AA$5</f>
        <v>2.8803187424710949E-6</v>
      </c>
      <c r="AD87" s="166">
        <f t="shared" ref="AD87:AD102" si="55">F87+((F88-F86)/(AB88-AB86))*$AA$6</f>
        <v>8.1977720490878064E-5</v>
      </c>
      <c r="AE87" s="169">
        <f t="shared" ref="AE87:AE102" si="56">(AA87-$AD$106)/(Z87-$AC$106)</f>
        <v>0.70491215671343632</v>
      </c>
      <c r="AF87" s="90">
        <v>1693487584.7939999</v>
      </c>
      <c r="AG87" s="173">
        <f t="shared" ref="AG87:AG102" si="57">H87+((H88-H86)/(AF88-AF86))*$AA$5</f>
        <v>0.11096365005741088</v>
      </c>
      <c r="AH87" s="173">
        <f t="shared" ref="AH87:AH102" si="58">I87+((I88-I86)/(AF88-AF86))*$AA$6</f>
        <v>7.8323425303937474E-2</v>
      </c>
      <c r="AI87" s="164">
        <v>1693487086.7920001</v>
      </c>
      <c r="AJ87" s="185">
        <f t="shared" ref="AJ87:AJ102" si="59">J87+((J88-J86)/(AF88-AF86))*$AA$5</f>
        <v>1.121916984809259E-5</v>
      </c>
      <c r="AK87" s="185">
        <f t="shared" ref="AK87:AK102" si="60">K87+((K88-K86)/(AI88-AI86))*$AA$6</f>
        <v>8.9773518712070769E-5</v>
      </c>
      <c r="AL87" s="169">
        <f t="shared" ref="AL87:AL102" si="61">(AH87-$AK$106)/(AG87-$AJ$106)</f>
        <v>0.70504814263487792</v>
      </c>
      <c r="AM87" s="90">
        <v>1693488600.793</v>
      </c>
      <c r="AN87" s="173">
        <f t="shared" ref="AN87:AN102" si="62">M87+((M88-M86)/(AM88-AM86))*$AA$5</f>
        <v>0.11274218935042489</v>
      </c>
      <c r="AO87" s="173">
        <f t="shared" ref="AO87:AO102" si="63">N87+((N88-N86)/(AM88-AM86))*$AA$6</f>
        <v>7.9569004433770782E-2</v>
      </c>
      <c r="AP87" s="164">
        <v>1693488082.7920001</v>
      </c>
      <c r="AQ87" s="185">
        <f t="shared" ref="AQ87:AQ102" si="64">O87+((O88-O86)/(AP88-AP86))*$AA$5</f>
        <v>1.5987200361973867E-5</v>
      </c>
      <c r="AR87" s="185">
        <f t="shared" ref="AR87:AR102" si="65">P87+((P88-P86)/(AP88-AP86))*$AA$6</f>
        <v>9.1576042989904773E-5</v>
      </c>
      <c r="AS87" s="179">
        <f t="shared" ref="AS87:AS102" si="66">(AO87-$AR$106)/(AN87-$AQ$106)</f>
        <v>0.70503826425504112</v>
      </c>
      <c r="AT87" s="90">
        <v>1693489598.7909999</v>
      </c>
      <c r="AU87" s="173">
        <f t="shared" ref="AU87:AU102" si="67">R87+((R88-R86)/(AT88-AT86))*$AA$5</f>
        <v>0.10904094858865397</v>
      </c>
      <c r="AV87" s="173">
        <f t="shared" ref="AV87:AV102" si="68">S87+((S88-S86)/(AT88-AT86))*$AA$6</f>
        <v>7.6969522531854073E-2</v>
      </c>
      <c r="AW87" s="164">
        <v>1693489099.7909999</v>
      </c>
      <c r="AX87" s="185">
        <f t="shared" ref="AX87:AX102" si="69">T87+((T88-T86)/(AW88-AW86))*$AA$5</f>
        <v>1.4742435769100584E-5</v>
      </c>
      <c r="AY87" s="185">
        <f t="shared" ref="AY87:AY102" si="70">U87+((U88-U86)/(AW88-AW86))*$AA$6</f>
        <v>9.7231343446665602E-5</v>
      </c>
      <c r="AZ87" s="169">
        <f t="shared" ref="AZ87:AZ102" si="71">(AV87-$AY$106)/(AU87-$AX$106)</f>
        <v>0.70513543289061242</v>
      </c>
    </row>
    <row r="88" spans="1:52">
      <c r="B88" s="90">
        <v>3</v>
      </c>
      <c r="C88" s="208">
        <v>0.12592037570181799</v>
      </c>
      <c r="D88" s="209">
        <v>8.8840010960524601E-2</v>
      </c>
      <c r="E88" s="210">
        <v>9.8902619584934791E-7</v>
      </c>
      <c r="F88" s="210">
        <v>9.2159293730454303E-5</v>
      </c>
      <c r="G88" s="118">
        <f t="shared" si="48"/>
        <v>0.70485571449922324</v>
      </c>
      <c r="H88" s="211">
        <v>0.10938909902494</v>
      </c>
      <c r="I88" s="209">
        <v>7.7185468045952596E-2</v>
      </c>
      <c r="J88" s="210">
        <v>1.40245894115301E-5</v>
      </c>
      <c r="K88" s="212">
        <v>9.3138622013086899E-5</v>
      </c>
      <c r="L88" s="118">
        <f t="shared" si="49"/>
        <v>0.70479790594942293</v>
      </c>
      <c r="M88" s="211">
        <v>0.111260464874707</v>
      </c>
      <c r="N88" s="209">
        <v>7.8520673586206097E-2</v>
      </c>
      <c r="O88" s="250">
        <v>1.8852631846387499E-5</v>
      </c>
      <c r="P88" s="250">
        <v>9.4097792800414094E-5</v>
      </c>
      <c r="Q88" s="118">
        <f t="shared" si="50"/>
        <v>0.70500656559579333</v>
      </c>
      <c r="R88" s="211">
        <v>0.11118815961376</v>
      </c>
      <c r="S88" s="209">
        <v>7.8518972873799803E-2</v>
      </c>
      <c r="T88" s="213">
        <v>2.0143249446423702E-5</v>
      </c>
      <c r="U88" s="214">
        <v>9.4877798241575805E-5</v>
      </c>
      <c r="V88" s="118">
        <f t="shared" si="51"/>
        <v>0.70545224399560902</v>
      </c>
      <c r="X88" s="117"/>
      <c r="Y88" s="90">
        <v>1693486597.1819999</v>
      </c>
      <c r="Z88" s="173">
        <f t="shared" si="52"/>
        <v>0.12583632749660767</v>
      </c>
      <c r="AA88" s="173">
        <f t="shared" si="53"/>
        <v>8.8788580073842591E-2</v>
      </c>
      <c r="AB88" s="164">
        <v>1693486099.1889999</v>
      </c>
      <c r="AC88" s="166">
        <f t="shared" si="54"/>
        <v>9.667110800729765E-7</v>
      </c>
      <c r="AD88" s="166">
        <f t="shared" si="55"/>
        <v>9.2300000647325381E-5</v>
      </c>
      <c r="AE88" s="169">
        <f t="shared" si="56"/>
        <v>0.70491624583324519</v>
      </c>
      <c r="AF88" s="90">
        <v>1693487593.1849999</v>
      </c>
      <c r="AG88" s="173">
        <f t="shared" si="57"/>
        <v>0.10944826262295351</v>
      </c>
      <c r="AH88" s="173">
        <f t="shared" si="58"/>
        <v>7.7221465328498662E-2</v>
      </c>
      <c r="AI88" s="164">
        <v>1693487095.184</v>
      </c>
      <c r="AJ88" s="185">
        <f t="shared" si="59"/>
        <v>1.404389503166372E-5</v>
      </c>
      <c r="AK88" s="185">
        <f t="shared" si="60"/>
        <v>9.3142581922916372E-5</v>
      </c>
      <c r="AL88" s="169">
        <f t="shared" si="61"/>
        <v>0.70474161494335963</v>
      </c>
      <c r="AM88" s="90">
        <v>1693488609.184</v>
      </c>
      <c r="AN88" s="173">
        <f t="shared" si="62"/>
        <v>0.1112059387887815</v>
      </c>
      <c r="AO88" s="173">
        <f t="shared" si="63"/>
        <v>7.8487340520290161E-2</v>
      </c>
      <c r="AP88" s="164">
        <v>1693488091.184</v>
      </c>
      <c r="AQ88" s="185">
        <f t="shared" si="64"/>
        <v>1.876038850120096E-5</v>
      </c>
      <c r="AR88" s="185">
        <f t="shared" si="65"/>
        <v>9.4095153040578853E-5</v>
      </c>
      <c r="AS88" s="179">
        <f t="shared" si="66"/>
        <v>0.70505131854468328</v>
      </c>
      <c r="AT88" s="90">
        <v>1693489607.1830001</v>
      </c>
      <c r="AU88" s="173">
        <f t="shared" si="67"/>
        <v>0.11125372843780665</v>
      </c>
      <c r="AV88" s="173">
        <f t="shared" si="68"/>
        <v>7.8558625956960476E-2</v>
      </c>
      <c r="AW88" s="164">
        <v>1693489108.1830001</v>
      </c>
      <c r="AX88" s="185">
        <f t="shared" si="69"/>
        <v>2.0212701478769588E-5</v>
      </c>
      <c r="AY88" s="185">
        <f t="shared" si="70"/>
        <v>9.485364920569423E-5</v>
      </c>
      <c r="AZ88" s="169">
        <f t="shared" si="71"/>
        <v>0.70539428907631174</v>
      </c>
    </row>
    <row r="89" spans="1:52">
      <c r="B89" s="90">
        <v>4</v>
      </c>
      <c r="C89" s="208">
        <v>0.12192723047995099</v>
      </c>
      <c r="D89" s="209">
        <v>8.6031615112598298E-2</v>
      </c>
      <c r="E89" s="210">
        <v>1.8957503396784701E-6</v>
      </c>
      <c r="F89" s="210">
        <v>8.9345037834587994E-5</v>
      </c>
      <c r="G89" s="118">
        <f t="shared" si="48"/>
        <v>0.70490652768047857</v>
      </c>
      <c r="H89" s="211">
        <v>0.113994735384558</v>
      </c>
      <c r="I89" s="209">
        <v>8.0433914556078595E-2</v>
      </c>
      <c r="J89" s="210">
        <v>1.2135378180371399E-5</v>
      </c>
      <c r="K89" s="212">
        <v>9.0132850430589499E-5</v>
      </c>
      <c r="L89" s="118">
        <f t="shared" si="49"/>
        <v>0.70481899716349872</v>
      </c>
      <c r="M89" s="211">
        <v>0.110151687807804</v>
      </c>
      <c r="N89" s="209">
        <v>7.7738848990273807E-2</v>
      </c>
      <c r="O89" s="250">
        <v>1.1544406883267399E-5</v>
      </c>
      <c r="P89" s="250">
        <v>9.1475847349129394E-5</v>
      </c>
      <c r="Q89" s="118">
        <f t="shared" si="50"/>
        <v>0.70500538992533268</v>
      </c>
      <c r="R89" s="211">
        <v>0.11206748665168199</v>
      </c>
      <c r="S89" s="209">
        <v>7.9080665799759003E-2</v>
      </c>
      <c r="T89" s="213">
        <v>1.7909453124173898E-5</v>
      </c>
      <c r="U89" s="214">
        <v>9.5956306708052606E-5</v>
      </c>
      <c r="V89" s="118">
        <f t="shared" si="51"/>
        <v>0.70492898935416048</v>
      </c>
      <c r="X89" s="117"/>
      <c r="Y89" s="90">
        <v>1693486618.402</v>
      </c>
      <c r="Z89" s="173">
        <f t="shared" si="52"/>
        <v>0.12186661403568476</v>
      </c>
      <c r="AA89" s="173">
        <f t="shared" si="53"/>
        <v>8.5995205746057957E-2</v>
      </c>
      <c r="AB89" s="164">
        <v>1693486119.401</v>
      </c>
      <c r="AC89" s="166">
        <f t="shared" si="54"/>
        <v>1.7714993176242201E-6</v>
      </c>
      <c r="AD89" s="166">
        <f t="shared" si="55"/>
        <v>8.9209232972212152E-5</v>
      </c>
      <c r="AE89" s="169">
        <f t="shared" si="56"/>
        <v>0.70495679251552645</v>
      </c>
      <c r="AF89" s="90">
        <v>1693487614.4030001</v>
      </c>
      <c r="AG89" s="173">
        <f t="shared" si="57"/>
        <v>0.11410068364511007</v>
      </c>
      <c r="AH89" s="173">
        <f t="shared" si="58"/>
        <v>8.0499133026878791E-2</v>
      </c>
      <c r="AI89" s="164">
        <v>1693487115.402</v>
      </c>
      <c r="AJ89" s="185">
        <f t="shared" si="59"/>
        <v>1.2137527385183643E-5</v>
      </c>
      <c r="AK89" s="185">
        <f t="shared" si="60"/>
        <v>9.0143931441891411E-5</v>
      </c>
      <c r="AL89" s="169">
        <f t="shared" si="61"/>
        <v>0.7047320854788145</v>
      </c>
      <c r="AM89" s="90">
        <v>1693488630.401</v>
      </c>
      <c r="AN89" s="173">
        <f t="shared" si="62"/>
        <v>0.11013842963023472</v>
      </c>
      <c r="AO89" s="173">
        <f t="shared" si="63"/>
        <v>7.7730534297931142E-2</v>
      </c>
      <c r="AP89" s="164">
        <v>1693488112.4000001</v>
      </c>
      <c r="AQ89" s="185">
        <f t="shared" si="64"/>
        <v>1.1495077970270761E-5</v>
      </c>
      <c r="AR89" s="185">
        <f t="shared" si="65"/>
        <v>9.1437330062170993E-5</v>
      </c>
      <c r="AS89" s="179">
        <f t="shared" si="66"/>
        <v>0.70501356553825378</v>
      </c>
      <c r="AT89" s="90">
        <v>1693489627.401</v>
      </c>
      <c r="AU89" s="173">
        <f t="shared" si="67"/>
        <v>0.11208580146932223</v>
      </c>
      <c r="AV89" s="173">
        <f t="shared" si="68"/>
        <v>7.9091017244635881E-2</v>
      </c>
      <c r="AW89" s="164">
        <v>1693489128.401</v>
      </c>
      <c r="AX89" s="185">
        <f t="shared" si="69"/>
        <v>1.7888125268509028E-5</v>
      </c>
      <c r="AY89" s="185">
        <f t="shared" si="70"/>
        <v>9.5911485399744525E-5</v>
      </c>
      <c r="AZ89" s="169">
        <f t="shared" si="71"/>
        <v>0.70490754373650566</v>
      </c>
    </row>
    <row r="90" spans="1:52">
      <c r="B90" s="90">
        <v>5</v>
      </c>
      <c r="C90" s="208">
        <v>0.122958860857868</v>
      </c>
      <c r="D90" s="209">
        <v>8.6792623642682296E-2</v>
      </c>
      <c r="E90" s="210">
        <v>-4.8748184605032104E-6</v>
      </c>
      <c r="F90" s="210">
        <v>8.4782608778247704E-5</v>
      </c>
      <c r="G90" s="118">
        <f t="shared" si="48"/>
        <v>0.70518146716289754</v>
      </c>
      <c r="H90" s="211">
        <v>0.11456502380483199</v>
      </c>
      <c r="I90" s="209">
        <v>8.0852613752563501E-2</v>
      </c>
      <c r="J90" s="210">
        <v>1.41295852121859E-5</v>
      </c>
      <c r="K90" s="212">
        <v>9.3740628568303507E-5</v>
      </c>
      <c r="L90" s="118">
        <f t="shared" si="49"/>
        <v>0.7049652330251136</v>
      </c>
      <c r="M90" s="211">
        <v>0.11061280257145301</v>
      </c>
      <c r="N90" s="209">
        <v>7.80531813507052E-2</v>
      </c>
      <c r="O90" s="250">
        <v>1.6442994623352198E-5</v>
      </c>
      <c r="P90" s="250">
        <v>9.1932237710918305E-5</v>
      </c>
      <c r="Q90" s="118">
        <f t="shared" si="50"/>
        <v>0.70490813598641611</v>
      </c>
      <c r="R90" s="211">
        <v>0.112052651640283</v>
      </c>
      <c r="S90" s="209">
        <v>7.9081343717223307E-2</v>
      </c>
      <c r="T90" s="213">
        <v>1.9136536656414299E-5</v>
      </c>
      <c r="U90" s="214">
        <v>9.2442756828866796E-5</v>
      </c>
      <c r="V90" s="118">
        <f t="shared" si="51"/>
        <v>0.70502838331284523</v>
      </c>
      <c r="X90" s="117"/>
      <c r="Y90" s="90">
        <v>1693486626.7939999</v>
      </c>
      <c r="Z90" s="173">
        <f t="shared" si="52"/>
        <v>0.12311839120035985</v>
      </c>
      <c r="AA90" s="173">
        <f t="shared" si="53"/>
        <v>8.6892485789944976E-2</v>
      </c>
      <c r="AB90" s="164">
        <v>1693486127.793</v>
      </c>
      <c r="AC90" s="166">
        <f t="shared" si="54"/>
        <v>-4.7573766734335046E-6</v>
      </c>
      <c r="AD90" s="166">
        <f t="shared" si="55"/>
        <v>8.4874212909666E-5</v>
      </c>
      <c r="AE90" s="169">
        <f t="shared" si="56"/>
        <v>0.70507725819109446</v>
      </c>
      <c r="AF90" s="90">
        <v>1693487622.7950001</v>
      </c>
      <c r="AG90" s="173">
        <f t="shared" si="57"/>
        <v>0.1146027841912928</v>
      </c>
      <c r="AH90" s="173">
        <f t="shared" si="58"/>
        <v>8.0876995156861947E-2</v>
      </c>
      <c r="AI90" s="164">
        <v>1693487123.793</v>
      </c>
      <c r="AJ90" s="185">
        <f t="shared" si="59"/>
        <v>1.4163613220923365E-5</v>
      </c>
      <c r="AK90" s="185">
        <f t="shared" si="60"/>
        <v>9.3848803208422028E-5</v>
      </c>
      <c r="AL90" s="169">
        <f t="shared" si="61"/>
        <v>0.70494170196891692</v>
      </c>
      <c r="AM90" s="90">
        <v>1693488638.7920001</v>
      </c>
      <c r="AN90" s="173">
        <f t="shared" si="62"/>
        <v>0.11061085576671961</v>
      </c>
      <c r="AO90" s="173">
        <f t="shared" si="63"/>
        <v>7.8052171072408319E-2</v>
      </c>
      <c r="AP90" s="164">
        <v>1693488120.7909999</v>
      </c>
      <c r="AQ90" s="185">
        <f t="shared" si="64"/>
        <v>1.659990696372416E-5</v>
      </c>
      <c r="AR90" s="185">
        <f t="shared" si="65"/>
        <v>9.1944324041118969E-5</v>
      </c>
      <c r="AS90" s="179">
        <f t="shared" si="66"/>
        <v>0.70491021553272992</v>
      </c>
      <c r="AT90" s="90">
        <v>1693489635.7920001</v>
      </c>
      <c r="AU90" s="173">
        <f t="shared" si="67"/>
        <v>0.11200694017562088</v>
      </c>
      <c r="AV90" s="173">
        <f t="shared" si="68"/>
        <v>7.9054020060285016E-2</v>
      </c>
      <c r="AW90" s="164">
        <v>1693489136.7920001</v>
      </c>
      <c r="AX90" s="185">
        <f t="shared" si="69"/>
        <v>1.9046272942737947E-5</v>
      </c>
      <c r="AY90" s="185">
        <f t="shared" si="70"/>
        <v>9.2277350935790611E-5</v>
      </c>
      <c r="AZ90" s="169">
        <f t="shared" si="71"/>
        <v>0.7050735673258689</v>
      </c>
    </row>
    <row r="91" spans="1:52">
      <c r="B91" s="90">
        <v>6</v>
      </c>
      <c r="C91" s="208">
        <v>0.126344649613466</v>
      </c>
      <c r="D91" s="209">
        <v>8.9214270670417498E-2</v>
      </c>
      <c r="E91" s="210">
        <v>5.1477310548985097E-6</v>
      </c>
      <c r="F91" s="210">
        <v>9.2264506381671806E-5</v>
      </c>
      <c r="G91" s="118">
        <f t="shared" si="48"/>
        <v>0.70545098577589871</v>
      </c>
      <c r="H91" s="211">
        <v>0.11504032615453599</v>
      </c>
      <c r="I91" s="209">
        <v>8.1210961856030606E-2</v>
      </c>
      <c r="J91" s="210">
        <v>1.30776188508569E-5</v>
      </c>
      <c r="K91" s="212">
        <v>9.3580429208188896E-5</v>
      </c>
      <c r="L91" s="118">
        <f t="shared" si="49"/>
        <v>0.70516761948252604</v>
      </c>
      <c r="M91" s="211">
        <v>0.110097780492467</v>
      </c>
      <c r="N91" s="209">
        <v>7.7706650925995602E-2</v>
      </c>
      <c r="O91" s="250">
        <v>1.5889333145048399E-5</v>
      </c>
      <c r="P91" s="250">
        <v>9.1861044613970796E-5</v>
      </c>
      <c r="Q91" s="118">
        <f t="shared" si="50"/>
        <v>0.70505814026932268</v>
      </c>
      <c r="R91" s="211">
        <v>0.11080172933263301</v>
      </c>
      <c r="S91" s="209">
        <v>7.8209847466703897E-2</v>
      </c>
      <c r="T91" s="213">
        <v>1.54100373413962E-5</v>
      </c>
      <c r="U91" s="214">
        <v>9.0684739859902999E-5</v>
      </c>
      <c r="V91" s="118">
        <f t="shared" si="51"/>
        <v>0.70512261647480967</v>
      </c>
      <c r="X91" s="117"/>
      <c r="Y91" s="90">
        <v>1693486635.1849999</v>
      </c>
      <c r="Z91" s="173">
        <f t="shared" si="52"/>
        <v>0.12634249285367466</v>
      </c>
      <c r="AA91" s="173">
        <f t="shared" si="53"/>
        <v>8.9212772805027193E-2</v>
      </c>
      <c r="AB91" s="164">
        <v>1693486136.184</v>
      </c>
      <c r="AC91" s="166">
        <f t="shared" si="54"/>
        <v>5.2763500363959579E-6</v>
      </c>
      <c r="AD91" s="166">
        <f t="shared" si="55"/>
        <v>9.2346958320612332E-5</v>
      </c>
      <c r="AE91" s="169">
        <f t="shared" si="56"/>
        <v>0.70544963665422866</v>
      </c>
      <c r="AF91" s="90">
        <v>1693487631.1860001</v>
      </c>
      <c r="AG91" s="173">
        <f t="shared" si="57"/>
        <v>0.11502689640083721</v>
      </c>
      <c r="AH91" s="173">
        <f t="shared" si="58"/>
        <v>8.1203121775613951E-2</v>
      </c>
      <c r="AI91" s="164">
        <v>1693487132.1849999</v>
      </c>
      <c r="AJ91" s="185">
        <f t="shared" si="59"/>
        <v>1.3106640909114325E-5</v>
      </c>
      <c r="AK91" s="185">
        <f t="shared" si="60"/>
        <v>9.3595185731130306E-5</v>
      </c>
      <c r="AL91" s="169">
        <f t="shared" si="61"/>
        <v>0.70517782042108978</v>
      </c>
      <c r="AM91" s="90">
        <v>1693488647.184</v>
      </c>
      <c r="AN91" s="173">
        <f t="shared" si="62"/>
        <v>0.1101773279364964</v>
      </c>
      <c r="AO91" s="173">
        <f t="shared" si="63"/>
        <v>7.7755773884832111E-2</v>
      </c>
      <c r="AP91" s="164">
        <v>1693488129.1830001</v>
      </c>
      <c r="AQ91" s="185">
        <f t="shared" si="64"/>
        <v>1.5952948218924219E-5</v>
      </c>
      <c r="AR91" s="185">
        <f t="shared" si="65"/>
        <v>9.1919556347153661E-5</v>
      </c>
      <c r="AS91" s="179">
        <f t="shared" si="66"/>
        <v>0.70499373797177245</v>
      </c>
      <c r="AT91" s="90">
        <v>1693489644.184</v>
      </c>
      <c r="AU91" s="173">
        <f t="shared" si="67"/>
        <v>0.11083292371922118</v>
      </c>
      <c r="AV91" s="173">
        <f t="shared" si="68"/>
        <v>7.8228938048084687E-2</v>
      </c>
      <c r="AW91" s="164">
        <v>1693489145.184</v>
      </c>
      <c r="AX91" s="185">
        <f t="shared" si="69"/>
        <v>1.5392454259555343E-5</v>
      </c>
      <c r="AY91" s="185">
        <f t="shared" si="70"/>
        <v>9.070459617563744E-5</v>
      </c>
      <c r="AZ91" s="169">
        <f t="shared" si="71"/>
        <v>0.70509780565807267</v>
      </c>
    </row>
    <row r="92" spans="1:52">
      <c r="B92" s="90">
        <v>7</v>
      </c>
      <c r="C92" s="208">
        <v>0.12285350664670699</v>
      </c>
      <c r="D92" s="209">
        <v>8.6708409246975301E-2</v>
      </c>
      <c r="E92" s="210">
        <v>1.4084341694051701E-6</v>
      </c>
      <c r="F92" s="210">
        <v>8.9418612305434196E-5</v>
      </c>
      <c r="G92" s="118">
        <f t="shared" si="48"/>
        <v>0.70510071436009891</v>
      </c>
      <c r="H92" s="211">
        <v>0.113931226291505</v>
      </c>
      <c r="I92" s="209">
        <v>8.0426754164476602E-2</v>
      </c>
      <c r="J92" s="210">
        <v>1.5499238652431799E-5</v>
      </c>
      <c r="K92" s="212">
        <v>9.4570283669683796E-5</v>
      </c>
      <c r="L92" s="118">
        <f t="shared" si="49"/>
        <v>0.70514912638118343</v>
      </c>
      <c r="M92" s="211">
        <v>0.114367321167947</v>
      </c>
      <c r="N92" s="209">
        <v>8.07217352383853E-2</v>
      </c>
      <c r="O92" s="250">
        <v>1.9445844437047499E-5</v>
      </c>
      <c r="P92" s="250">
        <v>9.5111160411590306E-5</v>
      </c>
      <c r="Q92" s="118">
        <f t="shared" si="50"/>
        <v>0.70510020256054406</v>
      </c>
      <c r="R92" s="211">
        <v>0.11357654966285</v>
      </c>
      <c r="S92" s="209">
        <v>8.0154744825246094E-2</v>
      </c>
      <c r="T92" s="213">
        <v>1.8277515640966701E-5</v>
      </c>
      <c r="U92" s="214">
        <v>9.3559288098187698E-5</v>
      </c>
      <c r="V92" s="118">
        <f t="shared" si="51"/>
        <v>0.70501966311554654</v>
      </c>
      <c r="X92" s="117"/>
      <c r="Y92" s="90">
        <v>1693486656.401</v>
      </c>
      <c r="Z92" s="173">
        <f t="shared" si="52"/>
        <v>0.1227857616155035</v>
      </c>
      <c r="AA92" s="173">
        <f t="shared" si="53"/>
        <v>8.6666039731553651E-2</v>
      </c>
      <c r="AB92" s="164">
        <v>1693486157.402</v>
      </c>
      <c r="AC92" s="166">
        <f t="shared" si="54"/>
        <v>1.3911003779400316E-6</v>
      </c>
      <c r="AD92" s="166">
        <f t="shared" si="55"/>
        <v>8.9338531202678108E-5</v>
      </c>
      <c r="AE92" s="169">
        <f t="shared" si="56"/>
        <v>0.70514309373489026</v>
      </c>
      <c r="AF92" s="90">
        <v>1693487651.3989999</v>
      </c>
      <c r="AG92" s="173">
        <f t="shared" si="57"/>
        <v>0.11389523613395972</v>
      </c>
      <c r="AH92" s="173">
        <f t="shared" si="58"/>
        <v>8.0404063197512921E-2</v>
      </c>
      <c r="AI92" s="164">
        <v>1693487153.4000001</v>
      </c>
      <c r="AJ92" s="185">
        <f t="shared" si="59"/>
        <v>1.5425672921878988E-5</v>
      </c>
      <c r="AK92" s="185">
        <f t="shared" si="60"/>
        <v>9.4561249369146255E-5</v>
      </c>
      <c r="AL92" s="169">
        <f t="shared" si="61"/>
        <v>0.70516871419274485</v>
      </c>
      <c r="AM92" s="90">
        <v>1693488667.3989999</v>
      </c>
      <c r="AN92" s="173">
        <f t="shared" si="62"/>
        <v>0.11448121916422299</v>
      </c>
      <c r="AO92" s="173">
        <f t="shared" si="63"/>
        <v>8.0791238618020317E-2</v>
      </c>
      <c r="AP92" s="164">
        <v>1693488149.401</v>
      </c>
      <c r="AQ92" s="185">
        <f t="shared" si="64"/>
        <v>1.9465070633845904E-5</v>
      </c>
      <c r="AR92" s="185">
        <f t="shared" si="65"/>
        <v>9.5109920184868895E-5</v>
      </c>
      <c r="AS92" s="179">
        <f t="shared" si="66"/>
        <v>0.70500464399316132</v>
      </c>
      <c r="AT92" s="90">
        <v>1693489665.401</v>
      </c>
      <c r="AU92" s="173">
        <f t="shared" si="67"/>
        <v>0.11363842263094995</v>
      </c>
      <c r="AV92" s="173">
        <f t="shared" si="68"/>
        <v>8.0192825064842793E-2</v>
      </c>
      <c r="AW92" s="164">
        <v>1693489166.4030001</v>
      </c>
      <c r="AX92" s="185">
        <f t="shared" si="69"/>
        <v>1.8434317588796783E-5</v>
      </c>
      <c r="AY92" s="185">
        <f t="shared" si="70"/>
        <v>9.3710308927906011E-5</v>
      </c>
      <c r="AZ92" s="169">
        <f t="shared" si="71"/>
        <v>0.70497226342039931</v>
      </c>
    </row>
    <row r="93" spans="1:52">
      <c r="B93" s="90">
        <v>8</v>
      </c>
      <c r="C93" s="208">
        <v>0.123035414922053</v>
      </c>
      <c r="D93" s="209">
        <v>8.6832131954396194E-2</v>
      </c>
      <c r="E93" s="210">
        <v>4.3009463148733696E-6</v>
      </c>
      <c r="F93" s="210">
        <v>8.7761807238283598E-5</v>
      </c>
      <c r="G93" s="118">
        <f t="shared" si="48"/>
        <v>0.70506380594757323</v>
      </c>
      <c r="H93" s="211">
        <v>0.11334176412073201</v>
      </c>
      <c r="I93" s="209">
        <v>7.9978384748132597E-2</v>
      </c>
      <c r="J93" s="210">
        <v>9.6056708120400001E-6</v>
      </c>
      <c r="K93" s="212">
        <v>9.3072511431447396E-5</v>
      </c>
      <c r="L93" s="118">
        <f t="shared" si="49"/>
        <v>0.70486044701536366</v>
      </c>
      <c r="M93" s="211">
        <v>0.115473405101258</v>
      </c>
      <c r="N93" s="209">
        <v>8.1482218100563206E-2</v>
      </c>
      <c r="O93" s="250">
        <v>1.6796843891760399E-5</v>
      </c>
      <c r="P93" s="250">
        <v>9.1793665870649899E-5</v>
      </c>
      <c r="Q93" s="118">
        <f t="shared" si="50"/>
        <v>0.70493202762329987</v>
      </c>
      <c r="R93" s="211">
        <v>0.113824225359661</v>
      </c>
      <c r="S93" s="209">
        <v>8.0350902794285597E-2</v>
      </c>
      <c r="T93" s="213">
        <v>2.3070592508475901E-5</v>
      </c>
      <c r="U93" s="214">
        <v>9.9176722005756994E-5</v>
      </c>
      <c r="V93" s="118">
        <f t="shared" si="51"/>
        <v>0.70520894776710941</v>
      </c>
      <c r="X93" s="117"/>
      <c r="Y93" s="90">
        <v>1693486664.7920001</v>
      </c>
      <c r="Z93" s="173">
        <f t="shared" si="52"/>
        <v>0.12307000236303782</v>
      </c>
      <c r="AA93" s="173">
        <f t="shared" si="53"/>
        <v>8.6853875816868736E-2</v>
      </c>
      <c r="AB93" s="164">
        <v>1693486165.793</v>
      </c>
      <c r="AC93" s="166">
        <f t="shared" si="54"/>
        <v>4.408582639043251E-6</v>
      </c>
      <c r="AD93" s="166">
        <f t="shared" si="55"/>
        <v>8.7725814663979794E-5</v>
      </c>
      <c r="AE93" s="169">
        <f t="shared" si="56"/>
        <v>0.70504075702469327</v>
      </c>
      <c r="AF93" s="90">
        <v>1693487659.7909999</v>
      </c>
      <c r="AG93" s="173">
        <f t="shared" si="57"/>
        <v>0.11331762819315289</v>
      </c>
      <c r="AH93" s="173">
        <f t="shared" si="58"/>
        <v>7.9963090041245993E-2</v>
      </c>
      <c r="AI93" s="164">
        <v>1693487161.7909999</v>
      </c>
      <c r="AJ93" s="185">
        <f t="shared" si="59"/>
        <v>9.549290097211257E-6</v>
      </c>
      <c r="AK93" s="185">
        <f t="shared" si="60"/>
        <v>9.2872996424163314E-5</v>
      </c>
      <c r="AL93" s="169">
        <f t="shared" si="61"/>
        <v>0.70487156851169985</v>
      </c>
      <c r="AM93" s="90">
        <v>1693488675.79</v>
      </c>
      <c r="AN93" s="173">
        <f t="shared" si="62"/>
        <v>0.11549685597671522</v>
      </c>
      <c r="AO93" s="173">
        <f t="shared" si="63"/>
        <v>8.1497178645603824E-2</v>
      </c>
      <c r="AP93" s="164">
        <v>1693488157.7920001</v>
      </c>
      <c r="AQ93" s="185">
        <f t="shared" si="64"/>
        <v>1.6669047807857868E-5</v>
      </c>
      <c r="AR93" s="185">
        <f t="shared" si="65"/>
        <v>9.1788603973003713E-5</v>
      </c>
      <c r="AS93" s="179">
        <f t="shared" si="66"/>
        <v>0.70491728256123742</v>
      </c>
      <c r="AT93" s="90">
        <v>1693489673.7920001</v>
      </c>
      <c r="AU93" s="173">
        <f t="shared" si="67"/>
        <v>0.11385458100119432</v>
      </c>
      <c r="AV93" s="173">
        <f t="shared" si="68"/>
        <v>8.0370598679478239E-2</v>
      </c>
      <c r="AW93" s="164">
        <v>1693489174.7950001</v>
      </c>
      <c r="AX93" s="185">
        <f t="shared" si="69"/>
        <v>2.3027327073995341E-5</v>
      </c>
      <c r="AY93" s="185">
        <f t="shared" si="70"/>
        <v>9.923054948368621E-5</v>
      </c>
      <c r="AZ93" s="169">
        <f t="shared" si="71"/>
        <v>0.70519528533492148</v>
      </c>
    </row>
    <row r="94" spans="1:52">
      <c r="B94" s="90">
        <v>9</v>
      </c>
      <c r="C94" s="208">
        <v>0.12381123808010799</v>
      </c>
      <c r="D94" s="209">
        <v>8.7401396796749103E-2</v>
      </c>
      <c r="E94" s="210">
        <v>4.3887225693377798E-6</v>
      </c>
      <c r="F94" s="210">
        <v>8.8271579672884802E-5</v>
      </c>
      <c r="G94" s="118">
        <f t="shared" si="48"/>
        <v>0.70524359959049165</v>
      </c>
      <c r="H94" s="211">
        <v>0.113262898833369</v>
      </c>
      <c r="I94" s="209">
        <v>7.9939304362803304E-2</v>
      </c>
      <c r="J94" s="210">
        <v>1.3938048194519499E-5</v>
      </c>
      <c r="K94" s="212">
        <v>8.8212021577750696E-5</v>
      </c>
      <c r="L94" s="118">
        <f t="shared" si="49"/>
        <v>0.70500624104069254</v>
      </c>
      <c r="M94" s="211">
        <v>0.11501667942998201</v>
      </c>
      <c r="N94" s="209">
        <v>8.1198535138314099E-2</v>
      </c>
      <c r="O94" s="250">
        <v>1.5907151688060199E-5</v>
      </c>
      <c r="P94" s="250">
        <v>9.4949835253676596E-5</v>
      </c>
      <c r="Q94" s="118">
        <f t="shared" si="50"/>
        <v>0.70526487253161885</v>
      </c>
      <c r="R94" s="211">
        <v>0.114417101934129</v>
      </c>
      <c r="S94" s="209">
        <v>8.0782462335762098E-2</v>
      </c>
      <c r="T94" s="213">
        <v>1.70794892648618E-5</v>
      </c>
      <c r="U94" s="214">
        <v>9.5274796191000699E-5</v>
      </c>
      <c r="V94" s="118">
        <f t="shared" si="51"/>
        <v>0.70532658593254316</v>
      </c>
      <c r="X94" s="117"/>
      <c r="Y94" s="90">
        <v>1693486673.184</v>
      </c>
      <c r="Z94" s="173">
        <f t="shared" si="52"/>
        <v>0.12389480964602155</v>
      </c>
      <c r="AA94" s="173">
        <f t="shared" si="53"/>
        <v>8.7453110450851759E-2</v>
      </c>
      <c r="AB94" s="164">
        <v>1693486174.184</v>
      </c>
      <c r="AC94" s="166">
        <f t="shared" si="54"/>
        <v>4.2749585642498347E-6</v>
      </c>
      <c r="AD94" s="166">
        <f t="shared" si="55"/>
        <v>8.8156605964351601E-5</v>
      </c>
      <c r="AE94" s="169">
        <f t="shared" si="56"/>
        <v>0.70518371904383326</v>
      </c>
      <c r="AF94" s="90">
        <v>1693487668.1819999</v>
      </c>
      <c r="AG94" s="173">
        <f t="shared" si="57"/>
        <v>0.1133125869796954</v>
      </c>
      <c r="AH94" s="173">
        <f t="shared" si="58"/>
        <v>7.9970210181956297E-2</v>
      </c>
      <c r="AI94" s="164">
        <v>1693487170.1819999</v>
      </c>
      <c r="AJ94" s="185">
        <f t="shared" si="59"/>
        <v>1.3942127594727977E-5</v>
      </c>
      <c r="AK94" s="185">
        <f t="shared" si="60"/>
        <v>8.8147675701521314E-5</v>
      </c>
      <c r="AL94" s="169">
        <f t="shared" si="61"/>
        <v>0.70496579137252824</v>
      </c>
      <c r="AM94" s="90">
        <v>1693488684.1819999</v>
      </c>
      <c r="AN94" s="173">
        <f t="shared" si="62"/>
        <v>0.11503632021720711</v>
      </c>
      <c r="AO94" s="173">
        <f t="shared" si="63"/>
        <v>8.1210749482845609E-2</v>
      </c>
      <c r="AP94" s="164">
        <v>1693488166.184</v>
      </c>
      <c r="AQ94" s="185">
        <f t="shared" si="64"/>
        <v>1.5926082547773765E-5</v>
      </c>
      <c r="AR94" s="185">
        <f t="shared" si="65"/>
        <v>9.4945957527550976E-5</v>
      </c>
      <c r="AS94" s="179">
        <f t="shared" si="66"/>
        <v>0.70524948639528906</v>
      </c>
      <c r="AT94" s="90">
        <v>1693489682.184</v>
      </c>
      <c r="AU94" s="173">
        <f t="shared" si="67"/>
        <v>0.11441144658075635</v>
      </c>
      <c r="AV94" s="173">
        <f t="shared" si="68"/>
        <v>8.0777894361181268E-2</v>
      </c>
      <c r="AW94" s="164">
        <v>1693489183.1860001</v>
      </c>
      <c r="AX94" s="185">
        <f t="shared" si="69"/>
        <v>1.7065436086713117E-5</v>
      </c>
      <c r="AY94" s="185">
        <f t="shared" si="70"/>
        <v>9.5109290965796487E-5</v>
      </c>
      <c r="AZ94" s="169">
        <f t="shared" si="71"/>
        <v>0.7053228866455844</v>
      </c>
    </row>
    <row r="95" spans="1:52">
      <c r="B95" s="90">
        <v>10</v>
      </c>
      <c r="C95" s="208">
        <v>0.126979728088296</v>
      </c>
      <c r="D95" s="209">
        <v>8.9641324484777296E-2</v>
      </c>
      <c r="E95" s="210">
        <v>-1.0689174334721801E-6</v>
      </c>
      <c r="F95" s="210">
        <v>8.1515542856023501E-5</v>
      </c>
      <c r="G95" s="118">
        <f t="shared" si="48"/>
        <v>0.70528589372369743</v>
      </c>
      <c r="H95" s="211">
        <v>0.11576927724382</v>
      </c>
      <c r="I95" s="209">
        <v>8.1716235513088001E-2</v>
      </c>
      <c r="J95" s="210">
        <v>9.8049698053120992E-6</v>
      </c>
      <c r="K95" s="212">
        <v>8.9454552710348302E-5</v>
      </c>
      <c r="L95" s="118">
        <f t="shared" si="49"/>
        <v>0.70509194016079357</v>
      </c>
      <c r="M95" s="211">
        <v>0.11640055006825401</v>
      </c>
      <c r="N95" s="209">
        <v>8.2145842506443204E-2</v>
      </c>
      <c r="O95" s="250">
        <v>1.7721616858527401E-5</v>
      </c>
      <c r="P95" s="250">
        <v>9.1575641344857E-5</v>
      </c>
      <c r="Q95" s="118">
        <f t="shared" si="50"/>
        <v>0.70501838077178247</v>
      </c>
      <c r="R95" s="211">
        <v>0.11355729193364</v>
      </c>
      <c r="S95" s="209">
        <v>8.0102743627951903E-2</v>
      </c>
      <c r="T95" s="213">
        <v>2.23841407818311E-5</v>
      </c>
      <c r="U95" s="214">
        <v>8.9871846030525294E-5</v>
      </c>
      <c r="V95" s="118">
        <f t="shared" si="51"/>
        <v>0.70468124115950259</v>
      </c>
      <c r="X95" s="117"/>
      <c r="Y95" s="90">
        <v>1693486693.398</v>
      </c>
      <c r="Z95" s="173">
        <f t="shared" si="52"/>
        <v>0.12704899069246844</v>
      </c>
      <c r="AA95" s="173">
        <f t="shared" si="53"/>
        <v>8.9683245555999686E-2</v>
      </c>
      <c r="AB95" s="164">
        <v>1693486194.402</v>
      </c>
      <c r="AC95" s="166">
        <f t="shared" si="54"/>
        <v>-1.0884289566079531E-6</v>
      </c>
      <c r="AD95" s="166">
        <f t="shared" si="55"/>
        <v>8.1495984144895519E-5</v>
      </c>
      <c r="AE95" s="169">
        <f t="shared" si="56"/>
        <v>0.70522982805558609</v>
      </c>
      <c r="AF95" s="90">
        <v>1693487689.402</v>
      </c>
      <c r="AG95" s="173">
        <f t="shared" si="57"/>
        <v>0.11580187847605548</v>
      </c>
      <c r="AH95" s="173">
        <f t="shared" si="58"/>
        <v>8.1735616652600138E-2</v>
      </c>
      <c r="AI95" s="164">
        <v>1693487191.4000001</v>
      </c>
      <c r="AJ95" s="185">
        <f t="shared" si="59"/>
        <v>9.598003760791927E-6</v>
      </c>
      <c r="AK95" s="185">
        <f t="shared" si="60"/>
        <v>8.941060658260294E-5</v>
      </c>
      <c r="AL95" s="169">
        <f t="shared" si="61"/>
        <v>0.70505684433810389</v>
      </c>
      <c r="AM95" s="90">
        <v>1693488704.401</v>
      </c>
      <c r="AN95" s="173">
        <f t="shared" si="62"/>
        <v>0.11644954978771128</v>
      </c>
      <c r="AO95" s="173">
        <f t="shared" si="63"/>
        <v>8.2175184187666395E-2</v>
      </c>
      <c r="AP95" s="164">
        <v>1693488187.4000001</v>
      </c>
      <c r="AQ95" s="185">
        <f t="shared" si="64"/>
        <v>1.7583381147959634E-5</v>
      </c>
      <c r="AR95" s="185">
        <f t="shared" si="65"/>
        <v>9.1533111704945349E-5</v>
      </c>
      <c r="AS95" s="179">
        <f t="shared" si="66"/>
        <v>0.70497255156340355</v>
      </c>
      <c r="AT95" s="90">
        <v>1693489702.4000001</v>
      </c>
      <c r="AU95" s="173">
        <f t="shared" si="67"/>
        <v>0.11355450613998633</v>
      </c>
      <c r="AV95" s="173">
        <f t="shared" si="68"/>
        <v>8.0100222072705396E-2</v>
      </c>
      <c r="AW95" s="164">
        <v>1693489204.401</v>
      </c>
      <c r="AX95" s="185">
        <f t="shared" si="69"/>
        <v>2.239218015916381E-5</v>
      </c>
      <c r="AY95" s="185">
        <f t="shared" si="70"/>
        <v>8.9825376096196803E-5</v>
      </c>
      <c r="AZ95" s="169">
        <f t="shared" si="71"/>
        <v>0.70467769458338869</v>
      </c>
    </row>
    <row r="96" spans="1:52">
      <c r="B96" s="90">
        <v>11</v>
      </c>
      <c r="C96" s="208">
        <v>0.12708009931368999</v>
      </c>
      <c r="D96" s="209">
        <v>8.9678556392487896E-2</v>
      </c>
      <c r="E96" s="210">
        <v>3.4677439110987598E-6</v>
      </c>
      <c r="F96" s="210">
        <v>8.7208998651186806E-5</v>
      </c>
      <c r="G96" s="118">
        <f t="shared" si="48"/>
        <v>0.70502181479133585</v>
      </c>
      <c r="H96" s="211">
        <v>0.114855684988433</v>
      </c>
      <c r="I96" s="209">
        <v>8.1029153020250197E-2</v>
      </c>
      <c r="J96" s="210">
        <v>3.8263859144290796E-6</v>
      </c>
      <c r="K96" s="212">
        <v>8.5741074188864393E-5</v>
      </c>
      <c r="L96" s="118">
        <f t="shared" si="49"/>
        <v>0.70471819042772443</v>
      </c>
      <c r="M96" s="211">
        <v>0.117329715193689</v>
      </c>
      <c r="N96" s="209">
        <v>8.2792714483676394E-2</v>
      </c>
      <c r="O96" s="250">
        <v>9.1545619085220102E-6</v>
      </c>
      <c r="P96" s="250">
        <v>9.2558693887344302E-5</v>
      </c>
      <c r="Q96" s="118">
        <f t="shared" si="50"/>
        <v>0.70494842754608511</v>
      </c>
      <c r="R96" s="211">
        <v>0.11428561670281399</v>
      </c>
      <c r="S96" s="209">
        <v>8.0645481457259693E-2</v>
      </c>
      <c r="T96" s="213">
        <v>1.7472186517597199E-5</v>
      </c>
      <c r="U96" s="214">
        <v>9.2662208129383494E-5</v>
      </c>
      <c r="V96" s="118">
        <f t="shared" si="51"/>
        <v>0.70493941649426328</v>
      </c>
      <c r="X96" s="117"/>
      <c r="Y96" s="90">
        <v>1693486701.789</v>
      </c>
      <c r="Z96" s="173">
        <f t="shared" si="52"/>
        <v>0.12705501636844455</v>
      </c>
      <c r="AA96" s="173">
        <f t="shared" si="53"/>
        <v>8.9662955605113226E-2</v>
      </c>
      <c r="AB96" s="164">
        <v>1693486202.793</v>
      </c>
      <c r="AC96" s="166">
        <f t="shared" si="54"/>
        <v>3.7564850907950373E-6</v>
      </c>
      <c r="AD96" s="166">
        <f t="shared" si="55"/>
        <v>8.7370980576412249E-5</v>
      </c>
      <c r="AE96" s="169">
        <f t="shared" si="56"/>
        <v>0.70503668388047813</v>
      </c>
      <c r="AF96" s="90">
        <v>1693487697.7939999</v>
      </c>
      <c r="AG96" s="173">
        <f t="shared" si="57"/>
        <v>0.11483710779366232</v>
      </c>
      <c r="AH96" s="173">
        <f t="shared" si="58"/>
        <v>8.1017290814997686E-2</v>
      </c>
      <c r="AI96" s="164">
        <v>1693487199.7909999</v>
      </c>
      <c r="AJ96" s="185">
        <f t="shared" si="59"/>
        <v>3.6097536687750286E-6</v>
      </c>
      <c r="AK96" s="185">
        <f t="shared" si="60"/>
        <v>8.5726132334689728E-5</v>
      </c>
      <c r="AL96" s="169">
        <f t="shared" si="61"/>
        <v>0.70472490859091141</v>
      </c>
      <c r="AM96" s="90">
        <v>1693488712.793</v>
      </c>
      <c r="AN96" s="173">
        <f t="shared" si="62"/>
        <v>0.11734141172597061</v>
      </c>
      <c r="AO96" s="173">
        <f t="shared" si="63"/>
        <v>8.2798222791309939E-2</v>
      </c>
      <c r="AP96" s="164">
        <v>1693488195.7909999</v>
      </c>
      <c r="AQ96" s="185">
        <f t="shared" si="64"/>
        <v>9.0341292496577856E-6</v>
      </c>
      <c r="AR96" s="185">
        <f t="shared" si="65"/>
        <v>9.2658855803647532E-5</v>
      </c>
      <c r="AS96" s="179">
        <f t="shared" si="66"/>
        <v>0.70492397262199036</v>
      </c>
      <c r="AT96" s="90">
        <v>1693489710.7909999</v>
      </c>
      <c r="AU96" s="173">
        <f t="shared" si="67"/>
        <v>0.11434228170291236</v>
      </c>
      <c r="AV96" s="173">
        <f t="shared" si="68"/>
        <v>8.0680905563580416E-2</v>
      </c>
      <c r="AW96" s="164">
        <v>1693489212.7920001</v>
      </c>
      <c r="AX96" s="185">
        <f t="shared" si="69"/>
        <v>1.7253882202029689E-5</v>
      </c>
      <c r="AY96" s="185">
        <f t="shared" si="70"/>
        <v>9.2594711043487315E-5</v>
      </c>
      <c r="AZ96" s="169">
        <f t="shared" si="71"/>
        <v>0.70490123166849583</v>
      </c>
    </row>
    <row r="97" spans="2:52">
      <c r="B97" s="90">
        <v>12</v>
      </c>
      <c r="C97" s="208">
        <v>0.126285177568806</v>
      </c>
      <c r="D97" s="209">
        <v>8.9144119747994105E-2</v>
      </c>
      <c r="E97" s="210">
        <v>6.9263691803534303E-6</v>
      </c>
      <c r="F97" s="210">
        <v>8.6677986171296504E-5</v>
      </c>
      <c r="G97" s="118">
        <f t="shared" si="48"/>
        <v>0.70522770635890719</v>
      </c>
      <c r="H97" s="211">
        <v>0.115254841276204</v>
      </c>
      <c r="I97" s="209">
        <v>8.1338158690383605E-2</v>
      </c>
      <c r="J97" s="210">
        <v>3.8060329213777102E-6</v>
      </c>
      <c r="K97" s="212">
        <v>8.8978348497474504E-5</v>
      </c>
      <c r="L97" s="118">
        <f t="shared" si="49"/>
        <v>0.70495870319542253</v>
      </c>
      <c r="M97" s="211">
        <v>0.116724428803105</v>
      </c>
      <c r="N97" s="209">
        <v>8.2321394969359696E-2</v>
      </c>
      <c r="O97" s="250">
        <v>1.43868184543046E-5</v>
      </c>
      <c r="P97" s="250">
        <v>9.4767850688862E-5</v>
      </c>
      <c r="Q97" s="118">
        <f t="shared" si="50"/>
        <v>0.7045660764597016</v>
      </c>
      <c r="R97" s="211">
        <v>0.11512626078666</v>
      </c>
      <c r="S97" s="209">
        <v>8.1231659970765702E-2</v>
      </c>
      <c r="T97" s="213">
        <v>1.6339261510252201E-5</v>
      </c>
      <c r="U97" s="214">
        <v>8.7720680834777804E-5</v>
      </c>
      <c r="V97" s="118">
        <f t="shared" si="51"/>
        <v>0.70488360253359728</v>
      </c>
      <c r="X97" s="117"/>
      <c r="Y97" s="90">
        <v>1693486710.181</v>
      </c>
      <c r="Z97" s="173">
        <f t="shared" si="52"/>
        <v>0.12628436824648728</v>
      </c>
      <c r="AA97" s="173">
        <f t="shared" si="53"/>
        <v>8.9144239085209909E-2</v>
      </c>
      <c r="AB97" s="164">
        <v>1693486211.1849999</v>
      </c>
      <c r="AC97" s="166">
        <f t="shared" si="54"/>
        <v>6.8396998538552527E-6</v>
      </c>
      <c r="AD97" s="166">
        <f t="shared" si="55"/>
        <v>8.6633015406960032E-5</v>
      </c>
      <c r="AE97" s="169">
        <f t="shared" si="56"/>
        <v>0.70523163421723978</v>
      </c>
      <c r="AF97" s="90">
        <v>1693487706.1860001</v>
      </c>
      <c r="AG97" s="173">
        <f t="shared" si="57"/>
        <v>0.11520928335775582</v>
      </c>
      <c r="AH97" s="173">
        <f t="shared" si="58"/>
        <v>8.1310563741974123E-2</v>
      </c>
      <c r="AI97" s="164">
        <v>1693487208.1830001</v>
      </c>
      <c r="AJ97" s="185">
        <f t="shared" si="59"/>
        <v>7.6223067788455444E-6</v>
      </c>
      <c r="AK97" s="185">
        <f t="shared" si="60"/>
        <v>9.2085399911240052E-5</v>
      </c>
      <c r="AL97" s="169">
        <f t="shared" si="61"/>
        <v>0.70499398719714057</v>
      </c>
      <c r="AM97" s="90">
        <v>1693488721.184</v>
      </c>
      <c r="AN97" s="173">
        <f t="shared" si="62"/>
        <v>0.1167174533615719</v>
      </c>
      <c r="AO97" s="173">
        <f t="shared" si="63"/>
        <v>8.2316987023045726E-2</v>
      </c>
      <c r="AP97" s="164">
        <v>1693488204.1830001</v>
      </c>
      <c r="AQ97" s="185">
        <f t="shared" si="64"/>
        <v>1.4481884071942956E-5</v>
      </c>
      <c r="AR97" s="185">
        <f t="shared" si="65"/>
        <v>9.4689159511181865E-5</v>
      </c>
      <c r="AS97" s="179">
        <f t="shared" si="66"/>
        <v>0.70456928741136771</v>
      </c>
      <c r="AT97" s="90">
        <v>1693489719.1819999</v>
      </c>
      <c r="AU97" s="173">
        <f t="shared" si="67"/>
        <v>0.11514411684824875</v>
      </c>
      <c r="AV97" s="173">
        <f t="shared" si="68"/>
        <v>8.1243220142079728E-2</v>
      </c>
      <c r="AW97" s="164">
        <v>1693489221.184</v>
      </c>
      <c r="AX97" s="185">
        <f t="shared" si="69"/>
        <v>1.6277937000109657E-5</v>
      </c>
      <c r="AY97" s="185">
        <f t="shared" si="70"/>
        <v>8.7777096798898334E-5</v>
      </c>
      <c r="AZ97" s="169">
        <f t="shared" si="71"/>
        <v>0.7048760417842046</v>
      </c>
    </row>
    <row r="98" spans="2:52">
      <c r="B98" s="90">
        <v>13</v>
      </c>
      <c r="C98" s="208">
        <v>0.127040561227941</v>
      </c>
      <c r="D98" s="209">
        <v>8.9685266561396804E-2</v>
      </c>
      <c r="E98" s="210">
        <v>-7.6591185426132804E-7</v>
      </c>
      <c r="F98" s="210">
        <v>8.4680610073953997E-5</v>
      </c>
      <c r="G98" s="118">
        <f t="shared" si="48"/>
        <v>0.7052940591649246</v>
      </c>
      <c r="H98" s="211">
        <v>0.112705495541877</v>
      </c>
      <c r="I98" s="209">
        <v>7.95301383994617E-2</v>
      </c>
      <c r="J98" s="210">
        <v>1.8394242398204899E-4</v>
      </c>
      <c r="K98" s="212">
        <v>2.5454612804884998E-4</v>
      </c>
      <c r="L98" s="118">
        <f t="shared" si="49"/>
        <v>0.70486252561164775</v>
      </c>
      <c r="M98" s="211">
        <v>0.116988964701705</v>
      </c>
      <c r="N98" s="209">
        <v>8.2544878413337394E-2</v>
      </c>
      <c r="O98" s="250">
        <v>1.3798676563260499E-5</v>
      </c>
      <c r="P98" s="250">
        <v>8.8134145660718601E-5</v>
      </c>
      <c r="Q98" s="118">
        <f t="shared" si="50"/>
        <v>0.70488324575342753</v>
      </c>
      <c r="R98" s="211">
        <v>0.11512839570937899</v>
      </c>
      <c r="S98" s="209">
        <v>8.1273475802268097E-2</v>
      </c>
      <c r="T98" s="213">
        <v>1.4476280332334801E-5</v>
      </c>
      <c r="U98" s="214">
        <v>9.5834400859521701E-5</v>
      </c>
      <c r="V98" s="118">
        <f t="shared" si="51"/>
        <v>0.70523379706982647</v>
      </c>
      <c r="X98" s="117"/>
      <c r="Y98" s="90">
        <v>1693486731.3989999</v>
      </c>
      <c r="Z98" s="173">
        <f t="shared" si="52"/>
        <v>0.12706514910890707</v>
      </c>
      <c r="AA98" s="173">
        <f t="shared" si="53"/>
        <v>8.9699336092675067E-2</v>
      </c>
      <c r="AB98" s="164">
        <v>1693486232.4000001</v>
      </c>
      <c r="AC98" s="166">
        <f t="shared" si="54"/>
        <v>-8.0220403418610504E-7</v>
      </c>
      <c r="AD98" s="166">
        <f t="shared" si="55"/>
        <v>8.4621781190146643E-5</v>
      </c>
      <c r="AE98" s="169">
        <f t="shared" si="56"/>
        <v>0.70526677945358895</v>
      </c>
      <c r="AF98" s="90">
        <v>1693487726.4000001</v>
      </c>
      <c r="AG98" s="173">
        <f t="shared" si="57"/>
        <v>0.11270381697156455</v>
      </c>
      <c r="AH98" s="173">
        <f t="shared" si="58"/>
        <v>7.9529648608649958E-2</v>
      </c>
      <c r="AI98" s="164">
        <v>1693487228.401</v>
      </c>
      <c r="AJ98" s="185">
        <f t="shared" si="59"/>
        <v>1.875079203914414E-4</v>
      </c>
      <c r="AK98" s="185">
        <f t="shared" si="60"/>
        <v>2.5718610456705918E-4</v>
      </c>
      <c r="AL98" s="169">
        <f t="shared" si="61"/>
        <v>0.70486461593548244</v>
      </c>
      <c r="AM98" s="90">
        <v>1693488742.401</v>
      </c>
      <c r="AN98" s="173">
        <f t="shared" si="62"/>
        <v>0.11700007973944197</v>
      </c>
      <c r="AO98" s="173">
        <f t="shared" si="63"/>
        <v>8.2552383945576457E-2</v>
      </c>
      <c r="AP98" s="164">
        <v>1693488225.4000001</v>
      </c>
      <c r="AQ98" s="185">
        <f t="shared" si="64"/>
        <v>1.3786412116274437E-5</v>
      </c>
      <c r="AR98" s="185">
        <f t="shared" si="65"/>
        <v>8.8002852902777852E-5</v>
      </c>
      <c r="AS98" s="179">
        <f t="shared" si="66"/>
        <v>0.70487930235070206</v>
      </c>
      <c r="AT98" s="90">
        <v>1693489739.398</v>
      </c>
      <c r="AU98" s="173">
        <f t="shared" si="67"/>
        <v>0.11508475765214575</v>
      </c>
      <c r="AV98" s="173">
        <f t="shared" si="68"/>
        <v>8.1246462913239212E-2</v>
      </c>
      <c r="AW98" s="164">
        <v>1693489242.402</v>
      </c>
      <c r="AX98" s="185">
        <f t="shared" si="69"/>
        <v>1.4509346315801267E-5</v>
      </c>
      <c r="AY98" s="185">
        <f t="shared" si="70"/>
        <v>9.5963512694104255E-5</v>
      </c>
      <c r="AZ98" s="169">
        <f t="shared" si="71"/>
        <v>0.705267847470608</v>
      </c>
    </row>
    <row r="99" spans="2:52">
      <c r="B99" s="90">
        <v>14</v>
      </c>
      <c r="C99" s="208">
        <v>0.12748633672856</v>
      </c>
      <c r="D99" s="209">
        <v>8.9935203589927404E-2</v>
      </c>
      <c r="E99" s="210">
        <v>5.1536150524624301E-6</v>
      </c>
      <c r="F99" s="210">
        <v>8.3370565110038296E-5</v>
      </c>
      <c r="G99" s="118">
        <f t="shared" si="48"/>
        <v>0.70478838084313677</v>
      </c>
      <c r="H99" s="211">
        <v>0.115175618074969</v>
      </c>
      <c r="I99" s="209">
        <v>8.1311552241590201E-2</v>
      </c>
      <c r="J99" s="210">
        <v>1.7208616837206399E-4</v>
      </c>
      <c r="K99" s="212">
        <v>2.3240236696281101E-4</v>
      </c>
      <c r="L99" s="118">
        <f t="shared" si="49"/>
        <v>0.70521266607392474</v>
      </c>
      <c r="M99" s="211">
        <v>0.11726741700966101</v>
      </c>
      <c r="N99" s="209">
        <v>8.2743406560364205E-2</v>
      </c>
      <c r="O99" s="250">
        <v>1.3787699919524E-5</v>
      </c>
      <c r="P99" s="250">
        <v>8.7385936615436201E-5</v>
      </c>
      <c r="Q99" s="118">
        <f t="shared" si="50"/>
        <v>0.70490245037275201</v>
      </c>
      <c r="R99" s="211">
        <v>0.113066538722518</v>
      </c>
      <c r="S99" s="209">
        <v>7.9764161432177794E-2</v>
      </c>
      <c r="T99" s="213">
        <v>1.7954644725849098E-5</v>
      </c>
      <c r="U99" s="214">
        <v>9.4980463228330804E-5</v>
      </c>
      <c r="V99" s="118">
        <f t="shared" si="51"/>
        <v>0.70474530567041371</v>
      </c>
      <c r="X99" s="117"/>
      <c r="Y99" s="90">
        <v>1693486739.79</v>
      </c>
      <c r="Z99" s="173">
        <f t="shared" si="52"/>
        <v>0.12748423375002349</v>
      </c>
      <c r="AA99" s="173">
        <f t="shared" si="53"/>
        <v>8.9933644799719367E-2</v>
      </c>
      <c r="AB99" s="164">
        <v>1693486240.7909999</v>
      </c>
      <c r="AC99" s="166">
        <f t="shared" si="54"/>
        <v>5.4784119570555323E-6</v>
      </c>
      <c r="AD99" s="166">
        <f t="shared" si="55"/>
        <v>8.3443995391611726E-5</v>
      </c>
      <c r="AE99" s="169">
        <f t="shared" si="56"/>
        <v>0.70478625721332155</v>
      </c>
      <c r="AF99" s="90">
        <v>1693487734.7920001</v>
      </c>
      <c r="AG99" s="173">
        <f t="shared" si="57"/>
        <v>0.11530321013066619</v>
      </c>
      <c r="AH99" s="173">
        <f t="shared" si="58"/>
        <v>8.1391240599661352E-2</v>
      </c>
      <c r="AI99" s="164">
        <v>1693487236.7920001</v>
      </c>
      <c r="AJ99" s="185">
        <f t="shared" si="59"/>
        <v>1.6665258003976697E-4</v>
      </c>
      <c r="AK99" s="185">
        <f t="shared" si="60"/>
        <v>2.2809036860594312E-4</v>
      </c>
      <c r="AL99" s="169">
        <f t="shared" si="61"/>
        <v>0.70511942306005337</v>
      </c>
      <c r="AM99" s="90">
        <v>1693488750.793</v>
      </c>
      <c r="AN99" s="173">
        <f t="shared" si="62"/>
        <v>0.11728206411822521</v>
      </c>
      <c r="AO99" s="173">
        <f t="shared" si="63"/>
        <v>8.2752432407074569E-2</v>
      </c>
      <c r="AP99" s="164">
        <v>1693488233.7909999</v>
      </c>
      <c r="AQ99" s="185">
        <f t="shared" si="64"/>
        <v>1.3882857620702171E-5</v>
      </c>
      <c r="AR99" s="185">
        <f t="shared" si="65"/>
        <v>8.7587130540836807E-5</v>
      </c>
      <c r="AS99" s="179">
        <f t="shared" si="66"/>
        <v>0.70489024755198859</v>
      </c>
      <c r="AT99" s="90">
        <v>1693489747.79</v>
      </c>
      <c r="AU99" s="173">
        <f t="shared" si="67"/>
        <v>0.1129517300480401</v>
      </c>
      <c r="AV99" s="173">
        <f t="shared" si="68"/>
        <v>7.9693858324174249E-2</v>
      </c>
      <c r="AW99" s="164">
        <v>1693489250.7939999</v>
      </c>
      <c r="AX99" s="185">
        <f t="shared" si="69"/>
        <v>1.8089830412616121E-5</v>
      </c>
      <c r="AY99" s="185">
        <f t="shared" si="70"/>
        <v>9.4926659938998677E-5</v>
      </c>
      <c r="AZ99" s="169">
        <f t="shared" si="71"/>
        <v>0.70484061478726989</v>
      </c>
    </row>
    <row r="100" spans="2:52">
      <c r="B100" s="90">
        <v>15</v>
      </c>
      <c r="C100" s="208">
        <v>0.12698232943655</v>
      </c>
      <c r="D100" s="209">
        <v>8.9635587153782906E-2</v>
      </c>
      <c r="E100" s="210">
        <v>8.2277631949187304E-6</v>
      </c>
      <c r="F100" s="210">
        <v>8.7020869122732297E-5</v>
      </c>
      <c r="G100" s="118">
        <f t="shared" si="48"/>
        <v>0.70522626198016369</v>
      </c>
      <c r="H100" s="211">
        <v>0.116238538719228</v>
      </c>
      <c r="I100" s="209">
        <v>8.2069845412184997E-2</v>
      </c>
      <c r="J100" s="210">
        <v>3.3485547328879297E-5</v>
      </c>
      <c r="K100" s="212">
        <v>1.17128815658821E-4</v>
      </c>
      <c r="L100" s="118">
        <f t="shared" si="49"/>
        <v>0.70528760111580679</v>
      </c>
      <c r="M100" s="211">
        <v>0.11739454533678401</v>
      </c>
      <c r="N100" s="209">
        <v>8.2832536569947907E-2</v>
      </c>
      <c r="O100" s="250">
        <v>1.64336075946864E-5</v>
      </c>
      <c r="P100" s="250">
        <v>9.4546294632354198E-5</v>
      </c>
      <c r="Q100" s="118">
        <f t="shared" si="50"/>
        <v>0.70489833499345023</v>
      </c>
      <c r="R100" s="211">
        <v>0.111949326277129</v>
      </c>
      <c r="S100" s="209">
        <v>7.9032881307229699E-2</v>
      </c>
      <c r="T100" s="213">
        <v>1.82195922940236E-5</v>
      </c>
      <c r="U100" s="214">
        <v>9.41196636691482E-5</v>
      </c>
      <c r="V100" s="118">
        <f t="shared" si="51"/>
        <v>0.7052462396489142</v>
      </c>
      <c r="X100" s="117"/>
      <c r="Y100" s="90">
        <v>1693486748.1819999</v>
      </c>
      <c r="Z100" s="173">
        <f t="shared" si="52"/>
        <v>0.12693598601327871</v>
      </c>
      <c r="AA100" s="173">
        <f t="shared" si="53"/>
        <v>8.9608085591037556E-2</v>
      </c>
      <c r="AB100" s="164">
        <v>1693486249.1830001</v>
      </c>
      <c r="AC100" s="166">
        <f t="shared" si="54"/>
        <v>8.1313020469144953E-6</v>
      </c>
      <c r="AD100" s="166">
        <f t="shared" si="55"/>
        <v>8.705555702848482E-5</v>
      </c>
      <c r="AE100" s="169">
        <f t="shared" si="56"/>
        <v>0.7052655499808379</v>
      </c>
      <c r="AF100" s="90">
        <v>1693487743.1830001</v>
      </c>
      <c r="AG100" s="173">
        <f t="shared" si="57"/>
        <v>0.11624271973691125</v>
      </c>
      <c r="AH100" s="173">
        <f t="shared" si="58"/>
        <v>8.2072379305155707E-2</v>
      </c>
      <c r="AI100" s="164">
        <v>1693487245.1830001</v>
      </c>
      <c r="AJ100" s="185">
        <f t="shared" si="59"/>
        <v>3.015186381692485E-5</v>
      </c>
      <c r="AK100" s="185">
        <f t="shared" si="60"/>
        <v>1.1462191948190255E-4</v>
      </c>
      <c r="AL100" s="169">
        <f t="shared" si="61"/>
        <v>0.70528009977904849</v>
      </c>
      <c r="AM100" s="90">
        <v>1693488759.184</v>
      </c>
      <c r="AN100" s="173">
        <f t="shared" si="62"/>
        <v>0.11735386395406147</v>
      </c>
      <c r="AO100" s="173">
        <f t="shared" si="63"/>
        <v>8.2807511340207543E-2</v>
      </c>
      <c r="AP100" s="164">
        <v>1693488242.1830001</v>
      </c>
      <c r="AQ100" s="185">
        <f t="shared" si="64"/>
        <v>1.6334817947655343E-5</v>
      </c>
      <c r="AR100" s="185">
        <f t="shared" si="65"/>
        <v>9.4576485076083546E-5</v>
      </c>
      <c r="AS100" s="179">
        <f t="shared" si="66"/>
        <v>0.7049283247667657</v>
      </c>
      <c r="AT100" s="90">
        <v>1693489756.181</v>
      </c>
      <c r="AU100" s="173">
        <f t="shared" si="67"/>
        <v>0.11199146601893639</v>
      </c>
      <c r="AV100" s="173">
        <f t="shared" si="68"/>
        <v>7.9059360069102427E-2</v>
      </c>
      <c r="AW100" s="164">
        <v>1693489259.1849999</v>
      </c>
      <c r="AX100" s="185">
        <f t="shared" si="69"/>
        <v>1.8265508793220126E-5</v>
      </c>
      <c r="AY100" s="185">
        <f t="shared" si="70"/>
        <v>9.4158457880152687E-5</v>
      </c>
      <c r="AZ100" s="169">
        <f t="shared" si="71"/>
        <v>0.70521869535354642</v>
      </c>
    </row>
    <row r="101" spans="2:52">
      <c r="B101" s="90">
        <v>16</v>
      </c>
      <c r="C101" s="208">
        <v>0.12529869164351901</v>
      </c>
      <c r="D101" s="209">
        <v>8.8441000754025806E-2</v>
      </c>
      <c r="E101" s="210">
        <v>5.9999949629781503E-7</v>
      </c>
      <c r="F101" s="210">
        <v>8.5255279062306801E-5</v>
      </c>
      <c r="G101" s="118">
        <f t="shared" si="48"/>
        <v>0.70516847238855984</v>
      </c>
      <c r="H101" s="211">
        <v>0.11537986779027599</v>
      </c>
      <c r="I101" s="209">
        <v>8.1454024776507997E-2</v>
      </c>
      <c r="J101" s="210">
        <v>9.2301462678489E-6</v>
      </c>
      <c r="K101" s="212">
        <v>9.1443013496097399E-5</v>
      </c>
      <c r="L101" s="118">
        <f t="shared" si="49"/>
        <v>0.70519908170261436</v>
      </c>
      <c r="M101" s="211">
        <v>0.11534731748792899</v>
      </c>
      <c r="N101" s="209">
        <v>8.1383936849010602E-2</v>
      </c>
      <c r="O101" s="250">
        <v>9.1249785142533396E-6</v>
      </c>
      <c r="P101" s="250">
        <v>8.9026001232152805E-5</v>
      </c>
      <c r="Q101" s="118">
        <f t="shared" si="50"/>
        <v>0.70485054060219221</v>
      </c>
      <c r="R101" s="211">
        <v>0.115125274735108</v>
      </c>
      <c r="S101" s="209">
        <v>8.1253076395013807E-2</v>
      </c>
      <c r="T101" s="213">
        <v>2.0121606526247002E-5</v>
      </c>
      <c r="U101" s="214">
        <v>9.7087697590510897E-5</v>
      </c>
      <c r="V101" s="118">
        <f t="shared" si="51"/>
        <v>0.70507569738988896</v>
      </c>
      <c r="X101" s="117"/>
      <c r="Y101" s="90">
        <v>1693486768.401</v>
      </c>
      <c r="Z101" s="173">
        <f t="shared" si="52"/>
        <v>0.1252644625391463</v>
      </c>
      <c r="AA101" s="173">
        <f t="shared" si="53"/>
        <v>8.8419871063495761E-2</v>
      </c>
      <c r="AB101" s="164">
        <v>1693486269.4030001</v>
      </c>
      <c r="AC101" s="166">
        <f t="shared" si="54"/>
        <v>4.7403932845772599E-7</v>
      </c>
      <c r="AD101" s="166">
        <f t="shared" si="55"/>
        <v>8.5118568653547462E-5</v>
      </c>
      <c r="AE101" s="169">
        <f t="shared" si="56"/>
        <v>0.7051909334627684</v>
      </c>
      <c r="AF101" s="90">
        <v>1693487764.401</v>
      </c>
      <c r="AG101" s="173">
        <f t="shared" si="57"/>
        <v>0.11538429718413247</v>
      </c>
      <c r="AH101" s="173">
        <f t="shared" si="58"/>
        <v>8.145580917790024E-2</v>
      </c>
      <c r="AI101" s="164">
        <v>1693487266.402</v>
      </c>
      <c r="AJ101" s="185">
        <f t="shared" si="59"/>
        <v>8.6877415697231851E-6</v>
      </c>
      <c r="AK101" s="185">
        <f t="shared" si="60"/>
        <v>9.1048761417085333E-5</v>
      </c>
      <c r="AL101" s="169">
        <f t="shared" si="61"/>
        <v>0.7051835099589937</v>
      </c>
      <c r="AM101" s="90">
        <v>1693488779.4000001</v>
      </c>
      <c r="AN101" s="173">
        <f t="shared" si="62"/>
        <v>0.11526384856721664</v>
      </c>
      <c r="AO101" s="173">
        <f t="shared" si="63"/>
        <v>8.1332627143933467E-2</v>
      </c>
      <c r="AP101" s="164">
        <v>1693488262.398</v>
      </c>
      <c r="AQ101" s="185">
        <f t="shared" si="64"/>
        <v>9.1606873208160171E-6</v>
      </c>
      <c r="AR101" s="185">
        <f t="shared" si="65"/>
        <v>8.9013666576630925E-5</v>
      </c>
      <c r="AS101" s="179">
        <f t="shared" si="66"/>
        <v>0.70491467470610536</v>
      </c>
      <c r="AT101" s="90">
        <v>1693489777.401</v>
      </c>
      <c r="AU101" s="173">
        <f t="shared" si="67"/>
        <v>0.11516503064134527</v>
      </c>
      <c r="AV101" s="173">
        <f t="shared" si="68"/>
        <v>8.1276340546767453E-2</v>
      </c>
      <c r="AW101" s="164">
        <v>1693489279.398</v>
      </c>
      <c r="AX101" s="185">
        <f t="shared" si="69"/>
        <v>2.0202351119342789E-5</v>
      </c>
      <c r="AY101" s="185">
        <f t="shared" si="70"/>
        <v>9.702737927811814E-5</v>
      </c>
      <c r="AZ101" s="169">
        <f t="shared" si="71"/>
        <v>0.70503565371288646</v>
      </c>
    </row>
    <row r="102" spans="2:52">
      <c r="B102" s="90">
        <v>17</v>
      </c>
      <c r="C102" s="208">
        <v>0.12536659823596699</v>
      </c>
      <c r="D102" s="209">
        <v>8.8487618204133103E-2</v>
      </c>
      <c r="E102" s="210">
        <v>2.2818032217632398E-6</v>
      </c>
      <c r="F102" s="210">
        <v>7.9593179261806905E-5</v>
      </c>
      <c r="G102" s="118">
        <f t="shared" si="48"/>
        <v>0.70515835674501426</v>
      </c>
      <c r="H102" s="211">
        <v>0.11645492202652501</v>
      </c>
      <c r="I102" s="209">
        <v>8.2170176480861903E-2</v>
      </c>
      <c r="J102" s="210">
        <v>6.9881695212289498E-6</v>
      </c>
      <c r="K102" s="212">
        <v>9.4959810262519294E-5</v>
      </c>
      <c r="L102" s="118">
        <f t="shared" si="49"/>
        <v>0.7048385432261649</v>
      </c>
      <c r="M102" s="211">
        <v>0.113454938994083</v>
      </c>
      <c r="N102" s="209">
        <v>8.0045189956422194E-2</v>
      </c>
      <c r="O102" s="250">
        <v>1.8118950143151801E-5</v>
      </c>
      <c r="P102" s="250">
        <v>9.3876250661218297E-5</v>
      </c>
      <c r="Q102" s="118">
        <f t="shared" si="50"/>
        <v>0.7048073203273606</v>
      </c>
      <c r="R102" s="211">
        <v>0.113891600063663</v>
      </c>
      <c r="S102" s="209">
        <v>8.0341037021238904E-2</v>
      </c>
      <c r="T102" s="213">
        <v>2.20303480885214E-5</v>
      </c>
      <c r="U102" s="214">
        <v>9.0843162858009899E-5</v>
      </c>
      <c r="V102" s="118">
        <f t="shared" si="51"/>
        <v>0.70470506345193573</v>
      </c>
      <c r="X102" s="117"/>
      <c r="Y102" s="90">
        <v>1693486776.7920001</v>
      </c>
      <c r="Z102" s="173">
        <f t="shared" si="52"/>
        <v>0.12534906637687537</v>
      </c>
      <c r="AA102" s="173">
        <f t="shared" si="53"/>
        <v>8.8476130992601071E-2</v>
      </c>
      <c r="AB102" s="164">
        <v>1693486277.7939999</v>
      </c>
      <c r="AC102" s="166">
        <f t="shared" si="54"/>
        <v>2.3364415539567538E-6</v>
      </c>
      <c r="AD102" s="166">
        <f t="shared" si="55"/>
        <v>7.9606879175645584E-5</v>
      </c>
      <c r="AE102" s="169">
        <f t="shared" si="56"/>
        <v>0.70516379325011536</v>
      </c>
      <c r="AF102" s="90">
        <v>1693487772.7920001</v>
      </c>
      <c r="AG102" s="173">
        <f t="shared" si="57"/>
        <v>0.11651257516456739</v>
      </c>
      <c r="AH102" s="173">
        <f t="shared" si="58"/>
        <v>8.2204574491727689E-2</v>
      </c>
      <c r="AI102" s="164">
        <v>1693487274.7939999</v>
      </c>
      <c r="AJ102" s="185">
        <f t="shared" si="59"/>
        <v>6.8480059256671186E-6</v>
      </c>
      <c r="AK102" s="185">
        <f t="shared" si="60"/>
        <v>9.4736509351535839E-5</v>
      </c>
      <c r="AL102" s="169">
        <f t="shared" si="61"/>
        <v>0.70478105640746669</v>
      </c>
      <c r="AM102" s="90">
        <v>1693488787.7909999</v>
      </c>
      <c r="AN102" s="173">
        <f t="shared" si="62"/>
        <v>0.11340408609435113</v>
      </c>
      <c r="AO102" s="173">
        <f t="shared" si="63"/>
        <v>8.0015218571596616E-2</v>
      </c>
      <c r="AP102" s="164">
        <v>1693488270.789</v>
      </c>
      <c r="AQ102" s="185">
        <f t="shared" si="64"/>
        <v>1.8261998664593275E-5</v>
      </c>
      <c r="AR102" s="185">
        <f t="shared" si="65"/>
        <v>9.3866529146096256E-5</v>
      </c>
      <c r="AS102" s="179">
        <f t="shared" si="66"/>
        <v>0.70485792563119143</v>
      </c>
      <c r="AT102" s="90">
        <v>1693489785.7920001</v>
      </c>
      <c r="AU102" s="173">
        <f t="shared" si="67"/>
        <v>0.11375470238001999</v>
      </c>
      <c r="AV102" s="173">
        <f t="shared" si="68"/>
        <v>8.025618402545584E-2</v>
      </c>
      <c r="AW102" s="164">
        <v>1693489287.79</v>
      </c>
      <c r="AX102" s="185">
        <f t="shared" si="69"/>
        <v>2.1881248646320485E-5</v>
      </c>
      <c r="AY102" s="185">
        <f t="shared" si="70"/>
        <v>9.0665232482883829E-5</v>
      </c>
      <c r="AZ102" s="169">
        <f t="shared" si="71"/>
        <v>0.70480859500699622</v>
      </c>
    </row>
    <row r="103" spans="2:52">
      <c r="B103" s="90">
        <v>18</v>
      </c>
      <c r="C103" s="208">
        <v>0.124813231833255</v>
      </c>
      <c r="D103" s="209">
        <v>8.8074897694674401E-2</v>
      </c>
      <c r="E103" s="210">
        <v>2.1129431174608098E-6</v>
      </c>
      <c r="F103" s="210">
        <v>8.5691902028220499E-5</v>
      </c>
      <c r="G103" s="118">
        <f t="shared" si="48"/>
        <v>0.70497800705714964</v>
      </c>
      <c r="H103" s="211">
        <v>0.116976291838</v>
      </c>
      <c r="I103" s="209">
        <v>8.2550306235106494E-2</v>
      </c>
      <c r="J103" s="210">
        <v>5.34899526431014E-6</v>
      </c>
      <c r="K103" s="212">
        <v>8.4326304063260998E-5</v>
      </c>
      <c r="L103" s="118">
        <f t="shared" si="49"/>
        <v>0.7049466975600488</v>
      </c>
      <c r="M103" s="211">
        <v>0.113939193059927</v>
      </c>
      <c r="N103" s="209">
        <v>8.0428734131010093E-2</v>
      </c>
      <c r="O103" s="250">
        <v>1.30860135485066E-5</v>
      </c>
      <c r="P103" s="250">
        <v>8.8716171782439506E-5</v>
      </c>
      <c r="Q103" s="118">
        <f t="shared" si="50"/>
        <v>0.70517808012982108</v>
      </c>
      <c r="R103" s="211">
        <v>0.111334557322905</v>
      </c>
      <c r="S103" s="209">
        <v>7.8548769848147598E-2</v>
      </c>
      <c r="T103" s="213">
        <v>1.5993020587754301E-5</v>
      </c>
      <c r="U103" s="214">
        <v>9.1416969363424999E-5</v>
      </c>
      <c r="V103" s="118">
        <f t="shared" si="51"/>
        <v>0.70479214673909441</v>
      </c>
      <c r="X103" s="117"/>
      <c r="Y103" s="90">
        <v>1693486785.184</v>
      </c>
      <c r="Z103" s="90"/>
      <c r="AA103" s="90"/>
      <c r="AB103" s="164">
        <v>1693486286.1860001</v>
      </c>
      <c r="AC103" s="164"/>
      <c r="AD103" s="164"/>
      <c r="AE103" s="90"/>
      <c r="AF103" s="90">
        <v>1693487781.184</v>
      </c>
      <c r="AG103" s="90"/>
      <c r="AH103" s="90"/>
      <c r="AI103" s="164">
        <v>1693487283.1849999</v>
      </c>
      <c r="AJ103" s="164"/>
      <c r="AK103" s="164"/>
      <c r="AL103" s="90"/>
      <c r="AM103" s="90">
        <v>1693488796.1830001</v>
      </c>
      <c r="AN103" s="90"/>
      <c r="AO103" s="90"/>
      <c r="AP103" s="164">
        <v>1693488279.181</v>
      </c>
      <c r="AQ103" s="164"/>
      <c r="AR103" s="164"/>
      <c r="AS103" s="90"/>
      <c r="AT103" s="90">
        <v>1693489794.184</v>
      </c>
      <c r="AU103" s="90"/>
      <c r="AV103" s="90"/>
      <c r="AW103" s="164">
        <v>1693489296.181</v>
      </c>
      <c r="AX103" s="164"/>
      <c r="AY103" s="164"/>
      <c r="AZ103" s="90"/>
    </row>
    <row r="104" spans="2:52">
      <c r="B104" s="86" t="s">
        <v>1</v>
      </c>
      <c r="C104" s="109" t="s">
        <v>2</v>
      </c>
      <c r="D104" s="158" t="s">
        <v>84</v>
      </c>
      <c r="E104" s="163" t="s">
        <v>2</v>
      </c>
      <c r="F104" s="163" t="s">
        <v>84</v>
      </c>
      <c r="G104" s="204"/>
      <c r="H104" s="86" t="s">
        <v>2</v>
      </c>
      <c r="I104" s="158" t="s">
        <v>84</v>
      </c>
      <c r="J104" s="163" t="s">
        <v>2</v>
      </c>
      <c r="K104" s="205" t="s">
        <v>84</v>
      </c>
      <c r="L104" s="204"/>
      <c r="M104" s="86" t="s">
        <v>2</v>
      </c>
      <c r="N104" s="158" t="s">
        <v>84</v>
      </c>
      <c r="O104" s="86" t="s">
        <v>2</v>
      </c>
      <c r="P104" s="86" t="s">
        <v>84</v>
      </c>
      <c r="Q104" s="204"/>
      <c r="R104" s="86" t="s">
        <v>2</v>
      </c>
      <c r="S104" s="158" t="s">
        <v>84</v>
      </c>
      <c r="T104" s="206" t="s">
        <v>2</v>
      </c>
      <c r="U104" s="207" t="s">
        <v>84</v>
      </c>
      <c r="V104" s="128"/>
      <c r="Y104" s="90"/>
      <c r="Z104" s="90"/>
      <c r="AA104" s="90"/>
      <c r="AB104" s="164"/>
      <c r="AC104" s="164"/>
      <c r="AD104" s="164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164"/>
      <c r="AQ104" s="164"/>
      <c r="AR104" s="164"/>
      <c r="AS104" s="90"/>
      <c r="AT104" s="90"/>
      <c r="AU104" s="90"/>
      <c r="AV104" s="90"/>
      <c r="AW104" s="164"/>
      <c r="AX104" s="164"/>
      <c r="AY104" s="164"/>
      <c r="AZ104" s="90"/>
    </row>
    <row r="105" spans="2:52">
      <c r="B105" s="86" t="s">
        <v>3</v>
      </c>
      <c r="C105" s="208" t="s">
        <v>4</v>
      </c>
      <c r="D105" s="209" t="s">
        <v>4</v>
      </c>
      <c r="E105" s="163" t="s">
        <v>4</v>
      </c>
      <c r="F105" s="163" t="s">
        <v>4</v>
      </c>
      <c r="G105" s="204"/>
      <c r="H105" s="86" t="s">
        <v>4</v>
      </c>
      <c r="I105" s="158" t="s">
        <v>4</v>
      </c>
      <c r="J105" s="163" t="s">
        <v>4</v>
      </c>
      <c r="K105" s="205" t="s">
        <v>4</v>
      </c>
      <c r="L105" s="204"/>
      <c r="M105" s="86" t="s">
        <v>4</v>
      </c>
      <c r="N105" s="158" t="s">
        <v>4</v>
      </c>
      <c r="O105" s="86" t="s">
        <v>4</v>
      </c>
      <c r="P105" s="86" t="s">
        <v>4</v>
      </c>
      <c r="Q105" s="204"/>
      <c r="R105" s="86" t="s">
        <v>4</v>
      </c>
      <c r="S105" s="158" t="s">
        <v>4</v>
      </c>
      <c r="T105" s="206" t="s">
        <v>4</v>
      </c>
      <c r="U105" s="207" t="s">
        <v>4</v>
      </c>
      <c r="V105" s="128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2:52">
      <c r="B106" s="86" t="s">
        <v>5</v>
      </c>
      <c r="C106" s="244">
        <v>0.125402582006957</v>
      </c>
      <c r="D106" s="251">
        <v>8.8505513901948801E-2</v>
      </c>
      <c r="E106" s="252">
        <v>2.5570218551275301E-6</v>
      </c>
      <c r="F106" s="217">
        <v>8.6116906675734207E-5</v>
      </c>
      <c r="G106" s="218"/>
      <c r="H106" s="219">
        <v>0.114262733837693</v>
      </c>
      <c r="I106" s="219">
        <v>8.0641583803421693E-2</v>
      </c>
      <c r="J106" s="225">
        <v>3.0300047840323901E-5</v>
      </c>
      <c r="K106" s="219">
        <v>1.09615529748847E-4</v>
      </c>
      <c r="L106" s="221"/>
      <c r="M106" s="222">
        <v>0.114329282816947</v>
      </c>
      <c r="N106" s="222">
        <v>8.0677564181076605E-2</v>
      </c>
      <c r="O106" s="215">
        <v>1.5397107797649101E-5</v>
      </c>
      <c r="P106" s="216">
        <v>9.2170420386034706E-5</v>
      </c>
      <c r="Q106" s="223"/>
      <c r="R106" s="222">
        <v>0.112758643438895</v>
      </c>
      <c r="S106" s="222">
        <v>7.9580048325987696E-2</v>
      </c>
      <c r="T106" s="225">
        <v>1.8206044083291899E-5</v>
      </c>
      <c r="U106" s="219">
        <v>9.3879663183711303E-5</v>
      </c>
      <c r="V106" s="128"/>
      <c r="X106" s="90" t="s">
        <v>5</v>
      </c>
      <c r="Y106" s="90"/>
      <c r="Z106" s="90">
        <f>AVERAGE(Z87:Z102)</f>
        <v>0.12533718983796213</v>
      </c>
      <c r="AA106" s="90">
        <f>AVERAGE(AA87:AA102)</f>
        <v>8.84617714025559E-2</v>
      </c>
      <c r="AB106" s="90"/>
      <c r="AC106" s="186">
        <f>AVERAGE(AC87:AC102)</f>
        <v>2.5836181827877875E-6</v>
      </c>
      <c r="AD106" s="186">
        <f>AVERAGE(AD87:AD102)</f>
        <v>8.632973992121297E-5</v>
      </c>
      <c r="AE106" s="90"/>
      <c r="AF106" s="90"/>
      <c r="AG106" s="90">
        <f>AVERAGE(AG87:AG102)</f>
        <v>0.11416641356498301</v>
      </c>
      <c r="AH106" s="90">
        <f>AVERAGE(AH87:AH102)</f>
        <v>8.0573664212823304E-2</v>
      </c>
      <c r="AI106" s="90"/>
      <c r="AJ106" s="170">
        <f>AVERAGE(AJ87:AJ102)</f>
        <v>3.2766632060045745E-5</v>
      </c>
      <c r="AK106" s="170">
        <f>AVERAGE(AK87:AK102)</f>
        <v>1.1181198404770753E-4</v>
      </c>
      <c r="AL106" s="90"/>
      <c r="AM106" s="90"/>
      <c r="AN106" s="90">
        <f>AVERAGE(AN87:AN102)</f>
        <v>0.11441884338620953</v>
      </c>
      <c r="AO106" s="90">
        <f>AVERAGE(AO87:AO102)</f>
        <v>8.0740284897882056E-2</v>
      </c>
      <c r="AP106" s="90"/>
      <c r="AQ106" s="170">
        <f>AVERAGE(AQ87:AQ102)</f>
        <v>1.5211368196573318E-5</v>
      </c>
      <c r="AR106" s="170">
        <f>AVERAGE(AR87:AR102)</f>
        <v>9.2171542464284452E-5</v>
      </c>
      <c r="AS106" s="90"/>
      <c r="AT106" s="90"/>
      <c r="AU106" s="90">
        <f>AVERAGE(AU87:AU102)</f>
        <v>0.11306958650219751</v>
      </c>
      <c r="AV106" s="90">
        <f>AVERAGE(AV87:AV102)</f>
        <v>7.979999972527671E-2</v>
      </c>
      <c r="AW106" s="90"/>
      <c r="AX106" s="170">
        <f>AVERAGE(AX87:AX102)</f>
        <v>1.8417584694798857E-5</v>
      </c>
      <c r="AY106" s="170">
        <f>AVERAGE(AY87:AY102)</f>
        <v>9.3872937547110068E-5</v>
      </c>
      <c r="AZ106" s="90"/>
    </row>
    <row r="107" spans="2:52">
      <c r="B107" s="86" t="s">
        <v>6</v>
      </c>
      <c r="C107" s="248">
        <v>0.33137973339700799</v>
      </c>
      <c r="D107" s="249">
        <v>0.331475268063749</v>
      </c>
      <c r="E107" s="228">
        <v>28.2728626054591</v>
      </c>
      <c r="F107" s="228">
        <v>0.95806170911653199</v>
      </c>
      <c r="G107" s="229"/>
      <c r="H107" s="230">
        <v>0.392620144979624</v>
      </c>
      <c r="I107" s="231">
        <v>0.39444234139616302</v>
      </c>
      <c r="J107" s="232">
        <v>42.134453725551801</v>
      </c>
      <c r="K107" s="233">
        <v>10.607728988381</v>
      </c>
      <c r="L107" s="234"/>
      <c r="M107" s="232">
        <v>0.52403524004827395</v>
      </c>
      <c r="N107" s="232">
        <v>0.52222131402320804</v>
      </c>
      <c r="O107" s="226">
        <v>4.9532850856444002</v>
      </c>
      <c r="P107" s="227">
        <v>0.65041295045589897</v>
      </c>
      <c r="Q107" s="233"/>
      <c r="R107" s="232">
        <v>0.39933804318441901</v>
      </c>
      <c r="S107" s="233">
        <v>0.39759989550768798</v>
      </c>
      <c r="T107" s="235">
        <v>3.2962550453487598</v>
      </c>
      <c r="U107" s="233">
        <v>0.74591795148479401</v>
      </c>
      <c r="V107" s="236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2:52"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2:52">
      <c r="C109" s="171" t="s">
        <v>11</v>
      </c>
      <c r="D109" s="155"/>
      <c r="E109" s="102" t="s">
        <v>7</v>
      </c>
      <c r="I109" s="90" t="s">
        <v>80</v>
      </c>
      <c r="Y109" s="180" t="s">
        <v>11</v>
      </c>
      <c r="Z109" s="108"/>
      <c r="AA109" s="181" t="s">
        <v>7</v>
      </c>
      <c r="AB109" s="90"/>
      <c r="AC109" s="90"/>
      <c r="AD109" s="90"/>
      <c r="AE109" s="90" t="s">
        <v>80</v>
      </c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2:52">
      <c r="C110" s="237">
        <v>1</v>
      </c>
      <c r="E110" s="238">
        <f>AVERAGE(G86:G103)</f>
        <v>0.70509857006955778</v>
      </c>
      <c r="I110" s="173">
        <f>D106/C106</f>
        <v>0.70577106536003187</v>
      </c>
      <c r="Y110" s="111">
        <v>1</v>
      </c>
      <c r="Z110" s="90"/>
      <c r="AA110" s="172">
        <f>AVERAGE(AE87:AE102)</f>
        <v>0.70511569495155524</v>
      </c>
      <c r="AB110" s="90"/>
      <c r="AC110" s="90"/>
      <c r="AD110" s="90"/>
      <c r="AE110" s="173">
        <f>AA106/Z106</f>
        <v>0.70579028871574867</v>
      </c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2:52">
      <c r="C111" s="237">
        <v>2</v>
      </c>
      <c r="E111" s="238">
        <f>AVERAGE(L86:L103)</f>
        <v>0.70498232397419303</v>
      </c>
      <c r="I111" s="173">
        <f>I106/H106</f>
        <v>0.70575577088826524</v>
      </c>
      <c r="Y111" s="111">
        <v>2</v>
      </c>
      <c r="Z111" s="90"/>
      <c r="AA111" s="172">
        <f>AVERAGE(AL86:AL103)</f>
        <v>0.70497824279945198</v>
      </c>
      <c r="AB111" s="90"/>
      <c r="AC111" s="90"/>
      <c r="AD111" s="90"/>
      <c r="AE111" s="173">
        <f>AH106/AG106</f>
        <v>0.7057562876577631</v>
      </c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  <row r="112" spans="2:52">
      <c r="C112" s="237">
        <v>3</v>
      </c>
      <c r="E112" s="238">
        <f>AVERAGE(Q86:Q103)</f>
        <v>0.70494924777244683</v>
      </c>
      <c r="I112" s="173">
        <f>N106/M106</f>
        <v>0.70565967172425748</v>
      </c>
      <c r="Y112" s="111">
        <v>3</v>
      </c>
      <c r="Z112" s="90"/>
      <c r="AA112" s="172">
        <f>AVERAGE(AS87:AS102)</f>
        <v>0.70494467508723013</v>
      </c>
      <c r="AB112" s="90"/>
      <c r="AC112" s="90"/>
      <c r="AD112" s="90"/>
      <c r="AE112" s="173">
        <f>AO106/AN106</f>
        <v>0.70565548915182774</v>
      </c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</row>
    <row r="113" spans="3:52">
      <c r="C113" s="237">
        <v>4</v>
      </c>
      <c r="E113" s="238">
        <f>AVERAGE(V86:V103)</f>
        <v>0.70503759047891867</v>
      </c>
      <c r="G113" s="90"/>
      <c r="I113" s="173">
        <f>S106/R106</f>
        <v>0.70575563787367568</v>
      </c>
      <c r="Y113" s="111">
        <v>4</v>
      </c>
      <c r="Z113" s="90"/>
      <c r="AA113" s="172">
        <f>AVERAGE(AZ87:AZ102)</f>
        <v>0.70504534052847956</v>
      </c>
      <c r="AB113" s="90"/>
      <c r="AC113" s="90"/>
      <c r="AD113" s="90"/>
      <c r="AE113" s="173">
        <f>AV106/AU106</f>
        <v>0.70576007389684581</v>
      </c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</row>
    <row r="114" spans="3:52">
      <c r="C114" s="174" t="s">
        <v>12</v>
      </c>
      <c r="D114" s="101"/>
      <c r="E114" s="239">
        <f>AVERAGE(E110:E113)</f>
        <v>0.70501693307377911</v>
      </c>
      <c r="F114" s="86" t="s">
        <v>9</v>
      </c>
      <c r="G114" s="240"/>
      <c r="I114" s="176">
        <f>AVERAGE(I110:I113)</f>
        <v>0.70573553646155751</v>
      </c>
      <c r="Y114" s="174" t="s">
        <v>12</v>
      </c>
      <c r="Z114" s="101"/>
      <c r="AA114" s="175">
        <f>AVERAGE(AA110:AA113)</f>
        <v>0.70502098834167914</v>
      </c>
      <c r="AB114" s="90" t="s">
        <v>9</v>
      </c>
      <c r="AC114" s="90"/>
      <c r="AD114" s="90"/>
      <c r="AE114" s="176">
        <f>AVERAGE(AE110:AE113)</f>
        <v>0.70574053485554633</v>
      </c>
      <c r="AF114" s="90" t="s">
        <v>9</v>
      </c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</row>
    <row r="115" spans="3:52">
      <c r="E115" s="182">
        <f>STDEV(E110:E113)/SQRT(COUNT(E110:E113))/E114</f>
        <v>4.6452184514102268E-5</v>
      </c>
      <c r="F115" s="241"/>
      <c r="I115" s="182">
        <f>STDEV(I110:I113)/SQRT(COUNT(I110:I113))/I114</f>
        <v>3.619788584771985E-5</v>
      </c>
      <c r="Y115" s="90"/>
      <c r="Z115" s="90"/>
      <c r="AA115" s="187">
        <f>STDEV(AA110:AA113)/SQRT(COUNT(AA110:AA113))/AA114</f>
        <v>5.3720365657779914E-5</v>
      </c>
      <c r="AB115" s="90"/>
      <c r="AC115" s="90"/>
      <c r="AD115" s="90"/>
      <c r="AE115" s="187">
        <f>STDEV(AE110:AE113)/SQRT(COUNT(AE110:AE113))/AE114</f>
        <v>4.158968081297354E-5</v>
      </c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</row>
    <row r="116" spans="3:52" ht="15.75">
      <c r="D116" s="86" t="s">
        <v>17</v>
      </c>
      <c r="E116" s="183">
        <f>E115*SQRT(3)/1</f>
        <v>8.045754370098932E-5</v>
      </c>
      <c r="F116" s="86" t="s">
        <v>8</v>
      </c>
      <c r="I116" s="182">
        <f>I115*SQRT(3)/1</f>
        <v>6.2696577414829191E-5</v>
      </c>
      <c r="Y116" s="90"/>
      <c r="Z116" s="90" t="s">
        <v>17</v>
      </c>
      <c r="AA116" s="188">
        <f>AA115*SQRT(3)/1</f>
        <v>9.3046402720453072E-5</v>
      </c>
      <c r="AB116" s="90" t="s">
        <v>98</v>
      </c>
      <c r="AC116" s="90"/>
      <c r="AD116" s="90"/>
      <c r="AE116" s="189">
        <f>AE115*SQRT(3)/1</f>
        <v>7.2035440238642657E-5</v>
      </c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4FC08-9DA8-4977-8C94-077315290558}">
  <dimension ref="A1:AZ116"/>
  <sheetViews>
    <sheetView zoomScaleNormal="100" workbookViewId="0"/>
  </sheetViews>
  <sheetFormatPr baseColWidth="10" defaultRowHeight="12.75"/>
  <cols>
    <col min="1" max="1" width="5.7109375" style="86" customWidth="1"/>
    <col min="2" max="6" width="12.7109375" style="86" customWidth="1"/>
    <col min="7" max="7" width="15.85546875" style="86" bestFit="1" customWidth="1"/>
    <col min="8" max="8" width="12.7109375" style="86" customWidth="1"/>
    <col min="9" max="9" width="15.7109375" style="86" customWidth="1"/>
    <col min="10" max="10" width="16.7109375" style="86" customWidth="1"/>
    <col min="11" max="11" width="12.7109375" style="86" customWidth="1"/>
    <col min="12" max="12" width="15.85546875" style="86" bestFit="1" customWidth="1"/>
    <col min="13" max="16" width="12.7109375" style="86" customWidth="1"/>
    <col min="17" max="18" width="15.7109375" style="86" customWidth="1"/>
    <col min="19" max="21" width="12.7109375" style="86" customWidth="1"/>
    <col min="22" max="22" width="15.85546875" style="86" bestFit="1" customWidth="1"/>
    <col min="23" max="23" width="12.7109375" style="86" customWidth="1"/>
    <col min="24" max="25" width="11.42578125" style="86"/>
    <col min="26" max="26" width="14.7109375" style="86" customWidth="1"/>
    <col min="27" max="30" width="11.42578125" style="86"/>
    <col min="31" max="31" width="15.7109375" style="86" customWidth="1"/>
    <col min="32" max="37" width="11.42578125" style="86"/>
    <col min="38" max="38" width="15.7109375" style="86" customWidth="1"/>
    <col min="39" max="44" width="11.42578125" style="86"/>
    <col min="45" max="45" width="15.7109375" style="86" customWidth="1"/>
    <col min="46" max="51" width="11.42578125" style="86"/>
    <col min="52" max="52" width="15.7109375" style="86" customWidth="1"/>
    <col min="53" max="16384" width="11.42578125" style="86"/>
  </cols>
  <sheetData>
    <row r="1" spans="1:52">
      <c r="D1" s="87"/>
    </row>
    <row r="2" spans="1:52" ht="15.75">
      <c r="A2" s="193"/>
      <c r="B2" s="193" t="s">
        <v>14</v>
      </c>
      <c r="C2" s="193"/>
      <c r="D2" s="194"/>
      <c r="E2" s="195"/>
      <c r="F2" s="195"/>
      <c r="G2" s="195"/>
      <c r="H2" s="195"/>
      <c r="I2" s="195"/>
      <c r="J2" s="195"/>
      <c r="Y2" s="152" t="s">
        <v>92</v>
      </c>
      <c r="Z2" s="153"/>
    </row>
    <row r="3" spans="1:52" ht="15.75">
      <c r="A3" s="196"/>
      <c r="B3" s="193" t="s">
        <v>87</v>
      </c>
      <c r="C3" s="197"/>
      <c r="D3" s="198"/>
      <c r="E3" s="195"/>
      <c r="F3" s="195"/>
      <c r="G3" s="195"/>
      <c r="H3" s="195"/>
      <c r="I3" s="195"/>
      <c r="J3" s="195"/>
      <c r="Y3" s="154" t="s">
        <v>93</v>
      </c>
      <c r="Z3" s="155"/>
      <c r="AA3" s="156"/>
    </row>
    <row r="4" spans="1:52" ht="15.75">
      <c r="A4" s="196"/>
      <c r="B4" s="193" t="s">
        <v>104</v>
      </c>
      <c r="C4" s="193" t="s">
        <v>88</v>
      </c>
      <c r="D4" s="198" t="s">
        <v>89</v>
      </c>
      <c r="E4" s="199"/>
      <c r="F4" s="199"/>
      <c r="G4" s="199"/>
      <c r="H4" s="199"/>
      <c r="I4" s="199"/>
      <c r="J4" s="199"/>
      <c r="K4" s="196"/>
      <c r="L4" s="196"/>
      <c r="M4" s="196"/>
      <c r="N4" s="196"/>
      <c r="O4" s="196"/>
      <c r="P4" s="196"/>
      <c r="Q4" s="196"/>
      <c r="R4" s="196"/>
      <c r="S4" s="196"/>
      <c r="T4" s="196"/>
      <c r="U4" s="196"/>
      <c r="V4" s="196"/>
      <c r="Y4" s="109"/>
      <c r="AA4" s="157" t="s">
        <v>94</v>
      </c>
    </row>
    <row r="5" spans="1:52">
      <c r="Y5" s="109" t="s">
        <v>95</v>
      </c>
      <c r="Z5" s="86" t="s">
        <v>2</v>
      </c>
      <c r="AA5" s="158">
        <v>0.60609999999999997</v>
      </c>
    </row>
    <row r="6" spans="1:52" ht="15.75">
      <c r="A6" s="161"/>
      <c r="C6" s="193" t="s">
        <v>74</v>
      </c>
      <c r="D6" s="198"/>
      <c r="E6" s="193"/>
      <c r="Y6" s="159" t="s">
        <v>95</v>
      </c>
      <c r="Z6" s="97" t="s">
        <v>84</v>
      </c>
      <c r="AA6" s="160">
        <v>0.52659999999999996</v>
      </c>
    </row>
    <row r="8" spans="1:52">
      <c r="A8" s="161"/>
      <c r="C8" s="171" t="s">
        <v>50</v>
      </c>
      <c r="D8" s="156"/>
      <c r="E8" s="200" t="s">
        <v>51</v>
      </c>
      <c r="F8" s="200"/>
      <c r="G8" s="201" t="s">
        <v>10</v>
      </c>
      <c r="H8" s="171" t="s">
        <v>52</v>
      </c>
      <c r="I8" s="156"/>
      <c r="J8" s="202" t="s">
        <v>53</v>
      </c>
      <c r="K8" s="200"/>
      <c r="L8" s="201" t="s">
        <v>15</v>
      </c>
      <c r="M8" s="171" t="s">
        <v>54</v>
      </c>
      <c r="N8" s="156"/>
      <c r="O8" s="202" t="s">
        <v>55</v>
      </c>
      <c r="P8" s="200"/>
      <c r="Q8" s="201" t="s">
        <v>16</v>
      </c>
      <c r="R8" s="171" t="s">
        <v>56</v>
      </c>
      <c r="S8" s="156"/>
      <c r="T8" s="202" t="s">
        <v>57</v>
      </c>
      <c r="U8" s="203"/>
      <c r="V8" s="201" t="s">
        <v>18</v>
      </c>
      <c r="X8" s="161"/>
      <c r="Y8" s="90" t="s">
        <v>50</v>
      </c>
      <c r="AB8" s="162" t="s">
        <v>51</v>
      </c>
      <c r="AD8" s="163"/>
      <c r="AE8" s="161" t="s">
        <v>10</v>
      </c>
      <c r="AF8" s="90" t="s">
        <v>52</v>
      </c>
      <c r="AG8" s="90"/>
      <c r="AH8" s="90"/>
      <c r="AI8" s="164" t="s">
        <v>53</v>
      </c>
      <c r="AJ8" s="164"/>
      <c r="AK8" s="164"/>
      <c r="AL8" s="96" t="s">
        <v>15</v>
      </c>
      <c r="AM8" s="90" t="s">
        <v>54</v>
      </c>
      <c r="AN8" s="90"/>
      <c r="AO8" s="90"/>
      <c r="AP8" s="164" t="s">
        <v>55</v>
      </c>
      <c r="AQ8" s="164"/>
      <c r="AR8" s="164"/>
      <c r="AS8" s="96" t="s">
        <v>16</v>
      </c>
      <c r="AT8" s="90" t="s">
        <v>56</v>
      </c>
      <c r="AU8" s="90"/>
      <c r="AV8" s="90"/>
      <c r="AW8" s="164" t="s">
        <v>57</v>
      </c>
      <c r="AX8" s="164"/>
      <c r="AY8" s="164"/>
      <c r="AZ8" s="96" t="s">
        <v>18</v>
      </c>
    </row>
    <row r="9" spans="1:52">
      <c r="B9" s="90" t="s">
        <v>0</v>
      </c>
      <c r="C9" s="109">
        <v>29.077999999999999</v>
      </c>
      <c r="D9" s="158">
        <v>30.09</v>
      </c>
      <c r="E9" s="163">
        <v>29.077999999999999</v>
      </c>
      <c r="F9" s="163">
        <v>30.09</v>
      </c>
      <c r="G9" s="204"/>
      <c r="H9" s="86">
        <v>29.077999999999999</v>
      </c>
      <c r="I9" s="158">
        <v>30.09</v>
      </c>
      <c r="J9" s="163">
        <v>29.077999999999999</v>
      </c>
      <c r="K9" s="205">
        <v>30.09</v>
      </c>
      <c r="L9" s="204"/>
      <c r="M9" s="86">
        <v>29.077999999999999</v>
      </c>
      <c r="N9" s="158">
        <v>30.09</v>
      </c>
      <c r="O9" s="163">
        <v>29.077999999999999</v>
      </c>
      <c r="P9" s="205">
        <v>30.09</v>
      </c>
      <c r="Q9" s="204"/>
      <c r="R9" s="86">
        <v>29.077999999999999</v>
      </c>
      <c r="S9" s="86">
        <v>30.09</v>
      </c>
      <c r="T9" s="206">
        <v>29.077999999999999</v>
      </c>
      <c r="U9" s="207">
        <v>30.09</v>
      </c>
      <c r="V9" s="128"/>
      <c r="Y9" s="90" t="s">
        <v>96</v>
      </c>
      <c r="Z9" s="90">
        <v>29.077999999999999</v>
      </c>
      <c r="AA9" s="90">
        <v>30.09</v>
      </c>
      <c r="AB9" s="164" t="s">
        <v>97</v>
      </c>
      <c r="AC9" s="162">
        <v>29.077999999999999</v>
      </c>
      <c r="AD9" s="162">
        <v>30.09</v>
      </c>
      <c r="AF9" s="90" t="s">
        <v>96</v>
      </c>
      <c r="AG9" s="90">
        <v>29.077999999999999</v>
      </c>
      <c r="AH9" s="90">
        <v>30.09</v>
      </c>
      <c r="AI9" s="164" t="s">
        <v>96</v>
      </c>
      <c r="AJ9" s="164">
        <v>29.077999999999999</v>
      </c>
      <c r="AK9" s="164">
        <v>30.09</v>
      </c>
      <c r="AL9" s="90"/>
      <c r="AM9" s="90" t="s">
        <v>96</v>
      </c>
      <c r="AN9" s="90">
        <v>29.077999999999999</v>
      </c>
      <c r="AO9" s="90">
        <v>30.09</v>
      </c>
      <c r="AP9" s="164" t="s">
        <v>96</v>
      </c>
      <c r="AQ9" s="164">
        <v>29.077999999999999</v>
      </c>
      <c r="AR9" s="164">
        <v>30.09</v>
      </c>
      <c r="AS9" s="90"/>
      <c r="AT9" s="90" t="s">
        <v>96</v>
      </c>
      <c r="AU9" s="90">
        <v>29.077999999999999</v>
      </c>
      <c r="AV9" s="90">
        <v>30.09</v>
      </c>
      <c r="AW9" s="164" t="s">
        <v>96</v>
      </c>
      <c r="AX9" s="164">
        <v>29.077999999999999</v>
      </c>
      <c r="AY9" s="164">
        <v>30.09</v>
      </c>
      <c r="AZ9" s="90"/>
    </row>
    <row r="10" spans="1:52">
      <c r="B10" s="90">
        <v>1</v>
      </c>
      <c r="C10" s="208">
        <v>5.4520902688784303E-2</v>
      </c>
      <c r="D10" s="209">
        <v>6.8599656114295201E-4</v>
      </c>
      <c r="E10" s="210">
        <v>2.4664378233456301E-5</v>
      </c>
      <c r="F10" s="210">
        <v>7.7569882217126503E-5</v>
      </c>
      <c r="G10" s="118">
        <f>(D10-$F$30)/(C10-$E$30)</f>
        <v>1.1214679038206221E-2</v>
      </c>
      <c r="H10" s="211">
        <v>5.0262916378736998E-2</v>
      </c>
      <c r="I10" s="209">
        <v>6.2301085024586602E-4</v>
      </c>
      <c r="J10" s="210">
        <v>2.2174366284283799E-5</v>
      </c>
      <c r="K10" s="212">
        <v>8.9160054669700401E-5</v>
      </c>
      <c r="L10" s="118">
        <f>(I10-$K$30)/(H10-$J$30)</f>
        <v>1.0643397147425418E-2</v>
      </c>
      <c r="M10" s="211">
        <v>4.5819052310632297E-2</v>
      </c>
      <c r="N10" s="209">
        <v>5.4402002134122402E-4</v>
      </c>
      <c r="O10" s="210">
        <v>1.8553496785991101E-5</v>
      </c>
      <c r="P10" s="212">
        <v>9.2227516581021201E-5</v>
      </c>
      <c r="Q10" s="118">
        <f>(N10-$P$30)/(M10-$O$30)</f>
        <v>9.9338139876692932E-3</v>
      </c>
      <c r="R10" s="211">
        <v>4.0090176152705603E-2</v>
      </c>
      <c r="S10" s="211">
        <v>4.6880697274530601E-4</v>
      </c>
      <c r="T10" s="213">
        <v>1.08631759727035E-5</v>
      </c>
      <c r="U10" s="214">
        <v>9.3680530224242006E-5</v>
      </c>
      <c r="V10" s="118">
        <f>(S10-$U$30)/(R10-$T$30)</f>
        <v>9.4501933353644089E-3</v>
      </c>
      <c r="X10" s="117"/>
      <c r="Y10" s="90">
        <v>1693551902.4070001</v>
      </c>
      <c r="Z10" s="90"/>
      <c r="AA10" s="90"/>
      <c r="AB10" s="165">
        <v>1693551405.7909999</v>
      </c>
      <c r="AF10" s="90">
        <v>1693552910.4000001</v>
      </c>
      <c r="AG10" s="90"/>
      <c r="AH10" s="90"/>
      <c r="AI10" s="164">
        <v>1693552404.401</v>
      </c>
      <c r="AJ10" s="164"/>
      <c r="AK10" s="164"/>
      <c r="AL10" s="90"/>
      <c r="AM10" s="90">
        <v>1693553918.3989999</v>
      </c>
      <c r="AP10" s="164">
        <v>1693553413.402</v>
      </c>
      <c r="AT10" s="90">
        <v>1693554926.398</v>
      </c>
      <c r="AW10" s="164">
        <v>1693554420.401</v>
      </c>
    </row>
    <row r="11" spans="1:52">
      <c r="B11" s="90">
        <v>2</v>
      </c>
      <c r="C11" s="208">
        <v>5.4628949726557199E-2</v>
      </c>
      <c r="D11" s="209">
        <v>6.8722397909782196E-4</v>
      </c>
      <c r="E11" s="210">
        <v>1.9029384879154199E-5</v>
      </c>
      <c r="F11" s="210">
        <v>7.4558752173488398E-5</v>
      </c>
      <c r="G11" s="118">
        <f t="shared" ref="G11:G27" si="0">(D11-$F$30)/(C11-$E$30)</f>
        <v>1.1214966633616879E-2</v>
      </c>
      <c r="H11" s="211">
        <v>5.0307299203968203E-2</v>
      </c>
      <c r="I11" s="209">
        <v>6.1364924389578201E-4</v>
      </c>
      <c r="J11" s="210">
        <v>1.6128485377118599E-5</v>
      </c>
      <c r="K11" s="212">
        <v>8.6058322891889097E-5</v>
      </c>
      <c r="L11" s="118">
        <f t="shared" ref="L11:L27" si="1">(I11-$K$30)/(H11-$J$30)</f>
        <v>1.044782479183841E-2</v>
      </c>
      <c r="M11" s="211">
        <v>4.5843661609869801E-2</v>
      </c>
      <c r="N11" s="209">
        <v>5.9667721176975103E-4</v>
      </c>
      <c r="O11" s="210">
        <v>1.66218586398068E-5</v>
      </c>
      <c r="P11" s="212">
        <v>9.5143156530763903E-5</v>
      </c>
      <c r="Q11" s="118">
        <f t="shared" ref="Q11:Q27" si="2">(N11-$P$30)/(M11-$O$30)</f>
        <v>1.1077529191720061E-2</v>
      </c>
      <c r="R11" s="211">
        <v>4.0182447263226E-2</v>
      </c>
      <c r="S11" s="211">
        <v>4.7086692856084498E-4</v>
      </c>
      <c r="T11" s="213">
        <v>1.7152467913753999E-5</v>
      </c>
      <c r="U11" s="214">
        <v>9.1030294492694093E-5</v>
      </c>
      <c r="V11" s="118">
        <f t="shared" ref="V11:V27" si="3">(S11-$U$30)/(R11-$T$30)</f>
        <v>9.4797684758633656E-3</v>
      </c>
      <c r="X11" s="117"/>
      <c r="Y11" s="90">
        <v>1693551910.799</v>
      </c>
      <c r="Z11" s="120">
        <f t="shared" ref="Z11:Z26" si="4">C11+((C12-C10)/(Y12-Y10))*$AA$5</f>
        <v>5.4631641091137377E-2</v>
      </c>
      <c r="AA11" s="120">
        <f t="shared" ref="AA11:AA26" si="5">D11+((D12-D10)/(Y12-Y10))*$AA$6</f>
        <v>6.8722443005948125E-4</v>
      </c>
      <c r="AB11" s="165">
        <v>1693551414.1830001</v>
      </c>
      <c r="AC11" s="166">
        <f t="shared" ref="AC11:AC26" si="6">E11+((E12-E10)/(AB12-AB10))*$AA$5</f>
        <v>1.892483770602988E-5</v>
      </c>
      <c r="AD11" s="166">
        <f t="shared" ref="AD11:AD26" si="7">F11+((F12-F10)/(AB12-AB10))*$AA$6</f>
        <v>7.4519778824819411E-5</v>
      </c>
      <c r="AE11" s="120">
        <f t="shared" ref="AE11:AE26" si="8">(AA11-$AD$30)/(Z11-$AC$30)</f>
        <v>1.1219331105842929E-2</v>
      </c>
      <c r="AF11" s="90">
        <v>1693552918.7909999</v>
      </c>
      <c r="AG11" s="120">
        <f t="shared" ref="AG11:AG26" si="9">H11+((H12-H10)/(AF12-AF10))*$AA$5</f>
        <v>5.0304406358375624E-2</v>
      </c>
      <c r="AH11" s="120">
        <f t="shared" ref="AH11:AH26" si="10">I11+((I12-I10)/(AF12-AF10))*$AA$6</f>
        <v>6.1335478979307576E-4</v>
      </c>
      <c r="AI11" s="164">
        <v>1693552412.793</v>
      </c>
      <c r="AJ11" s="166">
        <f t="shared" ref="AJ11:AJ26" si="11">J11+((J12-J10)/(AF12-AF10))*$AA$5</f>
        <v>1.6039545918555661E-5</v>
      </c>
      <c r="AK11" s="166">
        <f t="shared" ref="AK11:AK26" si="12">K11+((K12-K10)/(AI12-AI10))*$AA$6</f>
        <v>8.5957362338167802E-5</v>
      </c>
      <c r="AL11" s="120">
        <f t="shared" ref="AL11:AL26" si="13">(AH11-$AK$30)/(AG11-$AJ$30)</f>
        <v>1.0483718808131847E-2</v>
      </c>
      <c r="AM11" s="90">
        <v>1693553926.7909999</v>
      </c>
      <c r="AN11" s="120">
        <f t="shared" ref="AN11:AN26" si="14">M11+((M12-M10)/(AM12-AM10))*$AA$5</f>
        <v>4.5836705183220548E-2</v>
      </c>
      <c r="AO11" s="120">
        <f t="shared" ref="AO11:AO26" si="15">N11+((N12-N10)/(AM12-AM10))*$AA$6</f>
        <v>5.9711501757304583E-4</v>
      </c>
      <c r="AP11" s="164">
        <v>1693553421.793</v>
      </c>
      <c r="AQ11" s="166">
        <f t="shared" ref="AQ11:AQ26" si="16">O11+((O12-O10)/(AP12-AP10))*$AA$5</f>
        <v>1.658644719998976E-5</v>
      </c>
      <c r="AR11" s="166">
        <f t="shared" ref="AR11:AR26" si="17">P11+((P12-P10)/(AP12-AP10))*$AA$6</f>
        <v>9.5076976998090105E-5</v>
      </c>
      <c r="AS11" s="120">
        <f t="shared" ref="AS11:AS26" si="18">(AO11-$AR$30)/(AN11-$AQ$30)</f>
        <v>1.1087637212899154E-2</v>
      </c>
      <c r="AT11" s="90">
        <v>1693554934.79</v>
      </c>
      <c r="AU11" s="120">
        <f t="shared" ref="AU11:AU26" si="19">R11+((R12-R10)/(AT12-AT10))*$AA$5</f>
        <v>4.0181962544420302E-2</v>
      </c>
      <c r="AV11" s="120">
        <f t="shared" ref="AV11:AV26" si="20">S11+((S12-S10)/(AT12-AT10))*$AA$6</f>
        <v>4.7090464164821629E-4</v>
      </c>
      <c r="AW11" s="164">
        <v>1693554428.7920001</v>
      </c>
      <c r="AX11" s="166">
        <f t="shared" ref="AX11:AX26" si="21">T11+((T12-T10)/(AW12-AW10))*$AA$5</f>
        <v>1.729978431498293E-5</v>
      </c>
      <c r="AY11" s="166">
        <f t="shared" ref="AY11:AY26" si="22">U11+((U12-U10)/(AW12-AW10))*$AA$6</f>
        <v>9.0907817186246381E-5</v>
      </c>
      <c r="AZ11" s="120">
        <f t="shared" ref="AZ11:AZ26" si="23">(AV11-$AY$30)/(AU11-$AX$30)</f>
        <v>9.4812851247403976E-3</v>
      </c>
    </row>
    <row r="12" spans="1:52">
      <c r="B12" s="90">
        <v>3</v>
      </c>
      <c r="C12" s="208">
        <v>5.45954269780577E-2</v>
      </c>
      <c r="D12" s="209">
        <v>6.8601093351197001E-4</v>
      </c>
      <c r="E12" s="210">
        <v>1.9556556233312899E-5</v>
      </c>
      <c r="F12" s="210">
        <v>7.5378315924623995E-5</v>
      </c>
      <c r="G12" s="118">
        <f t="shared" si="0"/>
        <v>1.1199628254694742E-2</v>
      </c>
      <c r="H12" s="211">
        <v>5.01828130499824E-2</v>
      </c>
      <c r="I12" s="209">
        <v>6.1362645373338402E-4</v>
      </c>
      <c r="J12" s="210">
        <v>1.97116193244039E-5</v>
      </c>
      <c r="K12" s="212">
        <v>8.5942200652286193E-5</v>
      </c>
      <c r="L12" s="118">
        <f t="shared" si="1"/>
        <v>1.0473300347769594E-2</v>
      </c>
      <c r="M12" s="211">
        <v>4.5626427812362501E-2</v>
      </c>
      <c r="N12" s="209">
        <v>5.5797310678246202E-4</v>
      </c>
      <c r="O12" s="210">
        <v>1.7572948701220901E-5</v>
      </c>
      <c r="P12" s="212">
        <v>9.0118342451967994E-5</v>
      </c>
      <c r="Q12" s="118">
        <f t="shared" si="2"/>
        <v>1.0281692898685205E-2</v>
      </c>
      <c r="R12" s="211">
        <v>4.0076755015882301E-2</v>
      </c>
      <c r="S12" s="211">
        <v>4.7000883570525901E-4</v>
      </c>
      <c r="T12" s="213">
        <v>1.4942389238998201E-5</v>
      </c>
      <c r="U12" s="214">
        <v>8.9777118463555498E-5</v>
      </c>
      <c r="V12" s="118">
        <f t="shared" si="3"/>
        <v>9.4833590071123214E-3</v>
      </c>
      <c r="X12" s="117"/>
      <c r="Y12" s="90">
        <v>1693551919.1900001</v>
      </c>
      <c r="Z12" s="120">
        <f t="shared" si="4"/>
        <v>5.4591878630294556E-2</v>
      </c>
      <c r="AA12" s="120">
        <f t="shared" si="5"/>
        <v>6.8587608775842366E-4</v>
      </c>
      <c r="AB12" s="165">
        <v>1693551435.4030001</v>
      </c>
      <c r="AC12" s="166">
        <f t="shared" si="6"/>
        <v>1.9673966243178791E-5</v>
      </c>
      <c r="AD12" s="166">
        <f t="shared" si="7"/>
        <v>7.5394574213035766E-5</v>
      </c>
      <c r="AE12" s="120">
        <f t="shared" si="8"/>
        <v>1.120279794606705E-2</v>
      </c>
      <c r="AF12" s="90">
        <v>1693552927.1830001</v>
      </c>
      <c r="AG12" s="120">
        <f t="shared" si="9"/>
        <v>5.0174246509099518E-2</v>
      </c>
      <c r="AH12" s="120">
        <f t="shared" si="10"/>
        <v>6.1361575015217538E-4</v>
      </c>
      <c r="AI12" s="164">
        <v>1693552421.1849999</v>
      </c>
      <c r="AJ12" s="166">
        <f t="shared" si="11"/>
        <v>1.9681654096722786E-5</v>
      </c>
      <c r="AK12" s="166">
        <f t="shared" si="12"/>
        <v>8.5950113496374898E-5</v>
      </c>
      <c r="AL12" s="120">
        <f t="shared" si="13"/>
        <v>1.05161296017543E-2</v>
      </c>
      <c r="AM12" s="90">
        <v>1693553935.1819999</v>
      </c>
      <c r="AN12" s="120">
        <f t="shared" si="14"/>
        <v>4.5614953175028915E-2</v>
      </c>
      <c r="AO12" s="120">
        <f t="shared" si="15"/>
        <v>5.568960724372749E-4</v>
      </c>
      <c r="AP12" s="164">
        <v>1693553430.1849999</v>
      </c>
      <c r="AQ12" s="166">
        <f t="shared" si="16"/>
        <v>1.7631139193779998E-5</v>
      </c>
      <c r="AR12" s="166">
        <f t="shared" si="17"/>
        <v>8.9988011502906219E-5</v>
      </c>
      <c r="AS12" s="120">
        <f t="shared" si="18"/>
        <v>1.0259528686427773E-2</v>
      </c>
      <c r="AT12" s="90">
        <v>1693554943.1800001</v>
      </c>
      <c r="AU12" s="120">
        <f t="shared" si="19"/>
        <v>4.0070834693457437E-2</v>
      </c>
      <c r="AV12" s="120">
        <f t="shared" si="20"/>
        <v>4.6996128436712774E-4</v>
      </c>
      <c r="AW12" s="164">
        <v>1693554437.184</v>
      </c>
      <c r="AX12" s="166">
        <f t="shared" si="21"/>
        <v>1.4855137290865963E-5</v>
      </c>
      <c r="AY12" s="166">
        <f t="shared" si="22"/>
        <v>8.9826172261098862E-5</v>
      </c>
      <c r="AZ12" s="120">
        <f t="shared" si="23"/>
        <v>9.4840381836044443E-3</v>
      </c>
    </row>
    <row r="13" spans="1:52">
      <c r="B13" s="90">
        <v>4</v>
      </c>
      <c r="C13" s="208">
        <v>5.4455642122913601E-2</v>
      </c>
      <c r="D13" s="209">
        <v>6.7964357873283603E-4</v>
      </c>
      <c r="E13" s="210">
        <v>2.4765447874224799E-5</v>
      </c>
      <c r="F13" s="210">
        <v>7.5472964431894804E-5</v>
      </c>
      <c r="G13" s="118">
        <f t="shared" si="0"/>
        <v>1.1111416362501948E-2</v>
      </c>
      <c r="H13" s="211">
        <v>4.9888823469265098E-2</v>
      </c>
      <c r="I13" s="209">
        <v>6.1304743676920601E-4</v>
      </c>
      <c r="J13" s="210">
        <v>1.46646832613247E-5</v>
      </c>
      <c r="K13" s="212">
        <v>8.6518217509732394E-5</v>
      </c>
      <c r="L13" s="118">
        <f t="shared" si="1"/>
        <v>1.0523436545403593E-2</v>
      </c>
      <c r="M13" s="211">
        <v>4.5283144221935898E-2</v>
      </c>
      <c r="N13" s="209">
        <v>5.3612317458942701E-4</v>
      </c>
      <c r="O13" s="210">
        <v>1.9368169546856601E-5</v>
      </c>
      <c r="P13" s="212">
        <v>8.8063557593433801E-5</v>
      </c>
      <c r="Q13" s="118">
        <f t="shared" si="2"/>
        <v>9.8769672709571998E-3</v>
      </c>
      <c r="R13" s="211">
        <v>3.9893190525258498E-2</v>
      </c>
      <c r="S13" s="211">
        <v>4.68192910741954E-4</v>
      </c>
      <c r="T13" s="213">
        <v>1.2746395705373101E-5</v>
      </c>
      <c r="U13" s="214">
        <v>9.3881395091316899E-5</v>
      </c>
      <c r="V13" s="118">
        <f t="shared" si="3"/>
        <v>9.4814753748584911E-3</v>
      </c>
      <c r="X13" s="117"/>
      <c r="Y13" s="90">
        <v>1693551940.402</v>
      </c>
      <c r="Z13" s="120">
        <f t="shared" si="4"/>
        <v>5.4433336737759193E-2</v>
      </c>
      <c r="AA13" s="120">
        <f t="shared" si="5"/>
        <v>6.7925985742309204E-4</v>
      </c>
      <c r="AB13" s="165">
        <v>1693551443.7939999</v>
      </c>
      <c r="AC13" s="166">
        <f t="shared" si="6"/>
        <v>2.4804577216443545E-5</v>
      </c>
      <c r="AD13" s="166">
        <f t="shared" si="7"/>
        <v>7.5472844836656875E-5</v>
      </c>
      <c r="AE13" s="120">
        <f t="shared" si="8"/>
        <v>1.1113845867082946E-2</v>
      </c>
      <c r="AF13" s="90">
        <v>1693552948.3989999</v>
      </c>
      <c r="AG13" s="120">
        <f t="shared" si="9"/>
        <v>4.987241553052317E-2</v>
      </c>
      <c r="AH13" s="120">
        <f t="shared" si="10"/>
        <v>6.1317200486172489E-4</v>
      </c>
      <c r="AI13" s="164">
        <v>1693552443.3989999</v>
      </c>
      <c r="AJ13" s="166">
        <f t="shared" si="11"/>
        <v>1.4625250967094894E-5</v>
      </c>
      <c r="AK13" s="166">
        <f t="shared" si="12"/>
        <v>8.6500523686237186E-5</v>
      </c>
      <c r="AL13" s="120">
        <f t="shared" si="13"/>
        <v>1.0570898884376286E-2</v>
      </c>
      <c r="AM13" s="90">
        <v>1693553956.398</v>
      </c>
      <c r="AN13" s="120">
        <f t="shared" si="14"/>
        <v>4.5273635742289528E-2</v>
      </c>
      <c r="AO13" s="120">
        <f t="shared" si="15"/>
        <v>5.3567502950241494E-4</v>
      </c>
      <c r="AP13" s="164">
        <v>1693553450.398</v>
      </c>
      <c r="AQ13" s="166">
        <f t="shared" si="16"/>
        <v>1.9205502903203571E-5</v>
      </c>
      <c r="AR13" s="166">
        <f t="shared" si="17"/>
        <v>8.8072105258233031E-5</v>
      </c>
      <c r="AS13" s="120">
        <f t="shared" si="18"/>
        <v>9.8680015888819115E-3</v>
      </c>
      <c r="AT13" s="90">
        <v>1693554964.4030001</v>
      </c>
      <c r="AU13" s="120">
        <f t="shared" si="19"/>
        <v>3.9886763352219488E-2</v>
      </c>
      <c r="AV13" s="120">
        <f t="shared" si="20"/>
        <v>4.6811505510433441E-4</v>
      </c>
      <c r="AW13" s="164">
        <v>1693554459.3989999</v>
      </c>
      <c r="AX13" s="166">
        <f t="shared" si="21"/>
        <v>1.2783356505772776E-5</v>
      </c>
      <c r="AY13" s="166">
        <f t="shared" si="22"/>
        <v>9.3870854102603781E-5</v>
      </c>
      <c r="AZ13" s="120">
        <f t="shared" si="23"/>
        <v>9.4815178969917188E-3</v>
      </c>
    </row>
    <row r="14" spans="1:52">
      <c r="B14" s="90">
        <v>5</v>
      </c>
      <c r="C14" s="208">
        <v>5.3505955572621097E-2</v>
      </c>
      <c r="D14" s="209">
        <v>6.6443917962419102E-4</v>
      </c>
      <c r="E14" s="210">
        <v>2.0639989023815099E-5</v>
      </c>
      <c r="F14" s="210">
        <v>7.5374504592944794E-5</v>
      </c>
      <c r="G14" s="118">
        <f t="shared" si="0"/>
        <v>1.1024438570875773E-2</v>
      </c>
      <c r="H14" s="211">
        <v>4.93812848417391E-2</v>
      </c>
      <c r="I14" s="209">
        <v>6.2063027458144303E-4</v>
      </c>
      <c r="J14" s="210">
        <v>1.77853507882974E-5</v>
      </c>
      <c r="K14" s="212">
        <v>8.4913835363738E-5</v>
      </c>
      <c r="L14" s="118">
        <f t="shared" si="1"/>
        <v>1.0785281021355533E-2</v>
      </c>
      <c r="M14" s="211">
        <v>4.5161938345689302E-2</v>
      </c>
      <c r="N14" s="209">
        <v>5.3277622156748896E-4</v>
      </c>
      <c r="O14" s="210">
        <v>9.8961351556940704E-6</v>
      </c>
      <c r="P14" s="212">
        <v>9.0582636801948407E-5</v>
      </c>
      <c r="Q14" s="118">
        <f t="shared" si="2"/>
        <v>9.8293472400319982E-3</v>
      </c>
      <c r="R14" s="211">
        <v>3.9762734434023103E-2</v>
      </c>
      <c r="S14" s="211">
        <v>4.6563067583002999E-4</v>
      </c>
      <c r="T14" s="213">
        <v>1.6808845621080499E-5</v>
      </c>
      <c r="U14" s="214">
        <v>8.91644560248633E-5</v>
      </c>
      <c r="V14" s="118">
        <f t="shared" si="3"/>
        <v>9.4481326365928615E-3</v>
      </c>
      <c r="X14" s="117"/>
      <c r="Y14" s="90">
        <v>1693551948.7939999</v>
      </c>
      <c r="Z14" s="120">
        <f t="shared" si="4"/>
        <v>5.3455731003764433E-2</v>
      </c>
      <c r="AA14" s="120">
        <f t="shared" si="5"/>
        <v>6.641575166046207E-4</v>
      </c>
      <c r="AB14" s="165">
        <v>1693551452.1849999</v>
      </c>
      <c r="AC14" s="166">
        <f t="shared" si="6"/>
        <v>2.0458732562855174E-5</v>
      </c>
      <c r="AD14" s="166">
        <f t="shared" si="7"/>
        <v>7.5365888906868557E-5</v>
      </c>
      <c r="AE14" s="120">
        <f t="shared" si="8"/>
        <v>1.1034546183935543E-2</v>
      </c>
      <c r="AF14" s="90">
        <v>1693552956.7909999</v>
      </c>
      <c r="AG14" s="120">
        <f t="shared" si="9"/>
        <v>4.9351470498674319E-2</v>
      </c>
      <c r="AH14" s="120">
        <f t="shared" si="10"/>
        <v>6.2038013866768293E-4</v>
      </c>
      <c r="AI14" s="164">
        <v>1693552451.7909999</v>
      </c>
      <c r="AJ14" s="166">
        <f t="shared" si="11"/>
        <v>1.7963588143516078E-5</v>
      </c>
      <c r="AK14" s="166">
        <f t="shared" si="12"/>
        <v>8.4953412563645801E-5</v>
      </c>
      <c r="AL14" s="120">
        <f t="shared" si="13"/>
        <v>1.0828648035747681E-2</v>
      </c>
      <c r="AM14" s="90">
        <v>1693553964.79</v>
      </c>
      <c r="AN14" s="120">
        <f t="shared" si="14"/>
        <v>4.5161304757890632E-2</v>
      </c>
      <c r="AO14" s="120">
        <f t="shared" si="15"/>
        <v>5.3274824365829047E-4</v>
      </c>
      <c r="AP14" s="164">
        <v>1693553458.789</v>
      </c>
      <c r="AQ14" s="166">
        <f t="shared" si="16"/>
        <v>9.515214418796025E-6</v>
      </c>
      <c r="AR14" s="166">
        <f t="shared" si="17"/>
        <v>9.0435024910733968E-5</v>
      </c>
      <c r="AS14" s="120">
        <f t="shared" si="18"/>
        <v>9.827724205082395E-3</v>
      </c>
      <c r="AT14" s="90">
        <v>1693554972.793</v>
      </c>
      <c r="AU14" s="120">
        <f t="shared" si="19"/>
        <v>3.975142945111465E-2</v>
      </c>
      <c r="AV14" s="120">
        <f t="shared" si="20"/>
        <v>4.6530615049398052E-4</v>
      </c>
      <c r="AW14" s="164">
        <v>1693554467.7909999</v>
      </c>
      <c r="AX14" s="166">
        <f t="shared" si="21"/>
        <v>1.6697172272724348E-5</v>
      </c>
      <c r="AY14" s="166">
        <f t="shared" si="22"/>
        <v>8.9037824937435346E-5</v>
      </c>
      <c r="AZ14" s="120">
        <f t="shared" si="23"/>
        <v>9.4431220706056584E-3</v>
      </c>
    </row>
    <row r="15" spans="1:52">
      <c r="B15" s="90">
        <v>6</v>
      </c>
      <c r="C15" s="208">
        <v>5.3064916271175898E-2</v>
      </c>
      <c r="D15" s="209">
        <v>6.7066684030651599E-4</v>
      </c>
      <c r="E15" s="210">
        <v>1.5912261458035801E-5</v>
      </c>
      <c r="F15" s="210">
        <v>7.49886143153174E-5</v>
      </c>
      <c r="G15" s="118">
        <f t="shared" si="0"/>
        <v>1.1233506689392441E-2</v>
      </c>
      <c r="H15" s="211">
        <v>4.9063210635212601E-2</v>
      </c>
      <c r="I15" s="209">
        <v>6.0507500757029005E-4</v>
      </c>
      <c r="J15" s="210">
        <v>1.9600396507005301E-5</v>
      </c>
      <c r="K15" s="212">
        <v>8.7779637429060098E-5</v>
      </c>
      <c r="L15" s="118">
        <f t="shared" si="1"/>
        <v>1.0538034201375253E-2</v>
      </c>
      <c r="M15" s="211">
        <v>4.5265600080671702E-2</v>
      </c>
      <c r="N15" s="209">
        <v>5.3523150491630804E-4</v>
      </c>
      <c r="O15" s="210">
        <v>8.8204171554134503E-6</v>
      </c>
      <c r="P15" s="212">
        <v>8.3359094302272005E-5</v>
      </c>
      <c r="Q15" s="118">
        <f t="shared" si="2"/>
        <v>9.8610908526912816E-3</v>
      </c>
      <c r="R15" s="211">
        <v>3.95801725064375E-2</v>
      </c>
      <c r="S15" s="211">
        <v>4.5785074565791501E-4</v>
      </c>
      <c r="T15" s="213">
        <v>9.6541439241335408E-6</v>
      </c>
      <c r="U15" s="214">
        <v>8.9845600295765602E-5</v>
      </c>
      <c r="V15" s="118">
        <f t="shared" si="3"/>
        <v>9.2950948283935346E-3</v>
      </c>
      <c r="X15" s="117"/>
      <c r="Y15" s="90">
        <v>1693551957.1849999</v>
      </c>
      <c r="Z15" s="120">
        <f t="shared" si="4"/>
        <v>5.3069375205957676E-2</v>
      </c>
      <c r="AA15" s="120">
        <f t="shared" si="5"/>
        <v>6.7069142234532099E-4</v>
      </c>
      <c r="AB15" s="165">
        <v>1693551473.398</v>
      </c>
      <c r="AC15" s="166">
        <f t="shared" si="6"/>
        <v>1.5991449218531215E-5</v>
      </c>
      <c r="AD15" s="166">
        <f t="shared" si="7"/>
        <v>7.4929216065056648E-5</v>
      </c>
      <c r="AE15" s="120">
        <f t="shared" si="8"/>
        <v>1.123807936754264E-2</v>
      </c>
      <c r="AF15" s="90">
        <v>1693552965.1830001</v>
      </c>
      <c r="AG15" s="120">
        <f t="shared" si="9"/>
        <v>4.9072948001934999E-2</v>
      </c>
      <c r="AH15" s="120">
        <f t="shared" si="10"/>
        <v>6.0476365026915268E-4</v>
      </c>
      <c r="AI15" s="164">
        <v>1693552460.1830001</v>
      </c>
      <c r="AJ15" s="166">
        <f t="shared" si="11"/>
        <v>1.9604288614966105E-5</v>
      </c>
      <c r="AK15" s="166">
        <f t="shared" si="12"/>
        <v>8.7888143979637752E-5</v>
      </c>
      <c r="AL15" s="120">
        <f t="shared" si="13"/>
        <v>1.0571770113005535E-2</v>
      </c>
      <c r="AM15" s="90">
        <v>1693553973.181</v>
      </c>
      <c r="AN15" s="120">
        <f t="shared" si="14"/>
        <v>4.5245438306909198E-2</v>
      </c>
      <c r="AO15" s="120">
        <f t="shared" si="15"/>
        <v>5.3508218658374388E-4</v>
      </c>
      <c r="AP15" s="164">
        <v>1693553467.181</v>
      </c>
      <c r="AQ15" s="166">
        <f t="shared" si="16"/>
        <v>8.9242074207159989E-6</v>
      </c>
      <c r="AR15" s="166">
        <f t="shared" si="17"/>
        <v>8.330770269551478E-5</v>
      </c>
      <c r="AS15" s="120">
        <f t="shared" si="18"/>
        <v>9.8610460309364288E-3</v>
      </c>
      <c r="AT15" s="90">
        <v>1693554981.1849999</v>
      </c>
      <c r="AU15" s="120">
        <f t="shared" si="19"/>
        <v>3.9569781988207549E-2</v>
      </c>
      <c r="AV15" s="120">
        <f t="shared" si="20"/>
        <v>4.5776034304447643E-4</v>
      </c>
      <c r="AW15" s="164">
        <v>1693554476.1819999</v>
      </c>
      <c r="AX15" s="166">
        <f t="shared" si="21"/>
        <v>9.6164908870544081E-6</v>
      </c>
      <c r="AY15" s="166">
        <f t="shared" si="22"/>
        <v>8.986409834992928E-5</v>
      </c>
      <c r="AZ15" s="120">
        <f t="shared" si="23"/>
        <v>9.295721217947521E-3</v>
      </c>
    </row>
    <row r="16" spans="1:52">
      <c r="B16" s="90">
        <v>7</v>
      </c>
      <c r="C16" s="208">
        <v>5.37237525769102E-2</v>
      </c>
      <c r="D16" s="209">
        <v>6.65821160747038E-4</v>
      </c>
      <c r="E16" s="210">
        <v>2.4507921132340299E-5</v>
      </c>
      <c r="F16" s="210">
        <v>7.2035185944820397E-5</v>
      </c>
      <c r="G16" s="118">
        <f t="shared" si="0"/>
        <v>1.1005461864873091E-2</v>
      </c>
      <c r="H16" s="211">
        <v>4.98569715160328E-2</v>
      </c>
      <c r="I16" s="209">
        <v>6.0312366920067004E-4</v>
      </c>
      <c r="J16" s="210">
        <v>1.7975486781389601E-5</v>
      </c>
      <c r="K16" s="212">
        <v>9.1015422907098997E-5</v>
      </c>
      <c r="L16" s="118">
        <f t="shared" si="1"/>
        <v>1.0331021611602395E-2</v>
      </c>
      <c r="M16" s="211">
        <v>4.4177035197087197E-2</v>
      </c>
      <c r="N16" s="209">
        <v>5.2438082240960902E-4</v>
      </c>
      <c r="O16" s="210">
        <v>1.51378774589823E-5</v>
      </c>
      <c r="P16" s="212">
        <v>8.7595365481311005E-5</v>
      </c>
      <c r="Q16" s="118">
        <f t="shared" si="2"/>
        <v>9.8584584925987765E-3</v>
      </c>
      <c r="R16" s="211">
        <v>3.9255123072570897E-2</v>
      </c>
      <c r="S16" s="211">
        <v>4.6054746011414297E-4</v>
      </c>
      <c r="T16" s="213">
        <v>1.4969431691642601E-5</v>
      </c>
      <c r="U16" s="214">
        <v>9.0204541268962599E-5</v>
      </c>
      <c r="V16" s="118">
        <f t="shared" si="3"/>
        <v>9.4408127877652383E-3</v>
      </c>
      <c r="X16" s="117"/>
      <c r="Y16" s="90">
        <v>1693551978.3989999</v>
      </c>
      <c r="Z16" s="120">
        <f t="shared" si="4"/>
        <v>5.3732872726652094E-2</v>
      </c>
      <c r="AA16" s="120">
        <f t="shared" si="5"/>
        <v>6.661758495501728E-4</v>
      </c>
      <c r="AB16" s="165">
        <v>1693551481.79</v>
      </c>
      <c r="AC16" s="166">
        <f t="shared" si="6"/>
        <v>2.4716568909792456E-5</v>
      </c>
      <c r="AD16" s="166">
        <f t="shared" si="7"/>
        <v>7.2077224756835425E-5</v>
      </c>
      <c r="AE16" s="120">
        <f t="shared" si="8"/>
        <v>1.1015187441619579E-2</v>
      </c>
      <c r="AF16" s="90">
        <v>1693552986.4000001</v>
      </c>
      <c r="AG16" s="120">
        <f t="shared" si="9"/>
        <v>4.987138334779035E-2</v>
      </c>
      <c r="AH16" s="120">
        <f t="shared" si="10"/>
        <v>6.0304519185041053E-4</v>
      </c>
      <c r="AI16" s="164">
        <v>1693552481.4030001</v>
      </c>
      <c r="AJ16" s="166">
        <f t="shared" si="11"/>
        <v>1.7905475688934219E-5</v>
      </c>
      <c r="AK16" s="166">
        <f t="shared" si="12"/>
        <v>9.0959923993211053E-5</v>
      </c>
      <c r="AL16" s="120">
        <f t="shared" si="13"/>
        <v>1.0367975271095462E-2</v>
      </c>
      <c r="AM16" s="90">
        <v>1693553994.398</v>
      </c>
      <c r="AN16" s="120">
        <f t="shared" si="14"/>
        <v>4.4158015697796968E-2</v>
      </c>
      <c r="AO16" s="120">
        <f t="shared" si="15"/>
        <v>5.2414355151108336E-4</v>
      </c>
      <c r="AP16" s="164">
        <v>1693553489.3989999</v>
      </c>
      <c r="AQ16" s="166">
        <f t="shared" si="16"/>
        <v>1.5583850561168497E-5</v>
      </c>
      <c r="AR16" s="166">
        <f t="shared" si="17"/>
        <v>8.7853537857073753E-5</v>
      </c>
      <c r="AS16" s="120">
        <f t="shared" si="18"/>
        <v>9.8561637333264163E-3</v>
      </c>
      <c r="AT16" s="90">
        <v>1693555002.4030001</v>
      </c>
      <c r="AU16" s="120">
        <f t="shared" si="19"/>
        <v>3.9246762135408342E-2</v>
      </c>
      <c r="AV16" s="120">
        <f t="shared" si="20"/>
        <v>4.6057763928811013E-4</v>
      </c>
      <c r="AW16" s="164">
        <v>1693554497.4000001</v>
      </c>
      <c r="AX16" s="166">
        <f t="shared" si="21"/>
        <v>1.5019687471962017E-5</v>
      </c>
      <c r="AY16" s="166">
        <f t="shared" si="22"/>
        <v>9.0263730497556948E-5</v>
      </c>
      <c r="AZ16" s="120">
        <f t="shared" si="23"/>
        <v>9.4440683281219687E-3</v>
      </c>
    </row>
    <row r="17" spans="2:52">
      <c r="B17" s="90">
        <v>8</v>
      </c>
      <c r="C17" s="208">
        <v>5.35103906702563E-2</v>
      </c>
      <c r="D17" s="209">
        <v>6.9060714038925598E-4</v>
      </c>
      <c r="E17" s="210">
        <v>2.16900939609933E-5</v>
      </c>
      <c r="F17" s="210">
        <v>7.6328491674779305E-5</v>
      </c>
      <c r="G17" s="118">
        <f t="shared" si="0"/>
        <v>1.151273877535137E-2</v>
      </c>
      <c r="H17" s="211">
        <v>4.9767228968522002E-2</v>
      </c>
      <c r="I17" s="209">
        <v>6.0066263124876503E-4</v>
      </c>
      <c r="J17" s="210">
        <v>1.6180352930811201E-5</v>
      </c>
      <c r="K17" s="212">
        <v>8.4658903799566507E-5</v>
      </c>
      <c r="L17" s="118">
        <f t="shared" si="1"/>
        <v>1.0300185034017435E-2</v>
      </c>
      <c r="M17" s="211">
        <v>4.4336465690525302E-2</v>
      </c>
      <c r="N17" s="209">
        <v>5.2189053638848398E-4</v>
      </c>
      <c r="O17" s="210">
        <v>3.1343493563819699E-5</v>
      </c>
      <c r="P17" s="212">
        <v>9.8366037703362906E-5</v>
      </c>
      <c r="Q17" s="118">
        <f t="shared" si="2"/>
        <v>9.7668053392510907E-3</v>
      </c>
      <c r="R17" s="211">
        <v>3.9171712927985797E-2</v>
      </c>
      <c r="S17" s="211">
        <v>4.5954767946953102E-4</v>
      </c>
      <c r="T17" s="213">
        <v>1.21092229504461E-5</v>
      </c>
      <c r="U17" s="214">
        <v>9.3173617514775693E-5</v>
      </c>
      <c r="V17" s="118">
        <f t="shared" si="3"/>
        <v>9.4353905305497796E-3</v>
      </c>
      <c r="X17" s="117"/>
      <c r="Y17" s="90">
        <v>1693551986.79</v>
      </c>
      <c r="Z17" s="120">
        <f t="shared" si="4"/>
        <v>5.3486934907246465E-2</v>
      </c>
      <c r="AA17" s="120">
        <f t="shared" si="5"/>
        <v>6.9079196901912726E-4</v>
      </c>
      <c r="AB17" s="165">
        <v>1693551490.1819999</v>
      </c>
      <c r="AC17" s="166">
        <f t="shared" si="6"/>
        <v>2.1607490973958919E-5</v>
      </c>
      <c r="AD17" s="166">
        <f t="shared" si="7"/>
        <v>7.6398270184570635E-5</v>
      </c>
      <c r="AE17" s="120">
        <f t="shared" si="8"/>
        <v>1.1526260803635899E-2</v>
      </c>
      <c r="AF17" s="90">
        <v>1693552994.7909999</v>
      </c>
      <c r="AG17" s="120">
        <f t="shared" si="9"/>
        <v>4.9764990096763592E-2</v>
      </c>
      <c r="AH17" s="120">
        <f t="shared" si="10"/>
        <v>6.0051444854171648E-4</v>
      </c>
      <c r="AI17" s="164">
        <v>1693552489.7939999</v>
      </c>
      <c r="AJ17" s="166">
        <f t="shared" si="11"/>
        <v>1.6211791256239486E-5</v>
      </c>
      <c r="AK17" s="166">
        <f t="shared" si="12"/>
        <v>8.4243763964954991E-5</v>
      </c>
      <c r="AL17" s="120">
        <f t="shared" si="13"/>
        <v>1.0339275339448039E-2</v>
      </c>
      <c r="AM17" s="90">
        <v>1693554002.79</v>
      </c>
      <c r="AN17" s="120">
        <f t="shared" si="14"/>
        <v>4.43527683024477E-2</v>
      </c>
      <c r="AO17" s="120">
        <f t="shared" si="15"/>
        <v>5.2174153319177864E-4</v>
      </c>
      <c r="AP17" s="164">
        <v>1693553497.7909999</v>
      </c>
      <c r="AQ17" s="166">
        <f t="shared" si="16"/>
        <v>3.1707403606572561E-5</v>
      </c>
      <c r="AR17" s="166">
        <f t="shared" si="17"/>
        <v>9.8726242259533224E-5</v>
      </c>
      <c r="AS17" s="120">
        <f t="shared" si="18"/>
        <v>9.758691416751902E-3</v>
      </c>
      <c r="AT17" s="90">
        <v>1693555010.7950001</v>
      </c>
      <c r="AU17" s="120">
        <f t="shared" si="19"/>
        <v>3.9170681291594123E-2</v>
      </c>
      <c r="AV17" s="120">
        <f t="shared" si="20"/>
        <v>4.5925012733046407E-4</v>
      </c>
      <c r="AW17" s="164">
        <v>1693554505.7909999</v>
      </c>
      <c r="AX17" s="166">
        <f t="shared" si="21"/>
        <v>1.2090598866647739E-5</v>
      </c>
      <c r="AY17" s="166">
        <f t="shared" si="22"/>
        <v>9.3142936977924919E-5</v>
      </c>
      <c r="AZ17" s="120">
        <f t="shared" si="23"/>
        <v>9.4285152629878174E-3</v>
      </c>
    </row>
    <row r="18" spans="2:52">
      <c r="B18" s="90">
        <v>9</v>
      </c>
      <c r="C18" s="208">
        <v>5.3074258977809201E-2</v>
      </c>
      <c r="D18" s="209">
        <v>6.7171173973245202E-4</v>
      </c>
      <c r="E18" s="210">
        <v>2.0336068234879301E-5</v>
      </c>
      <c r="F18" s="210">
        <v>7.6091376540113597E-5</v>
      </c>
      <c r="G18" s="118">
        <f t="shared" si="0"/>
        <v>1.1251223627833571E-2</v>
      </c>
      <c r="H18" s="211">
        <v>4.9794976820925901E-2</v>
      </c>
      <c r="I18" s="209">
        <v>5.98401013729222E-4</v>
      </c>
      <c r="J18" s="210">
        <v>1.8846018732260801E-5</v>
      </c>
      <c r="K18" s="212">
        <v>7.7784712992328995E-5</v>
      </c>
      <c r="L18" s="118">
        <f t="shared" si="1"/>
        <v>1.0249001908770329E-2</v>
      </c>
      <c r="M18" s="211">
        <v>4.4628483864303001E-2</v>
      </c>
      <c r="N18" s="209">
        <v>5.1963173459805101E-4</v>
      </c>
      <c r="O18" s="210">
        <v>2.5214601175769799E-5</v>
      </c>
      <c r="P18" s="212">
        <v>9.90752611582164E-5</v>
      </c>
      <c r="Q18" s="118">
        <f t="shared" si="2"/>
        <v>9.6522411433471299E-3</v>
      </c>
      <c r="R18" s="211">
        <v>3.9226558608380098E-2</v>
      </c>
      <c r="S18" s="211">
        <v>4.5106489280275701E-4</v>
      </c>
      <c r="T18" s="213">
        <v>1.4453728015276E-5</v>
      </c>
      <c r="U18" s="214">
        <v>8.9226737528490593E-5</v>
      </c>
      <c r="V18" s="118">
        <f t="shared" si="3"/>
        <v>9.2058628851136668E-3</v>
      </c>
      <c r="X18" s="117"/>
      <c r="Y18" s="90">
        <v>1693551995.1819999</v>
      </c>
      <c r="Z18" s="120">
        <f t="shared" si="4"/>
        <v>5.3050907815710466E-2</v>
      </c>
      <c r="AA18" s="120">
        <f t="shared" si="5"/>
        <v>6.7104698079958902E-4</v>
      </c>
      <c r="AB18" s="165">
        <v>1693551512.401</v>
      </c>
      <c r="AC18" s="166">
        <f t="shared" si="6"/>
        <v>2.0429971499643594E-5</v>
      </c>
      <c r="AD18" s="166">
        <f t="shared" si="7"/>
        <v>7.6069241116093867E-5</v>
      </c>
      <c r="AE18" s="120">
        <f t="shared" si="8"/>
        <v>1.1248697775967592E-2</v>
      </c>
      <c r="AF18" s="90">
        <v>1693553003.1830001</v>
      </c>
      <c r="AG18" s="120">
        <f t="shared" si="9"/>
        <v>4.9817255637080018E-2</v>
      </c>
      <c r="AH18" s="120">
        <f t="shared" si="10"/>
        <v>5.9839129550332275E-4</v>
      </c>
      <c r="AI18" s="164">
        <v>1693552498.1860001</v>
      </c>
      <c r="AJ18" s="166">
        <f t="shared" si="11"/>
        <v>1.8866204015410203E-5</v>
      </c>
      <c r="AK18" s="166">
        <f t="shared" si="12"/>
        <v>7.7699712546854544E-5</v>
      </c>
      <c r="AL18" s="120">
        <f t="shared" si="13"/>
        <v>1.0285786995751417E-2</v>
      </c>
      <c r="AM18" s="90">
        <v>1693554011.1819999</v>
      </c>
      <c r="AN18" s="120">
        <f t="shared" si="14"/>
        <v>4.4625815697662025E-2</v>
      </c>
      <c r="AO18" s="120">
        <f t="shared" si="15"/>
        <v>5.1951501176482372E-4</v>
      </c>
      <c r="AP18" s="164">
        <v>1693553506.1819999</v>
      </c>
      <c r="AQ18" s="166">
        <f t="shared" si="16"/>
        <v>2.4979257588748748E-5</v>
      </c>
      <c r="AR18" s="166">
        <f t="shared" si="17"/>
        <v>9.8921498271859533E-5</v>
      </c>
      <c r="AS18" s="120">
        <f t="shared" si="18"/>
        <v>9.6490475703218115E-3</v>
      </c>
      <c r="AT18" s="90">
        <v>1693555019.1849999</v>
      </c>
      <c r="AU18" s="120">
        <f t="shared" si="19"/>
        <v>3.9221176579546102E-2</v>
      </c>
      <c r="AV18" s="120">
        <f t="shared" si="20"/>
        <v>4.5090731868691942E-4</v>
      </c>
      <c r="AW18" s="164">
        <v>1693554514.1830001</v>
      </c>
      <c r="AX18" s="166">
        <f t="shared" si="21"/>
        <v>1.4464479198291027E-5</v>
      </c>
      <c r="AY18" s="166">
        <f t="shared" si="22"/>
        <v>8.9090986658549177E-5</v>
      </c>
      <c r="AZ18" s="120">
        <f t="shared" si="23"/>
        <v>9.2035817602422066E-3</v>
      </c>
    </row>
    <row r="19" spans="2:52">
      <c r="B19" s="90">
        <v>10</v>
      </c>
      <c r="C19" s="208">
        <v>5.2369608764859001E-2</v>
      </c>
      <c r="D19" s="209">
        <v>6.5322865180051997E-4</v>
      </c>
      <c r="E19" s="210">
        <v>2.6432510966392499E-5</v>
      </c>
      <c r="F19" s="210">
        <v>7.5041812350435796E-5</v>
      </c>
      <c r="G19" s="118">
        <f t="shared" si="0"/>
        <v>1.1049597752874474E-2</v>
      </c>
      <c r="H19" s="211">
        <v>5.0855586454244602E-2</v>
      </c>
      <c r="I19" s="209">
        <v>6.0011620710776099E-4</v>
      </c>
      <c r="J19" s="210">
        <v>1.7166437822625601E-5</v>
      </c>
      <c r="K19" s="212">
        <v>7.9880251710899005E-5</v>
      </c>
      <c r="L19" s="118">
        <f t="shared" si="1"/>
        <v>1.0068896826439119E-2</v>
      </c>
      <c r="M19" s="211">
        <v>4.4201701483641401E-2</v>
      </c>
      <c r="N19" s="209">
        <v>5.1510505193800898E-4</v>
      </c>
      <c r="O19" s="210">
        <v>1.98461768782643E-5</v>
      </c>
      <c r="P19" s="212">
        <v>8.9720160214649803E-5</v>
      </c>
      <c r="Q19" s="118">
        <f t="shared" si="2"/>
        <v>9.6430235731203833E-3</v>
      </c>
      <c r="R19" s="211">
        <v>3.8908791806765999E-2</v>
      </c>
      <c r="S19" s="211">
        <v>4.50687801021514E-4</v>
      </c>
      <c r="T19" s="213">
        <v>1.2634418507515099E-5</v>
      </c>
      <c r="U19" s="214">
        <v>8.5541046753927403E-5</v>
      </c>
      <c r="V19" s="118">
        <f t="shared" si="3"/>
        <v>9.2713794017950674E-3</v>
      </c>
      <c r="X19" s="117"/>
      <c r="Y19" s="90">
        <v>1693552016.4000001</v>
      </c>
      <c r="Z19" s="120">
        <f t="shared" si="4"/>
        <v>5.2345798193312774E-2</v>
      </c>
      <c r="AA19" s="120">
        <f t="shared" si="5"/>
        <v>6.5274197957075576E-4</v>
      </c>
      <c r="AB19" s="165">
        <v>1693551520.7920001</v>
      </c>
      <c r="AC19" s="166">
        <f t="shared" si="6"/>
        <v>2.636925495829869E-5</v>
      </c>
      <c r="AD19" s="166">
        <f t="shared" si="7"/>
        <v>7.5034920694263505E-5</v>
      </c>
      <c r="AE19" s="120">
        <f t="shared" si="8"/>
        <v>1.1050448070100603E-2</v>
      </c>
      <c r="AF19" s="90">
        <v>1693553024.4000001</v>
      </c>
      <c r="AG19" s="120">
        <f t="shared" si="9"/>
        <v>5.0871640121078213E-2</v>
      </c>
      <c r="AH19" s="120">
        <f t="shared" si="10"/>
        <v>6.0007051547945444E-4</v>
      </c>
      <c r="AI19" s="164">
        <v>1693552519.3989999</v>
      </c>
      <c r="AJ19" s="166">
        <f t="shared" si="11"/>
        <v>1.7096841388754744E-5</v>
      </c>
      <c r="AK19" s="166">
        <f t="shared" si="12"/>
        <v>8.0059410112376297E-5</v>
      </c>
      <c r="AL19" s="120">
        <f t="shared" si="13"/>
        <v>1.0105535943292504E-2</v>
      </c>
      <c r="AM19" s="90">
        <v>1693554033.4030001</v>
      </c>
      <c r="AN19" s="120">
        <f t="shared" si="14"/>
        <v>4.4190615943370842E-2</v>
      </c>
      <c r="AO19" s="120">
        <f t="shared" si="15"/>
        <v>5.1497755893808344E-4</v>
      </c>
      <c r="AP19" s="164">
        <v>1693553527.401</v>
      </c>
      <c r="AQ19" s="166">
        <f t="shared" si="16"/>
        <v>1.9540403608225111E-5</v>
      </c>
      <c r="AR19" s="166">
        <f t="shared" si="17"/>
        <v>8.9504970740010445E-5</v>
      </c>
      <c r="AS19" s="120">
        <f t="shared" si="18"/>
        <v>9.6413916885746877E-3</v>
      </c>
      <c r="AT19" s="90">
        <v>1693555040.404</v>
      </c>
      <c r="AU19" s="120">
        <f t="shared" si="19"/>
        <v>3.8897010281881084E-2</v>
      </c>
      <c r="AV19" s="120">
        <f t="shared" si="20"/>
        <v>4.5056533216572065E-4</v>
      </c>
      <c r="AW19" s="164">
        <v>1693554535.3989999</v>
      </c>
      <c r="AX19" s="166">
        <f t="shared" si="21"/>
        <v>1.2659929118311319E-5</v>
      </c>
      <c r="AY19" s="166">
        <f t="shared" si="22"/>
        <v>8.5601097887281054E-5</v>
      </c>
      <c r="AZ19" s="120">
        <f t="shared" si="23"/>
        <v>9.2715172336161784E-3</v>
      </c>
    </row>
    <row r="20" spans="2:52">
      <c r="B20" s="90">
        <v>11</v>
      </c>
      <c r="C20" s="208">
        <v>5.1911033393478502E-2</v>
      </c>
      <c r="D20" s="209">
        <v>6.4434682368935204E-4</v>
      </c>
      <c r="E20" s="210">
        <v>1.8584499874285699E-5</v>
      </c>
      <c r="F20" s="210">
        <v>7.5871736081535994E-5</v>
      </c>
      <c r="G20" s="118">
        <f t="shared" si="0"/>
        <v>1.0976082156906484E-2</v>
      </c>
      <c r="H20" s="211">
        <v>5.0579225329020101E-2</v>
      </c>
      <c r="I20" s="209">
        <v>5.9583192253847802E-4</v>
      </c>
      <c r="J20" s="210">
        <v>1.5446116392340699E-5</v>
      </c>
      <c r="K20" s="212">
        <v>8.78568444705624E-5</v>
      </c>
      <c r="L20" s="118">
        <f t="shared" si="1"/>
        <v>1.0039193904585252E-2</v>
      </c>
      <c r="M20" s="211">
        <v>4.40685735425487E-2</v>
      </c>
      <c r="N20" s="209">
        <v>5.1222014472638796E-4</v>
      </c>
      <c r="O20" s="210">
        <v>1.0276560313394801E-5</v>
      </c>
      <c r="P20" s="212">
        <v>8.6975450347730001E-5</v>
      </c>
      <c r="Q20" s="118">
        <f t="shared" si="2"/>
        <v>9.6066764287500352E-3</v>
      </c>
      <c r="R20" s="211">
        <v>3.8650991947077599E-2</v>
      </c>
      <c r="S20" s="211">
        <v>4.4417863599228801E-4</v>
      </c>
      <c r="T20" s="213">
        <v>1.5699921975668801E-5</v>
      </c>
      <c r="U20" s="214">
        <v>9.2603102785655198E-5</v>
      </c>
      <c r="V20" s="118">
        <f t="shared" si="3"/>
        <v>9.1647705295977242E-3</v>
      </c>
      <c r="X20" s="117"/>
      <c r="Y20" s="90">
        <v>1693552024.7920001</v>
      </c>
      <c r="Z20" s="120">
        <f t="shared" si="4"/>
        <v>5.1901822172937255E-2</v>
      </c>
      <c r="AA20" s="120">
        <f t="shared" si="5"/>
        <v>6.4398665301075477E-4</v>
      </c>
      <c r="AB20" s="165">
        <v>1693551529.184</v>
      </c>
      <c r="AC20" s="166">
        <f t="shared" si="6"/>
        <v>1.8475899021347749E-5</v>
      </c>
      <c r="AD20" s="166">
        <f t="shared" si="7"/>
        <v>7.5887165943935975E-5</v>
      </c>
      <c r="AE20" s="120">
        <f t="shared" si="8"/>
        <v>1.0976255529173652E-2</v>
      </c>
      <c r="AF20" s="90">
        <v>1693553032.7920001</v>
      </c>
      <c r="AG20" s="120">
        <f t="shared" si="9"/>
        <v>5.0553763524713892E-2</v>
      </c>
      <c r="AH20" s="120">
        <f t="shared" si="10"/>
        <v>5.9604005399520625E-4</v>
      </c>
      <c r="AI20" s="164">
        <v>1693552527.7909999</v>
      </c>
      <c r="AJ20" s="166">
        <f t="shared" si="11"/>
        <v>1.5434137531432367E-5</v>
      </c>
      <c r="AK20" s="166">
        <f t="shared" si="12"/>
        <v>8.7905172078432523E-5</v>
      </c>
      <c r="AL20" s="120">
        <f t="shared" si="13"/>
        <v>1.0089345624087196E-2</v>
      </c>
      <c r="AM20" s="90">
        <v>1693554041.7950001</v>
      </c>
      <c r="AN20" s="120">
        <f t="shared" si="14"/>
        <v>4.4061774480232976E-2</v>
      </c>
      <c r="AO20" s="120">
        <f t="shared" si="15"/>
        <v>5.1221137868899514E-4</v>
      </c>
      <c r="AP20" s="164">
        <v>1693553535.7920001</v>
      </c>
      <c r="AQ20" s="166">
        <f t="shared" si="16"/>
        <v>1.0226055440185386E-5</v>
      </c>
      <c r="AR20" s="166">
        <f t="shared" si="17"/>
        <v>8.683651580219587E-5</v>
      </c>
      <c r="AS20" s="120">
        <f t="shared" si="18"/>
        <v>9.606791409552836E-3</v>
      </c>
      <c r="AT20" s="90">
        <v>1693555048.7950001</v>
      </c>
      <c r="AU20" s="120">
        <f t="shared" si="19"/>
        <v>3.8638046636244344E-2</v>
      </c>
      <c r="AV20" s="120">
        <f t="shared" si="20"/>
        <v>4.4399560113445925E-4</v>
      </c>
      <c r="AW20" s="164">
        <v>1693554543.7909999</v>
      </c>
      <c r="AX20" s="166">
        <f t="shared" si="21"/>
        <v>1.5889883269542708E-5</v>
      </c>
      <c r="AY20" s="166">
        <f t="shared" si="22"/>
        <v>9.2799549249590027E-5</v>
      </c>
      <c r="AZ20" s="120">
        <f t="shared" si="23"/>
        <v>9.1635846095077019E-3</v>
      </c>
    </row>
    <row r="21" spans="2:52">
      <c r="B21" s="90">
        <v>12</v>
      </c>
      <c r="C21" s="208">
        <v>5.2114548685213001E-2</v>
      </c>
      <c r="D21" s="209">
        <v>6.4174983581846701E-4</v>
      </c>
      <c r="E21" s="210">
        <v>2.1306894742430902E-5</v>
      </c>
      <c r="F21" s="210">
        <v>7.5879994353834795E-5</v>
      </c>
      <c r="G21" s="118">
        <f t="shared" si="0"/>
        <v>1.0883349884855087E-2</v>
      </c>
      <c r="H21" s="211">
        <v>5.0150503264283101E-2</v>
      </c>
      <c r="I21" s="209">
        <v>6.0674985380934502E-4</v>
      </c>
      <c r="J21" s="210">
        <v>1.6834721603312201E-5</v>
      </c>
      <c r="K21" s="212">
        <v>8.1420568038553399E-5</v>
      </c>
      <c r="L21" s="118">
        <f t="shared" si="1"/>
        <v>1.0342865720542632E-2</v>
      </c>
      <c r="M21" s="211">
        <v>4.4013434427391702E-2</v>
      </c>
      <c r="N21" s="209">
        <v>5.1482567403163303E-4</v>
      </c>
      <c r="O21" s="210">
        <v>1.8447689356917501E-5</v>
      </c>
      <c r="P21" s="212">
        <v>8.5292248181532897E-5</v>
      </c>
      <c r="Q21" s="118">
        <f t="shared" si="2"/>
        <v>9.6779373891359606E-3</v>
      </c>
      <c r="R21" s="211">
        <v>3.8550355563170498E-2</v>
      </c>
      <c r="S21" s="211">
        <v>4.4485473798324603E-4</v>
      </c>
      <c r="T21" s="213">
        <v>1.78944752533268E-5</v>
      </c>
      <c r="U21" s="214">
        <v>9.1801891802767806E-5</v>
      </c>
      <c r="V21" s="118">
        <f t="shared" si="3"/>
        <v>9.2062489581336039E-3</v>
      </c>
      <c r="X21" s="117"/>
      <c r="Y21" s="90">
        <v>1693552033.1830001</v>
      </c>
      <c r="Z21" s="120">
        <f t="shared" si="4"/>
        <v>5.2123589786693778E-2</v>
      </c>
      <c r="AA21" s="120">
        <f t="shared" si="5"/>
        <v>6.4177255330862687E-4</v>
      </c>
      <c r="AB21" s="165">
        <v>1693551549.398</v>
      </c>
      <c r="AC21" s="166">
        <f t="shared" si="6"/>
        <v>2.1294778857255616E-5</v>
      </c>
      <c r="AD21" s="166">
        <f t="shared" si="7"/>
        <v>7.5851573732441888E-5</v>
      </c>
      <c r="AE21" s="120">
        <f t="shared" si="8"/>
        <v>1.0887042103003461E-2</v>
      </c>
      <c r="AF21" s="90">
        <v>1693553041.184</v>
      </c>
      <c r="AG21" s="120">
        <f t="shared" si="9"/>
        <v>5.012823725145097E-2</v>
      </c>
      <c r="AH21" s="120">
        <f t="shared" si="10"/>
        <v>6.0669776609785747E-4</v>
      </c>
      <c r="AI21" s="164">
        <v>1693552536.1830001</v>
      </c>
      <c r="AJ21" s="166">
        <f t="shared" si="11"/>
        <v>1.6875755353166466E-5</v>
      </c>
      <c r="AK21" s="166">
        <f t="shared" si="12"/>
        <v>8.1331159578469685E-5</v>
      </c>
      <c r="AL21" s="120">
        <f t="shared" si="13"/>
        <v>1.0387723143864857E-2</v>
      </c>
      <c r="AM21" s="90">
        <v>1693554050.1860001</v>
      </c>
      <c r="AN21" s="120">
        <f t="shared" si="14"/>
        <v>4.4007815997772745E-2</v>
      </c>
      <c r="AO21" s="120">
        <f t="shared" si="15"/>
        <v>5.1480813316679677E-4</v>
      </c>
      <c r="AP21" s="164">
        <v>1693553544.184</v>
      </c>
      <c r="AQ21" s="166">
        <f t="shared" si="16"/>
        <v>1.8558478676630974E-5</v>
      </c>
      <c r="AR21" s="166">
        <f t="shared" si="17"/>
        <v>8.5283358433480735E-5</v>
      </c>
      <c r="AS21" s="120">
        <f t="shared" si="18"/>
        <v>9.6776040651092438E-3</v>
      </c>
      <c r="AT21" s="90">
        <v>1693555057.1860001</v>
      </c>
      <c r="AU21" s="120">
        <f t="shared" si="19"/>
        <v>3.8541191657446919E-2</v>
      </c>
      <c r="AV21" s="120">
        <f t="shared" si="20"/>
        <v>4.4480704766279648E-4</v>
      </c>
      <c r="AW21" s="164">
        <v>1693554552.1819999</v>
      </c>
      <c r="AX21" s="166">
        <f t="shared" si="21"/>
        <v>1.7836169685019369E-5</v>
      </c>
      <c r="AY21" s="166">
        <f t="shared" si="22"/>
        <v>9.1796027133362004E-5</v>
      </c>
      <c r="AZ21" s="120">
        <f t="shared" si="23"/>
        <v>9.2076834785219715E-3</v>
      </c>
    </row>
    <row r="22" spans="2:52">
      <c r="B22" s="90">
        <v>13</v>
      </c>
      <c r="C22" s="208">
        <v>5.2352661590074803E-2</v>
      </c>
      <c r="D22" s="209">
        <v>6.4562402462452098E-4</v>
      </c>
      <c r="E22" s="210">
        <v>1.8012668475709299E-5</v>
      </c>
      <c r="F22" s="210">
        <v>7.4327869210955296E-5</v>
      </c>
      <c r="G22" s="118">
        <f t="shared" si="0"/>
        <v>1.0907861115334559E-2</v>
      </c>
      <c r="H22" s="211">
        <v>4.9491456581909697E-2</v>
      </c>
      <c r="I22" s="209">
        <v>5.9290310155161704E-4</v>
      </c>
      <c r="J22" s="210">
        <v>1.7450751483712102E-5</v>
      </c>
      <c r="K22" s="212">
        <v>8.28293588704944E-5</v>
      </c>
      <c r="L22" s="118">
        <f t="shared" si="1"/>
        <v>1.0200745116362904E-2</v>
      </c>
      <c r="M22" s="211">
        <v>4.3794150197202203E-2</v>
      </c>
      <c r="N22" s="209">
        <v>5.1123404567580402E-4</v>
      </c>
      <c r="O22" s="210">
        <v>1.5505830834431999E-5</v>
      </c>
      <c r="P22" s="212">
        <v>8.6492507103080906E-5</v>
      </c>
      <c r="Q22" s="118">
        <f t="shared" si="2"/>
        <v>9.6443717721153028E-3</v>
      </c>
      <c r="R22" s="211">
        <v>3.8203410524121802E-2</v>
      </c>
      <c r="S22" s="211">
        <v>4.4149770824310398E-4</v>
      </c>
      <c r="T22" s="213">
        <v>1.2851693517028599E-5</v>
      </c>
      <c r="U22" s="214">
        <v>9.22733626945009E-5</v>
      </c>
      <c r="V22" s="118">
        <f t="shared" si="3"/>
        <v>9.2019815711417204E-3</v>
      </c>
      <c r="X22" s="117"/>
      <c r="Y22" s="90">
        <v>1693552054.398</v>
      </c>
      <c r="Z22" s="120">
        <f t="shared" si="4"/>
        <v>5.2356073837208993E-2</v>
      </c>
      <c r="AA22" s="120">
        <f t="shared" si="5"/>
        <v>6.4574983868884541E-4</v>
      </c>
      <c r="AB22" s="165">
        <v>1693551557.79</v>
      </c>
      <c r="AC22" s="166">
        <f t="shared" si="6"/>
        <v>1.7975987639935692E-5</v>
      </c>
      <c r="AD22" s="166">
        <f t="shared" si="7"/>
        <v>7.3924350356945108E-5</v>
      </c>
      <c r="AE22" s="120">
        <f t="shared" si="8"/>
        <v>1.0914675833459463E-2</v>
      </c>
      <c r="AF22" s="90">
        <v>1693553062.402</v>
      </c>
      <c r="AG22" s="120">
        <f t="shared" si="9"/>
        <v>4.9476920663694489E-2</v>
      </c>
      <c r="AH22" s="120">
        <f t="shared" si="10"/>
        <v>5.9251104075076896E-4</v>
      </c>
      <c r="AI22" s="164">
        <v>1693552557.402</v>
      </c>
      <c r="AJ22" s="166">
        <f t="shared" si="11"/>
        <v>1.7443310355354469E-5</v>
      </c>
      <c r="AK22" s="166">
        <f t="shared" si="12"/>
        <v>8.2812745307639667E-5</v>
      </c>
      <c r="AL22" s="120">
        <f t="shared" si="13"/>
        <v>1.0237670971746425E-2</v>
      </c>
      <c r="AM22" s="90">
        <v>1693554071.3989999</v>
      </c>
      <c r="AN22" s="120">
        <f t="shared" si="14"/>
        <v>4.3786731403214089E-2</v>
      </c>
      <c r="AO22" s="120">
        <f t="shared" si="15"/>
        <v>5.1121427399239536E-4</v>
      </c>
      <c r="AP22" s="164">
        <v>1693553564.4000001</v>
      </c>
      <c r="AQ22" s="166">
        <f t="shared" si="16"/>
        <v>1.5455413041802448E-5</v>
      </c>
      <c r="AR22" s="166">
        <f t="shared" si="17"/>
        <v>8.6555748806806722E-5</v>
      </c>
      <c r="AS22" s="120">
        <f t="shared" si="18"/>
        <v>9.6443783058031418E-3</v>
      </c>
      <c r="AT22" s="90">
        <v>1693555078.398</v>
      </c>
      <c r="AU22" s="120">
        <f t="shared" si="19"/>
        <v>3.8195835030799083E-2</v>
      </c>
      <c r="AV22" s="120">
        <f t="shared" si="20"/>
        <v>4.4128673442903131E-4</v>
      </c>
      <c r="AW22" s="164">
        <v>1693554573.3989999</v>
      </c>
      <c r="AX22" s="166">
        <f t="shared" si="21"/>
        <v>1.2759244883772561E-5</v>
      </c>
      <c r="AY22" s="166">
        <f t="shared" si="22"/>
        <v>9.2179178418423346E-5</v>
      </c>
      <c r="AZ22" s="120">
        <f t="shared" si="23"/>
        <v>9.1987686942233988E-3</v>
      </c>
    </row>
    <row r="23" spans="2:52">
      <c r="B23" s="90">
        <v>14</v>
      </c>
      <c r="C23" s="208">
        <v>5.2281231411615101E-2</v>
      </c>
      <c r="D23" s="209">
        <v>6.4882347232931995E-4</v>
      </c>
      <c r="E23" s="210">
        <v>2.0291196893051901E-5</v>
      </c>
      <c r="F23" s="210">
        <v>6.3019650784191199E-5</v>
      </c>
      <c r="G23" s="118">
        <f t="shared" si="0"/>
        <v>1.0983991072661122E-2</v>
      </c>
      <c r="H23" s="211">
        <v>4.9440375336833098E-2</v>
      </c>
      <c r="I23" s="209">
        <v>5.8470480961644096E-4</v>
      </c>
      <c r="J23" s="210">
        <v>1.6471197746046299E-5</v>
      </c>
      <c r="K23" s="212">
        <v>8.0486410054531402E-5</v>
      </c>
      <c r="L23" s="118">
        <f t="shared" si="1"/>
        <v>1.0045386669979759E-2</v>
      </c>
      <c r="M23" s="211">
        <v>4.3651075120124602E-2</v>
      </c>
      <c r="N23" s="209">
        <v>5.1371416451259405E-4</v>
      </c>
      <c r="O23" s="210">
        <v>1.6068046084509099E-5</v>
      </c>
      <c r="P23" s="212">
        <v>8.8727788269879295E-5</v>
      </c>
      <c r="Q23" s="118">
        <f t="shared" si="2"/>
        <v>9.7328343357556812E-3</v>
      </c>
      <c r="R23" s="211">
        <v>3.8180355021561897E-2</v>
      </c>
      <c r="S23" s="211">
        <v>4.3299477254021498E-4</v>
      </c>
      <c r="T23" s="213">
        <v>1.3378357224704899E-5</v>
      </c>
      <c r="U23" s="214">
        <v>8.6506396075695003E-5</v>
      </c>
      <c r="V23" s="118">
        <f t="shared" si="3"/>
        <v>8.9847519253028318E-3</v>
      </c>
      <c r="X23" s="117"/>
      <c r="Y23" s="90">
        <v>1693552062.79</v>
      </c>
      <c r="Z23" s="120">
        <f t="shared" si="4"/>
        <v>5.2257208598733638E-2</v>
      </c>
      <c r="AA23" s="120">
        <f t="shared" si="5"/>
        <v>6.4856327987486298E-4</v>
      </c>
      <c r="AB23" s="165">
        <v>1693551566.181</v>
      </c>
      <c r="AC23" s="166">
        <f t="shared" si="6"/>
        <v>2.030800944129761E-5</v>
      </c>
      <c r="AD23" s="166">
        <f t="shared" si="7"/>
        <v>6.3010843512722705E-5</v>
      </c>
      <c r="AE23" s="120">
        <f t="shared" si="8"/>
        <v>1.0989193120235741E-2</v>
      </c>
      <c r="AF23" s="90">
        <v>1693553070.7939999</v>
      </c>
      <c r="AG23" s="120">
        <f t="shared" si="9"/>
        <v>4.9436332131073554E-2</v>
      </c>
      <c r="AH23" s="120">
        <f t="shared" si="10"/>
        <v>5.8437008842863146E-4</v>
      </c>
      <c r="AI23" s="164">
        <v>1693552565.793</v>
      </c>
      <c r="AJ23" s="166">
        <f t="shared" si="11"/>
        <v>1.6458942791062197E-5</v>
      </c>
      <c r="AK23" s="166">
        <f t="shared" si="12"/>
        <v>8.0477415018322113E-5</v>
      </c>
      <c r="AL23" s="120">
        <f t="shared" si="13"/>
        <v>1.008133574595543E-2</v>
      </c>
      <c r="AM23" s="90">
        <v>1693554079.79</v>
      </c>
      <c r="AN23" s="120">
        <f t="shared" si="14"/>
        <v>4.3641002852924285E-2</v>
      </c>
      <c r="AO23" s="120">
        <f t="shared" si="15"/>
        <v>5.135556543274135E-4</v>
      </c>
      <c r="AP23" s="164">
        <v>1693553572.7909999</v>
      </c>
      <c r="AQ23" s="166">
        <f t="shared" si="16"/>
        <v>1.6030957352161393E-5</v>
      </c>
      <c r="AR23" s="166">
        <f t="shared" si="17"/>
        <v>8.8656458777683337E-5</v>
      </c>
      <c r="AS23" s="120">
        <f t="shared" si="18"/>
        <v>9.7302673145830999E-3</v>
      </c>
      <c r="AT23" s="90">
        <v>1693555086.789</v>
      </c>
      <c r="AU23" s="120">
        <f t="shared" si="19"/>
        <v>3.8176755295352853E-2</v>
      </c>
      <c r="AV23" s="120">
        <f t="shared" si="20"/>
        <v>4.3279524966581524E-4</v>
      </c>
      <c r="AW23" s="164">
        <v>1693554581.79</v>
      </c>
      <c r="AX23" s="166">
        <f t="shared" si="21"/>
        <v>1.3611953000394386E-5</v>
      </c>
      <c r="AY23" s="166">
        <f t="shared" si="22"/>
        <v>8.6475593565241583E-5</v>
      </c>
      <c r="AZ23" s="120">
        <f t="shared" si="23"/>
        <v>8.9808579400363527E-3</v>
      </c>
    </row>
    <row r="24" spans="2:52">
      <c r="B24" s="90">
        <v>15</v>
      </c>
      <c r="C24" s="208">
        <v>5.1687466294898503E-2</v>
      </c>
      <c r="D24" s="209">
        <v>6.3733156362724501E-4</v>
      </c>
      <c r="E24" s="210">
        <v>1.8833989611597801E-5</v>
      </c>
      <c r="F24" s="210">
        <v>7.3832665070003702E-5</v>
      </c>
      <c r="G24" s="118">
        <f t="shared" si="0"/>
        <v>1.0887797899501643E-2</v>
      </c>
      <c r="H24" s="211">
        <v>4.9379492935467999E-2</v>
      </c>
      <c r="I24" s="209">
        <v>5.8223473757671297E-4</v>
      </c>
      <c r="J24" s="210">
        <v>1.7111389717677999E-5</v>
      </c>
      <c r="K24" s="212">
        <v>8.2542682659647598E-5</v>
      </c>
      <c r="L24" s="118">
        <f t="shared" si="1"/>
        <v>1.0007731466921452E-2</v>
      </c>
      <c r="M24" s="211">
        <v>4.3515247606299497E-2</v>
      </c>
      <c r="N24" s="209">
        <v>5.0618224841663902E-4</v>
      </c>
      <c r="O24" s="210">
        <v>1.4478838267679699E-5</v>
      </c>
      <c r="P24" s="212">
        <v>8.4219201240983297E-5</v>
      </c>
      <c r="Q24" s="118">
        <f t="shared" si="2"/>
        <v>9.5900718065337481E-3</v>
      </c>
      <c r="R24" s="211">
        <v>3.8103739503706699E-2</v>
      </c>
      <c r="S24" s="211">
        <v>4.3513919534694898E-4</v>
      </c>
      <c r="T24" s="213">
        <v>1.9319995615056099E-5</v>
      </c>
      <c r="U24" s="214">
        <v>9.1291671595555404E-5</v>
      </c>
      <c r="V24" s="118">
        <f t="shared" si="3"/>
        <v>9.0591242669872969E-3</v>
      </c>
      <c r="X24" s="117"/>
      <c r="Y24" s="90">
        <v>1693552071.181</v>
      </c>
      <c r="Z24" s="120">
        <f t="shared" si="4"/>
        <v>5.1667998122020116E-2</v>
      </c>
      <c r="AA24" s="120">
        <f t="shared" si="5"/>
        <v>6.3710320111593378E-4</v>
      </c>
      <c r="AB24" s="165">
        <v>1693551587.3989999</v>
      </c>
      <c r="AC24" s="166">
        <f t="shared" si="6"/>
        <v>1.8883128670039198E-5</v>
      </c>
      <c r="AD24" s="166">
        <f t="shared" si="7"/>
        <v>7.4099863259166485E-5</v>
      </c>
      <c r="AE24" s="120">
        <f t="shared" si="8"/>
        <v>1.0892670537181135E-2</v>
      </c>
      <c r="AF24" s="90">
        <v>1693553079.1860001</v>
      </c>
      <c r="AG24" s="120">
        <f t="shared" si="9"/>
        <v>4.9359962029003002E-2</v>
      </c>
      <c r="AH24" s="120">
        <f t="shared" si="10"/>
        <v>5.8207765335674129E-4</v>
      </c>
      <c r="AI24" s="164">
        <v>1693552574.1849999</v>
      </c>
      <c r="AJ24" s="166">
        <f t="shared" si="11"/>
        <v>1.7126675376856588E-5</v>
      </c>
      <c r="AK24" s="166">
        <f t="shared" si="12"/>
        <v>8.2675585120987405E-5</v>
      </c>
      <c r="AL24" s="120">
        <f t="shared" si="13"/>
        <v>1.0050477578295662E-2</v>
      </c>
      <c r="AM24" s="90">
        <v>1693554088.1819999</v>
      </c>
      <c r="AN24" s="120">
        <f t="shared" si="14"/>
        <v>4.3502284272316359E-2</v>
      </c>
      <c r="AO24" s="120">
        <f t="shared" si="15"/>
        <v>5.0600417288969302E-4</v>
      </c>
      <c r="AP24" s="164">
        <v>1693553581.1830001</v>
      </c>
      <c r="AQ24" s="166">
        <f t="shared" si="16"/>
        <v>1.4469784396593959E-5</v>
      </c>
      <c r="AR24" s="166">
        <f t="shared" si="17"/>
        <v>8.4224225241138389E-5</v>
      </c>
      <c r="AS24" s="120">
        <f t="shared" si="18"/>
        <v>9.5876516982086792E-3</v>
      </c>
      <c r="AT24" s="90">
        <v>1693555095.1800001</v>
      </c>
      <c r="AU24" s="120">
        <f t="shared" si="19"/>
        <v>3.8093399313280728E-2</v>
      </c>
      <c r="AV24" s="120">
        <f t="shared" si="20"/>
        <v>4.3512512558433852E-4</v>
      </c>
      <c r="AW24" s="164">
        <v>1693554590.1819999</v>
      </c>
      <c r="AX24" s="166">
        <f t="shared" si="21"/>
        <v>1.9353353126862166E-5</v>
      </c>
      <c r="AY24" s="166">
        <f t="shared" si="22"/>
        <v>9.1306245303551163E-5</v>
      </c>
      <c r="AZ24" s="120">
        <f t="shared" si="23"/>
        <v>9.0617027365368225E-3</v>
      </c>
    </row>
    <row r="25" spans="2:52">
      <c r="B25" s="90">
        <v>16</v>
      </c>
      <c r="C25" s="208">
        <v>5.1330114321547299E-2</v>
      </c>
      <c r="D25" s="209">
        <v>6.3598252600122597E-4</v>
      </c>
      <c r="E25" s="210">
        <v>2.2691722185574499E-5</v>
      </c>
      <c r="F25" s="210">
        <v>7.8043333226760094E-5</v>
      </c>
      <c r="G25" s="118">
        <f t="shared" si="0"/>
        <v>1.0937335288967715E-2</v>
      </c>
      <c r="H25" s="211">
        <v>4.8486386743748298E-2</v>
      </c>
      <c r="I25" s="209">
        <v>5.7587366959506404E-4</v>
      </c>
      <c r="J25" s="210">
        <v>1.72178269166018E-5</v>
      </c>
      <c r="K25" s="212">
        <v>8.8210955533421604E-5</v>
      </c>
      <c r="L25" s="118">
        <f t="shared" si="1"/>
        <v>1.0060904826118898E-2</v>
      </c>
      <c r="M25" s="211">
        <v>4.3039118492873001E-2</v>
      </c>
      <c r="N25" s="209">
        <v>5.0403870500833497E-4</v>
      </c>
      <c r="O25" s="210">
        <v>1.5610826340976698E-5</v>
      </c>
      <c r="P25" s="212">
        <v>8.9019802316495504E-5</v>
      </c>
      <c r="Q25" s="118">
        <f t="shared" si="2"/>
        <v>9.646381567477564E-3</v>
      </c>
      <c r="R25" s="211">
        <v>3.7675151163755402E-2</v>
      </c>
      <c r="S25" s="211">
        <v>4.3220356882011903E-4</v>
      </c>
      <c r="T25" s="213">
        <v>1.50079275365086E-5</v>
      </c>
      <c r="U25" s="214">
        <v>8.73258281295766E-5</v>
      </c>
      <c r="V25" s="118">
        <f t="shared" si="3"/>
        <v>9.0842700271069211E-3</v>
      </c>
      <c r="X25" s="117"/>
      <c r="Y25" s="90">
        <v>1693552092.401</v>
      </c>
      <c r="Z25" s="120">
        <f t="shared" si="4"/>
        <v>5.132106255192339E-2</v>
      </c>
      <c r="AA25" s="120">
        <f t="shared" si="5"/>
        <v>6.3592319887261579E-4</v>
      </c>
      <c r="AB25" s="165">
        <v>1693551595.79</v>
      </c>
      <c r="AC25" s="166">
        <f t="shared" si="6"/>
        <v>2.2680919340277188E-5</v>
      </c>
      <c r="AD25" s="166">
        <f t="shared" si="7"/>
        <v>7.811959164344157E-5</v>
      </c>
      <c r="AE25" s="120">
        <f t="shared" si="8"/>
        <v>1.0943333968587564E-2</v>
      </c>
      <c r="AF25" s="90">
        <v>1693553100.3989999</v>
      </c>
      <c r="AG25" s="120">
        <f t="shared" si="9"/>
        <v>4.8475644195477258E-2</v>
      </c>
      <c r="AH25" s="120">
        <f t="shared" si="10"/>
        <v>5.7577950211348545E-4</v>
      </c>
      <c r="AI25" s="164">
        <v>1693552596.4000001</v>
      </c>
      <c r="AJ25" s="166">
        <f t="shared" si="11"/>
        <v>1.8248216934516143E-5</v>
      </c>
      <c r="AK25" s="166">
        <f t="shared" si="12"/>
        <v>8.868210037345422E-5</v>
      </c>
      <c r="AL25" s="120">
        <f t="shared" si="13"/>
        <v>1.0103922274075552E-2</v>
      </c>
      <c r="AM25" s="90">
        <v>1693554108.402</v>
      </c>
      <c r="AN25" s="120">
        <f t="shared" si="14"/>
        <v>4.3026352744322253E-2</v>
      </c>
      <c r="AO25" s="120">
        <f t="shared" si="15"/>
        <v>5.0387672999623902E-4</v>
      </c>
      <c r="AP25" s="164">
        <v>1693553603.3989999</v>
      </c>
      <c r="AQ25" s="166">
        <f t="shared" si="16"/>
        <v>1.5607644514917491E-5</v>
      </c>
      <c r="AR25" s="166">
        <f t="shared" si="17"/>
        <v>8.899852480609095E-5</v>
      </c>
      <c r="AS25" s="120">
        <f t="shared" si="18"/>
        <v>9.6442814772719505E-3</v>
      </c>
      <c r="AT25" s="90">
        <v>1693555116.402</v>
      </c>
      <c r="AU25" s="120">
        <f t="shared" si="19"/>
        <v>3.7663435546798456E-2</v>
      </c>
      <c r="AV25" s="120">
        <f t="shared" si="20"/>
        <v>4.320232563824254E-4</v>
      </c>
      <c r="AW25" s="164">
        <v>1693554611.3989999</v>
      </c>
      <c r="AX25" s="166">
        <f t="shared" si="21"/>
        <v>1.4847693331474093E-5</v>
      </c>
      <c r="AY25" s="166">
        <f t="shared" si="22"/>
        <v>8.7260946292073958E-5</v>
      </c>
      <c r="AZ25" s="120">
        <f t="shared" si="23"/>
        <v>9.0828011757974874E-3</v>
      </c>
    </row>
    <row r="26" spans="2:52">
      <c r="B26" s="90">
        <v>17</v>
      </c>
      <c r="C26" s="208">
        <v>5.1245242320495002E-2</v>
      </c>
      <c r="D26" s="209">
        <v>6.3399556740829802E-4</v>
      </c>
      <c r="E26" s="210">
        <v>1.85348572035094E-5</v>
      </c>
      <c r="F26" s="210">
        <v>7.6263058170238101E-5</v>
      </c>
      <c r="G26" s="118">
        <f t="shared" si="0"/>
        <v>1.0916667785761528E-2</v>
      </c>
      <c r="H26" s="211">
        <v>4.8854790085380302E-2</v>
      </c>
      <c r="I26" s="209">
        <v>5.7694090143766297E-4</v>
      </c>
      <c r="J26" s="210">
        <v>6.7439167211502595E-5</v>
      </c>
      <c r="K26" s="212">
        <v>1.09925627872098E-4</v>
      </c>
      <c r="L26" s="118">
        <f t="shared" si="1"/>
        <v>1.0006855972943414E-2</v>
      </c>
      <c r="M26" s="211">
        <v>4.2912639402101098E-2</v>
      </c>
      <c r="N26" s="209">
        <v>4.9738189315465199E-4</v>
      </c>
      <c r="O26" s="210">
        <v>1.4318161564506E-5</v>
      </c>
      <c r="P26" s="212">
        <v>8.2982511612662499E-5</v>
      </c>
      <c r="Q26" s="118">
        <f t="shared" si="2"/>
        <v>9.5196381998137267E-3</v>
      </c>
      <c r="R26" s="211">
        <v>3.7531315351371101E-2</v>
      </c>
      <c r="S26" s="211">
        <v>4.2499910324353402E-4</v>
      </c>
      <c r="T26" s="213">
        <v>1.1492286372899499E-5</v>
      </c>
      <c r="U26" s="214">
        <v>8.7643577549767804E-5</v>
      </c>
      <c r="V26" s="118">
        <f t="shared" si="3"/>
        <v>8.9270657273312175E-3</v>
      </c>
      <c r="X26" s="117"/>
      <c r="Y26" s="90">
        <v>1693552100.7920001</v>
      </c>
      <c r="Z26" s="120">
        <f t="shared" si="4"/>
        <v>5.1241002765319489E-2</v>
      </c>
      <c r="AA26" s="120">
        <f t="shared" si="5"/>
        <v>6.339576004763326E-4</v>
      </c>
      <c r="AB26" s="165">
        <v>1693551604.1819999</v>
      </c>
      <c r="AC26" s="166">
        <f t="shared" si="6"/>
        <v>1.8534917879939277E-5</v>
      </c>
      <c r="AD26" s="166">
        <f t="shared" si="7"/>
        <v>7.6263071400243639E-5</v>
      </c>
      <c r="AE26" s="120">
        <f t="shared" si="8"/>
        <v>1.0922063549187504E-2</v>
      </c>
      <c r="AF26" s="90">
        <v>1693553108.79</v>
      </c>
      <c r="AG26" s="120">
        <f t="shared" si="9"/>
        <v>4.887092624563856E-2</v>
      </c>
      <c r="AH26" s="120">
        <f t="shared" si="10"/>
        <v>5.7698021159296228E-4</v>
      </c>
      <c r="AI26" s="164">
        <v>1693552604.7909999</v>
      </c>
      <c r="AJ26" s="166">
        <f t="shared" si="11"/>
        <v>6.9952862268606638E-5</v>
      </c>
      <c r="AK26" s="166">
        <f t="shared" si="12"/>
        <v>1.1099882285336606E-4</v>
      </c>
      <c r="AL26" s="120">
        <f t="shared" si="13"/>
        <v>1.0046743753225644E-2</v>
      </c>
      <c r="AM26" s="90">
        <v>1693554116.793</v>
      </c>
      <c r="AN26" s="120">
        <f t="shared" si="14"/>
        <v>4.2896561641949424E-2</v>
      </c>
      <c r="AO26" s="120">
        <f t="shared" si="15"/>
        <v>4.9711660985832891E-4</v>
      </c>
      <c r="AP26" s="164">
        <v>1693553611.79</v>
      </c>
      <c r="AQ26" s="166">
        <f t="shared" si="16"/>
        <v>1.4394094856406851E-5</v>
      </c>
      <c r="AR26" s="166">
        <f t="shared" si="17"/>
        <v>8.2843346728753151E-5</v>
      </c>
      <c r="AS26" s="120">
        <f t="shared" si="18"/>
        <v>9.5158205223079793E-3</v>
      </c>
      <c r="AT26" s="90">
        <v>1693555124.7939999</v>
      </c>
      <c r="AU26" s="120">
        <f t="shared" si="19"/>
        <v>3.7517512250187547E-2</v>
      </c>
      <c r="AV26" s="120">
        <f t="shared" si="20"/>
        <v>4.2478947391413321E-4</v>
      </c>
      <c r="AW26" s="164">
        <v>1693554619.7909999</v>
      </c>
      <c r="AX26" s="166">
        <f t="shared" si="21"/>
        <v>1.1564730058814542E-5</v>
      </c>
      <c r="AY26" s="166">
        <f t="shared" si="22"/>
        <v>8.7618399587078514E-5</v>
      </c>
      <c r="AZ26" s="120">
        <f t="shared" si="23"/>
        <v>8.9252569301435034E-3</v>
      </c>
    </row>
    <row r="27" spans="2:52">
      <c r="B27" s="90">
        <v>18</v>
      </c>
      <c r="C27" s="208">
        <v>5.1212720402262803E-2</v>
      </c>
      <c r="D27" s="209">
        <v>6.3477250127869295E-4</v>
      </c>
      <c r="E27" s="210">
        <v>1.53567311776979E-5</v>
      </c>
      <c r="F27" s="210">
        <v>7.6202548417959903E-5</v>
      </c>
      <c r="G27" s="118">
        <f t="shared" si="0"/>
        <v>1.0938779885535484E-2</v>
      </c>
      <c r="H27" s="211">
        <v>4.8933199443783298E-2</v>
      </c>
      <c r="I27" s="209">
        <v>5.7712650350332298E-4</v>
      </c>
      <c r="J27" s="210">
        <v>8.6822420422952694E-5</v>
      </c>
      <c r="K27" s="212">
        <v>1.22414205367136E-4</v>
      </c>
      <c r="L27" s="118">
        <f t="shared" si="1"/>
        <v>9.9946081513238791E-3</v>
      </c>
      <c r="M27" s="211">
        <v>4.2593922900556802E-2</v>
      </c>
      <c r="N27" s="209">
        <v>4.9558399638667398E-4</v>
      </c>
      <c r="O27" s="210">
        <v>1.7713430593398199E-5</v>
      </c>
      <c r="P27" s="212">
        <v>8.4584549286512801E-5</v>
      </c>
      <c r="Q27" s="118">
        <f t="shared" si="2"/>
        <v>9.5486719342045782E-3</v>
      </c>
      <c r="R27" s="211">
        <v>3.7292941219755502E-2</v>
      </c>
      <c r="S27" s="211">
        <v>4.2552257939031498E-4</v>
      </c>
      <c r="T27" s="213">
        <v>1.70139040752967E-5</v>
      </c>
      <c r="U27" s="214">
        <v>8.6523394123457406E-5</v>
      </c>
      <c r="V27" s="118">
        <f t="shared" si="3"/>
        <v>8.9981912805810055E-3</v>
      </c>
      <c r="X27" s="117"/>
      <c r="Y27" s="90">
        <v>1693552109.184</v>
      </c>
      <c r="Z27" s="90"/>
      <c r="AA27" s="90"/>
      <c r="AB27" s="165">
        <v>1693478326.1849999</v>
      </c>
      <c r="AF27" s="90">
        <v>1693553117.1819999</v>
      </c>
      <c r="AI27" s="164">
        <v>1693552613.1830001</v>
      </c>
      <c r="AJ27" s="167"/>
      <c r="AK27" s="167"/>
      <c r="AM27" s="90">
        <v>1693554125.1849999</v>
      </c>
      <c r="AP27" s="164">
        <v>1693553620.1819999</v>
      </c>
      <c r="AT27" s="90">
        <v>1693555133.1849999</v>
      </c>
      <c r="AW27" s="164">
        <v>1693554628.1819999</v>
      </c>
    </row>
    <row r="28" spans="2:52">
      <c r="B28" s="86" t="s">
        <v>1</v>
      </c>
      <c r="C28" s="109" t="s">
        <v>2</v>
      </c>
      <c r="D28" s="158" t="s">
        <v>84</v>
      </c>
      <c r="E28" s="163" t="s">
        <v>2</v>
      </c>
      <c r="F28" s="163" t="s">
        <v>84</v>
      </c>
      <c r="G28" s="204"/>
      <c r="H28" s="86" t="s">
        <v>2</v>
      </c>
      <c r="I28" s="158" t="s">
        <v>84</v>
      </c>
      <c r="J28" s="163" t="s">
        <v>2</v>
      </c>
      <c r="K28" s="205" t="s">
        <v>84</v>
      </c>
      <c r="L28" s="118"/>
      <c r="M28" s="86" t="s">
        <v>2</v>
      </c>
      <c r="N28" s="158" t="s">
        <v>84</v>
      </c>
      <c r="O28" s="163" t="s">
        <v>2</v>
      </c>
      <c r="P28" s="205" t="s">
        <v>84</v>
      </c>
      <c r="Q28" s="204"/>
      <c r="R28" s="86" t="s">
        <v>2</v>
      </c>
      <c r="S28" s="86" t="s">
        <v>84</v>
      </c>
      <c r="T28" s="206" t="s">
        <v>2</v>
      </c>
      <c r="U28" s="207" t="s">
        <v>84</v>
      </c>
      <c r="V28" s="128"/>
      <c r="Y28" s="90"/>
    </row>
    <row r="29" spans="2:52">
      <c r="B29" s="86" t="s">
        <v>3</v>
      </c>
      <c r="C29" s="109" t="s">
        <v>4</v>
      </c>
      <c r="D29" s="158" t="s">
        <v>4</v>
      </c>
      <c r="E29" s="163" t="s">
        <v>4</v>
      </c>
      <c r="F29" s="163" t="s">
        <v>4</v>
      </c>
      <c r="G29" s="204"/>
      <c r="H29" s="86" t="s">
        <v>4</v>
      </c>
      <c r="I29" s="158" t="s">
        <v>4</v>
      </c>
      <c r="J29" s="163" t="s">
        <v>4</v>
      </c>
      <c r="K29" s="205" t="s">
        <v>4</v>
      </c>
      <c r="L29" s="204"/>
      <c r="M29" s="86" t="s">
        <v>4</v>
      </c>
      <c r="N29" s="158" t="s">
        <v>4</v>
      </c>
      <c r="O29" s="163" t="s">
        <v>4</v>
      </c>
      <c r="P29" s="205" t="s">
        <v>4</v>
      </c>
      <c r="Q29" s="204"/>
      <c r="R29" s="86" t="s">
        <v>4</v>
      </c>
      <c r="S29" s="86" t="s">
        <v>4</v>
      </c>
      <c r="T29" s="206" t="s">
        <v>4</v>
      </c>
      <c r="U29" s="207" t="s">
        <v>4</v>
      </c>
      <c r="V29" s="128"/>
      <c r="Y29" s="90"/>
    </row>
    <row r="30" spans="2:52">
      <c r="B30" s="86" t="s">
        <v>5</v>
      </c>
      <c r="C30" s="215">
        <v>5.2865823487196102E-2</v>
      </c>
      <c r="D30" s="216">
        <v>6.59887559992371E-4</v>
      </c>
      <c r="E30" s="217">
        <v>2.06192873422479E-5</v>
      </c>
      <c r="F30" s="217">
        <v>7.4793375304501303E-5</v>
      </c>
      <c r="G30" s="218"/>
      <c r="H30" s="219">
        <v>4.9704252281058701E-2</v>
      </c>
      <c r="I30" s="220">
        <v>5.9909490487283497E-4</v>
      </c>
      <c r="J30" s="219">
        <v>2.4168154961314799E-5</v>
      </c>
      <c r="K30" s="220">
        <v>8.8299900710708102E-5</v>
      </c>
      <c r="L30" s="221"/>
      <c r="M30" s="222">
        <v>4.4329537350323099E-2</v>
      </c>
      <c r="N30" s="223">
        <v>5.2438834767852896E-4</v>
      </c>
      <c r="O30" s="219">
        <v>1.6933031023201801E-5</v>
      </c>
      <c r="P30" s="220">
        <v>8.9030288176545797E-5</v>
      </c>
      <c r="Q30" s="221"/>
      <c r="R30" s="224">
        <v>3.8907551255986397E-2</v>
      </c>
      <c r="S30" s="224">
        <v>4.5025528912272402E-4</v>
      </c>
      <c r="T30" s="225">
        <v>1.43884878395229E-5</v>
      </c>
      <c r="U30" s="220">
        <v>9.0083031245309398E-5</v>
      </c>
      <c r="V30" s="128"/>
      <c r="X30" s="90" t="s">
        <v>5</v>
      </c>
      <c r="Y30" s="120"/>
      <c r="Z30" s="120">
        <f>AVERAGE(Z11:Z26)</f>
        <v>5.2854202134166979E-2</v>
      </c>
      <c r="AA30" s="120">
        <f>AVERAGE(AA11:AA26)</f>
        <v>6.5968890115490988E-4</v>
      </c>
      <c r="AB30" s="168"/>
      <c r="AC30" s="168">
        <f>AVERAGE(AC11:AC26)</f>
        <v>2.0695655633676538E-5</v>
      </c>
      <c r="AD30" s="168">
        <f>AVERAGE(AD11:AD26)</f>
        <v>7.4526151215443634E-5</v>
      </c>
      <c r="AG30" s="169">
        <f>AVERAGE(AG11:AG26)</f>
        <v>4.9712658883898225E-2</v>
      </c>
      <c r="AH30" s="169">
        <f>AVERAGE(AH11:AH26)</f>
        <v>5.9886025634089805E-4</v>
      </c>
      <c r="AJ30" s="168">
        <f>AVERAGE(AJ11:AJ26)</f>
        <v>2.0595908793824315E-5</v>
      </c>
      <c r="AK30" s="168">
        <f>AVERAGE(AK11:AK26)</f>
        <v>8.619346043825826E-5</v>
      </c>
      <c r="AN30" s="169">
        <f>AVERAGE(AN11:AN26)</f>
        <v>4.4336361012459274E-2</v>
      </c>
      <c r="AO30" s="169">
        <f>AVERAGE(AO11:AO26)</f>
        <v>5.2479257238002494E-4</v>
      </c>
      <c r="AQ30" s="170">
        <f>AVERAGE(AQ11:AQ26)</f>
        <v>1.6775990923743672E-5</v>
      </c>
      <c r="AR30" s="170">
        <f>AVERAGE(AR11:AR26)</f>
        <v>8.9080265568131512E-5</v>
      </c>
      <c r="AU30" s="169">
        <f>AVERAGE(AU11:AU26)</f>
        <v>3.8926411127997426E-2</v>
      </c>
      <c r="AV30" s="169">
        <f>AVERAGE(AV11:AV26)</f>
        <v>4.5051064880639679E-4</v>
      </c>
      <c r="AX30" s="168">
        <f>AVERAGE(AX11:AX26)</f>
        <v>1.4459353955155772E-5</v>
      </c>
      <c r="AY30" s="168">
        <f>AVERAGE(AY11:AY26)</f>
        <v>9.0065091150496655E-5</v>
      </c>
    </row>
    <row r="31" spans="2:52">
      <c r="B31" s="86" t="s">
        <v>6</v>
      </c>
      <c r="C31" s="226">
        <v>0.534633271436049</v>
      </c>
      <c r="D31" s="227">
        <v>0.72889897248198798</v>
      </c>
      <c r="E31" s="228">
        <v>3.51289547969149</v>
      </c>
      <c r="F31" s="228">
        <v>1.01820264974395</v>
      </c>
      <c r="G31" s="229"/>
      <c r="H31" s="230">
        <v>0.29990746678449898</v>
      </c>
      <c r="I31" s="231">
        <v>0.58983316895947702</v>
      </c>
      <c r="J31" s="232">
        <v>19.1435153723376</v>
      </c>
      <c r="K31" s="233">
        <v>2.91796785360226</v>
      </c>
      <c r="L31" s="234"/>
      <c r="M31" s="232">
        <v>0.53270184031146095</v>
      </c>
      <c r="N31" s="233">
        <v>1.0907380857706599</v>
      </c>
      <c r="O31" s="232">
        <v>7.37298477935067</v>
      </c>
      <c r="P31" s="233">
        <v>1.25017494595894</v>
      </c>
      <c r="Q31" s="234"/>
      <c r="R31" s="226">
        <v>0.56376344264828904</v>
      </c>
      <c r="S31" s="227">
        <v>0.82407669342428103</v>
      </c>
      <c r="T31" s="235">
        <v>4.3036516572268297</v>
      </c>
      <c r="U31" s="233">
        <v>0.67984592198793103</v>
      </c>
      <c r="V31" s="236"/>
      <c r="Y31" s="90"/>
    </row>
    <row r="33" spans="1:52">
      <c r="C33" s="171" t="s">
        <v>11</v>
      </c>
      <c r="D33" s="155"/>
      <c r="E33" s="102" t="s">
        <v>7</v>
      </c>
      <c r="I33" s="90" t="s">
        <v>80</v>
      </c>
      <c r="Y33" s="171" t="s">
        <v>11</v>
      </c>
      <c r="Z33" s="155"/>
      <c r="AA33" s="156" t="s">
        <v>7</v>
      </c>
      <c r="AE33" s="90" t="s">
        <v>80</v>
      </c>
    </row>
    <row r="34" spans="1:52">
      <c r="C34" s="237">
        <v>1</v>
      </c>
      <c r="E34" s="238">
        <f>AVERAGE(G10:G27)</f>
        <v>1.1069417925541341E-2</v>
      </c>
      <c r="I34" s="173">
        <f>D30/C30</f>
        <v>1.2482309296708358E-2</v>
      </c>
      <c r="Y34" s="111">
        <v>1</v>
      </c>
      <c r="Z34" s="90"/>
      <c r="AA34" s="172">
        <f>AVERAGE(AE11:AE26)</f>
        <v>1.1073401825163958E-2</v>
      </c>
      <c r="AB34" s="90"/>
      <c r="AE34" s="173">
        <f>AA30/Z30</f>
        <v>1.2481295233259452E-2</v>
      </c>
    </row>
    <row r="35" spans="1:52">
      <c r="C35" s="237">
        <v>2</v>
      </c>
      <c r="E35" s="238">
        <f>AVERAGE(L10:L27)</f>
        <v>1.0281037292487517E-2</v>
      </c>
      <c r="I35" s="173">
        <f>I30/H30</f>
        <v>1.205319217931658E-2</v>
      </c>
      <c r="Y35" s="111">
        <v>2</v>
      </c>
      <c r="Z35" s="90"/>
      <c r="AA35" s="172">
        <f>AVERAGE(AL10:AL27)</f>
        <v>1.0316684880240864E-2</v>
      </c>
      <c r="AB35" s="90"/>
      <c r="AE35" s="173">
        <f>AH30/AG30</f>
        <v>1.2046433841720484E-2</v>
      </c>
    </row>
    <row r="36" spans="1:52">
      <c r="C36" s="237">
        <v>3</v>
      </c>
      <c r="E36" s="238">
        <f>AVERAGE(Q10:Q27)</f>
        <v>9.8193085235477231E-3</v>
      </c>
      <c r="I36" s="173">
        <f>N30/M30</f>
        <v>1.18293214642518E-2</v>
      </c>
      <c r="Y36" s="111">
        <v>3</v>
      </c>
      <c r="Z36" s="90"/>
      <c r="AA36" s="172">
        <f>AVERAGE(AS11:AS26)</f>
        <v>9.8260016828774638E-3</v>
      </c>
      <c r="AB36" s="90"/>
      <c r="AE36" s="173">
        <f>AO30/AN30</f>
        <v>1.1836618080418221E-2</v>
      </c>
    </row>
    <row r="37" spans="1:52">
      <c r="C37" s="237">
        <v>4</v>
      </c>
      <c r="E37" s="238">
        <f>AVERAGE(V10:V27)</f>
        <v>9.2565485305328363E-3</v>
      </c>
      <c r="G37" s="90" t="s">
        <v>49</v>
      </c>
      <c r="I37" s="173">
        <f>S30/R30</f>
        <v>1.1572439657287525E-2</v>
      </c>
      <c r="Y37" s="111">
        <v>4</v>
      </c>
      <c r="Z37" s="90"/>
      <c r="AA37" s="172">
        <f>AVERAGE(AZ11:AZ26)</f>
        <v>9.2596264152265701E-3</v>
      </c>
      <c r="AB37" s="90"/>
      <c r="AE37" s="173">
        <f>AV30/AU30</f>
        <v>1.1573392864937698E-2</v>
      </c>
    </row>
    <row r="38" spans="1:52">
      <c r="C38" s="174" t="s">
        <v>12</v>
      </c>
      <c r="D38" s="101"/>
      <c r="E38" s="239">
        <f>AVERAGE(E34:E37)</f>
        <v>1.0106578068027354E-2</v>
      </c>
      <c r="F38" s="86" t="s">
        <v>9</v>
      </c>
      <c r="G38" s="240">
        <f>1/E38</f>
        <v>98.945458420149947</v>
      </c>
      <c r="I38" s="176">
        <f>AVERAGE(I34:I37)</f>
        <v>1.1984315649391066E-2</v>
      </c>
      <c r="Y38" s="174" t="s">
        <v>12</v>
      </c>
      <c r="Z38" s="101"/>
      <c r="AA38" s="175">
        <f>AVERAGE(AA34:AA37)</f>
        <v>1.0118928700877213E-2</v>
      </c>
      <c r="AB38" s="90" t="s">
        <v>9</v>
      </c>
      <c r="AE38" s="176">
        <f>AVERAGE(AE34:AE37)</f>
        <v>1.1984435005083964E-2</v>
      </c>
      <c r="AF38" s="86" t="s">
        <v>9</v>
      </c>
    </row>
    <row r="39" spans="1:52">
      <c r="E39" s="177">
        <f>STDEV(E34:E37)/SQRT(COUNT(E34:E37))/E38</f>
        <v>3.7920888548823882E-2</v>
      </c>
      <c r="F39" s="241"/>
      <c r="I39" s="177">
        <f>STDEV(I34:I37)/SQRT(COUNT(I34:I37))/I38</f>
        <v>1.6093906721712226E-2</v>
      </c>
      <c r="Y39" s="90"/>
      <c r="Z39" s="90"/>
      <c r="AA39" s="177">
        <f>STDEV(AA34:AA37)/SQRT(COUNT(AA34:AA37))/AA38</f>
        <v>3.8000771970786953E-2</v>
      </c>
      <c r="AB39" s="90"/>
      <c r="AE39" s="177">
        <f>STDEV(AE34:AE37)/SQRT(COUNT(AE34:AE37))/AE38</f>
        <v>1.6005406949788678E-2</v>
      </c>
    </row>
    <row r="40" spans="1:52" ht="15.75">
      <c r="D40" s="86" t="s">
        <v>17</v>
      </c>
      <c r="E40" s="178">
        <f>E39*SQRT(3)/1</f>
        <v>6.5680905634719788E-2</v>
      </c>
      <c r="F40" s="86" t="s">
        <v>8</v>
      </c>
      <c r="I40" s="177">
        <f>I39*SQRT(3)/1</f>
        <v>2.7875464134279843E-2</v>
      </c>
      <c r="Y40" s="90"/>
      <c r="Z40" s="90" t="s">
        <v>17</v>
      </c>
      <c r="AA40" s="178">
        <f>AA39*SQRT(3)/1</f>
        <v>6.5819267780242302E-2</v>
      </c>
      <c r="AB40" s="90" t="s">
        <v>98</v>
      </c>
      <c r="AE40" s="177">
        <f>AE39*SQRT(3)/1</f>
        <v>2.7722178032850001E-2</v>
      </c>
    </row>
    <row r="44" spans="1:52" ht="15.75">
      <c r="A44" s="161"/>
      <c r="C44" s="193" t="s">
        <v>81</v>
      </c>
      <c r="D44" s="198"/>
      <c r="E44" s="193"/>
    </row>
    <row r="46" spans="1:52">
      <c r="C46" s="171" t="s">
        <v>58</v>
      </c>
      <c r="D46" s="156"/>
      <c r="E46" s="202" t="s">
        <v>59</v>
      </c>
      <c r="F46" s="200"/>
      <c r="G46" s="201" t="s">
        <v>10</v>
      </c>
      <c r="H46" s="171" t="s">
        <v>60</v>
      </c>
      <c r="I46" s="156"/>
      <c r="J46" s="202" t="s">
        <v>61</v>
      </c>
      <c r="K46" s="200"/>
      <c r="L46" s="201" t="s">
        <v>15</v>
      </c>
      <c r="M46" s="171" t="s">
        <v>62</v>
      </c>
      <c r="N46" s="156"/>
      <c r="O46" s="202" t="s">
        <v>63</v>
      </c>
      <c r="P46" s="200"/>
      <c r="Q46" s="201" t="s">
        <v>16</v>
      </c>
      <c r="R46" s="171" t="s">
        <v>64</v>
      </c>
      <c r="S46" s="156"/>
      <c r="T46" s="202" t="s">
        <v>65</v>
      </c>
      <c r="U46" s="203"/>
      <c r="V46" s="201" t="s">
        <v>18</v>
      </c>
      <c r="X46" s="96"/>
      <c r="Y46" s="90" t="s">
        <v>58</v>
      </c>
      <c r="Z46" s="90"/>
      <c r="AA46" s="90"/>
      <c r="AB46" s="162" t="s">
        <v>59</v>
      </c>
      <c r="AC46" s="90"/>
      <c r="AD46" s="90"/>
      <c r="AE46" s="96" t="s">
        <v>10</v>
      </c>
      <c r="AF46" s="90" t="s">
        <v>60</v>
      </c>
      <c r="AG46" s="90"/>
      <c r="AH46" s="90"/>
      <c r="AI46" s="162" t="s">
        <v>61</v>
      </c>
      <c r="AJ46" s="90"/>
      <c r="AK46" s="90"/>
      <c r="AL46" s="96" t="s">
        <v>15</v>
      </c>
      <c r="AM46" s="90" t="s">
        <v>62</v>
      </c>
      <c r="AN46" s="90"/>
      <c r="AO46" s="90"/>
      <c r="AP46" s="162" t="s">
        <v>63</v>
      </c>
      <c r="AQ46" s="90"/>
      <c r="AR46" s="90"/>
      <c r="AS46" s="96" t="s">
        <v>16</v>
      </c>
      <c r="AT46" s="90" t="s">
        <v>64</v>
      </c>
      <c r="AU46" s="90"/>
      <c r="AV46" s="90"/>
      <c r="AW46" s="162" t="s">
        <v>65</v>
      </c>
      <c r="AX46" s="90"/>
      <c r="AY46" s="90"/>
      <c r="AZ46" s="96" t="s">
        <v>18</v>
      </c>
    </row>
    <row r="47" spans="1:52">
      <c r="B47" s="90" t="s">
        <v>0</v>
      </c>
      <c r="C47" s="242">
        <v>29.077999999999999</v>
      </c>
      <c r="D47" s="243">
        <v>30.09</v>
      </c>
      <c r="E47" s="163">
        <v>29.077999999999999</v>
      </c>
      <c r="F47" s="163">
        <v>30.09</v>
      </c>
      <c r="G47" s="204"/>
      <c r="H47" s="86">
        <v>29.077999999999999</v>
      </c>
      <c r="I47" s="158">
        <v>30.09</v>
      </c>
      <c r="J47" s="163">
        <v>29.077999999999999</v>
      </c>
      <c r="K47" s="205">
        <v>30.09</v>
      </c>
      <c r="L47" s="204"/>
      <c r="M47" s="86">
        <v>29.077999999999999</v>
      </c>
      <c r="N47" s="158">
        <v>30.09</v>
      </c>
      <c r="O47" s="163">
        <v>29.077999999999999</v>
      </c>
      <c r="P47" s="205">
        <v>30.09</v>
      </c>
      <c r="Q47" s="204"/>
      <c r="R47" s="86">
        <v>29.077999999999999</v>
      </c>
      <c r="S47" s="158">
        <v>30.09</v>
      </c>
      <c r="T47" s="206">
        <v>29.077999999999999</v>
      </c>
      <c r="U47" s="207">
        <v>30.09</v>
      </c>
      <c r="V47" s="128"/>
      <c r="X47" s="90"/>
      <c r="Y47" s="90" t="s">
        <v>96</v>
      </c>
      <c r="Z47" s="90">
        <v>29.077999999999999</v>
      </c>
      <c r="AA47" s="90">
        <v>30.09</v>
      </c>
      <c r="AB47" s="164" t="s">
        <v>96</v>
      </c>
      <c r="AC47" s="164">
        <v>29.077999999999999</v>
      </c>
      <c r="AD47" s="164">
        <v>30.09</v>
      </c>
      <c r="AE47" s="90"/>
      <c r="AF47" s="90" t="s">
        <v>96</v>
      </c>
      <c r="AG47" s="90">
        <v>29.077999999999999</v>
      </c>
      <c r="AH47" s="90">
        <v>30.09</v>
      </c>
      <c r="AI47" s="164" t="s">
        <v>96</v>
      </c>
      <c r="AJ47" s="164">
        <v>29.077999999999999</v>
      </c>
      <c r="AK47" s="164">
        <v>30.09</v>
      </c>
      <c r="AL47" s="90"/>
      <c r="AM47" s="90" t="s">
        <v>96</v>
      </c>
      <c r="AN47" s="90">
        <v>29.077999999999999</v>
      </c>
      <c r="AO47" s="90">
        <v>30.09</v>
      </c>
      <c r="AP47" s="164" t="s">
        <v>96</v>
      </c>
      <c r="AQ47" s="164">
        <v>29.077999999999999</v>
      </c>
      <c r="AR47" s="164">
        <v>30.09</v>
      </c>
      <c r="AS47" s="90"/>
      <c r="AT47" s="90" t="s">
        <v>96</v>
      </c>
      <c r="AU47" s="90">
        <v>29.077999999999999</v>
      </c>
      <c r="AV47" s="90">
        <v>30.09</v>
      </c>
      <c r="AW47" s="164" t="s">
        <v>96</v>
      </c>
      <c r="AX47" s="164">
        <v>29.077999999999999</v>
      </c>
      <c r="AY47" s="164">
        <v>30.09</v>
      </c>
      <c r="AZ47" s="90"/>
    </row>
    <row r="48" spans="1:52">
      <c r="B48" s="90">
        <v>1</v>
      </c>
      <c r="C48" s="208">
        <v>2.1965169944973099E-2</v>
      </c>
      <c r="D48" s="209">
        <v>8.4552983400926804E-2</v>
      </c>
      <c r="E48" s="210">
        <v>1.2201953900660799E-5</v>
      </c>
      <c r="F48" s="210">
        <v>9.2426507551328601E-5</v>
      </c>
      <c r="G48" s="118">
        <f>(D48-$F$68)/(C48-$E$68)</f>
        <v>3.8473615548401892</v>
      </c>
      <c r="H48" s="211">
        <v>2.0321631866412001E-2</v>
      </c>
      <c r="I48" s="209">
        <v>7.8264097032662197E-2</v>
      </c>
      <c r="J48" s="210">
        <v>5.42412560212944E-6</v>
      </c>
      <c r="K48" s="212">
        <v>9.4570401033619003E-5</v>
      </c>
      <c r="L48" s="118">
        <f>(I48-$K$68)/(H48-$J$68)</f>
        <v>3.8483539969969169</v>
      </c>
      <c r="M48" s="211">
        <v>1.9430177029219699E-2</v>
      </c>
      <c r="N48" s="209">
        <v>7.4819367969503905E-2</v>
      </c>
      <c r="O48" s="210">
        <v>9.6930182975267494E-6</v>
      </c>
      <c r="P48" s="212">
        <v>9.1713214872033897E-5</v>
      </c>
      <c r="Q48" s="118">
        <f>(N48-$P$68)/(M48-$O$68)</f>
        <v>3.8476524226048547</v>
      </c>
      <c r="R48" s="211">
        <v>1.87909252180729E-2</v>
      </c>
      <c r="S48" s="209">
        <v>7.2450709570644006E-2</v>
      </c>
      <c r="T48" s="213">
        <v>1.3123899194701901E-5</v>
      </c>
      <c r="U48" s="214">
        <v>9.5658702334077396E-5</v>
      </c>
      <c r="V48" s="118">
        <f>(S48-$U$68)/(R48-$T$68)</f>
        <v>3.852643904188227</v>
      </c>
      <c r="X48" s="117"/>
      <c r="Y48" s="90">
        <v>1693555934.4000001</v>
      </c>
      <c r="Z48" s="90"/>
      <c r="AA48" s="90"/>
      <c r="AB48" s="164">
        <v>1693555429.402</v>
      </c>
      <c r="AC48" s="164"/>
      <c r="AD48" s="164"/>
      <c r="AE48" s="90"/>
      <c r="AF48" s="90">
        <v>1693556943.4030001</v>
      </c>
      <c r="AG48" s="90"/>
      <c r="AH48" s="90"/>
      <c r="AI48" s="164">
        <v>1693556437.4030001</v>
      </c>
      <c r="AJ48" s="164"/>
      <c r="AK48" s="164"/>
      <c r="AL48" s="90"/>
      <c r="AM48" s="90">
        <v>1693557951.398</v>
      </c>
      <c r="AN48" s="90"/>
      <c r="AO48" s="90"/>
      <c r="AP48" s="164">
        <v>1693557447.4030001</v>
      </c>
      <c r="AQ48" s="164"/>
      <c r="AR48" s="164"/>
      <c r="AS48" s="90"/>
      <c r="AT48" s="90">
        <v>1693558960.4030001</v>
      </c>
      <c r="AU48" s="90"/>
      <c r="AV48" s="90"/>
      <c r="AW48" s="164">
        <v>1693558454.3989999</v>
      </c>
      <c r="AX48" s="164"/>
      <c r="AY48" s="164"/>
      <c r="AZ48" s="90"/>
    </row>
    <row r="49" spans="2:52">
      <c r="B49" s="90">
        <v>2</v>
      </c>
      <c r="C49" s="208">
        <v>2.2284249472912E-2</v>
      </c>
      <c r="D49" s="209">
        <v>8.5772979962505894E-2</v>
      </c>
      <c r="E49" s="210">
        <v>1.10013813917049E-5</v>
      </c>
      <c r="F49" s="210">
        <v>9.2628818304339405E-5</v>
      </c>
      <c r="G49" s="118">
        <f t="shared" ref="G49:G65" si="24">(D49-$F$68)/(C49-$E$68)</f>
        <v>3.847019527770684</v>
      </c>
      <c r="H49" s="211">
        <v>2.0438541663996598E-2</v>
      </c>
      <c r="I49" s="209">
        <v>7.8705095149737905E-2</v>
      </c>
      <c r="J49" s="210">
        <v>1.21498567352184E-5</v>
      </c>
      <c r="K49" s="212">
        <v>9.58227915341069E-5</v>
      </c>
      <c r="L49" s="118">
        <f t="shared" ref="L49:L65" si="25">(I49-$K$68)/(H49-$J$68)</f>
        <v>3.8479177754761178</v>
      </c>
      <c r="M49" s="211">
        <v>1.97672152202149E-2</v>
      </c>
      <c r="N49" s="209">
        <v>7.6146104110349E-2</v>
      </c>
      <c r="O49" s="210">
        <v>1.4200353337921501E-5</v>
      </c>
      <c r="P49" s="212">
        <v>9.0227602919136493E-5</v>
      </c>
      <c r="Q49" s="118">
        <f t="shared" ref="Q49:Q65" si="26">(N49-$P$68)/(M49-$O$68)</f>
        <v>3.8491672065852063</v>
      </c>
      <c r="R49" s="211">
        <v>1.8915505612690099E-2</v>
      </c>
      <c r="S49" s="209">
        <v>7.2930977669308103E-2</v>
      </c>
      <c r="T49" s="213">
        <v>4.3305411401817098E-6</v>
      </c>
      <c r="U49" s="214">
        <v>9.3598349592761594E-5</v>
      </c>
      <c r="V49" s="118">
        <f t="shared" ref="V49:V65" si="27">(S49-$U$68)/(R49-$T$68)</f>
        <v>3.8526599951812788</v>
      </c>
      <c r="X49" s="117"/>
      <c r="Y49" s="90">
        <v>1693555942.7909999</v>
      </c>
      <c r="Z49" s="120">
        <f t="shared" ref="Z49:Z64" si="28">C49+((C50-C48)/(Y50-Y48))*$AA$5</f>
        <v>2.229490643515426E-2</v>
      </c>
      <c r="AA49" s="120">
        <f t="shared" ref="AA49:AA64" si="29">D49+((D50-D48)/(Y50-Y48))*$AA$6</f>
        <v>8.5807157070506762E-2</v>
      </c>
      <c r="AB49" s="164">
        <v>1693555437.7939999</v>
      </c>
      <c r="AC49" s="166">
        <f t="shared" ref="AC49:AC64" si="30">E49+((E50-E48)/(AB50-AB48))*$AA$5</f>
        <v>1.1148293204256875E-5</v>
      </c>
      <c r="AD49" s="166">
        <f t="shared" ref="AD49:AD64" si="31">F49+((F50-F48)/(AB50-AB48))*$AA$6</f>
        <v>9.2619624107283014E-5</v>
      </c>
      <c r="AE49" s="120">
        <f t="shared" ref="AE49:AE64" si="32">(AA49-$AD$68)/(Z49-$AC$68)</f>
        <v>3.8467142957120575</v>
      </c>
      <c r="AF49" s="90">
        <v>1693556951.7939999</v>
      </c>
      <c r="AG49" s="120">
        <f t="shared" ref="AG49:AG64" si="33">H49+((H50-H48)/(AF50-AF48))*$AA$5</f>
        <v>2.0427634578093889E-2</v>
      </c>
      <c r="AH49" s="120">
        <f t="shared" ref="AH49:AH64" si="34">I49+((I50-I48)/(AF50-AF48))*$AA$6</f>
        <v>7.8667544634843753E-2</v>
      </c>
      <c r="AI49" s="164">
        <v>1693556445.7939999</v>
      </c>
      <c r="AJ49" s="166">
        <f t="shared" ref="AJ49:AJ64" si="35">J49+((J50-J48)/(AF50-AF48))*$AA$5</f>
        <v>1.2380401153790734E-5</v>
      </c>
      <c r="AK49" s="166">
        <f t="shared" ref="AK49:AK64" si="36">K49+((K50-K48)/(AI50-AI48))*$AA$6</f>
        <v>9.5881682766559584E-5</v>
      </c>
      <c r="AL49" s="117">
        <f t="shared" ref="AL49:AL64" si="37">(AH49-$AK$68)/(AG49-$AJ$68)</f>
        <v>3.8481706728897116</v>
      </c>
      <c r="AM49" s="90">
        <v>1693557959.789</v>
      </c>
      <c r="AN49" s="120">
        <f t="shared" ref="AN49:AN64" si="38">M49+((M50-M48)/(AM50-AM48))*$AA$5</f>
        <v>1.9781105000912173E-2</v>
      </c>
      <c r="AO49" s="120">
        <f t="shared" ref="AO49:AO64" si="39">N49+((N50-N48)/(AM50-AM48))*$AA$6</f>
        <v>7.6192485261897938E-2</v>
      </c>
      <c r="AP49" s="164">
        <v>1693557455.7950001</v>
      </c>
      <c r="AQ49" s="166">
        <f t="shared" ref="AQ49:AQ64" si="40">O49+((O50-O48)/(AP50-AP48))*$AA$5</f>
        <v>1.4465615996820772E-5</v>
      </c>
      <c r="AR49" s="166">
        <f t="shared" ref="AR49:AR64" si="41">P49+((P50-P48)/(AP50-AP48))*$AA$6</f>
        <v>9.0363024641374677E-5</v>
      </c>
      <c r="AS49" s="117">
        <f t="shared" ref="AS49:AS64" si="42">(AO49-$AR$68)/(AN49-$AQ$68)</f>
        <v>3.8487844088820293</v>
      </c>
      <c r="AT49" s="90">
        <v>1693558968.7950001</v>
      </c>
      <c r="AU49" s="120">
        <f t="shared" ref="AU49:AU64" si="43">R49+((R50-R48)/(AT50-AT48))*$AA$5</f>
        <v>1.8916883877722116E-2</v>
      </c>
      <c r="AV49" s="120">
        <f t="shared" ref="AV49:AV64" si="44">S49+((S50-S48)/(AT50-AT48))*$AA$6</f>
        <v>7.2934361431732764E-2</v>
      </c>
      <c r="AW49" s="164">
        <v>1693558462.7909999</v>
      </c>
      <c r="AX49" s="166">
        <f t="shared" ref="AX49:AX64" si="45">T49+((T50-T48)/(AW50-AW48))*$AA$5</f>
        <v>4.1010542721714409E-6</v>
      </c>
      <c r="AY49" s="166">
        <f t="shared" ref="AY49:AY64" si="46">U49+((U50-U48)/(AW50-AW48))*$AA$6</f>
        <v>9.3518214729710529E-5</v>
      </c>
      <c r="AZ49" s="117">
        <f t="shared" ref="AZ49:AZ64" si="47">(AV49-$AY$68)/(AU49-$AX$68)</f>
        <v>3.852561181178479</v>
      </c>
    </row>
    <row r="50" spans="2:52">
      <c r="B50" s="90">
        <v>3</v>
      </c>
      <c r="C50" s="208">
        <v>2.2260262829365999E-2</v>
      </c>
      <c r="D50" s="209">
        <v>8.5642224576995801E-2</v>
      </c>
      <c r="E50" s="210">
        <v>1.6270206474707901E-5</v>
      </c>
      <c r="F50" s="210">
        <v>9.2133466524268104E-5</v>
      </c>
      <c r="G50" s="118">
        <f t="shared" si="24"/>
        <v>3.8452900389091891</v>
      </c>
      <c r="H50" s="211">
        <v>2.0019631018819001E-2</v>
      </c>
      <c r="I50" s="209">
        <v>7.7067415045506807E-2</v>
      </c>
      <c r="J50" s="210">
        <v>1.1807554726804601E-5</v>
      </c>
      <c r="K50" s="212">
        <v>9.6447293463934597E-5</v>
      </c>
      <c r="L50" s="118">
        <f t="shared" si="25"/>
        <v>3.8466311937246611</v>
      </c>
      <c r="M50" s="211">
        <v>1.98147871419674E-2</v>
      </c>
      <c r="N50" s="209">
        <v>7.6297557992466403E-2</v>
      </c>
      <c r="O50" s="210">
        <v>1.7038181145708E-5</v>
      </c>
      <c r="P50" s="212">
        <v>9.6029171505703301E-5</v>
      </c>
      <c r="Q50" s="118">
        <f t="shared" si="26"/>
        <v>3.8475688127299188</v>
      </c>
      <c r="R50" s="211">
        <v>1.88290895837251E-2</v>
      </c>
      <c r="S50" s="209">
        <v>7.2558551736894197E-2</v>
      </c>
      <c r="T50" s="213">
        <v>6.76937336717263E-6</v>
      </c>
      <c r="U50" s="214">
        <v>9.3104764988892201E-5</v>
      </c>
      <c r="V50" s="118">
        <f t="shared" si="27"/>
        <v>3.8505613099304918</v>
      </c>
      <c r="X50" s="117"/>
      <c r="Y50" s="90">
        <v>1693555951.1830001</v>
      </c>
      <c r="Z50" s="120">
        <f t="shared" si="28"/>
        <v>2.226428620841896E-2</v>
      </c>
      <c r="AA50" s="120">
        <f t="shared" si="29"/>
        <v>8.5655948408291896E-2</v>
      </c>
      <c r="AB50" s="164">
        <v>1693555446.1860001</v>
      </c>
      <c r="AC50" s="166">
        <f t="shared" si="30"/>
        <v>1.6207327946885193E-5</v>
      </c>
      <c r="AD50" s="166">
        <f t="shared" si="31"/>
        <v>9.2044960395613651E-5</v>
      </c>
      <c r="AE50" s="120">
        <f t="shared" si="32"/>
        <v>3.8452123770691649</v>
      </c>
      <c r="AF50" s="90">
        <v>1693556960.1849999</v>
      </c>
      <c r="AG50" s="120">
        <f t="shared" si="33"/>
        <v>2.0014229234853225E-2</v>
      </c>
      <c r="AH50" s="120">
        <f t="shared" si="34"/>
        <v>7.7049843545456409E-2</v>
      </c>
      <c r="AI50" s="164">
        <v>1693556454.1860001</v>
      </c>
      <c r="AJ50" s="166">
        <f t="shared" si="35"/>
        <v>1.1743437541850425E-5</v>
      </c>
      <c r="AK50" s="166">
        <f t="shared" si="36"/>
        <v>9.6369378537585309E-5</v>
      </c>
      <c r="AL50" s="117">
        <f t="shared" si="37"/>
        <v>3.8468287328682149</v>
      </c>
      <c r="AM50" s="90">
        <v>1693557968.181</v>
      </c>
      <c r="AN50" s="120">
        <f t="shared" si="38"/>
        <v>1.9814150935444023E-2</v>
      </c>
      <c r="AO50" s="120">
        <f t="shared" si="39"/>
        <v>7.6294637783737698E-2</v>
      </c>
      <c r="AP50" s="164">
        <v>1693557464.1860001</v>
      </c>
      <c r="AQ50" s="166">
        <f t="shared" si="40"/>
        <v>1.6810800643740244E-5</v>
      </c>
      <c r="AR50" s="166">
        <f t="shared" si="41"/>
        <v>9.6009205646039309E-5</v>
      </c>
      <c r="AS50" s="117">
        <f t="shared" si="42"/>
        <v>3.8475204329833965</v>
      </c>
      <c r="AT50" s="90">
        <v>1693558977.1860001</v>
      </c>
      <c r="AU50" s="120">
        <f t="shared" si="43"/>
        <v>1.8824260726368079E-2</v>
      </c>
      <c r="AV50" s="120">
        <f t="shared" si="44"/>
        <v>7.2541163009514451E-2</v>
      </c>
      <c r="AW50" s="164">
        <v>1693558471.1819999</v>
      </c>
      <c r="AX50" s="166">
        <f t="shared" si="45"/>
        <v>6.8698828851301988E-6</v>
      </c>
      <c r="AY50" s="166">
        <f t="shared" si="46"/>
        <v>9.3157272483402977E-5</v>
      </c>
      <c r="AZ50" s="117">
        <f t="shared" si="47"/>
        <v>3.8506284324186058</v>
      </c>
    </row>
    <row r="51" spans="2:52">
      <c r="B51" s="90">
        <v>4</v>
      </c>
      <c r="C51" s="208">
        <v>2.24808115540584E-2</v>
      </c>
      <c r="D51" s="209">
        <v>8.6544678347136306E-2</v>
      </c>
      <c r="E51" s="210">
        <v>7.9300749779272705E-6</v>
      </c>
      <c r="F51" s="210">
        <v>8.7653079716221304E-5</v>
      </c>
      <c r="G51" s="118">
        <f t="shared" si="24"/>
        <v>3.8477102696667762</v>
      </c>
      <c r="H51" s="211">
        <v>2.01746822066626E-2</v>
      </c>
      <c r="I51" s="209">
        <v>7.7717207125159393E-2</v>
      </c>
      <c r="J51" s="210">
        <v>9.01794221679603E-6</v>
      </c>
      <c r="K51" s="212">
        <v>9.1442333266138003E-5</v>
      </c>
      <c r="L51" s="118">
        <f t="shared" si="25"/>
        <v>3.8492775279790408</v>
      </c>
      <c r="M51" s="211">
        <v>1.9736130217681499E-2</v>
      </c>
      <c r="N51" s="209">
        <v>7.5981882573069398E-2</v>
      </c>
      <c r="O51" s="210">
        <v>3.4687139596897701E-6</v>
      </c>
      <c r="P51" s="212">
        <v>8.9143016173063699E-5</v>
      </c>
      <c r="Q51" s="118">
        <f t="shared" si="26"/>
        <v>3.8469079412580403</v>
      </c>
      <c r="R51" s="211">
        <v>1.86876068092094E-2</v>
      </c>
      <c r="S51" s="209">
        <v>7.1986419091584097E-2</v>
      </c>
      <c r="T51" s="213">
        <v>9.2410969371997208E-6</v>
      </c>
      <c r="U51" s="214">
        <v>9.6550973860462001E-5</v>
      </c>
      <c r="V51" s="118">
        <f t="shared" si="27"/>
        <v>3.8490972444645579</v>
      </c>
      <c r="X51" s="117"/>
      <c r="Y51" s="90">
        <v>1693555972.402</v>
      </c>
      <c r="Z51" s="120">
        <f t="shared" si="28"/>
        <v>2.2484582539188766E-2</v>
      </c>
      <c r="AA51" s="120">
        <f t="shared" si="29"/>
        <v>8.655756824847502E-2</v>
      </c>
      <c r="AB51" s="164">
        <v>1693555467.3989999</v>
      </c>
      <c r="AC51" s="166">
        <f t="shared" si="30"/>
        <v>7.843800167398709E-6</v>
      </c>
      <c r="AD51" s="166">
        <f t="shared" si="31"/>
        <v>8.7669760453839741E-5</v>
      </c>
      <c r="AE51" s="120">
        <f t="shared" si="32"/>
        <v>3.8476390326797718</v>
      </c>
      <c r="AF51" s="90">
        <v>1693556981.4000001</v>
      </c>
      <c r="AG51" s="120">
        <f t="shared" si="33"/>
        <v>2.0177232159146921E-2</v>
      </c>
      <c r="AH51" s="120">
        <f t="shared" si="34"/>
        <v>7.7724670454490052E-2</v>
      </c>
      <c r="AI51" s="164">
        <v>1693556475.4000001</v>
      </c>
      <c r="AJ51" s="166">
        <f t="shared" si="35"/>
        <v>9.0361218405737117E-6</v>
      </c>
      <c r="AK51" s="166">
        <f t="shared" si="36"/>
        <v>9.1343821698769109E-5</v>
      </c>
      <c r="AL51" s="117">
        <f t="shared" si="37"/>
        <v>3.8491978494139234</v>
      </c>
      <c r="AM51" s="90">
        <v>1693557989.4030001</v>
      </c>
      <c r="AN51" s="120">
        <f t="shared" si="38"/>
        <v>1.9729567788539518E-2</v>
      </c>
      <c r="AO51" s="120">
        <f t="shared" si="39"/>
        <v>7.5961130080818048E-2</v>
      </c>
      <c r="AP51" s="164">
        <v>1693557484.401</v>
      </c>
      <c r="AQ51" s="166">
        <f t="shared" si="40"/>
        <v>3.2397737318291703E-6</v>
      </c>
      <c r="AR51" s="166">
        <f t="shared" si="41"/>
        <v>8.9089330669650434E-5</v>
      </c>
      <c r="AS51" s="117">
        <f t="shared" si="42"/>
        <v>3.8471111132149183</v>
      </c>
      <c r="AT51" s="90">
        <v>1693558997.4000001</v>
      </c>
      <c r="AU51" s="120">
        <f t="shared" si="43"/>
        <v>1.8677455930839127E-2</v>
      </c>
      <c r="AV51" s="120">
        <f t="shared" si="44"/>
        <v>7.1951603921623822E-2</v>
      </c>
      <c r="AW51" s="164">
        <v>1693558492.4030001</v>
      </c>
      <c r="AX51" s="166">
        <f t="shared" si="45"/>
        <v>9.3108375957662277E-6</v>
      </c>
      <c r="AY51" s="166">
        <f t="shared" si="46"/>
        <v>9.6464399731367693E-5</v>
      </c>
      <c r="AZ51" s="117">
        <f t="shared" si="47"/>
        <v>3.849328353919848</v>
      </c>
    </row>
    <row r="52" spans="2:52">
      <c r="B52" s="90">
        <v>5</v>
      </c>
      <c r="C52" s="208">
        <v>2.24444879890996E-2</v>
      </c>
      <c r="D52" s="209">
        <v>8.6367006151791006E-2</v>
      </c>
      <c r="E52" s="210">
        <v>1.20562492428704E-5</v>
      </c>
      <c r="F52" s="210">
        <v>9.3071211594542306E-5</v>
      </c>
      <c r="G52" s="118">
        <f t="shared" si="24"/>
        <v>3.8460203336753516</v>
      </c>
      <c r="H52" s="211">
        <v>2.01441878462644E-2</v>
      </c>
      <c r="I52" s="209">
        <v>7.7487011186343699E-2</v>
      </c>
      <c r="J52" s="210">
        <v>1.26955698077997E-5</v>
      </c>
      <c r="K52" s="212">
        <v>9.0908870641560302E-5</v>
      </c>
      <c r="L52" s="118">
        <f t="shared" si="25"/>
        <v>3.8436748979838717</v>
      </c>
      <c r="M52" s="211">
        <v>1.9494147351258199E-2</v>
      </c>
      <c r="N52" s="209">
        <v>7.5130516011392298E-2</v>
      </c>
      <c r="O52" s="210">
        <v>6.2325499469156601E-6</v>
      </c>
      <c r="P52" s="212">
        <v>9.3112762106946898E-5</v>
      </c>
      <c r="Q52" s="118">
        <f t="shared" si="26"/>
        <v>3.8509888353070281</v>
      </c>
      <c r="R52" s="211">
        <v>1.8350017032075099E-2</v>
      </c>
      <c r="S52" s="209">
        <v>7.0667385901198795E-2</v>
      </c>
      <c r="T52" s="213">
        <v>1.0176666521228499E-5</v>
      </c>
      <c r="U52" s="214">
        <v>8.8236490948349303E-5</v>
      </c>
      <c r="V52" s="118">
        <f t="shared" si="27"/>
        <v>3.8480275718161243</v>
      </c>
      <c r="X52" s="117"/>
      <c r="Y52" s="90">
        <v>1693555980.793</v>
      </c>
      <c r="Z52" s="120">
        <f t="shared" si="28"/>
        <v>2.2438288892853011E-2</v>
      </c>
      <c r="AA52" s="120">
        <f t="shared" si="29"/>
        <v>8.6344921677711045E-2</v>
      </c>
      <c r="AB52" s="164">
        <v>1693555475.79</v>
      </c>
      <c r="AC52" s="166">
        <f t="shared" si="30"/>
        <v>1.2101178826809937E-5</v>
      </c>
      <c r="AD52" s="166">
        <f t="shared" si="31"/>
        <v>9.3136493020768685E-5</v>
      </c>
      <c r="AE52" s="120">
        <f t="shared" si="32"/>
        <v>3.8460995426349629</v>
      </c>
      <c r="AF52" s="90">
        <v>1693556989.7909999</v>
      </c>
      <c r="AG52" s="120">
        <f t="shared" si="33"/>
        <v>2.0123433541478018E-2</v>
      </c>
      <c r="AH52" s="120">
        <f t="shared" si="34"/>
        <v>7.7415463695521297E-2</v>
      </c>
      <c r="AI52" s="164">
        <v>1693556483.7920001</v>
      </c>
      <c r="AJ52" s="166">
        <f t="shared" si="35"/>
        <v>1.2684364486483117E-5</v>
      </c>
      <c r="AK52" s="166">
        <f t="shared" si="36"/>
        <v>9.0871899578203735E-5</v>
      </c>
      <c r="AL52" s="117">
        <f t="shared" si="37"/>
        <v>3.8441208171970853</v>
      </c>
      <c r="AM52" s="90">
        <v>1693557997.7950001</v>
      </c>
      <c r="AN52" s="120">
        <f t="shared" si="38"/>
        <v>1.9470073792737904E-2</v>
      </c>
      <c r="AO52" s="120">
        <f t="shared" si="39"/>
        <v>7.5051871634571235E-2</v>
      </c>
      <c r="AP52" s="164">
        <v>1693557492.793</v>
      </c>
      <c r="AQ52" s="166">
        <f t="shared" si="40"/>
        <v>6.6115578684887486E-6</v>
      </c>
      <c r="AR52" s="166">
        <f t="shared" si="41"/>
        <v>9.3253716471963216E-5</v>
      </c>
      <c r="AS52" s="117">
        <f t="shared" si="42"/>
        <v>3.8516864234572243</v>
      </c>
      <c r="AT52" s="90">
        <v>1693559005.7909999</v>
      </c>
      <c r="AU52" s="120">
        <f t="shared" si="43"/>
        <v>1.8334357626471461E-2</v>
      </c>
      <c r="AV52" s="120">
        <f t="shared" si="44"/>
        <v>7.0612913674778469E-2</v>
      </c>
      <c r="AW52" s="164">
        <v>1693558500.7939999</v>
      </c>
      <c r="AX52" s="166">
        <f t="shared" si="45"/>
        <v>1.0241118977799681E-5</v>
      </c>
      <c r="AY52" s="166">
        <f t="shared" si="46"/>
        <v>8.8236999575283303E-5</v>
      </c>
      <c r="AZ52" s="117">
        <f t="shared" si="47"/>
        <v>3.8483464470726108</v>
      </c>
    </row>
    <row r="53" spans="2:52">
      <c r="B53" s="90">
        <v>6</v>
      </c>
      <c r="C53" s="208">
        <v>2.2309157648334601E-2</v>
      </c>
      <c r="D53" s="209">
        <v>8.5840835338561405E-2</v>
      </c>
      <c r="E53" s="210">
        <v>9.1741819023860801E-6</v>
      </c>
      <c r="F53" s="210">
        <v>8.9733630752794196E-5</v>
      </c>
      <c r="G53" s="118">
        <f t="shared" si="24"/>
        <v>3.8457652543095078</v>
      </c>
      <c r="H53" s="211">
        <v>1.9599992391332598E-2</v>
      </c>
      <c r="I53" s="209">
        <v>7.5436953540035198E-2</v>
      </c>
      <c r="J53" s="210">
        <v>8.7076651873112606E-6</v>
      </c>
      <c r="K53" s="212">
        <v>9.0264047364065999E-5</v>
      </c>
      <c r="L53" s="118">
        <f t="shared" si="25"/>
        <v>3.8458009255211456</v>
      </c>
      <c r="M53" s="211">
        <v>1.90695297681477E-2</v>
      </c>
      <c r="N53" s="209">
        <v>7.3475447754254603E-2</v>
      </c>
      <c r="O53" s="210">
        <v>1.39635002076184E-5</v>
      </c>
      <c r="P53" s="212">
        <v>9.3635300842629502E-5</v>
      </c>
      <c r="Q53" s="118">
        <f t="shared" si="26"/>
        <v>3.849946363477645</v>
      </c>
      <c r="R53" s="211">
        <v>1.8253995517134799E-2</v>
      </c>
      <c r="S53" s="209">
        <v>7.0250362548483394E-2</v>
      </c>
      <c r="T53" s="213">
        <v>1.10257951357518E-5</v>
      </c>
      <c r="U53" s="214">
        <v>9.6567184050035506E-5</v>
      </c>
      <c r="V53" s="118">
        <f t="shared" si="27"/>
        <v>3.8454222682794925</v>
      </c>
      <c r="X53" s="117"/>
      <c r="Y53" s="90">
        <v>1693555989.1849999</v>
      </c>
      <c r="Z53" s="120">
        <f t="shared" si="28"/>
        <v>2.2293866652219906E-2</v>
      </c>
      <c r="AA53" s="120">
        <f t="shared" si="29"/>
        <v>8.5789112153316582E-2</v>
      </c>
      <c r="AB53" s="164">
        <v>1693555484.1819999</v>
      </c>
      <c r="AC53" s="166">
        <f t="shared" si="30"/>
        <v>9.2557228928640793E-6</v>
      </c>
      <c r="AD53" s="166">
        <f t="shared" si="31"/>
        <v>8.9630876812534356E-5</v>
      </c>
      <c r="AE53" s="120">
        <f t="shared" si="32"/>
        <v>3.8460839601030505</v>
      </c>
      <c r="AF53" s="90">
        <v>1693556998.1830001</v>
      </c>
      <c r="AG53" s="120">
        <f t="shared" si="33"/>
        <v>1.9596831372391862E-2</v>
      </c>
      <c r="AH53" s="120">
        <f t="shared" si="34"/>
        <v>7.5427091676577435E-2</v>
      </c>
      <c r="AI53" s="164">
        <v>1693556492.1830001</v>
      </c>
      <c r="AJ53" s="166">
        <f t="shared" si="35"/>
        <v>8.5762219331977263E-6</v>
      </c>
      <c r="AK53" s="166">
        <f t="shared" si="36"/>
        <v>9.0245267098379981E-5</v>
      </c>
      <c r="AL53" s="117">
        <f t="shared" si="37"/>
        <v>3.8459560911763813</v>
      </c>
      <c r="AM53" s="90">
        <v>1693558006.1860001</v>
      </c>
      <c r="AN53" s="120">
        <f t="shared" si="38"/>
        <v>1.9074083821293688E-2</v>
      </c>
      <c r="AO53" s="120">
        <f t="shared" si="39"/>
        <v>7.3490394982454785E-2</v>
      </c>
      <c r="AP53" s="164">
        <v>1693557501.184</v>
      </c>
      <c r="AQ53" s="166">
        <f t="shared" si="40"/>
        <v>1.3856928822047269E-5</v>
      </c>
      <c r="AR53" s="166">
        <f t="shared" si="41"/>
        <v>9.3627410262523813E-5</v>
      </c>
      <c r="AS53" s="117">
        <f t="shared" si="42"/>
        <v>3.8497852480756616</v>
      </c>
      <c r="AT53" s="90">
        <v>1693559014.1830001</v>
      </c>
      <c r="AU53" s="120">
        <f t="shared" si="43"/>
        <v>1.8262207974376169E-2</v>
      </c>
      <c r="AV53" s="120">
        <f t="shared" si="44"/>
        <v>7.0277986372478285E-2</v>
      </c>
      <c r="AW53" s="164">
        <v>1693558509.1860001</v>
      </c>
      <c r="AX53" s="166">
        <f t="shared" si="45"/>
        <v>1.0837378319233154E-5</v>
      </c>
      <c r="AY53" s="166">
        <f t="shared" si="46"/>
        <v>9.6559249374713772E-5</v>
      </c>
      <c r="AZ53" s="117">
        <f t="shared" si="47"/>
        <v>3.8452086156666208</v>
      </c>
    </row>
    <row r="54" spans="2:52">
      <c r="B54" s="90">
        <v>7</v>
      </c>
      <c r="C54" s="208">
        <v>2.1697497222783399E-2</v>
      </c>
      <c r="D54" s="209">
        <v>8.3458780192359402E-2</v>
      </c>
      <c r="E54" s="210">
        <v>1.6039528651117701E-5</v>
      </c>
      <c r="F54" s="210">
        <v>8.7293887881421806E-5</v>
      </c>
      <c r="G54" s="118">
        <f t="shared" si="24"/>
        <v>3.8443932500730744</v>
      </c>
      <c r="H54" s="211">
        <v>1.99897667763628E-2</v>
      </c>
      <c r="I54" s="209">
        <v>7.6932510773976906E-2</v>
      </c>
      <c r="J54" s="210">
        <v>6.2743466793982603E-6</v>
      </c>
      <c r="K54" s="212">
        <v>8.9852988902475796E-5</v>
      </c>
      <c r="L54" s="118">
        <f t="shared" si="25"/>
        <v>3.8456288944256527</v>
      </c>
      <c r="M54" s="211">
        <v>1.97165753910898E-2</v>
      </c>
      <c r="N54" s="209">
        <v>7.5970779580131806E-2</v>
      </c>
      <c r="O54" s="210">
        <v>8.5070376009857202E-7</v>
      </c>
      <c r="P54" s="212">
        <v>9.2654131502710398E-5</v>
      </c>
      <c r="Q54" s="118">
        <f t="shared" si="26"/>
        <v>3.8501615474752224</v>
      </c>
      <c r="R54" s="211">
        <v>1.8751222872717702E-2</v>
      </c>
      <c r="S54" s="209">
        <v>7.2220635867352806E-2</v>
      </c>
      <c r="T54" s="213">
        <v>9.72811203837314E-7</v>
      </c>
      <c r="U54" s="214">
        <v>8.7790380175194505E-5</v>
      </c>
      <c r="V54" s="118">
        <f t="shared" si="27"/>
        <v>3.8485290901153308</v>
      </c>
      <c r="X54" s="117"/>
      <c r="Y54" s="90">
        <v>1693556010.402</v>
      </c>
      <c r="Z54" s="120">
        <f t="shared" si="28"/>
        <v>2.1684792951676239E-2</v>
      </c>
      <c r="AA54" s="120">
        <f t="shared" si="29"/>
        <v>8.3416559189744555E-2</v>
      </c>
      <c r="AB54" s="164">
        <v>1693555505.398</v>
      </c>
      <c r="AC54" s="166">
        <f t="shared" si="30"/>
        <v>1.6028368383172386E-5</v>
      </c>
      <c r="AD54" s="166">
        <f t="shared" si="31"/>
        <v>8.736047339583992E-5</v>
      </c>
      <c r="AE54" s="120">
        <f t="shared" si="32"/>
        <v>3.8446995460053794</v>
      </c>
      <c r="AF54" s="90">
        <v>1693557019.4000001</v>
      </c>
      <c r="AG54" s="120">
        <f t="shared" si="33"/>
        <v>1.9999521704171071E-2</v>
      </c>
      <c r="AH54" s="120">
        <f t="shared" si="34"/>
        <v>7.6964789588297222E-2</v>
      </c>
      <c r="AI54" s="164">
        <v>1693556513.3989999</v>
      </c>
      <c r="AJ54" s="166">
        <f t="shared" si="35"/>
        <v>6.287987301190392E-6</v>
      </c>
      <c r="AK54" s="166">
        <f t="shared" si="36"/>
        <v>8.9840232322108891E-5</v>
      </c>
      <c r="AL54" s="117">
        <f t="shared" si="37"/>
        <v>3.8454042781414386</v>
      </c>
      <c r="AM54" s="90">
        <v>1693558027.398</v>
      </c>
      <c r="AN54" s="120">
        <f t="shared" si="38"/>
        <v>1.9729913297824007E-2</v>
      </c>
      <c r="AO54" s="120">
        <f t="shared" si="39"/>
        <v>7.601570219907812E-2</v>
      </c>
      <c r="AP54" s="164">
        <v>1693557523.401</v>
      </c>
      <c r="AQ54" s="166">
        <f t="shared" si="40"/>
        <v>7.653676762656475E-7</v>
      </c>
      <c r="AR54" s="166">
        <f t="shared" si="41"/>
        <v>9.2598279827793109E-5</v>
      </c>
      <c r="AS54" s="117">
        <f t="shared" si="42"/>
        <v>3.8498108327910936</v>
      </c>
      <c r="AT54" s="90">
        <v>1693559035.401</v>
      </c>
      <c r="AU54" s="120">
        <f t="shared" si="43"/>
        <v>1.8762054525033021E-2</v>
      </c>
      <c r="AV54" s="120">
        <f t="shared" si="44"/>
        <v>7.225855790142087E-2</v>
      </c>
      <c r="AW54" s="164">
        <v>1693558530.401</v>
      </c>
      <c r="AX54" s="166">
        <f t="shared" si="45"/>
        <v>1.0382168052537244E-6</v>
      </c>
      <c r="AY54" s="166">
        <f t="shared" si="46"/>
        <v>8.7757875159527604E-5</v>
      </c>
      <c r="AZ54" s="117">
        <f t="shared" si="47"/>
        <v>3.8483314288523411</v>
      </c>
    </row>
    <row r="55" spans="2:52">
      <c r="B55" s="90">
        <v>8</v>
      </c>
      <c r="C55" s="208">
        <v>2.1688532730334401E-2</v>
      </c>
      <c r="D55" s="209">
        <v>8.3466886107543201E-2</v>
      </c>
      <c r="E55" s="210">
        <v>8.6290025363212607E-6</v>
      </c>
      <c r="F55" s="210">
        <v>9.3477390558260604E-5</v>
      </c>
      <c r="G55" s="118">
        <f t="shared" si="24"/>
        <v>3.8463570673223932</v>
      </c>
      <c r="H55" s="211">
        <v>2.00765369502484E-2</v>
      </c>
      <c r="I55" s="209">
        <v>7.7251885959639097E-2</v>
      </c>
      <c r="J55" s="210">
        <v>9.3740324042736905E-6</v>
      </c>
      <c r="K55" s="212">
        <v>8.9546810696817795E-5</v>
      </c>
      <c r="L55" s="118">
        <f t="shared" si="25"/>
        <v>3.8449157970891568</v>
      </c>
      <c r="M55" s="211">
        <v>1.9720998814510601E-2</v>
      </c>
      <c r="N55" s="209">
        <v>7.6000873513253894E-2</v>
      </c>
      <c r="O55" s="210">
        <v>9.6538942230036998E-6</v>
      </c>
      <c r="P55" s="212">
        <v>9.0388882468660296E-5</v>
      </c>
      <c r="Q55" s="118">
        <f t="shared" si="26"/>
        <v>3.8508242222441886</v>
      </c>
      <c r="R55" s="211">
        <v>1.8783139871289399E-2</v>
      </c>
      <c r="S55" s="209">
        <v>7.23825948034999E-2</v>
      </c>
      <c r="T55" s="213">
        <v>1.4220752457814299E-5</v>
      </c>
      <c r="U55" s="214">
        <v>9.4739656524859097E-5</v>
      </c>
      <c r="V55" s="118">
        <f t="shared" si="27"/>
        <v>3.8506132605393102</v>
      </c>
      <c r="X55" s="117"/>
      <c r="Y55" s="90">
        <v>1693556018.7939999</v>
      </c>
      <c r="Z55" s="120">
        <f t="shared" si="28"/>
        <v>2.1698924926732453E-2</v>
      </c>
      <c r="AA55" s="120">
        <f t="shared" si="29"/>
        <v>8.3502427576490387E-2</v>
      </c>
      <c r="AB55" s="164">
        <v>1693555513.79</v>
      </c>
      <c r="AC55" s="166">
        <f t="shared" si="30"/>
        <v>8.3863003773862628E-6</v>
      </c>
      <c r="AD55" s="166">
        <f t="shared" si="31"/>
        <v>9.3403309404623883E-5</v>
      </c>
      <c r="AE55" s="120">
        <f t="shared" si="32"/>
        <v>3.8461536443954434</v>
      </c>
      <c r="AF55" s="90">
        <v>1693557027.7920001</v>
      </c>
      <c r="AG55" s="120">
        <f t="shared" si="33"/>
        <v>2.0082425540994174E-2</v>
      </c>
      <c r="AH55" s="120">
        <f t="shared" si="34"/>
        <v>7.7272144398136455E-2</v>
      </c>
      <c r="AI55" s="164">
        <v>1693556521.7909999</v>
      </c>
      <c r="AJ55" s="166">
        <f t="shared" si="35"/>
        <v>9.4877777313298234E-6</v>
      </c>
      <c r="AK55" s="166">
        <f t="shared" si="36"/>
        <v>8.9647688657670945E-5</v>
      </c>
      <c r="AL55" s="117">
        <f t="shared" si="37"/>
        <v>3.8448341933917121</v>
      </c>
      <c r="AM55" s="90">
        <v>1693558035.79</v>
      </c>
      <c r="AN55" s="120">
        <f t="shared" si="38"/>
        <v>1.9719378348348419E-2</v>
      </c>
      <c r="AO55" s="120">
        <f t="shared" si="39"/>
        <v>7.5994296479651391E-2</v>
      </c>
      <c r="AP55" s="164">
        <v>1693557531.793</v>
      </c>
      <c r="AQ55" s="166">
        <f t="shared" si="40"/>
        <v>9.8923754154860341E-6</v>
      </c>
      <c r="AR55" s="166">
        <f t="shared" si="41"/>
        <v>9.0354637309232009E-5</v>
      </c>
      <c r="AS55" s="117">
        <f t="shared" si="42"/>
        <v>3.8507824597107376</v>
      </c>
      <c r="AT55" s="90">
        <v>1693559043.7920001</v>
      </c>
      <c r="AU55" s="120">
        <f t="shared" si="43"/>
        <v>1.8779895726875672E-2</v>
      </c>
      <c r="AV55" s="120">
        <f t="shared" si="44"/>
        <v>7.2374947074151125E-2</v>
      </c>
      <c r="AW55" s="164">
        <v>1693558538.793</v>
      </c>
      <c r="AX55" s="166">
        <f t="shared" si="45"/>
        <v>1.4553949620617405E-5</v>
      </c>
      <c r="AY55" s="166">
        <f t="shared" si="46"/>
        <v>9.491281312218726E-5</v>
      </c>
      <c r="AZ55" s="117">
        <f t="shared" si="47"/>
        <v>3.8508744296585857</v>
      </c>
    </row>
    <row r="56" spans="2:52">
      <c r="B56" s="90">
        <v>9</v>
      </c>
      <c r="C56" s="208">
        <v>2.19852587012015E-2</v>
      </c>
      <c r="D56" s="209">
        <v>8.4591504220216496E-2</v>
      </c>
      <c r="E56" s="210">
        <v>9.3190694339020399E-6</v>
      </c>
      <c r="F56" s="210">
        <v>8.4932885221110396E-5</v>
      </c>
      <c r="G56" s="118">
        <f t="shared" si="24"/>
        <v>3.845597241706364</v>
      </c>
      <c r="H56" s="211">
        <v>2.0152822738153602E-2</v>
      </c>
      <c r="I56" s="209">
        <v>7.7578157133920897E-2</v>
      </c>
      <c r="J56" s="210">
        <v>9.4239718619015897E-6</v>
      </c>
      <c r="K56" s="212">
        <v>9.3068018937091706E-5</v>
      </c>
      <c r="L56" s="118">
        <f t="shared" si="25"/>
        <v>3.8465519005449456</v>
      </c>
      <c r="M56" s="211">
        <v>1.9671701766380601E-2</v>
      </c>
      <c r="N56" s="209">
        <v>7.5761153808279497E-2</v>
      </c>
      <c r="O56" s="210">
        <v>7.4542837825561802E-6</v>
      </c>
      <c r="P56" s="212">
        <v>9.1562721494309896E-5</v>
      </c>
      <c r="Q56" s="118">
        <f t="shared" si="26"/>
        <v>3.8482872398001748</v>
      </c>
      <c r="R56" s="211">
        <v>1.86613920268658E-2</v>
      </c>
      <c r="S56" s="209">
        <v>7.1976898986224405E-2</v>
      </c>
      <c r="T56" s="213">
        <v>1.0199090663963399E-5</v>
      </c>
      <c r="U56" s="214">
        <v>9.3308965765087295E-5</v>
      </c>
      <c r="V56" s="118">
        <f t="shared" si="27"/>
        <v>3.8539969031475754</v>
      </c>
      <c r="X56" s="117"/>
      <c r="Y56" s="90">
        <v>1693556027.1849999</v>
      </c>
      <c r="Z56" s="120">
        <f t="shared" si="28"/>
        <v>2.199656436930628E-2</v>
      </c>
      <c r="AA56" s="120">
        <f t="shared" si="29"/>
        <v>8.4629960993306372E-2</v>
      </c>
      <c r="AB56" s="164">
        <v>1693555522.181</v>
      </c>
      <c r="AC56" s="166">
        <f t="shared" si="30"/>
        <v>9.3851956385059895E-6</v>
      </c>
      <c r="AD56" s="166">
        <f t="shared" si="31"/>
        <v>8.4785479094624753E-5</v>
      </c>
      <c r="AE56" s="120">
        <f t="shared" si="32"/>
        <v>3.8453697550153594</v>
      </c>
      <c r="AF56" s="90">
        <v>1693557036.1830001</v>
      </c>
      <c r="AG56" s="120">
        <f t="shared" si="33"/>
        <v>2.0154099778184845E-2</v>
      </c>
      <c r="AH56" s="120">
        <f t="shared" si="34"/>
        <v>7.7583636098580211E-2</v>
      </c>
      <c r="AI56" s="164">
        <v>1693556530.1819999</v>
      </c>
      <c r="AJ56" s="166">
        <f t="shared" si="35"/>
        <v>9.3437840026181888E-6</v>
      </c>
      <c r="AK56" s="166">
        <f t="shared" si="36"/>
        <v>9.3018630569631879E-5</v>
      </c>
      <c r="AL56" s="117">
        <f t="shared" si="37"/>
        <v>3.8466170028986788</v>
      </c>
      <c r="AM56" s="90">
        <v>1693558044.1819999</v>
      </c>
      <c r="AN56" s="120">
        <f t="shared" si="38"/>
        <v>1.9668261231459802E-2</v>
      </c>
      <c r="AO56" s="120">
        <f t="shared" si="39"/>
        <v>7.5748897857592645E-2</v>
      </c>
      <c r="AP56" s="164">
        <v>1693557540.184</v>
      </c>
      <c r="AQ56" s="166">
        <f t="shared" si="40"/>
        <v>7.4076934724466543E-6</v>
      </c>
      <c r="AR56" s="166">
        <f t="shared" si="41"/>
        <v>9.1621878743470563E-5</v>
      </c>
      <c r="AS56" s="117">
        <f t="shared" si="42"/>
        <v>3.8483125844628834</v>
      </c>
      <c r="AT56" s="90">
        <v>1693559052.184</v>
      </c>
      <c r="AU56" s="120">
        <f t="shared" si="43"/>
        <v>1.8658653533067223E-2</v>
      </c>
      <c r="AV56" s="120">
        <f t="shared" si="44"/>
        <v>7.1967718007385911E-2</v>
      </c>
      <c r="AW56" s="164">
        <v>1693558547.184</v>
      </c>
      <c r="AX56" s="166">
        <f t="shared" si="45"/>
        <v>1.0201345772255171E-5</v>
      </c>
      <c r="AY56" s="166">
        <f t="shared" si="46"/>
        <v>9.3497634028184314E-5</v>
      </c>
      <c r="AZ56" s="117">
        <f t="shared" si="47"/>
        <v>3.8540736601431869</v>
      </c>
    </row>
    <row r="57" spans="2:52">
      <c r="B57" s="90">
        <v>10</v>
      </c>
      <c r="C57" s="208">
        <v>2.2240814897797199E-2</v>
      </c>
      <c r="D57" s="209">
        <v>8.56291119700298E-2</v>
      </c>
      <c r="E57" s="210">
        <v>1.18594874846E-5</v>
      </c>
      <c r="F57" s="210">
        <v>8.51889450115066E-5</v>
      </c>
      <c r="G57" s="118">
        <f t="shared" si="24"/>
        <v>3.8480643679733073</v>
      </c>
      <c r="H57" s="211">
        <v>2.0138922494290099E-2</v>
      </c>
      <c r="I57" s="209">
        <v>7.7559950267311106E-2</v>
      </c>
      <c r="J57" s="210">
        <v>5.4567211966806299E-6</v>
      </c>
      <c r="K57" s="212">
        <v>8.6769863901732603E-5</v>
      </c>
      <c r="L57" s="118">
        <f t="shared" si="25"/>
        <v>3.8483035059568214</v>
      </c>
      <c r="M57" s="211">
        <v>1.9552922922152299E-2</v>
      </c>
      <c r="N57" s="209">
        <v>7.5311761391169907E-2</v>
      </c>
      <c r="O57" s="210">
        <v>7.3781101632537502E-6</v>
      </c>
      <c r="P57" s="212">
        <v>9.3714764571758394E-5</v>
      </c>
      <c r="Q57" s="118">
        <f t="shared" si="26"/>
        <v>3.8486813499868595</v>
      </c>
      <c r="R57" s="211">
        <v>1.86448371244042E-2</v>
      </c>
      <c r="S57" s="209">
        <v>7.1848926437979202E-2</v>
      </c>
      <c r="T57" s="213">
        <v>1.43346389610806E-5</v>
      </c>
      <c r="U57" s="214">
        <v>1.05706133659343E-4</v>
      </c>
      <c r="V57" s="118">
        <f t="shared" si="27"/>
        <v>3.8505532652348311</v>
      </c>
      <c r="X57" s="117"/>
      <c r="Y57" s="90">
        <v>1693556048.402</v>
      </c>
      <c r="Z57" s="120">
        <f t="shared" si="28"/>
        <v>2.2240764608895767E-2</v>
      </c>
      <c r="AA57" s="120">
        <f t="shared" si="29"/>
        <v>8.5627829588136056E-2</v>
      </c>
      <c r="AB57" s="164">
        <v>1693555543.4000001</v>
      </c>
      <c r="AC57" s="166">
        <f t="shared" si="30"/>
        <v>1.1901543655050655E-5</v>
      </c>
      <c r="AD57" s="166">
        <f t="shared" si="31"/>
        <v>8.5363580985037141E-5</v>
      </c>
      <c r="AE57" s="120">
        <f t="shared" si="32"/>
        <v>3.8480162311547619</v>
      </c>
      <c r="AF57" s="90">
        <v>1693557057.401</v>
      </c>
      <c r="AG57" s="120">
        <f t="shared" si="33"/>
        <v>2.0138374025658056E-2</v>
      </c>
      <c r="AH57" s="120">
        <f t="shared" si="34"/>
        <v>7.7558313044929925E-2</v>
      </c>
      <c r="AI57" s="164">
        <v>1693556551.4000001</v>
      </c>
      <c r="AJ57" s="166">
        <f t="shared" si="35"/>
        <v>5.4291346857607565E-6</v>
      </c>
      <c r="AK57" s="166">
        <f t="shared" si="36"/>
        <v>8.6763617634897541E-5</v>
      </c>
      <c r="AL57" s="117">
        <f t="shared" si="37"/>
        <v>3.8483640344597183</v>
      </c>
      <c r="AM57" s="90">
        <v>1693558065.3989999</v>
      </c>
      <c r="AN57" s="120">
        <f t="shared" si="38"/>
        <v>1.9550075962848048E-2</v>
      </c>
      <c r="AO57" s="120">
        <f t="shared" si="39"/>
        <v>7.5301965570118548E-2</v>
      </c>
      <c r="AP57" s="164">
        <v>1693557561.3989999</v>
      </c>
      <c r="AQ57" s="166">
        <f t="shared" si="40"/>
        <v>7.4297310979349929E-6</v>
      </c>
      <c r="AR57" s="166">
        <f t="shared" si="41"/>
        <v>9.3682196372556456E-5</v>
      </c>
      <c r="AS57" s="117">
        <f t="shared" si="42"/>
        <v>3.8487159028236402</v>
      </c>
      <c r="AT57" s="90">
        <v>1693559074.402</v>
      </c>
      <c r="AU57" s="120">
        <f t="shared" si="43"/>
        <v>1.8641200933642917E-2</v>
      </c>
      <c r="AV57" s="120">
        <f t="shared" si="44"/>
        <v>7.1834622239533505E-2</v>
      </c>
      <c r="AW57" s="164">
        <v>1693558569.402</v>
      </c>
      <c r="AX57" s="166">
        <f t="shared" si="45"/>
        <v>1.4868649169981512E-5</v>
      </c>
      <c r="AY57" s="166">
        <f t="shared" si="46"/>
        <v>1.0652912751522774E-4</v>
      </c>
      <c r="AZ57" s="117">
        <f t="shared" si="47"/>
        <v>3.8505401084856294</v>
      </c>
    </row>
    <row r="58" spans="2:52">
      <c r="B58" s="90">
        <v>11</v>
      </c>
      <c r="C58" s="208">
        <v>2.19828020871187E-2</v>
      </c>
      <c r="D58" s="209">
        <v>8.4519402505135802E-2</v>
      </c>
      <c r="E58" s="210">
        <v>1.1373722569987199E-5</v>
      </c>
      <c r="F58" s="210">
        <v>9.4752759552427902E-5</v>
      </c>
      <c r="G58" s="118">
        <f t="shared" si="24"/>
        <v>3.8427455353713849</v>
      </c>
      <c r="H58" s="211">
        <v>2.0126029127019499E-2</v>
      </c>
      <c r="I58" s="209">
        <v>7.7486101460864806E-2</v>
      </c>
      <c r="J58" s="210">
        <v>8.0763246074352497E-6</v>
      </c>
      <c r="K58" s="212">
        <v>9.2716811731400505E-5</v>
      </c>
      <c r="L58" s="118">
        <f t="shared" si="25"/>
        <v>3.847099043273194</v>
      </c>
      <c r="M58" s="211">
        <v>1.9532623036885001E-2</v>
      </c>
      <c r="N58" s="209">
        <v>7.52103667494263E-2</v>
      </c>
      <c r="O58" s="210">
        <v>9.9757973767089794E-6</v>
      </c>
      <c r="P58" s="212">
        <v>8.9731703446772293E-5</v>
      </c>
      <c r="Q58" s="118">
        <f t="shared" si="26"/>
        <v>3.8474896580988185</v>
      </c>
      <c r="R58" s="211">
        <v>1.8477758694256999E-2</v>
      </c>
      <c r="S58" s="209">
        <v>7.1145457266207995E-2</v>
      </c>
      <c r="T58" s="213">
        <v>3.71674431914882E-5</v>
      </c>
      <c r="U58" s="214">
        <v>1.41146069654359E-4</v>
      </c>
      <c r="V58" s="118">
        <f t="shared" si="27"/>
        <v>3.8472975201562165</v>
      </c>
      <c r="X58" s="117"/>
      <c r="Y58" s="90">
        <v>1693556056.793</v>
      </c>
      <c r="Z58" s="120">
        <f t="shared" si="28"/>
        <v>2.1961615444681268E-2</v>
      </c>
      <c r="AA58" s="120">
        <f t="shared" si="29"/>
        <v>8.4447621934206379E-2</v>
      </c>
      <c r="AB58" s="164">
        <v>1693555551.7920001</v>
      </c>
      <c r="AC58" s="166">
        <f t="shared" si="30"/>
        <v>1.1330081990048797E-5</v>
      </c>
      <c r="AD58" s="166">
        <f t="shared" si="31"/>
        <v>9.4925639702080969E-5</v>
      </c>
      <c r="AE58" s="120">
        <f t="shared" si="32"/>
        <v>3.8431853376237757</v>
      </c>
      <c r="AF58" s="90">
        <v>1693557065.7920001</v>
      </c>
      <c r="AG58" s="120">
        <f t="shared" si="33"/>
        <v>2.0128323556497577E-2</v>
      </c>
      <c r="AH58" s="120">
        <f t="shared" si="34"/>
        <v>7.7493546588771625E-2</v>
      </c>
      <c r="AI58" s="164">
        <v>1693556559.7909999</v>
      </c>
      <c r="AJ58" s="166">
        <f t="shared" si="35"/>
        <v>8.4116205478724102E-6</v>
      </c>
      <c r="AK58" s="166">
        <f t="shared" si="36"/>
        <v>9.2700510105235494E-5</v>
      </c>
      <c r="AL58" s="117">
        <f t="shared" si="37"/>
        <v>3.8470673869622951</v>
      </c>
      <c r="AM58" s="90">
        <v>1693558073.7909999</v>
      </c>
      <c r="AN58" s="120">
        <f t="shared" si="38"/>
        <v>1.9524608257417638E-2</v>
      </c>
      <c r="AO58" s="120">
        <f t="shared" si="39"/>
        <v>7.5182848320346121E-2</v>
      </c>
      <c r="AP58" s="164">
        <v>1693557569.79</v>
      </c>
      <c r="AQ58" s="166">
        <f t="shared" si="40"/>
        <v>9.8311802576418577E-6</v>
      </c>
      <c r="AR58" s="166">
        <f t="shared" si="41"/>
        <v>8.9608681270271479E-5</v>
      </c>
      <c r="AS58" s="117">
        <f t="shared" si="42"/>
        <v>3.8476347939122522</v>
      </c>
      <c r="AT58" s="90">
        <v>1693559082.793</v>
      </c>
      <c r="AU58" s="120">
        <f t="shared" si="43"/>
        <v>1.8464187086288886E-2</v>
      </c>
      <c r="AV58" s="120">
        <f t="shared" si="44"/>
        <v>7.1098608743330238E-2</v>
      </c>
      <c r="AW58" s="164">
        <v>1693558577.793</v>
      </c>
      <c r="AX58" s="166">
        <f t="shared" si="45"/>
        <v>3.7126720493525657E-5</v>
      </c>
      <c r="AY58" s="166">
        <f t="shared" si="46"/>
        <v>1.4098352556447786E-4</v>
      </c>
      <c r="AZ58" s="117">
        <f t="shared" si="47"/>
        <v>3.8475913809978008</v>
      </c>
    </row>
    <row r="59" spans="2:52">
      <c r="B59" s="90">
        <v>12</v>
      </c>
      <c r="C59" s="208">
        <v>2.1654153588003801E-2</v>
      </c>
      <c r="D59" s="209">
        <v>8.3341430007703901E-2</v>
      </c>
      <c r="E59" s="210">
        <v>1.06510012773897E-5</v>
      </c>
      <c r="F59" s="210">
        <v>9.0699048349766797E-5</v>
      </c>
      <c r="G59" s="118">
        <f t="shared" si="24"/>
        <v>3.8466702674490776</v>
      </c>
      <c r="H59" s="211">
        <v>2.0202451805707199E-2</v>
      </c>
      <c r="I59" s="209">
        <v>7.7797216004141606E-2</v>
      </c>
      <c r="J59" s="210">
        <v>1.47405629623304E-5</v>
      </c>
      <c r="K59" s="212">
        <v>8.6250354050855795E-5</v>
      </c>
      <c r="L59" s="118">
        <f t="shared" si="25"/>
        <v>3.8479462596085749</v>
      </c>
      <c r="M59" s="211">
        <v>1.9330992475460999E-2</v>
      </c>
      <c r="N59" s="209">
        <v>7.4434735574529703E-2</v>
      </c>
      <c r="O59" s="210">
        <v>3.3736404252564602E-6</v>
      </c>
      <c r="P59" s="212">
        <v>8.9793987535536106E-5</v>
      </c>
      <c r="Q59" s="118">
        <f t="shared" si="26"/>
        <v>3.8474969203219138</v>
      </c>
      <c r="R59" s="211">
        <v>1.8269037262293501E-2</v>
      </c>
      <c r="S59" s="209">
        <v>7.0355841061792504E-2</v>
      </c>
      <c r="T59" s="213">
        <v>1.32070885241094E-5</v>
      </c>
      <c r="U59" s="214">
        <v>1.00526082525795E-4</v>
      </c>
      <c r="V59" s="118">
        <f t="shared" si="27"/>
        <v>3.8480312713112657</v>
      </c>
      <c r="X59" s="117"/>
      <c r="Y59" s="90">
        <v>1693556065.1849999</v>
      </c>
      <c r="Z59" s="120">
        <f t="shared" si="28"/>
        <v>2.1635464702198945E-2</v>
      </c>
      <c r="AA59" s="120">
        <f t="shared" si="29"/>
        <v>8.3279514006307148E-2</v>
      </c>
      <c r="AB59" s="164">
        <v>1693555560.184</v>
      </c>
      <c r="AC59" s="166">
        <f t="shared" si="30"/>
        <v>1.0736191634486759E-5</v>
      </c>
      <c r="AD59" s="166">
        <f t="shared" si="31"/>
        <v>9.0728614328203382E-5</v>
      </c>
      <c r="AE59" s="120">
        <f t="shared" si="32"/>
        <v>3.8471323971022584</v>
      </c>
      <c r="AF59" s="90">
        <v>1693557074.1830001</v>
      </c>
      <c r="AG59" s="120">
        <f t="shared" si="33"/>
        <v>2.020195436373173E-2</v>
      </c>
      <c r="AH59" s="120">
        <f t="shared" si="34"/>
        <v>7.7796038351791524E-2</v>
      </c>
      <c r="AI59" s="164">
        <v>1693556568.1819999</v>
      </c>
      <c r="AJ59" s="166">
        <f t="shared" si="35"/>
        <v>1.4568410623946095E-5</v>
      </c>
      <c r="AK59" s="166">
        <f t="shared" si="36"/>
        <v>8.6113879183194027E-5</v>
      </c>
      <c r="AL59" s="117">
        <f t="shared" si="37"/>
        <v>3.8480196205335671</v>
      </c>
      <c r="AM59" s="90">
        <v>1693558082.1819999</v>
      </c>
      <c r="AN59" s="120">
        <f t="shared" si="38"/>
        <v>1.933490732880495E-2</v>
      </c>
      <c r="AO59" s="120">
        <f t="shared" si="39"/>
        <v>7.4448826542390642E-2</v>
      </c>
      <c r="AP59" s="164">
        <v>1693557578.1819999</v>
      </c>
      <c r="AQ59" s="166">
        <f t="shared" si="40"/>
        <v>3.2853256698046914E-6</v>
      </c>
      <c r="AR59" s="166">
        <f t="shared" si="41"/>
        <v>8.9829326308600945E-5</v>
      </c>
      <c r="AS59" s="117">
        <f t="shared" si="42"/>
        <v>3.8474215191152168</v>
      </c>
      <c r="AT59" s="90">
        <v>1693559091.1849999</v>
      </c>
      <c r="AU59" s="120">
        <f t="shared" si="43"/>
        <v>1.8269782873801245E-2</v>
      </c>
      <c r="AV59" s="120">
        <f t="shared" si="44"/>
        <v>7.0360257669732321E-2</v>
      </c>
      <c r="AW59" s="164">
        <v>1693558586.184</v>
      </c>
      <c r="AX59" s="166">
        <f t="shared" si="45"/>
        <v>1.2614167528715138E-5</v>
      </c>
      <c r="AY59" s="166">
        <f t="shared" si="46"/>
        <v>9.9636947126384204E-5</v>
      </c>
      <c r="AZ59" s="117">
        <f t="shared" si="47"/>
        <v>3.8481191648999524</v>
      </c>
    </row>
    <row r="60" spans="2:52">
      <c r="B60" s="90">
        <v>13</v>
      </c>
      <c r="C60" s="208">
        <v>2.10389840620488E-2</v>
      </c>
      <c r="D60" s="209">
        <v>8.0920490836420403E-2</v>
      </c>
      <c r="E60" s="210">
        <v>1.5535554717664299E-5</v>
      </c>
      <c r="F60" s="210">
        <v>9.6415214201887894E-5</v>
      </c>
      <c r="G60" s="118">
        <f t="shared" si="24"/>
        <v>3.8440743373304569</v>
      </c>
      <c r="H60" s="211">
        <v>2.0100909169123899E-2</v>
      </c>
      <c r="I60" s="209">
        <v>7.7417654052337095E-2</v>
      </c>
      <c r="J60" s="210">
        <v>-6.1707021067559901E-7</v>
      </c>
      <c r="K60" s="212">
        <v>8.5042497617886394E-5</v>
      </c>
      <c r="L60" s="118">
        <f t="shared" si="25"/>
        <v>3.8485021148480758</v>
      </c>
      <c r="M60" s="211">
        <v>1.97238766386621E-2</v>
      </c>
      <c r="N60" s="209">
        <v>7.6002682663295601E-2</v>
      </c>
      <c r="O60" s="210">
        <v>5.8068921240759899E-6</v>
      </c>
      <c r="P60" s="212">
        <v>9.1651714153789403E-5</v>
      </c>
      <c r="Q60" s="118">
        <f t="shared" si="26"/>
        <v>3.8503538888321902</v>
      </c>
      <c r="R60" s="211">
        <v>1.8512954116359101E-2</v>
      </c>
      <c r="S60" s="209">
        <v>7.1385410083807097E-2</v>
      </c>
      <c r="T60" s="213">
        <v>8.2022596683017996E-6</v>
      </c>
      <c r="U60" s="214">
        <v>9.1152886949603996E-5</v>
      </c>
      <c r="V60" s="118">
        <f t="shared" si="27"/>
        <v>3.8529478733398328</v>
      </c>
      <c r="X60" s="117"/>
      <c r="Y60" s="90">
        <v>1693556087.402</v>
      </c>
      <c r="Z60" s="120">
        <f t="shared" si="28"/>
        <v>2.102978798058408E-2</v>
      </c>
      <c r="AA60" s="120">
        <f t="shared" si="29"/>
        <v>8.0889665619737386E-2</v>
      </c>
      <c r="AB60" s="164">
        <v>1693555581.402</v>
      </c>
      <c r="AC60" s="166">
        <f t="shared" si="30"/>
        <v>1.5565766028359073E-5</v>
      </c>
      <c r="AD60" s="166">
        <f t="shared" si="31"/>
        <v>9.6370453052169687E-5</v>
      </c>
      <c r="AE60" s="120">
        <f t="shared" si="32"/>
        <v>3.8442905505299252</v>
      </c>
      <c r="AF60" s="90">
        <v>1693557096.3989999</v>
      </c>
      <c r="AG60" s="120">
        <f t="shared" si="33"/>
        <v>2.0101867862893818E-2</v>
      </c>
      <c r="AH60" s="120">
        <f t="shared" si="34"/>
        <v>7.7421121857931971E-2</v>
      </c>
      <c r="AI60" s="164">
        <v>1693556589.4030001</v>
      </c>
      <c r="AJ60" s="166">
        <f t="shared" si="35"/>
        <v>-9.1478558636928363E-7</v>
      </c>
      <c r="AK60" s="166">
        <f t="shared" si="36"/>
        <v>8.5083830980981168E-5</v>
      </c>
      <c r="AL60" s="117">
        <f t="shared" si="37"/>
        <v>3.8485281573810819</v>
      </c>
      <c r="AM60" s="90">
        <v>1693558103.401</v>
      </c>
      <c r="AN60" s="120">
        <f t="shared" si="38"/>
        <v>1.972885301084211E-2</v>
      </c>
      <c r="AO60" s="120">
        <f t="shared" si="39"/>
        <v>7.6019770097920727E-2</v>
      </c>
      <c r="AP60" s="164">
        <v>1693557598.401</v>
      </c>
      <c r="AQ60" s="166">
        <f t="shared" si="40"/>
        <v>5.9110356355541675E-6</v>
      </c>
      <c r="AR60" s="166">
        <f t="shared" si="41"/>
        <v>9.1659145512027691E-5</v>
      </c>
      <c r="AS60" s="117">
        <f t="shared" si="42"/>
        <v>3.8502240966015244</v>
      </c>
      <c r="AT60" s="90">
        <v>1693559111.4030001</v>
      </c>
      <c r="AU60" s="120">
        <f t="shared" si="43"/>
        <v>1.8518302447834822E-2</v>
      </c>
      <c r="AV60" s="120">
        <f t="shared" si="44"/>
        <v>7.140435418705203E-2</v>
      </c>
      <c r="AW60" s="164">
        <v>1693558607.402</v>
      </c>
      <c r="AX60" s="166">
        <f t="shared" si="45"/>
        <v>8.1095717129405692E-6</v>
      </c>
      <c r="AY60" s="166">
        <f t="shared" si="46"/>
        <v>9.1022862069519187E-5</v>
      </c>
      <c r="AZ60" s="117">
        <f t="shared" si="47"/>
        <v>3.8528611698952897</v>
      </c>
    </row>
    <row r="61" spans="2:52">
      <c r="B61" s="90">
        <v>14</v>
      </c>
      <c r="C61" s="208">
        <v>2.11897370606067E-2</v>
      </c>
      <c r="D61" s="209">
        <v>8.1549692338788504E-2</v>
      </c>
      <c r="E61" s="210">
        <v>1.21268743963172E-5</v>
      </c>
      <c r="F61" s="210">
        <v>8.8182274934356806E-5</v>
      </c>
      <c r="G61" s="118">
        <f t="shared" si="24"/>
        <v>3.8464209303369388</v>
      </c>
      <c r="H61" s="211">
        <v>2.02508657616873E-2</v>
      </c>
      <c r="I61" s="209">
        <v>7.7998778087240497E-2</v>
      </c>
      <c r="J61" s="210">
        <v>-2.9403885284235899E-7</v>
      </c>
      <c r="K61" s="212">
        <v>8.8574708186274105E-5</v>
      </c>
      <c r="L61" s="118">
        <f t="shared" si="25"/>
        <v>3.8487004960542417</v>
      </c>
      <c r="M61" s="211">
        <v>1.9574104801668699E-2</v>
      </c>
      <c r="N61" s="209">
        <v>7.5395538729735603E-2</v>
      </c>
      <c r="O61" s="210">
        <v>8.2895715872682102E-6</v>
      </c>
      <c r="P61" s="212">
        <v>9.0197730718577705E-5</v>
      </c>
      <c r="Q61" s="118">
        <f t="shared" si="26"/>
        <v>3.8487966044356972</v>
      </c>
      <c r="R61" s="211">
        <v>1.85214968634063E-2</v>
      </c>
      <c r="S61" s="209">
        <v>7.1385067792455098E-2</v>
      </c>
      <c r="T61" s="213">
        <v>8.6791266906078602E-6</v>
      </c>
      <c r="U61" s="214">
        <v>9.3215207724778697E-5</v>
      </c>
      <c r="V61" s="118">
        <f t="shared" si="27"/>
        <v>3.8511512655841469</v>
      </c>
      <c r="X61" s="117"/>
      <c r="Y61" s="90">
        <v>1693556095.7939999</v>
      </c>
      <c r="Z61" s="120">
        <f t="shared" si="28"/>
        <v>2.1209985747423304E-2</v>
      </c>
      <c r="AA61" s="120">
        <f t="shared" si="29"/>
        <v>8.1618113701377087E-2</v>
      </c>
      <c r="AB61" s="164">
        <v>1693555589.793</v>
      </c>
      <c r="AC61" s="166">
        <f t="shared" si="30"/>
        <v>1.1990228268225364E-5</v>
      </c>
      <c r="AD61" s="166">
        <f t="shared" si="31"/>
        <v>8.8003601886499182E-5</v>
      </c>
      <c r="AE61" s="120">
        <f t="shared" si="32"/>
        <v>3.8459753899066769</v>
      </c>
      <c r="AF61" s="90">
        <v>1693557104.7909999</v>
      </c>
      <c r="AG61" s="120">
        <f t="shared" si="33"/>
        <v>2.0254509204249555E-2</v>
      </c>
      <c r="AH61" s="120">
        <f t="shared" si="34"/>
        <v>7.8010472519185164E-2</v>
      </c>
      <c r="AI61" s="164">
        <v>1693556597.7950001</v>
      </c>
      <c r="AJ61" s="166">
        <f t="shared" si="35"/>
        <v>3.4774429703787935E-8</v>
      </c>
      <c r="AK61" s="166">
        <f t="shared" si="36"/>
        <v>8.8654858907148131E-5</v>
      </c>
      <c r="AL61" s="117">
        <f t="shared" si="37"/>
        <v>3.8486223063664715</v>
      </c>
      <c r="AM61" s="90">
        <v>1693558111.7920001</v>
      </c>
      <c r="AN61" s="120">
        <f t="shared" si="38"/>
        <v>1.9567444034861346E-2</v>
      </c>
      <c r="AO61" s="120">
        <f t="shared" si="39"/>
        <v>7.5372204044832358E-2</v>
      </c>
      <c r="AP61" s="164">
        <v>1693557606.7920001</v>
      </c>
      <c r="AQ61" s="166">
        <f t="shared" si="40"/>
        <v>8.2842945420632237E-6</v>
      </c>
      <c r="AR61" s="166">
        <f t="shared" si="41"/>
        <v>9.0152981583193376E-5</v>
      </c>
      <c r="AS61" s="117">
        <f t="shared" si="42"/>
        <v>3.8488894121856596</v>
      </c>
      <c r="AT61" s="90">
        <v>1693559119.7950001</v>
      </c>
      <c r="AU61" s="120">
        <f t="shared" si="43"/>
        <v>1.8523873190474074E-2</v>
      </c>
      <c r="AV61" s="120">
        <f t="shared" si="44"/>
        <v>7.1391933758552864E-2</v>
      </c>
      <c r="AW61" s="164">
        <v>1693558615.793</v>
      </c>
      <c r="AX61" s="166">
        <f t="shared" si="45"/>
        <v>8.6770936563216084E-6</v>
      </c>
      <c r="AY61" s="166">
        <f t="shared" si="46"/>
        <v>9.3276017989034327E-5</v>
      </c>
      <c r="AZ61" s="117">
        <f t="shared" si="47"/>
        <v>3.8510309295060048</v>
      </c>
    </row>
    <row r="62" spans="2:52">
      <c r="B62" s="90">
        <v>15</v>
      </c>
      <c r="C62" s="208">
        <v>2.1599673239888401E-2</v>
      </c>
      <c r="D62" s="209">
        <v>8.3101113183177103E-2</v>
      </c>
      <c r="E62" s="210">
        <v>1.17518029164388E-5</v>
      </c>
      <c r="F62" s="210">
        <v>9.0720816630996602E-5</v>
      </c>
      <c r="G62" s="118">
        <f t="shared" si="24"/>
        <v>3.8452459016334819</v>
      </c>
      <c r="H62" s="211">
        <v>2.0201802652941199E-2</v>
      </c>
      <c r="I62" s="209">
        <v>7.7790383538874602E-2</v>
      </c>
      <c r="J62" s="210">
        <v>8.4883615436701198E-6</v>
      </c>
      <c r="K62" s="212">
        <v>8.7596940359658501E-5</v>
      </c>
      <c r="L62" s="118">
        <f t="shared" si="25"/>
        <v>3.847731609801655</v>
      </c>
      <c r="M62" s="211">
        <v>1.9539439005801199E-2</v>
      </c>
      <c r="N62" s="209">
        <v>7.52589948232784E-2</v>
      </c>
      <c r="O62" s="210">
        <v>5.6607699501194898E-6</v>
      </c>
      <c r="P62" s="212">
        <v>9.0225537285552201E-5</v>
      </c>
      <c r="Q62" s="118">
        <f t="shared" si="26"/>
        <v>3.8486367404429433</v>
      </c>
      <c r="R62" s="211">
        <v>1.8578754969618201E-2</v>
      </c>
      <c r="S62" s="209">
        <v>7.1604231787123496E-2</v>
      </c>
      <c r="T62" s="213">
        <v>8.1459646437008395E-6</v>
      </c>
      <c r="U62" s="214">
        <v>9.3090939863653096E-5</v>
      </c>
      <c r="V62" s="118">
        <f t="shared" si="27"/>
        <v>3.8510787961181512</v>
      </c>
      <c r="X62" s="117"/>
      <c r="Y62" s="90">
        <v>1693556104.1849999</v>
      </c>
      <c r="Z62" s="120">
        <f t="shared" si="28"/>
        <v>2.1606438937625462E-2</v>
      </c>
      <c r="AA62" s="120">
        <f t="shared" si="29"/>
        <v>8.3124428826173463E-2</v>
      </c>
      <c r="AB62" s="164">
        <v>1693555598.1849999</v>
      </c>
      <c r="AC62" s="166">
        <f t="shared" si="30"/>
        <v>1.182017229117306E-5</v>
      </c>
      <c r="AD62" s="166">
        <f t="shared" si="31"/>
        <v>9.0833399708330632E-5</v>
      </c>
      <c r="AE62" s="120">
        <f t="shared" si="32"/>
        <v>3.8451217473627781</v>
      </c>
      <c r="AF62" s="90">
        <v>1693557113.1830001</v>
      </c>
      <c r="AG62" s="120">
        <f t="shared" si="33"/>
        <v>2.0199496025848508E-2</v>
      </c>
      <c r="AH62" s="120">
        <f t="shared" si="34"/>
        <v>7.7783260295580942E-2</v>
      </c>
      <c r="AI62" s="164">
        <v>1693556606.1860001</v>
      </c>
      <c r="AJ62" s="166">
        <f t="shared" si="35"/>
        <v>8.627635137232071E-6</v>
      </c>
      <c r="AK62" s="166">
        <f t="shared" si="36"/>
        <v>8.7671578644733957E-5</v>
      </c>
      <c r="AL62" s="117">
        <f t="shared" si="37"/>
        <v>3.8478552755371829</v>
      </c>
      <c r="AM62" s="90">
        <v>1693558120.184</v>
      </c>
      <c r="AN62" s="120">
        <f t="shared" si="38"/>
        <v>1.9536828439785145E-2</v>
      </c>
      <c r="AO62" s="120">
        <f t="shared" si="39"/>
        <v>7.5250218129870788E-2</v>
      </c>
      <c r="AP62" s="164">
        <v>1693557615.184</v>
      </c>
      <c r="AQ62" s="166">
        <f t="shared" si="40"/>
        <v>5.7832231834587783E-6</v>
      </c>
      <c r="AR62" s="166">
        <f t="shared" si="41"/>
        <v>9.0172674947719449E-5</v>
      </c>
      <c r="AS62" s="117">
        <f t="shared" si="42"/>
        <v>3.8486769092862048</v>
      </c>
      <c r="AT62" s="90">
        <v>1693559128.1860001</v>
      </c>
      <c r="AU62" s="120">
        <f t="shared" si="43"/>
        <v>1.8572967927600811E-2</v>
      </c>
      <c r="AV62" s="120">
        <f t="shared" si="44"/>
        <v>7.1585062882430175E-2</v>
      </c>
      <c r="AW62" s="164">
        <v>1693558624.1849999</v>
      </c>
      <c r="AX62" s="166">
        <f t="shared" si="45"/>
        <v>8.1628731004988453E-6</v>
      </c>
      <c r="AY62" s="166">
        <f t="shared" si="46"/>
        <v>9.2951025214980953E-5</v>
      </c>
      <c r="AZ62" s="117">
        <f t="shared" si="47"/>
        <v>3.8512498549360128</v>
      </c>
    </row>
    <row r="63" spans="2:52">
      <c r="B63" s="90">
        <v>16</v>
      </c>
      <c r="C63" s="208">
        <v>2.1520208074688098E-2</v>
      </c>
      <c r="D63" s="209">
        <v>8.2860477776220798E-2</v>
      </c>
      <c r="E63" s="210">
        <v>1.5466832842596399E-5</v>
      </c>
      <c r="F63" s="210">
        <v>9.45124540705752E-5</v>
      </c>
      <c r="G63" s="118">
        <f t="shared" si="24"/>
        <v>3.8482646275694665</v>
      </c>
      <c r="H63" s="211">
        <v>2.0138175553829799E-2</v>
      </c>
      <c r="I63" s="209">
        <v>7.7598234301438196E-2</v>
      </c>
      <c r="J63" s="210">
        <v>6.5101690129611399E-6</v>
      </c>
      <c r="K63" s="212">
        <v>9.2770525025500202E-5</v>
      </c>
      <c r="L63" s="118">
        <f t="shared" si="25"/>
        <v>3.8503481392020746</v>
      </c>
      <c r="M63" s="211">
        <v>1.9446569973321101E-2</v>
      </c>
      <c r="N63" s="209">
        <v>7.4902037227876903E-2</v>
      </c>
      <c r="O63" s="210">
        <v>1.42716170945648E-5</v>
      </c>
      <c r="P63" s="212">
        <v>8.7225453925611501E-5</v>
      </c>
      <c r="Q63" s="118">
        <f t="shared" si="26"/>
        <v>3.8486604862573417</v>
      </c>
      <c r="R63" s="211">
        <v>1.82388188141441E-2</v>
      </c>
      <c r="S63" s="209">
        <v>7.0307372024648596E-2</v>
      </c>
      <c r="T63" s="213">
        <v>9.5050773296465497E-6</v>
      </c>
      <c r="U63" s="214">
        <v>8.5348794851665603E-5</v>
      </c>
      <c r="V63" s="118">
        <f t="shared" si="27"/>
        <v>3.8517514384694205</v>
      </c>
      <c r="X63" s="117"/>
      <c r="Y63" s="90">
        <v>1693556125.3989999</v>
      </c>
      <c r="Z63" s="120">
        <f t="shared" si="28"/>
        <v>2.1522047931790904E-2</v>
      </c>
      <c r="AA63" s="120">
        <f t="shared" si="29"/>
        <v>8.2866884272496513E-2</v>
      </c>
      <c r="AB63" s="164">
        <v>1693555619.402</v>
      </c>
      <c r="AC63" s="166">
        <f t="shared" si="30"/>
        <v>1.5431778402690939E-5</v>
      </c>
      <c r="AD63" s="166">
        <f t="shared" si="31"/>
        <v>9.4434716184176631E-5</v>
      </c>
      <c r="AE63" s="120">
        <f t="shared" si="32"/>
        <v>3.8482341796967927</v>
      </c>
      <c r="AF63" s="90">
        <v>1693557134.402</v>
      </c>
      <c r="AG63" s="120">
        <f t="shared" si="33"/>
        <v>2.013708555341755E-2</v>
      </c>
      <c r="AH63" s="120">
        <f t="shared" si="34"/>
        <v>7.7594915378194435E-2</v>
      </c>
      <c r="AI63" s="164">
        <v>1693556627.398</v>
      </c>
      <c r="AJ63" s="166">
        <f t="shared" si="35"/>
        <v>6.5467983810274579E-6</v>
      </c>
      <c r="AK63" s="166">
        <f t="shared" si="36"/>
        <v>9.2808677475890013E-5</v>
      </c>
      <c r="AL63" s="117">
        <f t="shared" si="37"/>
        <v>3.8504287800560033</v>
      </c>
      <c r="AM63" s="90">
        <v>1693558141.402</v>
      </c>
      <c r="AN63" s="120">
        <f t="shared" si="38"/>
        <v>1.9440637915609342E-2</v>
      </c>
      <c r="AO63" s="120">
        <f t="shared" si="39"/>
        <v>7.4882583118388857E-2</v>
      </c>
      <c r="AP63" s="164">
        <v>1693557636.401</v>
      </c>
      <c r="AQ63" s="166">
        <f t="shared" si="40"/>
        <v>1.4251497113725495E-5</v>
      </c>
      <c r="AR63" s="166">
        <f t="shared" si="41"/>
        <v>8.7192628282951409E-5</v>
      </c>
      <c r="AS63" s="117">
        <f t="shared" si="42"/>
        <v>3.848809226554879</v>
      </c>
      <c r="AT63" s="90">
        <v>1693559149.401</v>
      </c>
      <c r="AU63" s="120">
        <f t="shared" si="43"/>
        <v>1.8233707352460542E-2</v>
      </c>
      <c r="AV63" s="120">
        <f t="shared" si="44"/>
        <v>7.0290055571457274E-2</v>
      </c>
      <c r="AW63" s="164">
        <v>1693558645.4000001</v>
      </c>
      <c r="AX63" s="166">
        <f t="shared" si="45"/>
        <v>9.4148659214971226E-6</v>
      </c>
      <c r="AY63" s="166">
        <f t="shared" si="46"/>
        <v>8.5372036908771051E-5</v>
      </c>
      <c r="AZ63" s="117">
        <f t="shared" si="47"/>
        <v>3.8518847595324273</v>
      </c>
    </row>
    <row r="64" spans="2:52">
      <c r="B64" s="90">
        <v>17</v>
      </c>
      <c r="C64" s="208">
        <v>2.1689541198251099E-2</v>
      </c>
      <c r="D64" s="209">
        <v>8.3461280905100202E-2</v>
      </c>
      <c r="E64" s="210">
        <v>1.0039334825324899E-5</v>
      </c>
      <c r="F64" s="210">
        <v>8.6349868898648096E-5</v>
      </c>
      <c r="G64" s="118">
        <f t="shared" si="24"/>
        <v>3.845919559886823</v>
      </c>
      <c r="H64" s="211">
        <v>2.0148552509248199E-2</v>
      </c>
      <c r="I64" s="209">
        <v>7.7603765010770501E-2</v>
      </c>
      <c r="J64" s="210">
        <v>1.0277827942946E-5</v>
      </c>
      <c r="K64" s="212">
        <v>8.9741765911759694E-5</v>
      </c>
      <c r="L64" s="118">
        <f t="shared" si="25"/>
        <v>3.8486389276714656</v>
      </c>
      <c r="M64" s="211">
        <v>1.92496382662815E-2</v>
      </c>
      <c r="N64" s="209">
        <v>7.4165116775613396E-2</v>
      </c>
      <c r="O64" s="210">
        <v>4.6778751934480498E-6</v>
      </c>
      <c r="P64" s="212">
        <v>8.8379858492429803E-5</v>
      </c>
      <c r="Q64" s="118">
        <f t="shared" si="26"/>
        <v>3.8497520393370044</v>
      </c>
      <c r="R64" s="211">
        <v>1.8329068374301101E-2</v>
      </c>
      <c r="S64" s="209">
        <v>7.0630649889183106E-2</v>
      </c>
      <c r="T64" s="213">
        <v>3.7392839454136299E-6</v>
      </c>
      <c r="U64" s="214">
        <v>9.4397676641732293E-5</v>
      </c>
      <c r="V64" s="118">
        <f t="shared" si="27"/>
        <v>3.8504226789710807</v>
      </c>
      <c r="X64" s="117"/>
      <c r="Y64" s="90">
        <v>1693556133.79</v>
      </c>
      <c r="Z64" s="120">
        <f t="shared" si="28"/>
        <v>2.169894485799341E-2</v>
      </c>
      <c r="AA64" s="120">
        <f t="shared" si="29"/>
        <v>8.349205413679997E-2</v>
      </c>
      <c r="AB64" s="164">
        <v>1693555627.7939999</v>
      </c>
      <c r="AC64" s="166">
        <f t="shared" si="30"/>
        <v>9.9406923618336516E-6</v>
      </c>
      <c r="AD64" s="166">
        <f t="shared" si="31"/>
        <v>8.6345690021901719E-5</v>
      </c>
      <c r="AE64" s="120">
        <f t="shared" si="32"/>
        <v>3.8456717872094597</v>
      </c>
      <c r="AF64" s="90">
        <v>1693557142.793</v>
      </c>
      <c r="AG64" s="120">
        <f t="shared" si="33"/>
        <v>2.0142176433449187E-2</v>
      </c>
      <c r="AH64" s="120">
        <f t="shared" si="34"/>
        <v>7.758075052676279E-2</v>
      </c>
      <c r="AI64" s="164">
        <v>1693556635.79</v>
      </c>
      <c r="AJ64" s="166">
        <f t="shared" si="35"/>
        <v>1.0384561645837129E-5</v>
      </c>
      <c r="AK64" s="166">
        <f t="shared" si="36"/>
        <v>8.9685930579874775E-5</v>
      </c>
      <c r="AL64" s="117">
        <f t="shared" si="37"/>
        <v>3.84875166116985</v>
      </c>
      <c r="AM64" s="90">
        <v>1693558149.7939999</v>
      </c>
      <c r="AN64" s="120">
        <f t="shared" si="38"/>
        <v>1.9230963264918643E-2</v>
      </c>
      <c r="AO64" s="120">
        <f t="shared" si="39"/>
        <v>7.4104426749997329E-2</v>
      </c>
      <c r="AP64" s="164">
        <v>1693557644.793</v>
      </c>
      <c r="AQ64" s="166">
        <f t="shared" si="40"/>
        <v>4.4985385997554705E-6</v>
      </c>
      <c r="AR64" s="166">
        <f t="shared" si="41"/>
        <v>8.8502949939746534E-5</v>
      </c>
      <c r="AS64" s="117">
        <f t="shared" si="42"/>
        <v>3.8503096074758689</v>
      </c>
      <c r="AT64" s="90">
        <v>1693559157.793</v>
      </c>
      <c r="AU64" s="120">
        <f t="shared" si="43"/>
        <v>1.8333925336458501E-2</v>
      </c>
      <c r="AV64" s="120">
        <f t="shared" si="44"/>
        <v>7.0648303675240567E-2</v>
      </c>
      <c r="AW64" s="164">
        <v>1693558653.7920001</v>
      </c>
      <c r="AX64" s="166">
        <f t="shared" si="45"/>
        <v>3.5931732887004398E-6</v>
      </c>
      <c r="AY64" s="166">
        <f t="shared" si="46"/>
        <v>9.4527115945605938E-5</v>
      </c>
      <c r="AZ64" s="117">
        <f t="shared" si="47"/>
        <v>3.850368657386372</v>
      </c>
    </row>
    <row r="65" spans="2:52">
      <c r="B65" s="90">
        <v>18</v>
      </c>
      <c r="C65" s="208">
        <v>2.1780596824702101E-2</v>
      </c>
      <c r="D65" s="209">
        <v>8.3841235746943202E-2</v>
      </c>
      <c r="E65" s="210">
        <v>1.2735408219562201E-5</v>
      </c>
      <c r="F65" s="210">
        <v>9.4379271221349103E-5</v>
      </c>
      <c r="G65" s="118">
        <f t="shared" si="24"/>
        <v>3.8472867627270046</v>
      </c>
      <c r="H65" s="211">
        <v>1.99616210577299E-2</v>
      </c>
      <c r="I65" s="209">
        <v>7.6864751420834501E-2</v>
      </c>
      <c r="J65" s="210">
        <v>9.4656412696968304E-6</v>
      </c>
      <c r="K65" s="212">
        <v>9.0991025643429095E-5</v>
      </c>
      <c r="L65" s="118">
        <f t="shared" si="25"/>
        <v>3.8476575473390882</v>
      </c>
      <c r="M65" s="211">
        <v>1.8929456381949501E-2</v>
      </c>
      <c r="N65" s="209">
        <v>7.2967816378177897E-2</v>
      </c>
      <c r="O65" s="210">
        <v>9.3057598918353297E-6</v>
      </c>
      <c r="P65" s="212">
        <v>9.1148438656674002E-5</v>
      </c>
      <c r="Q65" s="118">
        <f t="shared" si="26"/>
        <v>3.8516187678057361</v>
      </c>
      <c r="R65" s="211">
        <v>1.8373316838332699E-2</v>
      </c>
      <c r="S65" s="209">
        <v>7.0870040356920003E-2</v>
      </c>
      <c r="T65" s="213">
        <v>5.4592513100083104E-6</v>
      </c>
      <c r="U65" s="214">
        <v>8.9474088881144894E-5</v>
      </c>
      <c r="V65" s="118">
        <f t="shared" si="27"/>
        <v>3.8541810933015621</v>
      </c>
      <c r="X65" s="117"/>
      <c r="Y65" s="90">
        <v>1693556142.1819999</v>
      </c>
      <c r="Z65" s="90"/>
      <c r="AA65" s="90"/>
      <c r="AB65" s="164">
        <v>1693555636.1849999</v>
      </c>
      <c r="AC65" s="164"/>
      <c r="AD65" s="164"/>
      <c r="AE65" s="90"/>
      <c r="AF65" s="90">
        <v>1693557151.1849999</v>
      </c>
      <c r="AG65" s="90"/>
      <c r="AH65" s="90"/>
      <c r="AI65" s="164">
        <v>1693556644.181</v>
      </c>
      <c r="AJ65" s="164"/>
      <c r="AK65" s="164"/>
      <c r="AL65" s="90"/>
      <c r="AM65" s="90">
        <v>1693558158.1849999</v>
      </c>
      <c r="AN65" s="90"/>
      <c r="AO65" s="90"/>
      <c r="AP65" s="164">
        <v>1693557653.184</v>
      </c>
      <c r="AQ65" s="164"/>
      <c r="AR65" s="164"/>
      <c r="AS65" s="90"/>
      <c r="AT65" s="90">
        <v>1693559166.1849999</v>
      </c>
      <c r="AU65" s="90"/>
      <c r="AV65" s="90"/>
      <c r="AW65" s="164">
        <v>1693558662.1830001</v>
      </c>
      <c r="AX65" s="164"/>
      <c r="AY65" s="164"/>
      <c r="AZ65" s="90"/>
    </row>
    <row r="66" spans="2:52">
      <c r="B66" s="86" t="s">
        <v>1</v>
      </c>
      <c r="C66" s="109" t="s">
        <v>2</v>
      </c>
      <c r="D66" s="158" t="s">
        <v>84</v>
      </c>
      <c r="E66" s="163" t="s">
        <v>2</v>
      </c>
      <c r="F66" s="163" t="s">
        <v>84</v>
      </c>
      <c r="G66" s="204"/>
      <c r="H66" s="86" t="s">
        <v>2</v>
      </c>
      <c r="I66" s="158" t="s">
        <v>84</v>
      </c>
      <c r="J66" s="163" t="s">
        <v>2</v>
      </c>
      <c r="K66" s="205" t="s">
        <v>84</v>
      </c>
      <c r="L66" s="204"/>
      <c r="M66" s="86" t="s">
        <v>2</v>
      </c>
      <c r="N66" s="158" t="s">
        <v>84</v>
      </c>
      <c r="O66" s="163" t="s">
        <v>2</v>
      </c>
      <c r="P66" s="205" t="s">
        <v>84</v>
      </c>
      <c r="Q66" s="204"/>
      <c r="R66" s="86" t="s">
        <v>2</v>
      </c>
      <c r="S66" s="158" t="s">
        <v>84</v>
      </c>
      <c r="T66" s="206" t="s">
        <v>2</v>
      </c>
      <c r="U66" s="207" t="s">
        <v>84</v>
      </c>
      <c r="V66" s="128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</row>
    <row r="67" spans="2:52">
      <c r="B67" s="86" t="s">
        <v>3</v>
      </c>
      <c r="C67" s="208" t="s">
        <v>4</v>
      </c>
      <c r="D67" s="209" t="s">
        <v>4</v>
      </c>
      <c r="E67" s="163" t="s">
        <v>4</v>
      </c>
      <c r="F67" s="163" t="s">
        <v>4</v>
      </c>
      <c r="G67" s="204"/>
      <c r="H67" s="86" t="s">
        <v>4</v>
      </c>
      <c r="I67" s="158" t="s">
        <v>4</v>
      </c>
      <c r="J67" s="163" t="s">
        <v>4</v>
      </c>
      <c r="K67" s="205" t="s">
        <v>4</v>
      </c>
      <c r="L67" s="204"/>
      <c r="M67" s="86" t="s">
        <v>4</v>
      </c>
      <c r="N67" s="158" t="s">
        <v>4</v>
      </c>
      <c r="O67" s="163" t="s">
        <v>4</v>
      </c>
      <c r="P67" s="205" t="s">
        <v>4</v>
      </c>
      <c r="Q67" s="204"/>
      <c r="R67" s="86" t="s">
        <v>4</v>
      </c>
      <c r="S67" s="158" t="s">
        <v>4</v>
      </c>
      <c r="T67" s="206" t="s">
        <v>4</v>
      </c>
      <c r="U67" s="207" t="s">
        <v>4</v>
      </c>
      <c r="V67" s="128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</row>
    <row r="68" spans="2:52">
      <c r="B68" s="86" t="s">
        <v>5</v>
      </c>
      <c r="C68" s="244">
        <v>2.18784410625649E-2</v>
      </c>
      <c r="D68" s="245">
        <v>8.4192339642642E-2</v>
      </c>
      <c r="E68" s="217">
        <v>1.1897870431193301E-5</v>
      </c>
      <c r="F68" s="217">
        <v>9.0808418387544501E-5</v>
      </c>
      <c r="G68" s="218"/>
      <c r="H68" s="219">
        <v>2.0121506866101601E-2</v>
      </c>
      <c r="I68" s="220">
        <v>7.7475398171710799E-2</v>
      </c>
      <c r="J68" s="219">
        <v>8.1655313718797508E-6</v>
      </c>
      <c r="K68" s="220">
        <v>9.0687669348239305E-5</v>
      </c>
      <c r="L68" s="221"/>
      <c r="M68" s="222">
        <v>1.9516715900147402E-2</v>
      </c>
      <c r="N68" s="223">
        <v>7.51795963125447E-2</v>
      </c>
      <c r="O68" s="246">
        <v>8.4052906926427594E-6</v>
      </c>
      <c r="P68" s="247">
        <v>9.1140888481771999E-5</v>
      </c>
      <c r="Q68" s="221"/>
      <c r="R68" s="222">
        <v>1.8553829866716502E-2</v>
      </c>
      <c r="S68" s="223">
        <v>7.1497640715294797E-2</v>
      </c>
      <c r="T68" s="225">
        <v>1.04722311603449E-5</v>
      </c>
      <c r="U68" s="220">
        <v>9.6311852721766401E-5</v>
      </c>
      <c r="V68" s="128"/>
      <c r="X68" s="90" t="s">
        <v>5</v>
      </c>
      <c r="Y68" s="90"/>
      <c r="Z68" s="169">
        <f>AVERAGE(Z49:Z64)</f>
        <v>2.1878828949171439E-2</v>
      </c>
      <c r="AA68" s="169">
        <f>AVERAGE(AA49:AA64)</f>
        <v>8.41906104626923E-2</v>
      </c>
      <c r="AB68" s="90"/>
      <c r="AC68" s="96">
        <f>AVERAGE(AC49:AC64)</f>
        <v>1.1817040129321731E-5</v>
      </c>
      <c r="AD68" s="96">
        <f>AVERAGE(AD49:AD64)</f>
        <v>9.0478542034595454E-5</v>
      </c>
      <c r="AE68" s="90"/>
      <c r="AF68" s="90"/>
      <c r="AG68" s="179">
        <f>AVERAGE(AG49:AG64)</f>
        <v>2.0117449683441247E-2</v>
      </c>
      <c r="AH68" s="179">
        <f>AVERAGE(AH49:AH64)</f>
        <v>7.7458975165940705E-2</v>
      </c>
      <c r="AI68" s="90"/>
      <c r="AJ68" s="96">
        <f>AVERAGE(AJ49:AJ64)</f>
        <v>8.2892653660027837E-6</v>
      </c>
      <c r="AK68" s="96">
        <f>AVERAGE(AK49:AK64)</f>
        <v>9.041884279630406E-5</v>
      </c>
      <c r="AL68" s="90"/>
      <c r="AM68" s="90"/>
      <c r="AN68" s="169">
        <f>AVERAGE(AN49:AN64)</f>
        <v>1.9556303276977924E-2</v>
      </c>
      <c r="AO68" s="169">
        <f>AVERAGE(AO49:AO64)</f>
        <v>7.5332016178354194E-2</v>
      </c>
      <c r="AP68" s="90"/>
      <c r="AQ68" s="96">
        <f>AVERAGE(AQ49:AQ64)</f>
        <v>8.2703087329414527E-6</v>
      </c>
      <c r="AR68" s="96">
        <f>AVERAGE(AR49:AR64)</f>
        <v>9.1107379236819648E-5</v>
      </c>
      <c r="AS68" s="90"/>
      <c r="AT68" s="90"/>
      <c r="AU68" s="169">
        <f>AVERAGE(AU49:AU64)</f>
        <v>1.8548357316832166E-2</v>
      </c>
      <c r="AV68" s="169">
        <f>AVERAGE(AV49:AV64)</f>
        <v>7.1470778132525906E-2</v>
      </c>
      <c r="AW68" s="90"/>
      <c r="AX68" s="96">
        <f>AVERAGE(AX49:AX64)</f>
        <v>1.0607556195025493E-5</v>
      </c>
      <c r="AY68" s="96">
        <f>AVERAGE(AY49:AY64)</f>
        <v>9.6775194783648664E-5</v>
      </c>
      <c r="AZ68" s="90"/>
    </row>
    <row r="69" spans="2:52">
      <c r="B69" s="86" t="s">
        <v>6</v>
      </c>
      <c r="C69" s="248">
        <v>0.44417724735655001</v>
      </c>
      <c r="D69" s="249">
        <v>0.44597556827203999</v>
      </c>
      <c r="E69" s="228">
        <v>5.0328384476730204</v>
      </c>
      <c r="F69" s="228">
        <v>0.911736224730055</v>
      </c>
      <c r="G69" s="229"/>
      <c r="H69" s="230">
        <v>0.201628779830896</v>
      </c>
      <c r="I69" s="231">
        <v>0.20556486306482899</v>
      </c>
      <c r="J69" s="232">
        <v>11.569287111037699</v>
      </c>
      <c r="K69" s="233">
        <v>0.83018458596474598</v>
      </c>
      <c r="L69" s="234"/>
      <c r="M69" s="232">
        <v>0.29543399794252501</v>
      </c>
      <c r="N69" s="233">
        <v>0.29257357964375302</v>
      </c>
      <c r="O69" s="232">
        <v>12.1956645075952</v>
      </c>
      <c r="P69" s="233">
        <v>0.55238640100486502</v>
      </c>
      <c r="Q69" s="234"/>
      <c r="R69" s="232">
        <v>0.27490812931189101</v>
      </c>
      <c r="S69" s="233">
        <v>0.27993372303463199</v>
      </c>
      <c r="T69" s="235">
        <v>17.131936065233901</v>
      </c>
      <c r="U69" s="233">
        <v>2.96825137465658</v>
      </c>
      <c r="V69" s="236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</row>
    <row r="70" spans="2:52"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</row>
    <row r="71" spans="2:52">
      <c r="C71" s="171" t="s">
        <v>11</v>
      </c>
      <c r="D71" s="155"/>
      <c r="E71" s="102" t="s">
        <v>7</v>
      </c>
      <c r="I71" s="90" t="s">
        <v>80</v>
      </c>
      <c r="X71" s="90"/>
      <c r="Y71" s="180" t="s">
        <v>11</v>
      </c>
      <c r="Z71" s="108"/>
      <c r="AA71" s="181" t="s">
        <v>7</v>
      </c>
      <c r="AB71" s="90"/>
      <c r="AC71" s="90"/>
      <c r="AD71" s="90"/>
      <c r="AE71" s="90" t="s">
        <v>80</v>
      </c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2:52">
      <c r="C72" s="237">
        <v>1</v>
      </c>
      <c r="E72" s="238">
        <f>AVERAGE(G48:G65)</f>
        <v>3.8461226015861931</v>
      </c>
      <c r="I72" s="173">
        <f>D68/C68</f>
        <v>3.8481873275102436</v>
      </c>
      <c r="X72" s="90"/>
      <c r="Y72" s="111">
        <v>1</v>
      </c>
      <c r="Z72" s="90"/>
      <c r="AA72" s="172">
        <f>AVERAGE(AE49:AE64)</f>
        <v>3.8459749858876009</v>
      </c>
      <c r="AB72" s="90"/>
      <c r="AC72" s="90"/>
      <c r="AD72" s="90"/>
      <c r="AE72" s="173">
        <f>AA68/Z68</f>
        <v>3.8480400691592149</v>
      </c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</row>
    <row r="73" spans="2:52">
      <c r="C73" s="237">
        <v>2</v>
      </c>
      <c r="E73" s="238">
        <f>AVERAGE(L48:L65)</f>
        <v>3.8474266974164828</v>
      </c>
      <c r="I73" s="173">
        <f>I68/H68</f>
        <v>3.8503775431566925</v>
      </c>
      <c r="X73" s="90"/>
      <c r="Y73" s="111">
        <v>2</v>
      </c>
      <c r="Z73" s="90"/>
      <c r="AA73" s="172">
        <f>AVERAGE(AL48:AL65)</f>
        <v>3.8474229287777075</v>
      </c>
      <c r="AB73" s="90"/>
      <c r="AC73" s="90"/>
      <c r="AD73" s="90"/>
      <c r="AE73" s="173">
        <f>AH68/AG68</f>
        <v>3.8503377110319055</v>
      </c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</row>
    <row r="74" spans="2:52">
      <c r="C74" s="237">
        <v>3</v>
      </c>
      <c r="E74" s="238">
        <f>AVERAGE(Q48:Q65)</f>
        <v>3.84905505816671</v>
      </c>
      <c r="I74" s="173">
        <f>N68/M68</f>
        <v>3.8520618272655649</v>
      </c>
      <c r="X74" s="90"/>
      <c r="Y74" s="111">
        <v>3</v>
      </c>
      <c r="Z74" s="90"/>
      <c r="AA74" s="172">
        <f>AVERAGE(AS49:AS64)</f>
        <v>3.8490296857208239</v>
      </c>
      <c r="AB74" s="90"/>
      <c r="AC74" s="90"/>
      <c r="AD74" s="90"/>
      <c r="AE74" s="173">
        <f>AO68/AN68</f>
        <v>3.8520580864092331</v>
      </c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</row>
    <row r="75" spans="2:52">
      <c r="C75" s="237">
        <v>4</v>
      </c>
      <c r="E75" s="238">
        <f>AVERAGE(V48:V65)</f>
        <v>3.85049815278605</v>
      </c>
      <c r="G75" s="90"/>
      <c r="I75" s="173">
        <f>S68/R68</f>
        <v>3.8535246484906915</v>
      </c>
      <c r="X75" s="90"/>
      <c r="Y75" s="111">
        <v>4</v>
      </c>
      <c r="Z75" s="90"/>
      <c r="AA75" s="172">
        <f>AVERAGE(AZ49:AZ64)</f>
        <v>3.8501874109093599</v>
      </c>
      <c r="AB75" s="90"/>
      <c r="AC75" s="90"/>
      <c r="AD75" s="90"/>
      <c r="AE75" s="173">
        <f>AV68/AU68</f>
        <v>3.8532133553232759</v>
      </c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</row>
    <row r="76" spans="2:52">
      <c r="C76" s="174" t="s">
        <v>12</v>
      </c>
      <c r="D76" s="101"/>
      <c r="E76" s="239">
        <f>AVERAGE(E72:E75)</f>
        <v>3.8482756274888592</v>
      </c>
      <c r="F76" s="86" t="s">
        <v>9</v>
      </c>
      <c r="G76" s="240"/>
      <c r="I76" s="176">
        <f>AVERAGE(I72:I75)</f>
        <v>3.8510378366057978</v>
      </c>
      <c r="X76" s="90"/>
      <c r="Y76" s="174" t="s">
        <v>12</v>
      </c>
      <c r="Z76" s="101"/>
      <c r="AA76" s="175">
        <f>AVERAGE(AA72:AA75)</f>
        <v>3.848153752823873</v>
      </c>
      <c r="AB76" s="90" t="s">
        <v>9</v>
      </c>
      <c r="AC76" s="90"/>
      <c r="AD76" s="90"/>
      <c r="AE76" s="176">
        <f>AVERAGE(AE72:AE75)</f>
        <v>3.8509123054809073</v>
      </c>
      <c r="AF76" s="90" t="s">
        <v>9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</row>
    <row r="77" spans="2:52">
      <c r="E77" s="182">
        <f>STDEV(E72:E75)/SQRT(COUNT(E72:E75))/E76</f>
        <v>2.4769820445177276E-4</v>
      </c>
      <c r="F77" s="241"/>
      <c r="I77" s="182">
        <f>STDEV(I72:I75)/SQRT(COUNT(I72:I75))/I76</f>
        <v>2.9790660328760755E-4</v>
      </c>
      <c r="X77" s="90"/>
      <c r="Y77" s="90"/>
      <c r="Z77" s="90"/>
      <c r="AA77" s="182">
        <f>STDEV(AA72:AA75)/SQRT(COUNT(AA72:AA75))/AA76</f>
        <v>2.3939739170928819E-4</v>
      </c>
      <c r="AB77" s="90"/>
      <c r="AC77" s="90"/>
      <c r="AD77" s="90"/>
      <c r="AE77" s="182">
        <f>STDEV(AE72:AE75)/SQRT(COUNT(AE72:AE75))/AE76</f>
        <v>2.9213899510386059E-4</v>
      </c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</row>
    <row r="78" spans="2:52" ht="15.75">
      <c r="D78" s="86" t="s">
        <v>17</v>
      </c>
      <c r="E78" s="183">
        <f>E77*SQRT(3)/1</f>
        <v>4.2902587505405388E-4</v>
      </c>
      <c r="F78" s="86" t="s">
        <v>8</v>
      </c>
      <c r="I78" s="182">
        <f>I77*SQRT(3)/1</f>
        <v>5.1598937280440183E-4</v>
      </c>
      <c r="X78" s="90"/>
      <c r="Y78" s="90"/>
      <c r="Z78" s="90" t="s">
        <v>17</v>
      </c>
      <c r="AA78" s="183">
        <f>AA77*SQRT(3)/1</f>
        <v>4.1464844563995543E-4</v>
      </c>
      <c r="AB78" s="90" t="s">
        <v>98</v>
      </c>
      <c r="AC78" s="90"/>
      <c r="AD78" s="90"/>
      <c r="AE78" s="184">
        <f>AE77*SQRT(3)/1</f>
        <v>5.0599958239200195E-4</v>
      </c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</row>
    <row r="82" spans="1:52" ht="15.75">
      <c r="A82" s="161"/>
      <c r="C82" s="193" t="s">
        <v>75</v>
      </c>
      <c r="D82" s="198"/>
      <c r="E82" s="87"/>
      <c r="F82" s="87"/>
      <c r="G82" s="86" t="s">
        <v>13</v>
      </c>
    </row>
    <row r="84" spans="1:52">
      <c r="C84" s="171" t="s">
        <v>66</v>
      </c>
      <c r="D84" s="155"/>
      <c r="E84" s="202" t="s">
        <v>67</v>
      </c>
      <c r="F84" s="200"/>
      <c r="G84" s="201" t="s">
        <v>10</v>
      </c>
      <c r="H84" s="171" t="s">
        <v>68</v>
      </c>
      <c r="I84" s="155"/>
      <c r="J84" s="202" t="s">
        <v>69</v>
      </c>
      <c r="K84" s="200"/>
      <c r="L84" s="201" t="s">
        <v>15</v>
      </c>
      <c r="M84" s="171" t="s">
        <v>70</v>
      </c>
      <c r="N84" s="155"/>
      <c r="O84" s="202" t="s">
        <v>71</v>
      </c>
      <c r="P84" s="200"/>
      <c r="Q84" s="201" t="s">
        <v>16</v>
      </c>
      <c r="R84" s="171" t="s">
        <v>72</v>
      </c>
      <c r="S84" s="155"/>
      <c r="T84" s="202" t="s">
        <v>73</v>
      </c>
      <c r="U84" s="203"/>
      <c r="V84" s="201" t="s">
        <v>18</v>
      </c>
      <c r="X84" s="161"/>
      <c r="Y84" s="90" t="s">
        <v>66</v>
      </c>
      <c r="Z84" s="90"/>
      <c r="AA84" s="90"/>
      <c r="AB84" s="162" t="s">
        <v>67</v>
      </c>
      <c r="AC84" s="90"/>
      <c r="AD84" s="90"/>
      <c r="AE84" s="96" t="s">
        <v>10</v>
      </c>
      <c r="AF84" s="90" t="s">
        <v>68</v>
      </c>
      <c r="AG84" s="90"/>
      <c r="AH84" s="90"/>
      <c r="AI84" s="162" t="s">
        <v>69</v>
      </c>
      <c r="AJ84" s="90"/>
      <c r="AK84" s="90"/>
      <c r="AL84" s="96" t="s">
        <v>15</v>
      </c>
      <c r="AM84" s="90" t="s">
        <v>70</v>
      </c>
      <c r="AN84" s="90"/>
      <c r="AO84" s="90"/>
      <c r="AP84" s="162" t="s">
        <v>71</v>
      </c>
      <c r="AQ84" s="90"/>
      <c r="AR84" s="90"/>
      <c r="AS84" s="96" t="s">
        <v>16</v>
      </c>
      <c r="AT84" s="90" t="s">
        <v>72</v>
      </c>
      <c r="AU84" s="90"/>
      <c r="AV84" s="90"/>
      <c r="AW84" s="162" t="s">
        <v>73</v>
      </c>
      <c r="AX84" s="90"/>
      <c r="AY84" s="90"/>
      <c r="AZ84" s="96" t="s">
        <v>18</v>
      </c>
    </row>
    <row r="85" spans="1:52">
      <c r="B85" s="90" t="s">
        <v>0</v>
      </c>
      <c r="C85" s="242">
        <v>29.077999999999999</v>
      </c>
      <c r="D85" s="243">
        <v>30.09</v>
      </c>
      <c r="E85" s="163">
        <v>29.077999999999999</v>
      </c>
      <c r="F85" s="163">
        <v>30.09</v>
      </c>
      <c r="G85" s="204"/>
      <c r="H85" s="86">
        <v>29.077999999999999</v>
      </c>
      <c r="I85" s="158">
        <v>30.09</v>
      </c>
      <c r="J85" s="163">
        <v>29.077999999999999</v>
      </c>
      <c r="K85" s="205">
        <v>30.09</v>
      </c>
      <c r="L85" s="204"/>
      <c r="M85" s="86">
        <v>29.077999999999999</v>
      </c>
      <c r="N85" s="158">
        <v>30.09</v>
      </c>
      <c r="O85" s="167">
        <v>29.077999999999999</v>
      </c>
      <c r="P85" s="167">
        <v>30.09</v>
      </c>
      <c r="Q85" s="204"/>
      <c r="R85" s="86">
        <v>29.077999999999999</v>
      </c>
      <c r="S85" s="158">
        <v>30.09</v>
      </c>
      <c r="T85" s="206">
        <v>29.077999999999999</v>
      </c>
      <c r="U85" s="207">
        <v>30.09</v>
      </c>
      <c r="V85" s="128"/>
      <c r="Y85" s="90" t="s">
        <v>96</v>
      </c>
      <c r="Z85" s="90">
        <v>29.077999999999999</v>
      </c>
      <c r="AA85" s="90">
        <v>30.09</v>
      </c>
      <c r="AB85" s="164" t="s">
        <v>96</v>
      </c>
      <c r="AC85" s="164">
        <v>29.077999999999999</v>
      </c>
      <c r="AD85" s="164">
        <v>30.09</v>
      </c>
      <c r="AE85" s="90"/>
      <c r="AF85" s="90" t="s">
        <v>96</v>
      </c>
      <c r="AG85" s="90">
        <v>29.077999999999999</v>
      </c>
      <c r="AH85" s="90">
        <v>30.09</v>
      </c>
      <c r="AI85" s="164" t="s">
        <v>96</v>
      </c>
      <c r="AJ85" s="164">
        <v>29.077999999999999</v>
      </c>
      <c r="AK85" s="164">
        <v>30.09</v>
      </c>
      <c r="AL85" s="90"/>
      <c r="AM85" s="90" t="s">
        <v>96</v>
      </c>
      <c r="AN85" s="90">
        <v>29.077999999999999</v>
      </c>
      <c r="AO85" s="90">
        <v>30.09</v>
      </c>
      <c r="AP85" s="164" t="s">
        <v>96</v>
      </c>
      <c r="AQ85" s="164">
        <v>29.077999999999999</v>
      </c>
      <c r="AR85" s="164">
        <v>30.09</v>
      </c>
      <c r="AS85" s="90"/>
      <c r="AT85" s="90" t="s">
        <v>96</v>
      </c>
      <c r="AU85" s="90">
        <v>29.077999999999999</v>
      </c>
      <c r="AV85" s="90">
        <v>30.09</v>
      </c>
      <c r="AW85" s="164" t="s">
        <v>96</v>
      </c>
      <c r="AX85" s="164">
        <v>29.077999999999999</v>
      </c>
      <c r="AY85" s="164">
        <v>30.09</v>
      </c>
      <c r="AZ85" s="90"/>
    </row>
    <row r="86" spans="1:52">
      <c r="B86" s="90">
        <v>1</v>
      </c>
      <c r="C86" s="208">
        <v>8.4467600409118895E-2</v>
      </c>
      <c r="D86" s="209">
        <v>5.9826582477144702E-2</v>
      </c>
      <c r="E86" s="210">
        <v>3.0555953190353201E-6</v>
      </c>
      <c r="F86" s="210">
        <v>9.6457907218907597E-5</v>
      </c>
      <c r="G86" s="118">
        <f>(D86-$F$106)/(C86-$E$106)</f>
        <v>0.70723411919802859</v>
      </c>
      <c r="H86" s="211">
        <v>8.0805550379796295E-2</v>
      </c>
      <c r="I86" s="209">
        <v>5.7203484904610503E-2</v>
      </c>
      <c r="J86" s="210">
        <v>2.7954496202743699E-5</v>
      </c>
      <c r="K86" s="212">
        <v>1.0523258534410301E-4</v>
      </c>
      <c r="L86" s="118">
        <f>(I86-$K$106)/(H86-$J$106)</f>
        <v>0.7068732275565045</v>
      </c>
      <c r="M86" s="211">
        <v>7.9031164406444102E-2</v>
      </c>
      <c r="N86" s="209">
        <v>5.5946419714805899E-2</v>
      </c>
      <c r="O86" s="250">
        <v>2.5605801718590901E-5</v>
      </c>
      <c r="P86" s="250">
        <v>1.0300203812430899E-4</v>
      </c>
      <c r="Q86" s="118">
        <f>(N86-$P$106)/(M86-$O$106)</f>
        <v>0.70687666392574333</v>
      </c>
      <c r="R86" s="211">
        <v>7.65273085251129E-2</v>
      </c>
      <c r="S86" s="209">
        <v>5.4190964106404102E-2</v>
      </c>
      <c r="T86" s="213">
        <v>2.7290484645490899E-5</v>
      </c>
      <c r="U86" s="214">
        <v>1.00918883993394E-4</v>
      </c>
      <c r="V86" s="118">
        <f>(S86-$U$106)/(R86-$T$106)</f>
        <v>0.70708493683123552</v>
      </c>
      <c r="X86" s="117"/>
      <c r="Y86" s="90">
        <v>1693559968.4030001</v>
      </c>
      <c r="Z86" s="90"/>
      <c r="AA86" s="90"/>
      <c r="AB86" s="164">
        <v>1693559462.398</v>
      </c>
      <c r="AC86" s="164"/>
      <c r="AD86" s="164"/>
      <c r="AE86" s="90"/>
      <c r="AF86" s="90">
        <v>1693560981.3989999</v>
      </c>
      <c r="AG86" s="90"/>
      <c r="AH86" s="90"/>
      <c r="AI86" s="164">
        <v>1693560475.401</v>
      </c>
      <c r="AJ86" s="164"/>
      <c r="AK86" s="164"/>
      <c r="AL86" s="90"/>
      <c r="AM86" s="90">
        <v>1693561993.4000001</v>
      </c>
      <c r="AN86" s="90"/>
      <c r="AO86" s="90"/>
      <c r="AP86" s="164">
        <v>1693561487.402</v>
      </c>
      <c r="AQ86" s="164"/>
      <c r="AR86" s="164"/>
      <c r="AS86" s="90"/>
      <c r="AT86" s="90">
        <v>1693563002.402</v>
      </c>
      <c r="AU86" s="90"/>
      <c r="AV86" s="90"/>
      <c r="AW86" s="164">
        <v>1693562498.402</v>
      </c>
      <c r="AX86" s="164"/>
      <c r="AY86" s="164"/>
      <c r="AZ86" s="90"/>
    </row>
    <row r="87" spans="1:52">
      <c r="B87" s="90">
        <v>2</v>
      </c>
      <c r="C87" s="208">
        <v>8.3907689554497705E-2</v>
      </c>
      <c r="D87" s="209">
        <v>5.9428729281125997E-2</v>
      </c>
      <c r="E87" s="210">
        <v>3.0994401934206701E-7</v>
      </c>
      <c r="F87" s="210">
        <v>9.1160243293334997E-5</v>
      </c>
      <c r="G87" s="118">
        <f t="shared" ref="G87:G103" si="48">(D87-$F$106)/(C87-$E$106)</f>
        <v>0.70721188977052163</v>
      </c>
      <c r="H87" s="211">
        <v>7.9028275587311195E-2</v>
      </c>
      <c r="I87" s="209">
        <v>5.5944627514609699E-2</v>
      </c>
      <c r="J87" s="210">
        <v>2.4147155137831398E-5</v>
      </c>
      <c r="K87" s="212">
        <v>1.029391399151E-4</v>
      </c>
      <c r="L87" s="118">
        <f t="shared" ref="L87:L103" si="49">(I87-$K$106)/(H87-$J$106)</f>
        <v>0.7068409605070417</v>
      </c>
      <c r="M87" s="211">
        <v>7.7479107801591104E-2</v>
      </c>
      <c r="N87" s="209">
        <v>5.4852854327869301E-2</v>
      </c>
      <c r="O87" s="250">
        <v>3.04874165514118E-5</v>
      </c>
      <c r="P87" s="250">
        <v>9.8608303584589706E-5</v>
      </c>
      <c r="Q87" s="118">
        <f t="shared" ref="Q87:Q103" si="50">(N87-$P$106)/(M87-$O$106)</f>
        <v>0.70692246103727208</v>
      </c>
      <c r="R87" s="211">
        <v>7.7238176528011099E-2</v>
      </c>
      <c r="S87" s="209">
        <v>5.4705014833886699E-2</v>
      </c>
      <c r="T87" s="213">
        <v>2.7617268962397401E-5</v>
      </c>
      <c r="U87" s="214">
        <v>1.04542249085739E-4</v>
      </c>
      <c r="V87" s="118">
        <f t="shared" ref="V87:V103" si="51">(S87-$U$106)/(R87-$T$106)</f>
        <v>0.70723266899148496</v>
      </c>
      <c r="X87" s="117"/>
      <c r="Y87" s="90">
        <v>1693559976.7939999</v>
      </c>
      <c r="Z87" s="173">
        <f t="shared" ref="Z87:Z102" si="52">C87+((C88-C86)/(Y88-Y86))*$AA$5</f>
        <v>8.3814829772289171E-2</v>
      </c>
      <c r="AA87" s="173">
        <f t="shared" ref="AA87:AA102" si="53">D87+((D88-D86)/(Y88-Y86))*$AA$6</f>
        <v>5.9371468006605657E-2</v>
      </c>
      <c r="AB87" s="164">
        <v>1693559470.79</v>
      </c>
      <c r="AC87" s="166">
        <f t="shared" ref="AC87:AC102" si="54">E87+((E88-E86)/(AB88-AB86))*$AA$5</f>
        <v>4.5995954179518005E-7</v>
      </c>
      <c r="AD87" s="166">
        <f t="shared" ref="AD87:AD102" si="55">F87+((F88-F86)/(AB88-AB86))*$AA$6</f>
        <v>9.1042723139696358E-5</v>
      </c>
      <c r="AE87" s="169">
        <f t="shared" ref="AE87:AE102" si="56">(AA87-$AD$106)/(Z87-$AC$106)</f>
        <v>0.70731447943289416</v>
      </c>
      <c r="AF87" s="90">
        <v>1693560989.7909999</v>
      </c>
      <c r="AG87" s="173">
        <f t="shared" ref="AG87:AG102" si="57">H87+((H88-H86)/(AF88-AF86))*$AA$5</f>
        <v>7.8925976010317089E-2</v>
      </c>
      <c r="AH87" s="173">
        <f t="shared" ref="AH87:AH102" si="58">I87+((I88-I86)/(AF88-AF86))*$AA$6</f>
        <v>5.5881775139661846E-2</v>
      </c>
      <c r="AI87" s="164">
        <v>1693560483.793</v>
      </c>
      <c r="AJ87" s="185">
        <f t="shared" ref="AJ87:AJ102" si="59">J87+((J88-J86)/(AF88-AF86))*$AA$5</f>
        <v>2.408160780598162E-5</v>
      </c>
      <c r="AK87" s="185">
        <f t="shared" ref="AK87:AK102" si="60">K87+((K88-K86)/(AI88-AI86))*$AA$6</f>
        <v>1.0276464831657217E-4</v>
      </c>
      <c r="AL87" s="169">
        <f t="shared" ref="AL87:AL102" si="61">(AH87-$AK$106)/(AG87-$AJ$106)</f>
        <v>0.70696643128198988</v>
      </c>
      <c r="AM87" s="90">
        <v>1693562001.7920001</v>
      </c>
      <c r="AN87" s="173">
        <f t="shared" ref="AN87:AN102" si="62">M87+((M88-M86)/(AM88-AM86))*$AA$5</f>
        <v>7.7404762737994168E-2</v>
      </c>
      <c r="AO87" s="173">
        <f t="shared" ref="AO87:AO102" si="63">N87+((N88-N86)/(AM88-AM86))*$AA$6</f>
        <v>5.4807970420094575E-2</v>
      </c>
      <c r="AP87" s="164">
        <v>1693561495.7939999</v>
      </c>
      <c r="AQ87" s="185">
        <f t="shared" ref="AQ87:AQ102" si="64">O87+((O88-O86)/(AP88-AP86))*$AA$5</f>
        <v>3.0597683928329354E-5</v>
      </c>
      <c r="AR87" s="185">
        <f t="shared" ref="AR87:AR102" si="65">P87+((P88-P86)/(AP88-AP86))*$AA$6</f>
        <v>9.8588418860516122E-5</v>
      </c>
      <c r="AS87" s="179">
        <f t="shared" ref="AS87:AS102" si="66">(AO87-$AR$106)/(AN87-$AQ$106)</f>
        <v>0.70702154749124346</v>
      </c>
      <c r="AT87" s="90">
        <v>1693563010.793</v>
      </c>
      <c r="AU87" s="173">
        <f t="shared" ref="AU87:AU102" si="67">R87+((R88-R86)/(AT88-AT86))*$AA$5</f>
        <v>7.7307598065458713E-2</v>
      </c>
      <c r="AV87" s="173">
        <f t="shared" ref="AV87:AV102" si="68">S87+((S88-S86)/(AT88-AT86))*$AA$6</f>
        <v>5.4747555568276741E-2</v>
      </c>
      <c r="AW87" s="164">
        <v>1693562506.7939999</v>
      </c>
      <c r="AX87" s="185">
        <f t="shared" ref="AX87:AX102" si="69">T87+((T88-T86)/(AW88-AW86))*$AA$5</f>
        <v>2.7478852510938223E-5</v>
      </c>
      <c r="AY87" s="185">
        <f t="shared" ref="AY87:AY102" si="70">U87+((U88-U86)/(AW88-AW86))*$AA$6</f>
        <v>1.0444853036395313E-4</v>
      </c>
      <c r="AZ87" s="169">
        <f t="shared" ref="AZ87:AZ102" si="71">(AV87-$AY$106)/(AU87-$AX$106)</f>
        <v>0.70715069908763606</v>
      </c>
    </row>
    <row r="88" spans="1:52">
      <c r="B88" s="90">
        <v>3</v>
      </c>
      <c r="C88" s="208">
        <v>8.1896299098943304E-2</v>
      </c>
      <c r="D88" s="209">
        <v>5.8001637604683597E-2</v>
      </c>
      <c r="E88" s="210">
        <v>7.2095476572403504E-6</v>
      </c>
      <c r="F88" s="210">
        <v>9.2712482346859397E-5</v>
      </c>
      <c r="G88" s="118">
        <f t="shared" si="48"/>
        <v>0.70715556678477298</v>
      </c>
      <c r="H88" s="211">
        <v>7.7972859734834102E-2</v>
      </c>
      <c r="I88" s="209">
        <v>5.5200348922327502E-2</v>
      </c>
      <c r="J88" s="210">
        <v>2.6139480743356201E-5</v>
      </c>
      <c r="K88" s="212">
        <v>9.9671121280843104E-5</v>
      </c>
      <c r="L88" s="118">
        <f t="shared" si="49"/>
        <v>0.70686318577488449</v>
      </c>
      <c r="M88" s="211">
        <v>7.6972538434195006E-2</v>
      </c>
      <c r="N88" s="209">
        <v>5.4515947584458699E-2</v>
      </c>
      <c r="O88" s="250">
        <v>2.8659303899156299E-5</v>
      </c>
      <c r="P88" s="250">
        <v>1.0236826445929E-4</v>
      </c>
      <c r="Q88" s="118">
        <f t="shared" si="50"/>
        <v>0.70719795156121423</v>
      </c>
      <c r="R88" s="211">
        <v>7.8449486789339495E-2</v>
      </c>
      <c r="S88" s="209">
        <v>5.5546677375094701E-2</v>
      </c>
      <c r="T88" s="213">
        <v>2.3457712324449201E-5</v>
      </c>
      <c r="U88" s="214">
        <v>9.7932022415313404E-5</v>
      </c>
      <c r="V88" s="118">
        <f t="shared" si="51"/>
        <v>0.70704119938584786</v>
      </c>
      <c r="X88" s="117"/>
      <c r="Y88" s="90">
        <v>1693559985.1860001</v>
      </c>
      <c r="Z88" s="173">
        <f t="shared" si="52"/>
        <v>8.1913663029462389E-2</v>
      </c>
      <c r="AA88" s="173">
        <f t="shared" si="53"/>
        <v>5.8012581407454154E-2</v>
      </c>
      <c r="AB88" s="164">
        <v>1693559479.181</v>
      </c>
      <c r="AC88" s="166">
        <f t="shared" si="54"/>
        <v>7.2469924116107683E-6</v>
      </c>
      <c r="AD88" s="166">
        <f t="shared" si="55"/>
        <v>9.2738872967175793E-5</v>
      </c>
      <c r="AE88" s="169">
        <f t="shared" si="56"/>
        <v>0.70714156003403816</v>
      </c>
      <c r="AF88" s="90">
        <v>1693560998.1819999</v>
      </c>
      <c r="AG88" s="173">
        <f t="shared" si="57"/>
        <v>7.8002148881410327E-2</v>
      </c>
      <c r="AH88" s="173">
        <f t="shared" si="58"/>
        <v>5.5218980932328153E-2</v>
      </c>
      <c r="AI88" s="164">
        <v>1693560492.1849999</v>
      </c>
      <c r="AJ88" s="185">
        <f t="shared" si="59"/>
        <v>2.6080675601385787E-5</v>
      </c>
      <c r="AK88" s="185">
        <f t="shared" si="60"/>
        <v>9.9591284848841389E-5</v>
      </c>
      <c r="AL88" s="169">
        <f t="shared" si="61"/>
        <v>0.70684231086565252</v>
      </c>
      <c r="AM88" s="90">
        <v>1693562010.1830001</v>
      </c>
      <c r="AN88" s="173">
        <f t="shared" si="62"/>
        <v>7.7024804704410657E-2</v>
      </c>
      <c r="AO88" s="173">
        <f t="shared" si="63"/>
        <v>5.454844726074292E-2</v>
      </c>
      <c r="AP88" s="164">
        <v>1693561504.1860001</v>
      </c>
      <c r="AQ88" s="185">
        <f t="shared" si="64"/>
        <v>2.8458219355040467E-5</v>
      </c>
      <c r="AR88" s="185">
        <f t="shared" si="65"/>
        <v>1.0227288466458726E-4</v>
      </c>
      <c r="AS88" s="179">
        <f t="shared" si="66"/>
        <v>0.70713992749982713</v>
      </c>
      <c r="AT88" s="90">
        <v>1693563019.184</v>
      </c>
      <c r="AU88" s="173">
        <f t="shared" si="67"/>
        <v>7.8477724922251108E-2</v>
      </c>
      <c r="AV88" s="173">
        <f t="shared" si="68"/>
        <v>5.5563591310415668E-2</v>
      </c>
      <c r="AW88" s="164">
        <v>1693562515.1849999</v>
      </c>
      <c r="AX88" s="185">
        <f t="shared" si="69"/>
        <v>2.3357545789366115E-5</v>
      </c>
      <c r="AY88" s="185">
        <f t="shared" si="70"/>
        <v>9.7761464989066377E-5</v>
      </c>
      <c r="AZ88" s="169">
        <f t="shared" si="71"/>
        <v>0.70700512994172215</v>
      </c>
    </row>
    <row r="89" spans="1:52">
      <c r="B89" s="90">
        <v>4</v>
      </c>
      <c r="C89" s="208">
        <v>8.47845093213343E-2</v>
      </c>
      <c r="D89" s="209">
        <v>6.0064783268251598E-2</v>
      </c>
      <c r="E89" s="210">
        <v>2.2011481446657901E-6</v>
      </c>
      <c r="F89" s="210">
        <v>9.2694367237169904E-5</v>
      </c>
      <c r="G89" s="118">
        <f t="shared" si="48"/>
        <v>0.70740010025855182</v>
      </c>
      <c r="H89" s="211">
        <v>8.0459099456323999E-2</v>
      </c>
      <c r="I89" s="209">
        <v>5.6992244658451797E-2</v>
      </c>
      <c r="J89" s="210">
        <v>2.1274425455080298E-5</v>
      </c>
      <c r="K89" s="212">
        <v>9.84505010027206E-5</v>
      </c>
      <c r="L89" s="118">
        <f t="shared" si="49"/>
        <v>0.70729162972953752</v>
      </c>
      <c r="M89" s="211">
        <v>8.0032316398585504E-2</v>
      </c>
      <c r="N89" s="209">
        <v>5.66801433835568E-2</v>
      </c>
      <c r="O89" s="250">
        <v>2.09975265690671E-5</v>
      </c>
      <c r="P89" s="250">
        <v>9.3427438304662501E-5</v>
      </c>
      <c r="Q89" s="118">
        <f t="shared" si="50"/>
        <v>0.7072020397803207</v>
      </c>
      <c r="R89" s="211">
        <v>7.8664246498932999E-2</v>
      </c>
      <c r="S89" s="209">
        <v>5.5688149368051401E-2</v>
      </c>
      <c r="T89" s="213">
        <v>2.2559362992873598E-5</v>
      </c>
      <c r="U89" s="214">
        <v>9.4629772759223098E-5</v>
      </c>
      <c r="V89" s="118">
        <f t="shared" si="51"/>
        <v>0.70690930408351937</v>
      </c>
      <c r="X89" s="117"/>
      <c r="Y89" s="90">
        <v>1693560007.4000001</v>
      </c>
      <c r="Z89" s="173">
        <f t="shared" si="52"/>
        <v>8.4850318082155179E-2</v>
      </c>
      <c r="AA89" s="173">
        <f t="shared" si="53"/>
        <v>6.0105427599793634E-2</v>
      </c>
      <c r="AB89" s="164">
        <v>1693559501.402</v>
      </c>
      <c r="AC89" s="166">
        <f t="shared" si="54"/>
        <v>2.2033207156186585E-6</v>
      </c>
      <c r="AD89" s="166">
        <f t="shared" si="55"/>
        <v>9.2741600378719517E-5</v>
      </c>
      <c r="AE89" s="169">
        <f t="shared" si="56"/>
        <v>0.7073326736408535</v>
      </c>
      <c r="AF89" s="90">
        <v>1693561019.4000001</v>
      </c>
      <c r="AG89" s="173">
        <f t="shared" si="57"/>
        <v>8.0515288116502284E-2</v>
      </c>
      <c r="AH89" s="173">
        <f t="shared" si="58"/>
        <v>5.7027296037346346E-2</v>
      </c>
      <c r="AI89" s="164">
        <v>1693560513.4000001</v>
      </c>
      <c r="AJ89" s="185">
        <f t="shared" si="59"/>
        <v>2.1111653467654833E-5</v>
      </c>
      <c r="AK89" s="185">
        <f t="shared" si="60"/>
        <v>9.8422711650165881E-5</v>
      </c>
      <c r="AL89" s="169">
        <f t="shared" si="61"/>
        <v>0.70723886976865125</v>
      </c>
      <c r="AM89" s="90">
        <v>1693562031.4000001</v>
      </c>
      <c r="AN89" s="173">
        <f t="shared" si="62"/>
        <v>8.0087439539192021E-2</v>
      </c>
      <c r="AO89" s="173">
        <f t="shared" si="63"/>
        <v>5.6714462885455404E-2</v>
      </c>
      <c r="AP89" s="164">
        <v>1693561524.398</v>
      </c>
      <c r="AQ89" s="185">
        <f t="shared" si="64"/>
        <v>2.0894049098349454E-5</v>
      </c>
      <c r="AR89" s="185">
        <f t="shared" si="65"/>
        <v>9.3408462808905129E-5</v>
      </c>
      <c r="AS89" s="179">
        <f t="shared" si="66"/>
        <v>0.70714372760680144</v>
      </c>
      <c r="AT89" s="90">
        <v>1693563041.402</v>
      </c>
      <c r="AU89" s="173">
        <f t="shared" si="67"/>
        <v>7.8660153815665365E-2</v>
      </c>
      <c r="AV89" s="173">
        <f t="shared" si="68"/>
        <v>5.5685434576397054E-2</v>
      </c>
      <c r="AW89" s="164">
        <v>1693562537.3989999</v>
      </c>
      <c r="AX89" s="185">
        <f t="shared" si="69"/>
        <v>2.2629451258782057E-5</v>
      </c>
      <c r="AY89" s="185">
        <f t="shared" si="70"/>
        <v>9.4604586533123805E-5</v>
      </c>
      <c r="AZ89" s="169">
        <f t="shared" si="71"/>
        <v>0.70691439563804759</v>
      </c>
    </row>
    <row r="90" spans="1:52">
      <c r="B90" s="90">
        <v>5</v>
      </c>
      <c r="C90" s="208">
        <v>8.5219418930933793E-2</v>
      </c>
      <c r="D90" s="209">
        <v>6.0363886767245301E-2</v>
      </c>
      <c r="E90" s="210">
        <v>7.3192766491300499E-6</v>
      </c>
      <c r="F90" s="210">
        <v>9.5458211417455896E-5</v>
      </c>
      <c r="G90" s="118">
        <f t="shared" si="48"/>
        <v>0.70729974776059779</v>
      </c>
      <c r="H90" s="211">
        <v>8.07177698773799E-2</v>
      </c>
      <c r="I90" s="209">
        <v>5.7171173602449298E-2</v>
      </c>
      <c r="J90" s="210">
        <v>1.8187796581662198E-5</v>
      </c>
      <c r="K90" s="212">
        <v>9.8108722184347104E-5</v>
      </c>
      <c r="L90" s="118">
        <f t="shared" si="49"/>
        <v>0.70724173502785304</v>
      </c>
      <c r="M90" s="211">
        <v>7.9665305198991496E-2</v>
      </c>
      <c r="N90" s="209">
        <v>5.6445556026171698E-2</v>
      </c>
      <c r="O90" s="250">
        <v>2.3775836555136698E-5</v>
      </c>
      <c r="P90" s="250">
        <v>1.01337548398035E-4</v>
      </c>
      <c r="Q90" s="118">
        <f t="shared" si="50"/>
        <v>0.70751549263295244</v>
      </c>
      <c r="R90" s="211">
        <v>7.8242793117680107E-2</v>
      </c>
      <c r="S90" s="209">
        <v>5.5388873022161299E-2</v>
      </c>
      <c r="T90" s="213">
        <v>2.6996817058758999E-5</v>
      </c>
      <c r="U90" s="214">
        <v>9.6468246398888406E-5</v>
      </c>
      <c r="V90" s="118">
        <f t="shared" si="51"/>
        <v>0.7068920822652156</v>
      </c>
      <c r="X90" s="117"/>
      <c r="Y90" s="90">
        <v>1693560015.7920001</v>
      </c>
      <c r="Z90" s="173">
        <f t="shared" si="52"/>
        <v>8.5229958412286463E-2</v>
      </c>
      <c r="AA90" s="173">
        <f t="shared" si="53"/>
        <v>6.0369612068334626E-2</v>
      </c>
      <c r="AB90" s="164">
        <v>1693559509.793</v>
      </c>
      <c r="AC90" s="166">
        <f t="shared" si="54"/>
        <v>7.4630496900752055E-6</v>
      </c>
      <c r="AD90" s="166">
        <f t="shared" si="55"/>
        <v>9.541031169314636E-5</v>
      </c>
      <c r="AE90" s="169">
        <f t="shared" si="56"/>
        <v>0.70728166192725128</v>
      </c>
      <c r="AF90" s="90">
        <v>1693561027.7909999</v>
      </c>
      <c r="AG90" s="173">
        <f t="shared" si="57"/>
        <v>8.0736378386777649E-2</v>
      </c>
      <c r="AH90" s="173">
        <f t="shared" si="58"/>
        <v>5.7182453325398688E-2</v>
      </c>
      <c r="AI90" s="164">
        <v>1693560521.7920001</v>
      </c>
      <c r="AJ90" s="185">
        <f t="shared" si="59"/>
        <v>1.8018858607028215E-5</v>
      </c>
      <c r="AK90" s="185">
        <f t="shared" si="60"/>
        <v>9.7927581730352894E-5</v>
      </c>
      <c r="AL90" s="169">
        <f t="shared" si="61"/>
        <v>0.70722392468217832</v>
      </c>
      <c r="AM90" s="90">
        <v>1693562039.7909999</v>
      </c>
      <c r="AN90" s="173">
        <f t="shared" si="62"/>
        <v>7.9689353503661881E-2</v>
      </c>
      <c r="AO90" s="173">
        <f t="shared" si="63"/>
        <v>5.6460699696428605E-2</v>
      </c>
      <c r="AP90" s="164">
        <v>1693561532.79</v>
      </c>
      <c r="AQ90" s="185">
        <f t="shared" si="64"/>
        <v>2.3951985262740275E-5</v>
      </c>
      <c r="AR90" s="185">
        <f t="shared" si="65"/>
        <v>1.0155059914701985E-4</v>
      </c>
      <c r="AS90" s="179">
        <f t="shared" si="66"/>
        <v>0.70749194484407141</v>
      </c>
      <c r="AT90" s="90">
        <v>1693563049.7939999</v>
      </c>
      <c r="AU90" s="173">
        <f t="shared" si="67"/>
        <v>7.8232797882537716E-2</v>
      </c>
      <c r="AV90" s="173">
        <f t="shared" si="68"/>
        <v>5.5383440890663396E-2</v>
      </c>
      <c r="AW90" s="164">
        <v>1693562545.79</v>
      </c>
      <c r="AX90" s="185">
        <f t="shared" si="69"/>
        <v>2.7053656494948945E-5</v>
      </c>
      <c r="AY90" s="185">
        <f t="shared" si="70"/>
        <v>9.6503613362479901E-5</v>
      </c>
      <c r="AZ90" s="169">
        <f t="shared" si="71"/>
        <v>0.70691580694982803</v>
      </c>
    </row>
    <row r="91" spans="1:52">
      <c r="B91" s="90">
        <v>6</v>
      </c>
      <c r="C91" s="208">
        <v>8.5076349142257507E-2</v>
      </c>
      <c r="D91" s="209">
        <v>6.0247251418913302E-2</v>
      </c>
      <c r="E91" s="210">
        <v>6.18200803984029E-6</v>
      </c>
      <c r="F91" s="210">
        <v>9.1167870510111399E-5</v>
      </c>
      <c r="G91" s="118">
        <f t="shared" si="48"/>
        <v>0.70711823070208046</v>
      </c>
      <c r="H91" s="211">
        <v>8.0974371875199694E-2</v>
      </c>
      <c r="I91" s="209">
        <v>5.7351734955021501E-2</v>
      </c>
      <c r="J91" s="210">
        <v>1.65965075752036E-5</v>
      </c>
      <c r="K91" s="212">
        <v>9.2677465989422498E-5</v>
      </c>
      <c r="L91" s="118">
        <f t="shared" si="49"/>
        <v>0.70723039197827764</v>
      </c>
      <c r="M91" s="211">
        <v>8.0698217565224106E-2</v>
      </c>
      <c r="N91" s="209">
        <v>5.7162779573845801E-2</v>
      </c>
      <c r="O91" s="250">
        <v>2.5875401332814701E-5</v>
      </c>
      <c r="P91" s="250">
        <v>1.0021787460146201E-4</v>
      </c>
      <c r="Q91" s="118">
        <f t="shared" si="50"/>
        <v>0.70734718609352665</v>
      </c>
      <c r="R91" s="211">
        <v>7.8387476937279099E-2</v>
      </c>
      <c r="S91" s="209">
        <v>5.5515024675898299E-2</v>
      </c>
      <c r="T91" s="213">
        <v>2.41332555141444E-5</v>
      </c>
      <c r="U91" s="214">
        <v>9.5756935215900499E-5</v>
      </c>
      <c r="V91" s="118">
        <f t="shared" si="51"/>
        <v>0.70719677168033956</v>
      </c>
      <c r="X91" s="117"/>
      <c r="Y91" s="90">
        <v>1693560024.1830001</v>
      </c>
      <c r="Z91" s="173">
        <f t="shared" si="52"/>
        <v>8.5007729492287215E-2</v>
      </c>
      <c r="AA91" s="173">
        <f t="shared" si="53"/>
        <v>6.0204358425517558E-2</v>
      </c>
      <c r="AB91" s="164">
        <v>1693559518.184</v>
      </c>
      <c r="AC91" s="166">
        <f t="shared" si="54"/>
        <v>6.0538611393082034E-6</v>
      </c>
      <c r="AD91" s="166">
        <f t="shared" si="55"/>
        <v>9.1079223580751406E-5</v>
      </c>
      <c r="AE91" s="169">
        <f t="shared" si="56"/>
        <v>0.70718666412425046</v>
      </c>
      <c r="AF91" s="90">
        <v>1693561036.1830001</v>
      </c>
      <c r="AG91" s="173">
        <f t="shared" si="57"/>
        <v>8.0980731310876963E-2</v>
      </c>
      <c r="AH91" s="173">
        <f t="shared" si="58"/>
        <v>5.735500130679929E-2</v>
      </c>
      <c r="AI91" s="164">
        <v>1693560530.1830001</v>
      </c>
      <c r="AJ91" s="185">
        <f t="shared" si="59"/>
        <v>1.6598549395397905E-5</v>
      </c>
      <c r="AK91" s="185">
        <f t="shared" si="60"/>
        <v>9.2618604786099822E-5</v>
      </c>
      <c r="AL91" s="169">
        <f t="shared" si="61"/>
        <v>0.70722066080731039</v>
      </c>
      <c r="AM91" s="90">
        <v>1693562048.1830001</v>
      </c>
      <c r="AN91" s="173">
        <f t="shared" si="62"/>
        <v>8.0733600101371275E-2</v>
      </c>
      <c r="AO91" s="173">
        <f t="shared" si="63"/>
        <v>5.7183791732646462E-2</v>
      </c>
      <c r="AP91" s="164">
        <v>1693561541.1819999</v>
      </c>
      <c r="AQ91" s="185">
        <f t="shared" si="64"/>
        <v>2.6495288236800997E-5</v>
      </c>
      <c r="AR91" s="185">
        <f t="shared" si="65"/>
        <v>1.0064041478737392E-4</v>
      </c>
      <c r="AS91" s="179">
        <f t="shared" si="66"/>
        <v>0.70729737050071728</v>
      </c>
      <c r="AT91" s="90">
        <v>1693563058.1849999</v>
      </c>
      <c r="AU91" s="173">
        <f t="shared" si="67"/>
        <v>7.8394618093470828E-2</v>
      </c>
      <c r="AV91" s="173">
        <f t="shared" si="68"/>
        <v>5.5519992477205439E-2</v>
      </c>
      <c r="AW91" s="164">
        <v>1693562554.1819999</v>
      </c>
      <c r="AX91" s="185">
        <f t="shared" si="69"/>
        <v>2.4092633933731554E-5</v>
      </c>
      <c r="AY91" s="185">
        <f t="shared" si="70"/>
        <v>9.5750142120315268E-5</v>
      </c>
      <c r="AZ91" s="169">
        <f t="shared" si="71"/>
        <v>0.70719854850589192</v>
      </c>
    </row>
    <row r="92" spans="1:52">
      <c r="B92" s="90">
        <v>7</v>
      </c>
      <c r="C92" s="208">
        <v>8.1867347327124501E-2</v>
      </c>
      <c r="D92" s="209">
        <v>5.7952235133786702E-2</v>
      </c>
      <c r="E92" s="210">
        <v>1.27093743457431E-6</v>
      </c>
      <c r="F92" s="210">
        <v>9.0642558705383801E-5</v>
      </c>
      <c r="G92" s="118">
        <f t="shared" si="48"/>
        <v>0.70680218536620298</v>
      </c>
      <c r="H92" s="211">
        <v>8.1028459945401601E-2</v>
      </c>
      <c r="I92" s="209">
        <v>5.7354842312459603E-2</v>
      </c>
      <c r="J92" s="210">
        <v>1.82875496552445E-5</v>
      </c>
      <c r="K92" s="212">
        <v>9.4687149266567094E-5</v>
      </c>
      <c r="L92" s="118">
        <f t="shared" si="49"/>
        <v>0.70679655333978353</v>
      </c>
      <c r="M92" s="211">
        <v>8.1393859728016202E-2</v>
      </c>
      <c r="N92" s="209">
        <v>5.7627041071543803E-2</v>
      </c>
      <c r="O92" s="250">
        <v>5.50821196994766E-5</v>
      </c>
      <c r="P92" s="250">
        <v>1.25898800101755E-4</v>
      </c>
      <c r="Q92" s="118">
        <f t="shared" si="50"/>
        <v>0.7070055470772687</v>
      </c>
      <c r="R92" s="211">
        <v>7.8579844851685204E-2</v>
      </c>
      <c r="S92" s="209">
        <v>5.5658743687851397E-2</v>
      </c>
      <c r="T92" s="213">
        <v>2.5079406082494401E-5</v>
      </c>
      <c r="U92" s="214">
        <v>9.60991927122618E-5</v>
      </c>
      <c r="V92" s="118">
        <f t="shared" si="51"/>
        <v>0.70729450181327824</v>
      </c>
      <c r="X92" s="117"/>
      <c r="Y92" s="90">
        <v>1693560045.4000001</v>
      </c>
      <c r="Z92" s="173">
        <f t="shared" si="52"/>
        <v>8.1781034877092568E-2</v>
      </c>
      <c r="AA92" s="173">
        <f t="shared" si="53"/>
        <v>5.7899663603812192E-2</v>
      </c>
      <c r="AB92" s="164">
        <v>1693559538.4000001</v>
      </c>
      <c r="AC92" s="166">
        <f t="shared" si="54"/>
        <v>1.195483499793622E-6</v>
      </c>
      <c r="AD92" s="166">
        <f t="shared" si="55"/>
        <v>9.0645199952505464E-5</v>
      </c>
      <c r="AE92" s="169">
        <f t="shared" si="56"/>
        <v>0.70690762103249727</v>
      </c>
      <c r="AF92" s="90">
        <v>1693561057.402</v>
      </c>
      <c r="AG92" s="173">
        <f t="shared" si="57"/>
        <v>8.1026698650255136E-2</v>
      </c>
      <c r="AH92" s="173">
        <f t="shared" si="58"/>
        <v>5.7353274792294705E-2</v>
      </c>
      <c r="AI92" s="164">
        <v>1693560552.4030001</v>
      </c>
      <c r="AJ92" s="185">
        <f t="shared" si="59"/>
        <v>1.8302275503725507E-5</v>
      </c>
      <c r="AK92" s="185">
        <f t="shared" si="60"/>
        <v>9.4702486661127333E-5</v>
      </c>
      <c r="AL92" s="169">
        <f t="shared" si="61"/>
        <v>0.70679804545850544</v>
      </c>
      <c r="AM92" s="90">
        <v>1693562069.401</v>
      </c>
      <c r="AN92" s="173">
        <f t="shared" si="62"/>
        <v>8.1414017227921937E-2</v>
      </c>
      <c r="AO92" s="173">
        <f t="shared" si="63"/>
        <v>5.7638966591657265E-2</v>
      </c>
      <c r="AP92" s="164">
        <v>1693561563.4000001</v>
      </c>
      <c r="AQ92" s="185">
        <f t="shared" si="64"/>
        <v>5.5159801342138674E-5</v>
      </c>
      <c r="AR92" s="185">
        <f t="shared" si="65"/>
        <v>1.2587356278825432E-4</v>
      </c>
      <c r="AS92" s="179">
        <f t="shared" si="66"/>
        <v>0.70697690882783015</v>
      </c>
      <c r="AT92" s="90">
        <v>1693563078.401</v>
      </c>
      <c r="AU92" s="173">
        <f t="shared" si="67"/>
        <v>7.8589150672931679E-2</v>
      </c>
      <c r="AV92" s="173">
        <f t="shared" si="68"/>
        <v>5.5664209178867288E-2</v>
      </c>
      <c r="AW92" s="164">
        <v>1693562574.3989999</v>
      </c>
      <c r="AX92" s="185">
        <f t="shared" si="69"/>
        <v>2.5107658139149192E-5</v>
      </c>
      <c r="AY92" s="185">
        <f t="shared" si="70"/>
        <v>9.6161275550029886E-5</v>
      </c>
      <c r="AZ92" s="169">
        <f t="shared" si="71"/>
        <v>0.70728311063269533</v>
      </c>
    </row>
    <row r="93" spans="1:52">
      <c r="B93" s="90">
        <v>8</v>
      </c>
      <c r="C93" s="208">
        <v>8.0859983850351799E-2</v>
      </c>
      <c r="D93" s="209">
        <v>5.7291425651619501E-2</v>
      </c>
      <c r="E93" s="210">
        <v>2.6205723539333798E-6</v>
      </c>
      <c r="F93" s="210">
        <v>9.1311358542322101E-5</v>
      </c>
      <c r="G93" s="118">
        <f t="shared" si="48"/>
        <v>0.70743537392710054</v>
      </c>
      <c r="H93" s="211">
        <v>8.0888323846376994E-2</v>
      </c>
      <c r="I93" s="209">
        <v>5.72635924572533E-2</v>
      </c>
      <c r="J93" s="210">
        <v>1.7315938521844499E-5</v>
      </c>
      <c r="K93" s="212">
        <v>9.3569050345865197E-5</v>
      </c>
      <c r="L93" s="118">
        <f t="shared" si="49"/>
        <v>0.70689297781284111</v>
      </c>
      <c r="M93" s="211">
        <v>8.1682945191119405E-2</v>
      </c>
      <c r="N93" s="209">
        <v>5.7833312662818298E-2</v>
      </c>
      <c r="O93" s="250">
        <v>2.9798574228801799E-5</v>
      </c>
      <c r="P93" s="250">
        <v>9.8750889850938894E-5</v>
      </c>
      <c r="Q93" s="118">
        <f t="shared" si="50"/>
        <v>0.70702865013564153</v>
      </c>
      <c r="R93" s="211">
        <v>7.8826712929016302E-2</v>
      </c>
      <c r="S93" s="209">
        <v>5.5811942198119302E-2</v>
      </c>
      <c r="T93" s="213">
        <v>2.54668029286319E-5</v>
      </c>
      <c r="U93" s="214">
        <v>9.9129756909204902E-5</v>
      </c>
      <c r="V93" s="118">
        <f t="shared" si="51"/>
        <v>0.7070228035424776</v>
      </c>
      <c r="X93" s="117"/>
      <c r="Y93" s="90">
        <v>1693560053.7909999</v>
      </c>
      <c r="Z93" s="173">
        <f t="shared" si="52"/>
        <v>8.0883619614731464E-2</v>
      </c>
      <c r="AA93" s="173">
        <f t="shared" si="53"/>
        <v>5.7307411403854286E-2</v>
      </c>
      <c r="AB93" s="164">
        <v>1693559546.7920001</v>
      </c>
      <c r="AC93" s="166">
        <f t="shared" si="54"/>
        <v>2.7681097341397962E-6</v>
      </c>
      <c r="AD93" s="166">
        <f t="shared" si="55"/>
        <v>9.1271137665836034E-5</v>
      </c>
      <c r="AE93" s="169">
        <f t="shared" si="56"/>
        <v>0.70742860882001368</v>
      </c>
      <c r="AF93" s="90">
        <v>1693561065.7939999</v>
      </c>
      <c r="AG93" s="173">
        <f t="shared" si="57"/>
        <v>8.0877473343546932E-2</v>
      </c>
      <c r="AH93" s="173">
        <f t="shared" si="58"/>
        <v>5.7257845286799752E-2</v>
      </c>
      <c r="AI93" s="164">
        <v>1693560560.7950001</v>
      </c>
      <c r="AJ93" s="185">
        <f t="shared" si="59"/>
        <v>1.73014771152953E-5</v>
      </c>
      <c r="AK93" s="185">
        <f t="shared" si="60"/>
        <v>9.3506815304090444E-5</v>
      </c>
      <c r="AL93" s="169">
        <f t="shared" si="61"/>
        <v>0.70692224408772286</v>
      </c>
      <c r="AM93" s="90">
        <v>1693562077.7920001</v>
      </c>
      <c r="AN93" s="173">
        <f t="shared" si="62"/>
        <v>8.1674402140176044E-2</v>
      </c>
      <c r="AO93" s="173">
        <f t="shared" si="63"/>
        <v>5.7827922782570734E-2</v>
      </c>
      <c r="AP93" s="164">
        <v>1693561571.7920001</v>
      </c>
      <c r="AQ93" s="185">
        <f t="shared" si="64"/>
        <v>2.8612349185086214E-5</v>
      </c>
      <c r="AR93" s="185">
        <f t="shared" si="65"/>
        <v>9.7789220022613757E-5</v>
      </c>
      <c r="AS93" s="179">
        <f t="shared" si="66"/>
        <v>0.70703655421355494</v>
      </c>
      <c r="AT93" s="90">
        <v>1693563086.793</v>
      </c>
      <c r="AU93" s="173">
        <f t="shared" si="67"/>
        <v>7.884810484608E-2</v>
      </c>
      <c r="AV93" s="173">
        <f t="shared" si="68"/>
        <v>5.5824937960289145E-2</v>
      </c>
      <c r="AW93" s="164">
        <v>1693562582.7909999</v>
      </c>
      <c r="AX93" s="185">
        <f t="shared" si="69"/>
        <v>2.530813339164756E-5</v>
      </c>
      <c r="AY93" s="185">
        <f t="shared" si="70"/>
        <v>9.9167652264065643E-5</v>
      </c>
      <c r="AZ93" s="169">
        <f t="shared" si="71"/>
        <v>0.70699861082646409</v>
      </c>
    </row>
    <row r="94" spans="1:52">
      <c r="B94" s="90">
        <v>9</v>
      </c>
      <c r="C94" s="208">
        <v>8.2521786188231902E-2</v>
      </c>
      <c r="D94" s="209">
        <v>5.8461678527690103E-2</v>
      </c>
      <c r="E94" s="210">
        <v>5.3565130451426497E-6</v>
      </c>
      <c r="F94" s="210">
        <v>8.9360623293837995E-5</v>
      </c>
      <c r="G94" s="118">
        <f t="shared" si="48"/>
        <v>0.70737035924323932</v>
      </c>
      <c r="H94" s="211">
        <v>8.0728007893076506E-2</v>
      </c>
      <c r="I94" s="209">
        <v>5.7171677174445899E-2</v>
      </c>
      <c r="J94" s="210">
        <v>1.7887111136840199E-5</v>
      </c>
      <c r="K94" s="212">
        <v>9.2703687994955097E-5</v>
      </c>
      <c r="L94" s="118">
        <f t="shared" si="49"/>
        <v>0.7071582608835838</v>
      </c>
      <c r="M94" s="211">
        <v>8.1157301364846196E-2</v>
      </c>
      <c r="N94" s="209">
        <v>5.74552629474386E-2</v>
      </c>
      <c r="O94" s="250">
        <v>2.2235370153810099E-5</v>
      </c>
      <c r="P94" s="250">
        <v>9.5249911530839899E-5</v>
      </c>
      <c r="Q94" s="118">
        <f t="shared" si="50"/>
        <v>0.70694971224997061</v>
      </c>
      <c r="R94" s="211">
        <v>7.9172190246697194E-2</v>
      </c>
      <c r="S94" s="209">
        <v>5.6072924995100498E-2</v>
      </c>
      <c r="T94" s="213">
        <v>2.06858227827128E-5</v>
      </c>
      <c r="U94" s="214">
        <v>9.7306936237401902E-5</v>
      </c>
      <c r="V94" s="118">
        <f t="shared" si="51"/>
        <v>0.70723409012839999</v>
      </c>
      <c r="X94" s="117"/>
      <c r="Y94" s="90">
        <v>1693560062.1819999</v>
      </c>
      <c r="Z94" s="173">
        <f t="shared" si="52"/>
        <v>8.2543641715541655E-2</v>
      </c>
      <c r="AA94" s="173">
        <f t="shared" si="53"/>
        <v>5.8474776595434139E-2</v>
      </c>
      <c r="AB94" s="164">
        <v>1693559555.184</v>
      </c>
      <c r="AC94" s="166">
        <f t="shared" si="54"/>
        <v>5.3538937235158302E-6</v>
      </c>
      <c r="AD94" s="166">
        <f t="shared" si="55"/>
        <v>8.9309039897965121E-5</v>
      </c>
      <c r="AE94" s="169">
        <f t="shared" si="56"/>
        <v>0.70734402034667088</v>
      </c>
      <c r="AF94" s="90">
        <v>1693561074.1849999</v>
      </c>
      <c r="AG94" s="173">
        <f t="shared" si="57"/>
        <v>8.0723204493927711E-2</v>
      </c>
      <c r="AH94" s="173">
        <f t="shared" si="58"/>
        <v>5.7168703879461047E-2</v>
      </c>
      <c r="AI94" s="164">
        <v>1693560569.1860001</v>
      </c>
      <c r="AJ94" s="185">
        <f t="shared" si="59"/>
        <v>1.7847646481879789E-5</v>
      </c>
      <c r="AK94" s="185">
        <f t="shared" si="60"/>
        <v>9.2796508603400766E-5</v>
      </c>
      <c r="AL94" s="169">
        <f t="shared" si="61"/>
        <v>0.70716900198386112</v>
      </c>
      <c r="AM94" s="90">
        <v>1693562086.184</v>
      </c>
      <c r="AN94" s="173">
        <f t="shared" si="62"/>
        <v>8.1158260552261816E-2</v>
      </c>
      <c r="AO94" s="173">
        <f t="shared" si="63"/>
        <v>5.745601223169252E-2</v>
      </c>
      <c r="AP94" s="164">
        <v>1693561580.1830001</v>
      </c>
      <c r="AQ94" s="185">
        <f t="shared" si="64"/>
        <v>2.1983593145391648E-5</v>
      </c>
      <c r="AR94" s="185">
        <f t="shared" si="65"/>
        <v>9.5257514340386877E-5</v>
      </c>
      <c r="AS94" s="179">
        <f t="shared" si="66"/>
        <v>0.70695052915023671</v>
      </c>
      <c r="AT94" s="90">
        <v>1693563095.184</v>
      </c>
      <c r="AU94" s="173">
        <f t="shared" si="67"/>
        <v>7.9170705008520303E-2</v>
      </c>
      <c r="AV94" s="173">
        <f t="shared" si="68"/>
        <v>5.607199432798899E-2</v>
      </c>
      <c r="AW94" s="164">
        <v>1693562591.1819999</v>
      </c>
      <c r="AX94" s="185">
        <f t="shared" si="69"/>
        <v>2.068290660893464E-5</v>
      </c>
      <c r="AY94" s="185">
        <f t="shared" si="70"/>
        <v>9.7243089558628529E-5</v>
      </c>
      <c r="AZ94" s="169">
        <f t="shared" si="71"/>
        <v>0.70723840303295038</v>
      </c>
    </row>
    <row r="95" spans="1:52">
      <c r="B95" s="90">
        <v>10</v>
      </c>
      <c r="C95" s="208">
        <v>8.1927699023689196E-2</v>
      </c>
      <c r="D95" s="209">
        <v>5.80279121454471E-2</v>
      </c>
      <c r="E95" s="210">
        <v>2.4882881851127898E-6</v>
      </c>
      <c r="F95" s="210">
        <v>8.8312938978597205E-5</v>
      </c>
      <c r="G95" s="118">
        <f t="shared" si="48"/>
        <v>0.70720524591545797</v>
      </c>
      <c r="H95" s="211">
        <v>8.0653701454211496E-2</v>
      </c>
      <c r="I95" s="209">
        <v>5.7096436365184897E-2</v>
      </c>
      <c r="J95" s="210">
        <v>1.5388284486444899E-5</v>
      </c>
      <c r="K95" s="212">
        <v>9.8787521535925003E-5</v>
      </c>
      <c r="L95" s="118">
        <f t="shared" si="49"/>
        <v>0.7068768165562771</v>
      </c>
      <c r="M95" s="211">
        <v>8.1729798354913494E-2</v>
      </c>
      <c r="N95" s="209">
        <v>5.7875438203231398E-2</v>
      </c>
      <c r="O95" s="250">
        <v>1.7499676593840399E-5</v>
      </c>
      <c r="P95" s="250">
        <v>9.9178342151167294E-5</v>
      </c>
      <c r="Q95" s="118">
        <f t="shared" si="50"/>
        <v>0.70713878969128263</v>
      </c>
      <c r="R95" s="211">
        <v>7.8754163908416205E-2</v>
      </c>
      <c r="S95" s="209">
        <v>5.57596191247169E-2</v>
      </c>
      <c r="T95" s="213">
        <v>2.53243525782307E-5</v>
      </c>
      <c r="U95" s="214">
        <v>9.5540108930419803E-5</v>
      </c>
      <c r="V95" s="118">
        <f t="shared" si="51"/>
        <v>0.70700972987312527</v>
      </c>
      <c r="X95" s="117"/>
      <c r="Y95" s="90">
        <v>1693560083.401</v>
      </c>
      <c r="Z95" s="173">
        <f t="shared" si="52"/>
        <v>8.194777025609129E-2</v>
      </c>
      <c r="AA95" s="173">
        <f t="shared" si="53"/>
        <v>5.8039790446666205E-2</v>
      </c>
      <c r="AB95" s="164">
        <v>1693559577.402</v>
      </c>
      <c r="AC95" s="166">
        <f t="shared" si="54"/>
        <v>2.4026168334115302E-6</v>
      </c>
      <c r="AD95" s="166">
        <f t="shared" si="55"/>
        <v>8.8334101667682667E-5</v>
      </c>
      <c r="AE95" s="169">
        <f t="shared" si="56"/>
        <v>0.70717927355027987</v>
      </c>
      <c r="AF95" s="90">
        <v>1693561095.3989999</v>
      </c>
      <c r="AG95" s="173">
        <f t="shared" si="57"/>
        <v>8.0643126138945836E-2</v>
      </c>
      <c r="AH95" s="173">
        <f t="shared" si="58"/>
        <v>5.7090309392181723E-2</v>
      </c>
      <c r="AI95" s="164">
        <v>1693560590.401</v>
      </c>
      <c r="AJ95" s="185">
        <f t="shared" si="59"/>
        <v>1.5458134294895086E-5</v>
      </c>
      <c r="AK95" s="185">
        <f t="shared" si="60"/>
        <v>9.8876984751211693E-5</v>
      </c>
      <c r="AL95" s="169">
        <f t="shared" si="61"/>
        <v>0.70689904238443146</v>
      </c>
      <c r="AM95" s="90">
        <v>1693562107.398</v>
      </c>
      <c r="AN95" s="173">
        <f t="shared" si="62"/>
        <v>8.1739855280105786E-2</v>
      </c>
      <c r="AO95" s="173">
        <f t="shared" si="63"/>
        <v>5.7881930741079682E-2</v>
      </c>
      <c r="AP95" s="164">
        <v>1693561601.3989999</v>
      </c>
      <c r="AQ95" s="185">
        <f t="shared" si="64"/>
        <v>1.7424843869741315E-5</v>
      </c>
      <c r="AR95" s="185">
        <f t="shared" si="65"/>
        <v>9.915383678560682E-5</v>
      </c>
      <c r="AS95" s="179">
        <f t="shared" si="66"/>
        <v>0.70713115268132543</v>
      </c>
      <c r="AT95" s="90">
        <v>1693563116.3989999</v>
      </c>
      <c r="AU95" s="173">
        <f t="shared" si="67"/>
        <v>7.8744294594441697E-2</v>
      </c>
      <c r="AV95" s="173">
        <f t="shared" si="68"/>
        <v>5.5753433671197603E-2</v>
      </c>
      <c r="AW95" s="164">
        <v>1693562612.398</v>
      </c>
      <c r="AX95" s="185">
        <f t="shared" si="69"/>
        <v>2.5470973051352911E-5</v>
      </c>
      <c r="AY95" s="185">
        <f t="shared" si="70"/>
        <v>9.5544703491924713E-5</v>
      </c>
      <c r="AZ95" s="169">
        <f t="shared" si="71"/>
        <v>0.70702261277975531</v>
      </c>
    </row>
    <row r="96" spans="1:52">
      <c r="B96" s="90">
        <v>11</v>
      </c>
      <c r="C96" s="208">
        <v>8.3502332622988396E-2</v>
      </c>
      <c r="D96" s="209">
        <v>5.9129579212619E-2</v>
      </c>
      <c r="E96" s="210">
        <v>1.02983416939891E-6</v>
      </c>
      <c r="F96" s="210">
        <v>9.0590759850400806E-5</v>
      </c>
      <c r="G96" s="118">
        <f t="shared" si="48"/>
        <v>0.70706246410696583</v>
      </c>
      <c r="H96" s="211">
        <v>8.0211455824702599E-2</v>
      </c>
      <c r="I96" s="209">
        <v>5.6827224010990197E-2</v>
      </c>
      <c r="J96" s="210">
        <v>2.12989302764213E-5</v>
      </c>
      <c r="K96" s="212">
        <v>9.7733572924182103E-5</v>
      </c>
      <c r="L96" s="118">
        <f t="shared" si="49"/>
        <v>0.7074180197046851</v>
      </c>
      <c r="M96" s="211">
        <v>8.1648549222800001E-2</v>
      </c>
      <c r="N96" s="209">
        <v>5.7820280180992799E-2</v>
      </c>
      <c r="O96" s="250">
        <v>1.8579789754071499E-5</v>
      </c>
      <c r="P96" s="250">
        <v>9.3872101316913503E-5</v>
      </c>
      <c r="Q96" s="118">
        <f t="shared" si="50"/>
        <v>0.70716692336127773</v>
      </c>
      <c r="R96" s="211">
        <v>7.8690106582281497E-2</v>
      </c>
      <c r="S96" s="209">
        <v>5.5725172362054598E-2</v>
      </c>
      <c r="T96" s="213">
        <v>2.7848236533043099E-5</v>
      </c>
      <c r="U96" s="214">
        <v>9.7565264716743594E-5</v>
      </c>
      <c r="V96" s="118">
        <f t="shared" si="51"/>
        <v>0.70714756195831385</v>
      </c>
      <c r="X96" s="117"/>
      <c r="Y96" s="90">
        <v>1693560091.7920001</v>
      </c>
      <c r="Z96" s="173">
        <f t="shared" si="52"/>
        <v>8.3581790783105153E-2</v>
      </c>
      <c r="AA96" s="173">
        <f t="shared" si="53"/>
        <v>5.9177735001085092E-2</v>
      </c>
      <c r="AB96" s="164">
        <v>1693559585.7939999</v>
      </c>
      <c r="AC96" s="166">
        <f t="shared" si="54"/>
        <v>1.062011271061039E-6</v>
      </c>
      <c r="AD96" s="166">
        <f t="shared" si="55"/>
        <v>9.0715568185390964E-5</v>
      </c>
      <c r="AE96" s="169">
        <f t="shared" si="56"/>
        <v>0.70696868152344761</v>
      </c>
      <c r="AF96" s="90">
        <v>1693561103.79</v>
      </c>
      <c r="AG96" s="173">
        <f t="shared" si="57"/>
        <v>8.0226219425451772E-2</v>
      </c>
      <c r="AH96" s="173">
        <f t="shared" si="58"/>
        <v>5.6837135705399715E-2</v>
      </c>
      <c r="AI96" s="164">
        <v>1693560598.793</v>
      </c>
      <c r="AJ96" s="185">
        <f t="shared" si="59"/>
        <v>2.1198929115495555E-5</v>
      </c>
      <c r="AK96" s="185">
        <f t="shared" si="60"/>
        <v>9.7708732909418871E-5</v>
      </c>
      <c r="AL96" s="169">
        <f t="shared" si="61"/>
        <v>0.70741690965802584</v>
      </c>
      <c r="AM96" s="90">
        <v>1693562115.79</v>
      </c>
      <c r="AN96" s="173">
        <f t="shared" si="62"/>
        <v>8.1637674074843763E-2</v>
      </c>
      <c r="AO96" s="173">
        <f t="shared" si="63"/>
        <v>5.7813062093926865E-2</v>
      </c>
      <c r="AP96" s="164">
        <v>1693561609.7909999</v>
      </c>
      <c r="AQ96" s="185">
        <f t="shared" si="64"/>
        <v>1.8629980984547176E-5</v>
      </c>
      <c r="AR96" s="185">
        <f t="shared" si="65"/>
        <v>9.3732718975654311E-5</v>
      </c>
      <c r="AS96" s="179">
        <f t="shared" si="66"/>
        <v>0.70717265143480801</v>
      </c>
      <c r="AT96" s="90">
        <v>1693563124.79</v>
      </c>
      <c r="AU96" s="173">
        <f t="shared" si="67"/>
        <v>7.8700038144273121E-2</v>
      </c>
      <c r="AV96" s="173">
        <f t="shared" si="68"/>
        <v>5.5731631415122912E-2</v>
      </c>
      <c r="AW96" s="164">
        <v>1693562620.79</v>
      </c>
      <c r="AX96" s="185">
        <f t="shared" si="69"/>
        <v>2.7638312399724323E-5</v>
      </c>
      <c r="AY96" s="185">
        <f t="shared" si="70"/>
        <v>9.7475645384395134E-5</v>
      </c>
      <c r="AZ96" s="169">
        <f t="shared" si="71"/>
        <v>0.70714321095628785</v>
      </c>
    </row>
    <row r="97" spans="2:52">
      <c r="B97" s="90">
        <v>12</v>
      </c>
      <c r="C97" s="208">
        <v>8.4127907406189306E-2</v>
      </c>
      <c r="D97" s="209">
        <v>5.9562660716390999E-2</v>
      </c>
      <c r="E97" s="210">
        <v>3.3793300583863901E-6</v>
      </c>
      <c r="F97" s="210">
        <v>9.2290878808132398E-5</v>
      </c>
      <c r="G97" s="118">
        <f t="shared" si="48"/>
        <v>0.70695263897144944</v>
      </c>
      <c r="H97" s="211">
        <v>8.1062507775380696E-2</v>
      </c>
      <c r="I97" s="209">
        <v>5.7412326921962999E-2</v>
      </c>
      <c r="J97" s="210">
        <v>1.26192373274714E-5</v>
      </c>
      <c r="K97" s="212">
        <v>9.79958580957772E-5</v>
      </c>
      <c r="L97" s="118">
        <f t="shared" si="49"/>
        <v>0.7072089170481517</v>
      </c>
      <c r="M97" s="211">
        <v>8.1428663875344795E-2</v>
      </c>
      <c r="N97" s="209">
        <v>5.7645394232148102E-2</v>
      </c>
      <c r="O97" s="250">
        <v>1.88895621246926E-5</v>
      </c>
      <c r="P97" s="250">
        <v>9.4735893921467604E-5</v>
      </c>
      <c r="Q97" s="118">
        <f t="shared" si="50"/>
        <v>0.70692872611159385</v>
      </c>
      <c r="R97" s="211">
        <v>7.9029170350966294E-2</v>
      </c>
      <c r="S97" s="209">
        <v>5.59654723104294E-2</v>
      </c>
      <c r="T97" s="213">
        <v>1.95115218112163E-5</v>
      </c>
      <c r="U97" s="214">
        <v>9.2683896902086394E-5</v>
      </c>
      <c r="V97" s="118">
        <f t="shared" si="51"/>
        <v>0.70715429375560868</v>
      </c>
      <c r="X97" s="117"/>
      <c r="Y97" s="90">
        <v>1693560100.184</v>
      </c>
      <c r="Z97" s="173">
        <f t="shared" si="52"/>
        <v>8.4130768312119825E-2</v>
      </c>
      <c r="AA97" s="173">
        <f t="shared" si="53"/>
        <v>5.9564698419452396E-2</v>
      </c>
      <c r="AB97" s="164">
        <v>1693559594.1860001</v>
      </c>
      <c r="AC97" s="166">
        <f t="shared" si="54"/>
        <v>3.4056381620437092E-6</v>
      </c>
      <c r="AD97" s="166">
        <f t="shared" si="55"/>
        <v>9.2259470840525082E-5</v>
      </c>
      <c r="AE97" s="169">
        <f t="shared" si="56"/>
        <v>0.7069550533234068</v>
      </c>
      <c r="AF97" s="90">
        <v>1693561112.1819999</v>
      </c>
      <c r="AG97" s="173">
        <f t="shared" si="57"/>
        <v>8.1080645414263783E-2</v>
      </c>
      <c r="AH97" s="173">
        <f t="shared" si="58"/>
        <v>5.7423243332348425E-2</v>
      </c>
      <c r="AI97" s="164">
        <v>1693560607.184</v>
      </c>
      <c r="AJ97" s="185">
        <f t="shared" si="59"/>
        <v>1.2448311788228655E-5</v>
      </c>
      <c r="AK97" s="185">
        <f t="shared" si="60"/>
        <v>9.7966986527233985E-5</v>
      </c>
      <c r="AL97" s="169">
        <f t="shared" si="61"/>
        <v>0.70719081611958079</v>
      </c>
      <c r="AM97" s="90">
        <v>1693562124.181</v>
      </c>
      <c r="AN97" s="173">
        <f t="shared" si="62"/>
        <v>8.1416535172655846E-2</v>
      </c>
      <c r="AO97" s="173">
        <f t="shared" si="63"/>
        <v>5.7637861236901546E-2</v>
      </c>
      <c r="AP97" s="164">
        <v>1693561618.1830001</v>
      </c>
      <c r="AQ97" s="185">
        <f t="shared" si="64"/>
        <v>1.8921648297429907E-5</v>
      </c>
      <c r="AR97" s="185">
        <f t="shared" si="65"/>
        <v>9.478710461384474E-5</v>
      </c>
      <c r="AS97" s="179">
        <f t="shared" si="66"/>
        <v>0.70694145738192915</v>
      </c>
      <c r="AT97" s="90">
        <v>1693563133.1819999</v>
      </c>
      <c r="AU97" s="173">
        <f t="shared" si="67"/>
        <v>7.9035505009563994E-2</v>
      </c>
      <c r="AV97" s="173">
        <f t="shared" si="68"/>
        <v>5.5969545285488594E-2</v>
      </c>
      <c r="AW97" s="164">
        <v>1693562629.181</v>
      </c>
      <c r="AX97" s="185">
        <f t="shared" si="69"/>
        <v>1.9344834449188559E-5</v>
      </c>
      <c r="AY97" s="185">
        <f t="shared" si="70"/>
        <v>9.2639354221368199E-5</v>
      </c>
      <c r="AZ97" s="169">
        <f t="shared" si="71"/>
        <v>0.70715195352646965</v>
      </c>
    </row>
    <row r="98" spans="2:52">
      <c r="B98" s="90">
        <v>13</v>
      </c>
      <c r="C98" s="208">
        <v>8.3642083227714603E-2</v>
      </c>
      <c r="D98" s="209">
        <v>5.9244144868301298E-2</v>
      </c>
      <c r="E98" s="210">
        <v>2.3149856858807702E-6</v>
      </c>
      <c r="F98" s="210">
        <v>8.8824851938939806E-5</v>
      </c>
      <c r="G98" s="118">
        <f t="shared" si="48"/>
        <v>0.70725081379537524</v>
      </c>
      <c r="H98" s="211">
        <v>8.1097509857207498E-2</v>
      </c>
      <c r="I98" s="209">
        <v>5.7441018152175602E-2</v>
      </c>
      <c r="J98" s="210">
        <v>1.2948931454616E-5</v>
      </c>
      <c r="K98" s="212">
        <v>9.6110163983013799E-5</v>
      </c>
      <c r="L98" s="118">
        <f t="shared" si="49"/>
        <v>0.70725747995640853</v>
      </c>
      <c r="M98" s="211">
        <v>8.1036050736759194E-2</v>
      </c>
      <c r="N98" s="209">
        <v>5.7382433772317797E-2</v>
      </c>
      <c r="O98" s="250">
        <v>2.01473589058332E-5</v>
      </c>
      <c r="P98" s="250">
        <v>9.67517059790956E-5</v>
      </c>
      <c r="Q98" s="118">
        <f t="shared" si="50"/>
        <v>0.70710881158618455</v>
      </c>
      <c r="R98" s="211">
        <v>7.8999554811970199E-2</v>
      </c>
      <c r="S98" s="209">
        <v>5.5954174727637002E-2</v>
      </c>
      <c r="T98" s="213">
        <v>1.9705004703482699E-5</v>
      </c>
      <c r="U98" s="214">
        <v>9.5060690500995399E-5</v>
      </c>
      <c r="V98" s="118">
        <f t="shared" si="51"/>
        <v>0.70727642596835361</v>
      </c>
      <c r="X98" s="117"/>
      <c r="Y98" s="90">
        <v>1693560121.3989999</v>
      </c>
      <c r="Z98" s="173">
        <f t="shared" si="52"/>
        <v>8.3638593139788428E-2</v>
      </c>
      <c r="AA98" s="173">
        <f t="shared" si="53"/>
        <v>5.9241784942815484E-2</v>
      </c>
      <c r="AB98" s="164">
        <v>1693559615.402</v>
      </c>
      <c r="AC98" s="166">
        <f t="shared" si="54"/>
        <v>2.3168508188979755E-6</v>
      </c>
      <c r="AD98" s="166">
        <f t="shared" si="55"/>
        <v>8.8757675953170042E-5</v>
      </c>
      <c r="AE98" s="169">
        <f t="shared" si="56"/>
        <v>0.70725435694982652</v>
      </c>
      <c r="AF98" s="90">
        <v>1693561133.3989999</v>
      </c>
      <c r="AG98" s="173">
        <f t="shared" si="57"/>
        <v>8.1059883842141717E-2</v>
      </c>
      <c r="AH98" s="173">
        <f t="shared" si="58"/>
        <v>5.7417557037069071E-2</v>
      </c>
      <c r="AI98" s="164">
        <v>1693560628.4030001</v>
      </c>
      <c r="AJ98" s="185">
        <f t="shared" si="59"/>
        <v>1.3082093583699583E-5</v>
      </c>
      <c r="AK98" s="185">
        <f t="shared" si="60"/>
        <v>9.6106898737594984E-5</v>
      </c>
      <c r="AL98" s="169">
        <f t="shared" si="61"/>
        <v>0.70730182150383014</v>
      </c>
      <c r="AM98" s="90">
        <v>1693562146.398</v>
      </c>
      <c r="AN98" s="173">
        <f t="shared" si="62"/>
        <v>8.1040912718520278E-2</v>
      </c>
      <c r="AO98" s="173">
        <f t="shared" si="63"/>
        <v>5.7385481466487948E-2</v>
      </c>
      <c r="AP98" s="164">
        <v>1693561639.402</v>
      </c>
      <c r="AQ98" s="185">
        <f t="shared" si="64"/>
        <v>2.0021317164743443E-5</v>
      </c>
      <c r="AR98" s="185">
        <f t="shared" si="65"/>
        <v>9.6645856763835124E-5</v>
      </c>
      <c r="AS98" s="179">
        <f t="shared" si="66"/>
        <v>0.70710393348825828</v>
      </c>
      <c r="AT98" s="90">
        <v>1693563154.398</v>
      </c>
      <c r="AU98" s="173">
        <f t="shared" si="67"/>
        <v>7.9002635196591689E-2</v>
      </c>
      <c r="AV98" s="173">
        <f t="shared" si="68"/>
        <v>5.5956125837137362E-2</v>
      </c>
      <c r="AW98" s="164">
        <v>1693562650.4000001</v>
      </c>
      <c r="AX98" s="185">
        <f t="shared" si="69"/>
        <v>1.9771276274133393E-5</v>
      </c>
      <c r="AY98" s="185">
        <f t="shared" si="70"/>
        <v>9.5050543472319224E-5</v>
      </c>
      <c r="AZ98" s="169">
        <f t="shared" si="71"/>
        <v>0.70727634970033437</v>
      </c>
    </row>
    <row r="99" spans="2:52">
      <c r="B99" s="90">
        <v>14</v>
      </c>
      <c r="C99" s="208">
        <v>8.3957422283617397E-2</v>
      </c>
      <c r="D99" s="209">
        <v>5.9429978768876103E-2</v>
      </c>
      <c r="E99" s="210">
        <v>3.4704418518254998E-6</v>
      </c>
      <c r="F99" s="210">
        <v>8.8513919876598E-5</v>
      </c>
      <c r="G99" s="118">
        <f t="shared" si="48"/>
        <v>0.70680783239039868</v>
      </c>
      <c r="H99" s="211">
        <v>7.9224413931356902E-2</v>
      </c>
      <c r="I99" s="209">
        <v>5.6093184961407402E-2</v>
      </c>
      <c r="J99" s="210">
        <v>1.9124430324861301E-5</v>
      </c>
      <c r="K99" s="212">
        <v>9.7812257798571097E-5</v>
      </c>
      <c r="L99" s="118">
        <f t="shared" si="49"/>
        <v>0.70696618849167114</v>
      </c>
      <c r="M99" s="211">
        <v>8.1674193553513297E-2</v>
      </c>
      <c r="N99" s="209">
        <v>5.7822537838836202E-2</v>
      </c>
      <c r="O99" s="250">
        <v>1.27320040642316E-5</v>
      </c>
      <c r="P99" s="250">
        <v>8.8784136890023103E-5</v>
      </c>
      <c r="Q99" s="118">
        <f t="shared" si="50"/>
        <v>0.70697246924881219</v>
      </c>
      <c r="R99" s="211">
        <v>7.9179647216164203E-2</v>
      </c>
      <c r="S99" s="209">
        <v>5.6075173127301398E-2</v>
      </c>
      <c r="T99" s="213">
        <v>2.27492177072443E-5</v>
      </c>
      <c r="U99" s="214">
        <v>9.2113324044605294E-5</v>
      </c>
      <c r="V99" s="118">
        <f t="shared" si="51"/>
        <v>0.70719586442259763</v>
      </c>
      <c r="X99" s="117"/>
      <c r="Y99" s="90">
        <v>1693560129.7909999</v>
      </c>
      <c r="Z99" s="173">
        <f t="shared" si="52"/>
        <v>8.3958994931792305E-2</v>
      </c>
      <c r="AA99" s="173">
        <f t="shared" si="53"/>
        <v>5.9429680688675782E-2</v>
      </c>
      <c r="AB99" s="164">
        <v>1693559623.7939999</v>
      </c>
      <c r="AC99" s="166">
        <f t="shared" si="54"/>
        <v>3.5436749318196774E-6</v>
      </c>
      <c r="AD99" s="166">
        <f t="shared" si="55"/>
        <v>8.8524992436004031E-5</v>
      </c>
      <c r="AE99" s="169">
        <f t="shared" si="56"/>
        <v>0.70679328080170623</v>
      </c>
      <c r="AF99" s="90">
        <v>1693561141.7909999</v>
      </c>
      <c r="AG99" s="173">
        <f t="shared" si="57"/>
        <v>7.9132217415377085E-2</v>
      </c>
      <c r="AH99" s="173">
        <f t="shared" si="58"/>
        <v>5.6035782426574393E-2</v>
      </c>
      <c r="AI99" s="164">
        <v>1693560636.7939999</v>
      </c>
      <c r="AJ99" s="185">
        <f t="shared" si="59"/>
        <v>1.9146538691528321E-5</v>
      </c>
      <c r="AK99" s="185">
        <f t="shared" si="60"/>
        <v>9.7791994286867289E-5</v>
      </c>
      <c r="AL99" s="169">
        <f t="shared" si="61"/>
        <v>0.70707009817632105</v>
      </c>
      <c r="AM99" s="90">
        <v>1693562154.789</v>
      </c>
      <c r="AN99" s="173">
        <f t="shared" si="62"/>
        <v>8.1663167084215338E-2</v>
      </c>
      <c r="AO99" s="173">
        <f t="shared" si="63"/>
        <v>5.7815638843984843E-2</v>
      </c>
      <c r="AP99" s="164">
        <v>1693561647.793</v>
      </c>
      <c r="AQ99" s="185">
        <f t="shared" si="64"/>
        <v>1.2810295354644402E-5</v>
      </c>
      <c r="AR99" s="185">
        <f t="shared" si="65"/>
        <v>8.8649106595799636E-5</v>
      </c>
      <c r="AS99" s="179">
        <f t="shared" si="66"/>
        <v>0.7069833892589884</v>
      </c>
      <c r="AT99" s="90">
        <v>1693563162.79</v>
      </c>
      <c r="AU99" s="173">
        <f t="shared" si="67"/>
        <v>7.9195731893748081E-2</v>
      </c>
      <c r="AV99" s="173">
        <f t="shared" si="68"/>
        <v>5.6084784195729355E-2</v>
      </c>
      <c r="AW99" s="164">
        <v>1693562658.7920001</v>
      </c>
      <c r="AX99" s="185">
        <f t="shared" si="69"/>
        <v>2.2822083915225408E-5</v>
      </c>
      <c r="AY99" s="185">
        <f t="shared" si="70"/>
        <v>9.195065638127984E-5</v>
      </c>
      <c r="AZ99" s="169">
        <f t="shared" si="71"/>
        <v>0.70717638374584058</v>
      </c>
    </row>
    <row r="100" spans="2:52">
      <c r="B100" s="90">
        <v>15</v>
      </c>
      <c r="C100" s="208">
        <v>8.3685630091775903E-2</v>
      </c>
      <c r="D100" s="209">
        <v>5.92346449062814E-2</v>
      </c>
      <c r="E100" s="210">
        <v>4.3428206652299797E-6</v>
      </c>
      <c r="F100" s="210">
        <v>8.91777398318886E-5</v>
      </c>
      <c r="G100" s="118">
        <f t="shared" si="48"/>
        <v>0.70676924561758347</v>
      </c>
      <c r="H100" s="211">
        <v>7.8544422348874002E-2</v>
      </c>
      <c r="I100" s="209">
        <v>5.5611462220302103E-2</v>
      </c>
      <c r="J100" s="210">
        <v>1.3561151929189901E-5</v>
      </c>
      <c r="K100" s="212">
        <v>9.5464355937494803E-5</v>
      </c>
      <c r="L100" s="118">
        <f t="shared" si="49"/>
        <v>0.70695355979098906</v>
      </c>
      <c r="M100" s="211">
        <v>8.0730726146520701E-2</v>
      </c>
      <c r="N100" s="209">
        <v>5.7162559426442897E-2</v>
      </c>
      <c r="O100" s="250">
        <v>2.2315256491051399E-5</v>
      </c>
      <c r="P100" s="250">
        <v>9.2448224348023903E-5</v>
      </c>
      <c r="Q100" s="118">
        <f t="shared" si="50"/>
        <v>0.70705953873229743</v>
      </c>
      <c r="R100" s="211">
        <v>7.9444968485092193E-2</v>
      </c>
      <c r="S100" s="209">
        <v>5.6260502436951201E-2</v>
      </c>
      <c r="T100" s="213">
        <v>2.1722801154427599E-5</v>
      </c>
      <c r="U100" s="214">
        <v>8.9876083497153004E-5</v>
      </c>
      <c r="V100" s="118">
        <f t="shared" si="51"/>
        <v>0.70716684359095905</v>
      </c>
      <c r="X100" s="117"/>
      <c r="Y100" s="90">
        <v>1693560138.1819999</v>
      </c>
      <c r="Z100" s="173">
        <f t="shared" si="52"/>
        <v>8.3687334421117379E-2</v>
      </c>
      <c r="AA100" s="173">
        <f t="shared" si="53"/>
        <v>5.9236435640920959E-2</v>
      </c>
      <c r="AB100" s="164">
        <v>1693559632.1849999</v>
      </c>
      <c r="AC100" s="166">
        <f t="shared" si="54"/>
        <v>4.3554386122623377E-6</v>
      </c>
      <c r="AD100" s="166">
        <f t="shared" si="55"/>
        <v>8.9215853577013411E-5</v>
      </c>
      <c r="AE100" s="169">
        <f t="shared" si="56"/>
        <v>0.70677849627322875</v>
      </c>
      <c r="AF100" s="90">
        <v>1693561150.1830001</v>
      </c>
      <c r="AG100" s="173">
        <f t="shared" si="57"/>
        <v>7.8591780506290732E-2</v>
      </c>
      <c r="AH100" s="173">
        <f t="shared" si="58"/>
        <v>5.5640690332572323E-2</v>
      </c>
      <c r="AI100" s="164">
        <v>1693560645.1860001</v>
      </c>
      <c r="AJ100" s="185">
        <f t="shared" si="59"/>
        <v>1.3432711361493266E-5</v>
      </c>
      <c r="AK100" s="185">
        <f t="shared" si="60"/>
        <v>9.5404654699717017E-5</v>
      </c>
      <c r="AL100" s="169">
        <f t="shared" si="61"/>
        <v>0.70690509024206882</v>
      </c>
      <c r="AM100" s="90">
        <v>1693562163.181</v>
      </c>
      <c r="AN100" s="173">
        <f t="shared" si="62"/>
        <v>8.071346221248217E-2</v>
      </c>
      <c r="AO100" s="173">
        <f t="shared" si="63"/>
        <v>5.7152179207443476E-2</v>
      </c>
      <c r="AP100" s="164">
        <v>1693561656.1849999</v>
      </c>
      <c r="AQ100" s="185">
        <f t="shared" si="64"/>
        <v>2.2442384816407011E-5</v>
      </c>
      <c r="AR100" s="185">
        <f t="shared" si="65"/>
        <v>9.2551963430861675E-5</v>
      </c>
      <c r="AS100" s="179">
        <f t="shared" si="66"/>
        <v>0.70708211257315112</v>
      </c>
      <c r="AT100" s="90">
        <v>1693563171.1819999</v>
      </c>
      <c r="AU100" s="173">
        <f t="shared" si="67"/>
        <v>7.9422172464531149E-2</v>
      </c>
      <c r="AV100" s="173">
        <f t="shared" si="68"/>
        <v>5.6247214479227474E-2</v>
      </c>
      <c r="AW100" s="164">
        <v>1693562667.184</v>
      </c>
      <c r="AX100" s="185">
        <f t="shared" si="69"/>
        <v>2.1609957927913945E-5</v>
      </c>
      <c r="AY100" s="185">
        <f t="shared" si="70"/>
        <v>8.9930459963737618E-5</v>
      </c>
      <c r="AZ100" s="169">
        <f t="shared" si="71"/>
        <v>0.70720531251155916</v>
      </c>
    </row>
    <row r="101" spans="2:52">
      <c r="B101" s="90">
        <v>16</v>
      </c>
      <c r="C101" s="208">
        <v>8.4040678814240599E-2</v>
      </c>
      <c r="D101" s="209">
        <v>5.9530662535073997E-2</v>
      </c>
      <c r="E101" s="210">
        <v>4.0868288774639301E-6</v>
      </c>
      <c r="F101" s="210">
        <v>9.0656859047092203E-5</v>
      </c>
      <c r="G101" s="118">
        <f t="shared" si="48"/>
        <v>0.70730567795359367</v>
      </c>
      <c r="H101" s="211">
        <v>8.1538017375396704E-2</v>
      </c>
      <c r="I101" s="209">
        <v>5.7736641870301503E-2</v>
      </c>
      <c r="J101" s="210">
        <v>1.2849681559565099E-5</v>
      </c>
      <c r="K101" s="212">
        <v>9.4455905452293102E-5</v>
      </c>
      <c r="L101" s="118">
        <f t="shared" si="49"/>
        <v>0.70706208545407045</v>
      </c>
      <c r="M101" s="211">
        <v>8.0859276623911902E-2</v>
      </c>
      <c r="N101" s="209">
        <v>5.7258584051360903E-2</v>
      </c>
      <c r="O101" s="250">
        <v>1.89422259124761E-5</v>
      </c>
      <c r="P101" s="250">
        <v>9.4616850085647494E-5</v>
      </c>
      <c r="Q101" s="118">
        <f t="shared" si="50"/>
        <v>0.7071230233968675</v>
      </c>
      <c r="R101" s="211">
        <v>7.8028299614854801E-2</v>
      </c>
      <c r="S101" s="209">
        <v>5.5302725421857601E-2</v>
      </c>
      <c r="T101" s="213">
        <v>1.72370095020232E-5</v>
      </c>
      <c r="U101" s="214">
        <v>9.5170528828740007E-5</v>
      </c>
      <c r="V101" s="118">
        <f t="shared" si="51"/>
        <v>0.70773149916818723</v>
      </c>
      <c r="X101" s="117"/>
      <c r="Y101" s="90">
        <v>1693560159.3989999</v>
      </c>
      <c r="Z101" s="173">
        <f t="shared" si="52"/>
        <v>8.4046783944751124E-2</v>
      </c>
      <c r="AA101" s="173">
        <f t="shared" si="53"/>
        <v>5.9535007330860992E-2</v>
      </c>
      <c r="AB101" s="164">
        <v>1693559653.402</v>
      </c>
      <c r="AC101" s="166">
        <f t="shared" si="54"/>
        <v>4.0799806290460318E-6</v>
      </c>
      <c r="AD101" s="166">
        <f t="shared" si="55"/>
        <v>9.061496781641552E-5</v>
      </c>
      <c r="AE101" s="169">
        <f t="shared" si="56"/>
        <v>0.70730823001874765</v>
      </c>
      <c r="AF101" s="90">
        <v>1693561171.401</v>
      </c>
      <c r="AG101" s="173">
        <f t="shared" si="57"/>
        <v>8.1609032170645274E-2</v>
      </c>
      <c r="AH101" s="173">
        <f t="shared" si="58"/>
        <v>5.7780358437595616E-2</v>
      </c>
      <c r="AI101" s="164">
        <v>1693560666.3989999</v>
      </c>
      <c r="AJ101" s="185">
        <f t="shared" si="59"/>
        <v>1.2963503951132304E-5</v>
      </c>
      <c r="AK101" s="185">
        <f t="shared" si="60"/>
        <v>9.4390063706564407E-5</v>
      </c>
      <c r="AL101" s="169">
        <f t="shared" si="61"/>
        <v>0.70698791228169922</v>
      </c>
      <c r="AM101" s="90">
        <v>1693562183.3989999</v>
      </c>
      <c r="AN101" s="173">
        <f t="shared" si="62"/>
        <v>8.0853990053378288E-2</v>
      </c>
      <c r="AO101" s="173">
        <f t="shared" si="63"/>
        <v>5.725530514607946E-2</v>
      </c>
      <c r="AP101" s="164">
        <v>1693561677.401</v>
      </c>
      <c r="AQ101" s="185">
        <f t="shared" si="64"/>
        <v>1.8858651824408533E-5</v>
      </c>
      <c r="AR101" s="185">
        <f t="shared" si="65"/>
        <v>9.4643020820729874E-5</v>
      </c>
      <c r="AS101" s="179">
        <f t="shared" si="66"/>
        <v>0.7071286449973605</v>
      </c>
      <c r="AT101" s="90">
        <v>1693563193.402</v>
      </c>
      <c r="AU101" s="173">
        <f t="shared" si="67"/>
        <v>7.8002624925512007E-2</v>
      </c>
      <c r="AV101" s="173">
        <f t="shared" si="68"/>
        <v>5.5286603253807604E-2</v>
      </c>
      <c r="AW101" s="164">
        <v>1693562688.3989999</v>
      </c>
      <c r="AX101" s="185">
        <f t="shared" si="69"/>
        <v>1.7820679785892645E-5</v>
      </c>
      <c r="AY101" s="185">
        <f t="shared" si="70"/>
        <v>9.5607055792873083E-5</v>
      </c>
      <c r="AZ101" s="169">
        <f t="shared" si="71"/>
        <v>0.70776060496975313</v>
      </c>
    </row>
    <row r="102" spans="2:52">
      <c r="B102" s="90">
        <v>17</v>
      </c>
      <c r="C102" s="208">
        <v>8.3983875940791403E-2</v>
      </c>
      <c r="D102" s="209">
        <v>5.9478938598488601E-2</v>
      </c>
      <c r="E102" s="210">
        <v>4.0082835600799403E-6</v>
      </c>
      <c r="F102" s="210">
        <v>8.68224121456882E-5</v>
      </c>
      <c r="G102" s="118">
        <f t="shared" si="48"/>
        <v>0.70716818178554219</v>
      </c>
      <c r="H102" s="211">
        <v>8.2013614017265798E-2</v>
      </c>
      <c r="I102" s="209">
        <v>5.8069502173955498E-2</v>
      </c>
      <c r="J102" s="210">
        <v>1.9121566362819099E-5</v>
      </c>
      <c r="K102" s="212">
        <v>9.1762914557163501E-5</v>
      </c>
      <c r="L102" s="118">
        <f t="shared" si="49"/>
        <v>0.70702042396726716</v>
      </c>
      <c r="M102" s="211">
        <v>8.0481181875918406E-2</v>
      </c>
      <c r="N102" s="209">
        <v>5.6984417611482499E-2</v>
      </c>
      <c r="O102" s="250">
        <v>1.8232798093392102E-5</v>
      </c>
      <c r="P102" s="250">
        <v>9.3919620011770894E-5</v>
      </c>
      <c r="Q102" s="118">
        <f t="shared" si="50"/>
        <v>0.70703841987593008</v>
      </c>
      <c r="R102" s="211">
        <v>7.81482717072675E-2</v>
      </c>
      <c r="S102" s="209">
        <v>5.5323328705157701E-2</v>
      </c>
      <c r="T102" s="213">
        <v>5.0234145851750403E-5</v>
      </c>
      <c r="U102" s="214">
        <v>1.1441891253653E-4</v>
      </c>
      <c r="V102" s="118">
        <f t="shared" si="51"/>
        <v>0.7069083660371015</v>
      </c>
      <c r="X102" s="117"/>
      <c r="Y102" s="90">
        <v>1693560167.7909999</v>
      </c>
      <c r="Z102" s="173">
        <f t="shared" si="52"/>
        <v>8.3980916174451331E-2</v>
      </c>
      <c r="AA102" s="173">
        <f t="shared" si="53"/>
        <v>5.9475217674050437E-2</v>
      </c>
      <c r="AB102" s="164">
        <v>1693559661.793</v>
      </c>
      <c r="AC102" s="166">
        <f t="shared" si="54"/>
        <v>4.1263593810494421E-6</v>
      </c>
      <c r="AD102" s="166">
        <f t="shared" si="55"/>
        <v>8.6794920618056583E-5</v>
      </c>
      <c r="AE102" s="169">
        <f t="shared" si="56"/>
        <v>0.70715103465121687</v>
      </c>
      <c r="AF102" s="90">
        <v>1693561179.7920001</v>
      </c>
      <c r="AG102" s="173">
        <f t="shared" si="57"/>
        <v>8.2061070861958837E-2</v>
      </c>
      <c r="AH102" s="173">
        <f t="shared" si="58"/>
        <v>5.8098821152787965E-2</v>
      </c>
      <c r="AI102" s="164">
        <v>1693560674.79</v>
      </c>
      <c r="AJ102" s="185">
        <f t="shared" si="59"/>
        <v>1.9140108598942508E-5</v>
      </c>
      <c r="AK102" s="185">
        <f t="shared" si="60"/>
        <v>9.1918786157331857E-5</v>
      </c>
      <c r="AL102" s="169">
        <f t="shared" si="61"/>
        <v>0.70697422222952011</v>
      </c>
      <c r="AM102" s="90">
        <v>1693562191.7909999</v>
      </c>
      <c r="AN102" s="173">
        <f t="shared" si="62"/>
        <v>8.0483050236627066E-2</v>
      </c>
      <c r="AO102" s="173">
        <f t="shared" si="63"/>
        <v>5.6985488192939651E-2</v>
      </c>
      <c r="AP102" s="164">
        <v>1693561685.7920001</v>
      </c>
      <c r="AQ102" s="185">
        <f t="shared" si="64"/>
        <v>1.8519974234028848E-5</v>
      </c>
      <c r="AR102" s="185">
        <f t="shared" si="65"/>
        <v>9.3962079033715938E-5</v>
      </c>
      <c r="AS102" s="179">
        <f t="shared" si="66"/>
        <v>0.7070352461584396</v>
      </c>
      <c r="AT102" s="90">
        <v>1693563201.793</v>
      </c>
      <c r="AU102" s="173">
        <f t="shared" si="67"/>
        <v>7.8193004511259864E-2</v>
      </c>
      <c r="AV102" s="173">
        <f t="shared" si="68"/>
        <v>5.5348995366968572E-2</v>
      </c>
      <c r="AW102" s="164">
        <v>1693562696.7909999</v>
      </c>
      <c r="AX102" s="185">
        <f t="shared" si="69"/>
        <v>5.1294711691831573E-5</v>
      </c>
      <c r="AY102" s="185">
        <f t="shared" si="70"/>
        <v>1.1500750680826668E-4</v>
      </c>
      <c r="AZ102" s="169">
        <f t="shared" si="71"/>
        <v>0.70683501982909369</v>
      </c>
    </row>
    <row r="103" spans="2:52">
      <c r="B103" s="90">
        <v>18</v>
      </c>
      <c r="C103" s="208">
        <v>8.3958722439941194E-2</v>
      </c>
      <c r="D103" s="209">
        <v>5.9412074850271002E-2</v>
      </c>
      <c r="E103" s="210">
        <v>7.3561712882333999E-6</v>
      </c>
      <c r="F103" s="210">
        <v>8.9780742794724801E-5</v>
      </c>
      <c r="G103" s="118">
        <f t="shared" si="48"/>
        <v>0.70658363023785942</v>
      </c>
      <c r="H103" s="211">
        <v>8.2852104529531803E-2</v>
      </c>
      <c r="I103" s="209">
        <v>5.86710520896742E-2</v>
      </c>
      <c r="J103" s="210">
        <v>1.33631188615247E-5</v>
      </c>
      <c r="K103" s="212">
        <v>9.9423609714420404E-5</v>
      </c>
      <c r="L103" s="118">
        <f t="shared" si="49"/>
        <v>0.70712569488281229</v>
      </c>
      <c r="M103" s="211">
        <v>8.0911014895533706E-2</v>
      </c>
      <c r="N103" s="209">
        <v>5.7292706040245001E-2</v>
      </c>
      <c r="O103" s="250">
        <v>2.6893702584294601E-5</v>
      </c>
      <c r="P103" s="250">
        <v>9.5969959293841996E-5</v>
      </c>
      <c r="Q103" s="118">
        <f t="shared" si="50"/>
        <v>0.70709256928492303</v>
      </c>
      <c r="R103" s="211">
        <v>7.92669576730341E-2</v>
      </c>
      <c r="S103" s="209">
        <v>5.61207345084054E-2</v>
      </c>
      <c r="T103" s="213">
        <v>4.6604236834131499E-5</v>
      </c>
      <c r="U103" s="214">
        <v>1.1392931663365101E-4</v>
      </c>
      <c r="V103" s="118">
        <f t="shared" si="51"/>
        <v>0.70699162303018503</v>
      </c>
      <c r="X103" s="117"/>
      <c r="Y103" s="90">
        <v>1693560176.1819999</v>
      </c>
      <c r="Z103" s="90"/>
      <c r="AA103" s="90"/>
      <c r="AB103" s="164">
        <v>1693559670.184</v>
      </c>
      <c r="AC103" s="164"/>
      <c r="AD103" s="164"/>
      <c r="AE103" s="90"/>
      <c r="AF103" s="90">
        <v>1693561188.184</v>
      </c>
      <c r="AG103" s="90"/>
      <c r="AH103" s="90"/>
      <c r="AI103" s="164">
        <v>1693560683.1819999</v>
      </c>
      <c r="AJ103" s="164"/>
      <c r="AK103" s="164"/>
      <c r="AL103" s="90"/>
      <c r="AM103" s="90">
        <v>1693562200.1830001</v>
      </c>
      <c r="AN103" s="90"/>
      <c r="AO103" s="90"/>
      <c r="AP103" s="164">
        <v>1693561694.1830001</v>
      </c>
      <c r="AQ103" s="164"/>
      <c r="AR103" s="164"/>
      <c r="AS103" s="90"/>
      <c r="AT103" s="90">
        <v>1693563210.1849999</v>
      </c>
      <c r="AU103" s="90"/>
      <c r="AV103" s="90"/>
      <c r="AW103" s="164">
        <v>1693562705.1819999</v>
      </c>
      <c r="AX103" s="164"/>
      <c r="AY103" s="164"/>
      <c r="AZ103" s="90"/>
    </row>
    <row r="104" spans="2:52">
      <c r="B104" s="86" t="s">
        <v>1</v>
      </c>
      <c r="C104" s="109" t="s">
        <v>2</v>
      </c>
      <c r="D104" s="158" t="s">
        <v>84</v>
      </c>
      <c r="E104" s="163" t="s">
        <v>2</v>
      </c>
      <c r="F104" s="163" t="s">
        <v>84</v>
      </c>
      <c r="G104" s="204"/>
      <c r="H104" s="86" t="s">
        <v>2</v>
      </c>
      <c r="I104" s="158" t="s">
        <v>84</v>
      </c>
      <c r="J104" s="163" t="s">
        <v>2</v>
      </c>
      <c r="K104" s="205" t="s">
        <v>84</v>
      </c>
      <c r="L104" s="204"/>
      <c r="M104" s="86" t="s">
        <v>2</v>
      </c>
      <c r="N104" s="158" t="s">
        <v>84</v>
      </c>
      <c r="O104" s="86" t="s">
        <v>2</v>
      </c>
      <c r="P104" s="86" t="s">
        <v>84</v>
      </c>
      <c r="Q104" s="204"/>
      <c r="R104" s="86" t="s">
        <v>2</v>
      </c>
      <c r="S104" s="158" t="s">
        <v>84</v>
      </c>
      <c r="T104" s="206" t="s">
        <v>2</v>
      </c>
      <c r="U104" s="207" t="s">
        <v>84</v>
      </c>
      <c r="V104" s="128"/>
      <c r="Y104" s="90"/>
      <c r="Z104" s="90"/>
      <c r="AA104" s="90"/>
      <c r="AB104" s="164"/>
      <c r="AC104" s="164"/>
      <c r="AD104" s="164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164"/>
      <c r="AQ104" s="164"/>
      <c r="AR104" s="164"/>
      <c r="AS104" s="90"/>
      <c r="AT104" s="90"/>
      <c r="AU104" s="90"/>
      <c r="AV104" s="90"/>
      <c r="AW104" s="164"/>
      <c r="AX104" s="164"/>
      <c r="AY104" s="164"/>
      <c r="AZ104" s="90"/>
    </row>
    <row r="105" spans="2:52">
      <c r="B105" s="86" t="s">
        <v>3</v>
      </c>
      <c r="C105" s="208" t="s">
        <v>4</v>
      </c>
      <c r="D105" s="209" t="s">
        <v>4</v>
      </c>
      <c r="E105" s="163" t="s">
        <v>4</v>
      </c>
      <c r="F105" s="163" t="s">
        <v>4</v>
      </c>
      <c r="G105" s="204"/>
      <c r="H105" s="86" t="s">
        <v>4</v>
      </c>
      <c r="I105" s="158" t="s">
        <v>4</v>
      </c>
      <c r="J105" s="163" t="s">
        <v>4</v>
      </c>
      <c r="K105" s="205" t="s">
        <v>4</v>
      </c>
      <c r="L105" s="204"/>
      <c r="M105" s="86" t="s">
        <v>4</v>
      </c>
      <c r="N105" s="158" t="s">
        <v>4</v>
      </c>
      <c r="O105" s="86" t="s">
        <v>4</v>
      </c>
      <c r="P105" s="86" t="s">
        <v>4</v>
      </c>
      <c r="Q105" s="204"/>
      <c r="R105" s="86" t="s">
        <v>4</v>
      </c>
      <c r="S105" s="158" t="s">
        <v>4</v>
      </c>
      <c r="T105" s="206" t="s">
        <v>4</v>
      </c>
      <c r="U105" s="207" t="s">
        <v>4</v>
      </c>
      <c r="V105" s="128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2:52">
      <c r="B106" s="86" t="s">
        <v>5</v>
      </c>
      <c r="C106" s="244">
        <v>8.3523740870763405E-2</v>
      </c>
      <c r="D106" s="251">
        <v>5.91493781517895E-2</v>
      </c>
      <c r="E106" s="252">
        <v>3.77791816691755E-6</v>
      </c>
      <c r="F106" s="217">
        <v>9.0885373657635901E-5</v>
      </c>
      <c r="G106" s="218"/>
      <c r="H106" s="219">
        <v>8.0544470317201494E-2</v>
      </c>
      <c r="I106" s="219">
        <v>5.70340319593102E-2</v>
      </c>
      <c r="J106" s="225">
        <v>1.8225877421817801E-5</v>
      </c>
      <c r="K106" s="219">
        <v>9.7088087962375898E-5</v>
      </c>
      <c r="L106" s="221"/>
      <c r="M106" s="222">
        <v>8.0478456187457206E-2</v>
      </c>
      <c r="N106" s="222">
        <v>5.6986870480531499E-2</v>
      </c>
      <c r="O106" s="215">
        <v>2.4263873624008301E-5</v>
      </c>
      <c r="P106" s="216">
        <v>9.8285439052990794E-5</v>
      </c>
      <c r="Q106" s="223"/>
      <c r="R106" s="222">
        <v>7.8534965376322305E-2</v>
      </c>
      <c r="S106" s="222">
        <v>5.5614734277059902E-2</v>
      </c>
      <c r="T106" s="225">
        <v>2.6345747775972402E-5</v>
      </c>
      <c r="U106" s="219">
        <v>9.8285673462125095E-5</v>
      </c>
      <c r="V106" s="128"/>
      <c r="X106" s="90" t="s">
        <v>5</v>
      </c>
      <c r="Y106" s="90"/>
      <c r="Z106" s="90">
        <f>AVERAGE(Z87:Z102)</f>
        <v>8.3437359184941426E-2</v>
      </c>
      <c r="AA106" s="90">
        <f>AVERAGE(AA87:AA102)</f>
        <v>5.9090353078458363E-2</v>
      </c>
      <c r="AB106" s="90"/>
      <c r="AC106" s="186">
        <f>AVERAGE(AC87:AC102)</f>
        <v>3.6273275684655632E-6</v>
      </c>
      <c r="AD106" s="186">
        <f>AVERAGE(AD87:AD102)</f>
        <v>9.0590978773128408E-5</v>
      </c>
      <c r="AE106" s="90"/>
      <c r="AF106" s="90"/>
      <c r="AG106" s="90">
        <f>AVERAGE(AG87:AG102)</f>
        <v>8.0386992185543071E-2</v>
      </c>
      <c r="AH106" s="90">
        <f>AVERAGE(AH87:AH102)</f>
        <v>5.6923076782288688E-2</v>
      </c>
      <c r="AI106" s="90"/>
      <c r="AJ106" s="170">
        <f>AVERAGE(AJ87:AJ102)</f>
        <v>1.7888317210235264E-5</v>
      </c>
      <c r="AK106" s="170">
        <f>AVERAGE(AK87:AK102)</f>
        <v>9.6405983979786929E-5</v>
      </c>
      <c r="AL106" s="90"/>
      <c r="AM106" s="90"/>
      <c r="AN106" s="90">
        <f>AVERAGE(AN87:AN102)</f>
        <v>8.0545955458738647E-2</v>
      </c>
      <c r="AO106" s="90">
        <f>AVERAGE(AO87:AO102)</f>
        <v>5.7035326283133257E-2</v>
      </c>
      <c r="AP106" s="90"/>
      <c r="AQ106" s="170">
        <f>AVERAGE(AQ87:AQ102)</f>
        <v>2.3986379131239235E-5</v>
      </c>
      <c r="AR106" s="170">
        <f>AVERAGE(AR87:AR102)</f>
        <v>9.8094172777481585E-5</v>
      </c>
      <c r="AS106" s="90"/>
      <c r="AT106" s="90"/>
      <c r="AU106" s="90">
        <f>AVERAGE(AU87:AU102)</f>
        <v>7.862355375292733E-2</v>
      </c>
      <c r="AV106" s="90">
        <f>AVERAGE(AV87:AV102)</f>
        <v>5.5677468112173951E-2</v>
      </c>
      <c r="AW106" s="90"/>
      <c r="AX106" s="170">
        <f>AVERAGE(AX87:AX102)</f>
        <v>2.509272922642256E-5</v>
      </c>
      <c r="AY106" s="170">
        <f>AVERAGE(AY87:AY102)</f>
        <v>9.7177892516114164E-5</v>
      </c>
      <c r="AZ106" s="90"/>
    </row>
    <row r="107" spans="2:52">
      <c r="B107" s="86" t="s">
        <v>6</v>
      </c>
      <c r="C107" s="248">
        <v>0.34368183403321101</v>
      </c>
      <c r="D107" s="249">
        <v>0.342752995569647</v>
      </c>
      <c r="E107" s="228">
        <v>13.5450227182675</v>
      </c>
      <c r="F107" s="228">
        <v>0.63069044969160903</v>
      </c>
      <c r="G107" s="229"/>
      <c r="H107" s="230">
        <v>0.35129948419394103</v>
      </c>
      <c r="I107" s="231">
        <v>0.35272402115844598</v>
      </c>
      <c r="J107" s="232">
        <v>5.93398692248938</v>
      </c>
      <c r="K107" s="233">
        <v>0.86526421371216899</v>
      </c>
      <c r="L107" s="234"/>
      <c r="M107" s="232">
        <v>0.408143854266802</v>
      </c>
      <c r="N107" s="232">
        <v>0.40719070822762998</v>
      </c>
      <c r="O107" s="226">
        <v>8.7843645080250994</v>
      </c>
      <c r="P107" s="227">
        <v>1.88026610455282</v>
      </c>
      <c r="Q107" s="233"/>
      <c r="R107" s="232">
        <v>0.21903421012011501</v>
      </c>
      <c r="S107" s="233">
        <v>0.21841781410590499</v>
      </c>
      <c r="T107" s="235">
        <v>7.6941170732370496</v>
      </c>
      <c r="U107" s="233">
        <v>1.5918942536085701</v>
      </c>
      <c r="V107" s="236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2:52"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2:52">
      <c r="C109" s="171" t="s">
        <v>11</v>
      </c>
      <c r="D109" s="155"/>
      <c r="E109" s="102" t="s">
        <v>7</v>
      </c>
      <c r="I109" s="90" t="s">
        <v>80</v>
      </c>
      <c r="Y109" s="180" t="s">
        <v>11</v>
      </c>
      <c r="Z109" s="108"/>
      <c r="AA109" s="181" t="s">
        <v>7</v>
      </c>
      <c r="AB109" s="90"/>
      <c r="AC109" s="90"/>
      <c r="AD109" s="90"/>
      <c r="AE109" s="90" t="s">
        <v>80</v>
      </c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2:52">
      <c r="C110" s="237">
        <v>1</v>
      </c>
      <c r="E110" s="238">
        <f>AVERAGE(G86:G103)</f>
        <v>0.70711851687696248</v>
      </c>
      <c r="I110" s="173">
        <f>D106/C106</f>
        <v>0.7081744368144568</v>
      </c>
      <c r="Y110" s="111">
        <v>1</v>
      </c>
      <c r="Z110" s="90"/>
      <c r="AA110" s="172">
        <f>AVERAGE(AE87:AE102)</f>
        <v>0.70714535602814566</v>
      </c>
      <c r="AB110" s="90"/>
      <c r="AC110" s="90"/>
      <c r="AD110" s="90"/>
      <c r="AE110" s="173">
        <f>AA106/Z106</f>
        <v>0.70820018341523505</v>
      </c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2:52">
      <c r="C111" s="237">
        <v>2</v>
      </c>
      <c r="E111" s="238">
        <f>AVERAGE(L86:L103)</f>
        <v>0.7070598949145912</v>
      </c>
      <c r="I111" s="173">
        <f>I106/H106</f>
        <v>0.70810611497844456</v>
      </c>
      <c r="Y111" s="111">
        <v>2</v>
      </c>
      <c r="Z111" s="90"/>
      <c r="AA111" s="172">
        <f>AVERAGE(AL86:AL103)</f>
        <v>0.70707046259570927</v>
      </c>
      <c r="AB111" s="90"/>
      <c r="AC111" s="90"/>
      <c r="AD111" s="90"/>
      <c r="AE111" s="173">
        <f>AH106/AG106</f>
        <v>0.70811303215454591</v>
      </c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  <row r="112" spans="2:52">
      <c r="C112" s="237">
        <v>3</v>
      </c>
      <c r="E112" s="238">
        <f>AVERAGE(Q86:Q103)</f>
        <v>0.7070930542101711</v>
      </c>
      <c r="I112" s="173">
        <f>N106/M106</f>
        <v>0.70810094005522262</v>
      </c>
      <c r="Y112" s="111">
        <v>3</v>
      </c>
      <c r="Z112" s="90"/>
      <c r="AA112" s="172">
        <f>AVERAGE(AS87:AS102)</f>
        <v>0.70710231863178397</v>
      </c>
      <c r="AB112" s="90"/>
      <c r="AC112" s="90"/>
      <c r="AD112" s="90"/>
      <c r="AE112" s="173">
        <f>AO106/AN106</f>
        <v>0.70810912799154513</v>
      </c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</row>
    <row r="113" spans="3:52">
      <c r="C113" s="237">
        <v>4</v>
      </c>
      <c r="E113" s="238">
        <f>AVERAGE(V86:V103)</f>
        <v>0.70713836480701275</v>
      </c>
      <c r="G113" s="90"/>
      <c r="I113" s="173">
        <f>S106/R106</f>
        <v>0.70815252812000762</v>
      </c>
      <c r="Y113" s="111">
        <v>4</v>
      </c>
      <c r="Z113" s="90"/>
      <c r="AA113" s="172">
        <f>AVERAGE(AZ87:AZ102)</f>
        <v>0.70714225953964549</v>
      </c>
      <c r="AB113" s="90"/>
      <c r="AC113" s="90"/>
      <c r="AD113" s="90"/>
      <c r="AE113" s="173">
        <f>AV106/AU106</f>
        <v>0.70815252496903269</v>
      </c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</row>
    <row r="114" spans="3:52">
      <c r="C114" s="174" t="s">
        <v>12</v>
      </c>
      <c r="D114" s="101"/>
      <c r="E114" s="239">
        <f>AVERAGE(E110:E113)</f>
        <v>0.70710245770218438</v>
      </c>
      <c r="F114" s="86" t="s">
        <v>9</v>
      </c>
      <c r="G114" s="240"/>
      <c r="I114" s="176">
        <f>AVERAGE(I110:I113)</f>
        <v>0.70813350499203298</v>
      </c>
      <c r="Y114" s="174" t="s">
        <v>12</v>
      </c>
      <c r="Z114" s="101"/>
      <c r="AA114" s="175">
        <f>AVERAGE(AA110:AA113)</f>
        <v>0.7071150991988211</v>
      </c>
      <c r="AB114" s="90" t="s">
        <v>9</v>
      </c>
      <c r="AC114" s="90"/>
      <c r="AD114" s="90"/>
      <c r="AE114" s="176">
        <f>AVERAGE(AE110:AE113)</f>
        <v>0.70814371713258972</v>
      </c>
      <c r="AF114" s="90" t="s">
        <v>9</v>
      </c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</row>
    <row r="115" spans="3:52">
      <c r="E115" s="182">
        <f>STDEV(E110:E113)/SQRT(COUNT(E110:E113))/E114</f>
        <v>2.3969689112479567E-5</v>
      </c>
      <c r="F115" s="241"/>
      <c r="I115" s="182">
        <f>STDEV(I110:I113)/SQRT(COUNT(I110:I113))/I114</f>
        <v>2.5287780778310099E-5</v>
      </c>
      <c r="Y115" s="90"/>
      <c r="Z115" s="90"/>
      <c r="AA115" s="187">
        <f>STDEV(AA110:AA113)/SQRT(COUNT(AA110:AA113))/AA114</f>
        <v>2.5195368142266975E-5</v>
      </c>
      <c r="AB115" s="90"/>
      <c r="AC115" s="90"/>
      <c r="AD115" s="90"/>
      <c r="AE115" s="187">
        <f>STDEV(AE110:AE113)/SQRT(COUNT(AE110:AE113))/AE114</f>
        <v>2.996715158056102E-5</v>
      </c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</row>
    <row r="116" spans="3:52" ht="15.75">
      <c r="D116" s="86" t="s">
        <v>17</v>
      </c>
      <c r="E116" s="183">
        <f>E115*SQRT(3)/1</f>
        <v>4.1516719384445155E-5</v>
      </c>
      <c r="F116" s="86" t="s">
        <v>8</v>
      </c>
      <c r="I116" s="182">
        <f>I115*SQRT(3)/1</f>
        <v>4.3799721118696737E-5</v>
      </c>
      <c r="Y116" s="90"/>
      <c r="Z116" s="90" t="s">
        <v>17</v>
      </c>
      <c r="AA116" s="188">
        <f>AA115*SQRT(3)/1</f>
        <v>4.3639657737808676E-5</v>
      </c>
      <c r="AB116" s="90" t="s">
        <v>98</v>
      </c>
      <c r="AC116" s="90"/>
      <c r="AD116" s="90"/>
      <c r="AE116" s="189">
        <f>AE115*SQRT(3)/1</f>
        <v>5.1904629095649668E-5</v>
      </c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16"/>
  <sheetViews>
    <sheetView zoomScaleNormal="100" workbookViewId="0"/>
  </sheetViews>
  <sheetFormatPr baseColWidth="10" defaultRowHeight="12.75"/>
  <cols>
    <col min="1" max="1" width="5.7109375" customWidth="1"/>
    <col min="2" max="6" width="12.7109375" customWidth="1"/>
    <col min="7" max="7" width="15.85546875" bestFit="1" customWidth="1"/>
    <col min="8" max="8" width="12.7109375" customWidth="1"/>
    <col min="9" max="9" width="15.7109375" customWidth="1"/>
    <col min="10" max="10" width="16.7109375" customWidth="1"/>
    <col min="11" max="11" width="12.7109375" customWidth="1"/>
    <col min="12" max="12" width="15.85546875" bestFit="1" customWidth="1"/>
    <col min="13" max="16" width="12.7109375" customWidth="1"/>
    <col min="17" max="18" width="15.7109375" customWidth="1"/>
    <col min="19" max="21" width="12.7109375" customWidth="1"/>
    <col min="22" max="22" width="15.85546875" bestFit="1" customWidth="1"/>
    <col min="23" max="23" width="12.7109375" customWidth="1"/>
    <col min="26" max="26" width="14.7109375" customWidth="1"/>
    <col min="31" max="31" width="15.7109375" customWidth="1"/>
    <col min="38" max="38" width="15.7109375" customWidth="1"/>
    <col min="45" max="45" width="15.7109375" customWidth="1"/>
    <col min="52" max="52" width="15.7109375" customWidth="1"/>
  </cols>
  <sheetData>
    <row r="1" spans="1:52">
      <c r="D1" s="28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  <c r="AU1" s="86"/>
      <c r="AV1" s="86"/>
      <c r="AW1" s="86"/>
      <c r="AX1" s="86"/>
      <c r="AY1" s="86"/>
      <c r="AZ1" s="86"/>
    </row>
    <row r="2" spans="1:52" ht="15.75">
      <c r="A2" s="30"/>
      <c r="B2" s="30" t="s">
        <v>14</v>
      </c>
      <c r="C2" s="30"/>
      <c r="D2" s="35"/>
      <c r="E2" s="20"/>
      <c r="F2" s="20"/>
      <c r="G2" s="20"/>
      <c r="H2" s="20"/>
      <c r="I2" s="20"/>
      <c r="J2" s="20"/>
      <c r="X2" s="86"/>
      <c r="Y2" s="152" t="s">
        <v>92</v>
      </c>
      <c r="Z2" s="153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</row>
    <row r="3" spans="1:52" ht="15.75">
      <c r="A3" s="29"/>
      <c r="B3" s="30" t="s">
        <v>87</v>
      </c>
      <c r="C3" s="72"/>
      <c r="D3" s="31"/>
      <c r="E3" s="20"/>
      <c r="F3" s="20"/>
      <c r="G3" s="20"/>
      <c r="H3" s="20"/>
      <c r="I3" s="20"/>
      <c r="J3" s="20"/>
      <c r="X3" s="86"/>
      <c r="Y3" s="154" t="s">
        <v>93</v>
      </c>
      <c r="Z3" s="155"/>
      <c r="AA3" s="15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</row>
    <row r="4" spans="1:52" ht="15.75">
      <c r="A4" s="29"/>
      <c r="B4" s="30" t="s">
        <v>91</v>
      </c>
      <c r="C4" s="30" t="s">
        <v>88</v>
      </c>
      <c r="D4" s="31" t="s">
        <v>89</v>
      </c>
      <c r="E4" s="36"/>
      <c r="F4" s="36"/>
      <c r="G4" s="36"/>
      <c r="H4" s="36"/>
      <c r="I4" s="36"/>
      <c r="J4" s="36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X4" s="86"/>
      <c r="Y4" s="109"/>
      <c r="Z4" s="86"/>
      <c r="AA4" s="157" t="s">
        <v>94</v>
      </c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</row>
    <row r="5" spans="1:52">
      <c r="X5" s="86"/>
      <c r="Y5" s="109" t="s">
        <v>95</v>
      </c>
      <c r="Z5" s="86" t="s">
        <v>2</v>
      </c>
      <c r="AA5" s="158">
        <v>0.60609999999999997</v>
      </c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</row>
    <row r="6" spans="1:52" ht="15.75">
      <c r="A6" s="75"/>
      <c r="C6" s="30" t="s">
        <v>74</v>
      </c>
      <c r="D6" s="31"/>
      <c r="E6" s="30"/>
      <c r="X6" s="86"/>
      <c r="Y6" s="159" t="s">
        <v>95</v>
      </c>
      <c r="Z6" s="97" t="s">
        <v>84</v>
      </c>
      <c r="AA6" s="160">
        <v>0.52659999999999996</v>
      </c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</row>
    <row r="7" spans="1:52"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6"/>
      <c r="AW7" s="86"/>
      <c r="AX7" s="86"/>
      <c r="AY7" s="86"/>
      <c r="AZ7" s="86"/>
    </row>
    <row r="8" spans="1:52">
      <c r="A8" s="75"/>
      <c r="C8" s="73" t="s">
        <v>50</v>
      </c>
      <c r="D8" s="2"/>
      <c r="E8" s="8" t="s">
        <v>51</v>
      </c>
      <c r="F8" s="8"/>
      <c r="G8" s="39" t="s">
        <v>10</v>
      </c>
      <c r="H8" s="73" t="s">
        <v>52</v>
      </c>
      <c r="I8" s="2"/>
      <c r="J8" s="7" t="s">
        <v>53</v>
      </c>
      <c r="K8" s="8"/>
      <c r="L8" s="39" t="s">
        <v>15</v>
      </c>
      <c r="M8" s="73" t="s">
        <v>54</v>
      </c>
      <c r="N8" s="2"/>
      <c r="O8" s="7" t="s">
        <v>55</v>
      </c>
      <c r="P8" s="8"/>
      <c r="Q8" s="39" t="s">
        <v>16</v>
      </c>
      <c r="R8" s="73" t="s">
        <v>56</v>
      </c>
      <c r="S8" s="2"/>
      <c r="T8" s="7" t="s">
        <v>57</v>
      </c>
      <c r="U8" s="40"/>
      <c r="V8" s="39" t="s">
        <v>18</v>
      </c>
      <c r="X8" s="161"/>
      <c r="Y8" s="90" t="s">
        <v>50</v>
      </c>
      <c r="Z8" s="86"/>
      <c r="AA8" s="86"/>
      <c r="AB8" s="162" t="s">
        <v>51</v>
      </c>
      <c r="AC8" s="86"/>
      <c r="AD8" s="163"/>
      <c r="AE8" s="161" t="s">
        <v>10</v>
      </c>
      <c r="AF8" s="90" t="s">
        <v>52</v>
      </c>
      <c r="AG8" s="90"/>
      <c r="AH8" s="90"/>
      <c r="AI8" s="164" t="s">
        <v>53</v>
      </c>
      <c r="AJ8" s="164"/>
      <c r="AK8" s="164"/>
      <c r="AL8" s="96" t="s">
        <v>15</v>
      </c>
      <c r="AM8" s="90" t="s">
        <v>54</v>
      </c>
      <c r="AN8" s="90"/>
      <c r="AO8" s="90"/>
      <c r="AP8" s="164" t="s">
        <v>55</v>
      </c>
      <c r="AQ8" s="164"/>
      <c r="AR8" s="164"/>
      <c r="AS8" s="96" t="s">
        <v>16</v>
      </c>
      <c r="AT8" s="90" t="s">
        <v>56</v>
      </c>
      <c r="AU8" s="90"/>
      <c r="AV8" s="90"/>
      <c r="AW8" s="164" t="s">
        <v>57</v>
      </c>
      <c r="AX8" s="164"/>
      <c r="AY8" s="164"/>
      <c r="AZ8" s="96" t="s">
        <v>18</v>
      </c>
    </row>
    <row r="9" spans="1:52">
      <c r="B9" s="37" t="s">
        <v>0</v>
      </c>
      <c r="C9" s="3">
        <v>29.077999999999999</v>
      </c>
      <c r="D9" s="4">
        <v>30.09</v>
      </c>
      <c r="E9" s="9">
        <v>29.077999999999999</v>
      </c>
      <c r="F9" s="9">
        <v>30.09</v>
      </c>
      <c r="G9" s="42"/>
      <c r="H9">
        <v>29.077999999999999</v>
      </c>
      <c r="I9" s="4">
        <v>30.09</v>
      </c>
      <c r="J9" s="9">
        <v>29.077999999999999</v>
      </c>
      <c r="K9" s="10">
        <v>30.09</v>
      </c>
      <c r="L9" s="42"/>
      <c r="M9">
        <v>29.077999999999999</v>
      </c>
      <c r="N9" s="4">
        <v>30.09</v>
      </c>
      <c r="O9" s="9">
        <v>29.077999999999999</v>
      </c>
      <c r="P9" s="10">
        <v>30.09</v>
      </c>
      <c r="Q9" s="42"/>
      <c r="R9">
        <v>29.077999999999999</v>
      </c>
      <c r="S9">
        <v>30.09</v>
      </c>
      <c r="T9" s="44">
        <v>29.077999999999999</v>
      </c>
      <c r="U9" s="45">
        <v>30.09</v>
      </c>
      <c r="V9" s="46"/>
      <c r="X9" s="86"/>
      <c r="Y9" s="90" t="s">
        <v>96</v>
      </c>
      <c r="Z9" s="90">
        <v>29.077999999999999</v>
      </c>
      <c r="AA9" s="90">
        <v>30.09</v>
      </c>
      <c r="AB9" s="164" t="s">
        <v>97</v>
      </c>
      <c r="AC9" s="162">
        <v>29.077999999999999</v>
      </c>
      <c r="AD9" s="162">
        <v>30.09</v>
      </c>
      <c r="AE9" s="86"/>
      <c r="AF9" s="90" t="s">
        <v>96</v>
      </c>
      <c r="AG9" s="90">
        <v>29.077999999999999</v>
      </c>
      <c r="AH9" s="90">
        <v>30.09</v>
      </c>
      <c r="AI9" s="164" t="s">
        <v>96</v>
      </c>
      <c r="AJ9" s="164">
        <v>29.077999999999999</v>
      </c>
      <c r="AK9" s="164">
        <v>30.09</v>
      </c>
      <c r="AL9" s="90"/>
      <c r="AM9" s="90" t="s">
        <v>96</v>
      </c>
      <c r="AN9" s="90">
        <v>29.077999999999999</v>
      </c>
      <c r="AO9" s="90">
        <v>30.09</v>
      </c>
      <c r="AP9" s="164" t="s">
        <v>96</v>
      </c>
      <c r="AQ9" s="164">
        <v>29.077999999999999</v>
      </c>
      <c r="AR9" s="164">
        <v>30.09</v>
      </c>
      <c r="AS9" s="90"/>
      <c r="AT9" s="90" t="s">
        <v>96</v>
      </c>
      <c r="AU9" s="90">
        <v>29.077999999999999</v>
      </c>
      <c r="AV9" s="90">
        <v>30.09</v>
      </c>
      <c r="AW9" s="164" t="s">
        <v>96</v>
      </c>
      <c r="AX9" s="164">
        <v>29.077999999999999</v>
      </c>
      <c r="AY9" s="164">
        <v>30.09</v>
      </c>
      <c r="AZ9" s="90"/>
    </row>
    <row r="10" spans="1:52">
      <c r="B10" s="37">
        <v>1</v>
      </c>
      <c r="C10" s="47">
        <v>2.69428962331579E-2</v>
      </c>
      <c r="D10" s="6">
        <v>4.0924898273013302E-4</v>
      </c>
      <c r="E10" s="11">
        <v>2.5194767251889099E-6</v>
      </c>
      <c r="F10" s="11">
        <v>6.8614940870915497E-5</v>
      </c>
      <c r="G10" s="48">
        <f>(D10-$F$30)/(C10-$E$30)</f>
        <v>1.2789126134622597E-2</v>
      </c>
      <c r="H10" s="5">
        <v>2.5693857090329199E-2</v>
      </c>
      <c r="I10" s="6">
        <v>3.7130540673206198E-4</v>
      </c>
      <c r="J10" s="11">
        <v>-5.5505522485728503E-6</v>
      </c>
      <c r="K10" s="12">
        <v>6.7142070302190503E-5</v>
      </c>
      <c r="L10" s="48">
        <f>(I10-$K$30)/(H10-$J$30)</f>
        <v>1.1848087766450686E-2</v>
      </c>
      <c r="M10" s="5">
        <v>2.28105464673997E-2</v>
      </c>
      <c r="N10" s="6">
        <v>3.1433910485370901E-4</v>
      </c>
      <c r="O10" s="11">
        <v>-8.6031694628223204E-6</v>
      </c>
      <c r="P10" s="12">
        <v>6.8903433570271402E-5</v>
      </c>
      <c r="Q10" s="48">
        <f>(N10-$P$30)/(M10-$O$30)</f>
        <v>1.0967324226564303E-2</v>
      </c>
      <c r="R10" s="5">
        <v>2.06391405548246E-2</v>
      </c>
      <c r="S10" s="5">
        <v>2.7807488429227499E-4</v>
      </c>
      <c r="T10" s="51">
        <v>-7.5153051771970896E-6</v>
      </c>
      <c r="U10" s="52">
        <v>6.4527875908326895E-5</v>
      </c>
      <c r="V10" s="53">
        <f>(S10-$U$30)/(R10-$T$30)</f>
        <v>1.0423759753012133E-2</v>
      </c>
      <c r="X10" s="117"/>
      <c r="Y10" s="90">
        <v>1693810265.402</v>
      </c>
      <c r="Z10" s="90"/>
      <c r="AA10" s="90"/>
      <c r="AB10" s="165">
        <v>1693809768.402</v>
      </c>
      <c r="AC10" s="86"/>
      <c r="AD10" s="86"/>
      <c r="AE10" s="86"/>
      <c r="AF10" s="90">
        <v>1693811258.402</v>
      </c>
      <c r="AG10" s="90"/>
      <c r="AH10" s="90"/>
      <c r="AI10" s="164">
        <v>1693810761.402</v>
      </c>
      <c r="AJ10" s="164"/>
      <c r="AK10" s="164"/>
      <c r="AL10" s="90"/>
      <c r="AM10" s="90">
        <v>1693812250.402</v>
      </c>
      <c r="AN10" s="86"/>
      <c r="AO10" s="86"/>
      <c r="AP10" s="164">
        <v>1693811753.402</v>
      </c>
      <c r="AQ10" s="86"/>
      <c r="AR10" s="86"/>
      <c r="AS10" s="86"/>
      <c r="AT10" s="90">
        <v>1693813243.402</v>
      </c>
      <c r="AU10" s="86"/>
      <c r="AV10" s="86"/>
      <c r="AW10" s="164">
        <v>1693812746.3989999</v>
      </c>
      <c r="AX10" s="86"/>
      <c r="AY10" s="86"/>
      <c r="AZ10" s="86"/>
    </row>
    <row r="11" spans="1:52">
      <c r="B11" s="37">
        <v>2</v>
      </c>
      <c r="C11" s="47">
        <v>2.6949456472544198E-2</v>
      </c>
      <c r="D11" s="6">
        <v>4.1122879391313302E-4</v>
      </c>
      <c r="E11" s="11">
        <v>6.4817803867254296E-6</v>
      </c>
      <c r="F11" s="11">
        <v>6.6943241472941305E-5</v>
      </c>
      <c r="G11" s="48">
        <f t="shared" ref="G11:G27" si="0">(D11-$F$30)/(C11-$E$30)</f>
        <v>1.2859487368204978E-2</v>
      </c>
      <c r="H11" s="5">
        <v>2.58285004839213E-2</v>
      </c>
      <c r="I11" s="6">
        <v>3.7813747909055397E-4</v>
      </c>
      <c r="J11" s="11">
        <v>-1.8248184724655299E-6</v>
      </c>
      <c r="K11" s="12">
        <v>6.8661375264499297E-5</v>
      </c>
      <c r="L11" s="48">
        <f t="shared" ref="L11:L27" si="1">(I11-$K$30)/(H11-$J$30)</f>
        <v>1.2050829655584176E-2</v>
      </c>
      <c r="M11" s="5">
        <v>2.3082919030179901E-2</v>
      </c>
      <c r="N11" s="6">
        <v>3.1947433393894403E-4</v>
      </c>
      <c r="O11" s="11">
        <v>-5.9598754135411498E-6</v>
      </c>
      <c r="P11" s="12">
        <v>6.2500601851268599E-5</v>
      </c>
      <c r="Q11" s="48">
        <f t="shared" ref="Q11:Q27" si="2">(N11-$P$30)/(M11-$O$30)</f>
        <v>1.1060364683398941E-2</v>
      </c>
      <c r="R11" s="5">
        <v>2.09587703583064E-2</v>
      </c>
      <c r="S11" s="5">
        <v>2.7957917085063303E-4</v>
      </c>
      <c r="T11" s="51">
        <v>-1.1920944645168501E-5</v>
      </c>
      <c r="U11" s="52">
        <v>6.2226928204449998E-5</v>
      </c>
      <c r="V11" s="53">
        <f t="shared" ref="V11:V27" si="3">(S11-$U$30)/(R11-$T$30)</f>
        <v>1.0336593067499081E-2</v>
      </c>
      <c r="X11" s="117"/>
      <c r="Y11" s="90">
        <v>1693810273.7939999</v>
      </c>
      <c r="Z11" s="120">
        <f t="shared" ref="Z11:Z26" si="4">C11+((C12-C10)/(Y12-Y10))*$AA$5</f>
        <v>2.6957647846002616E-2</v>
      </c>
      <c r="AA11" s="120">
        <f t="shared" ref="AA11:AA26" si="5">D11+((D12-D10)/(Y12-Y10))*$AA$6</f>
        <v>4.1131883480273002E-4</v>
      </c>
      <c r="AB11" s="165">
        <v>1693809776.7939999</v>
      </c>
      <c r="AC11" s="166">
        <f t="shared" ref="AC11:AC26" si="6">E11+((E12-E10)/(AB12-AB10))*$AA$5</f>
        <v>6.4158536020001346E-6</v>
      </c>
      <c r="AD11" s="166">
        <f t="shared" ref="AD11:AD26" si="7">F11+((F12-F10)/(AB12-AB10))*$AA$6</f>
        <v>6.6715253572697481E-5</v>
      </c>
      <c r="AE11" s="120">
        <f t="shared" ref="AE11:AE26" si="8">(AA11-$AD$30)/(Z11-$AC$30)</f>
        <v>1.287243319801994E-2</v>
      </c>
      <c r="AF11" s="90">
        <v>1693811266.793</v>
      </c>
      <c r="AG11" s="120">
        <f t="shared" ref="AG11:AG26" si="9">H11+((H12-H10)/(AF12-AF10))*$AA$5</f>
        <v>2.5839949168669236E-2</v>
      </c>
      <c r="AH11" s="120">
        <f t="shared" ref="AH11:AH26" si="10">I11+((I12-I10)/(AF12-AF10))*$AA$6</f>
        <v>3.7815159120878925E-4</v>
      </c>
      <c r="AI11" s="164">
        <v>1693810769.7939999</v>
      </c>
      <c r="AJ11" s="166">
        <f t="shared" ref="AJ11:AJ26" si="11">J11+((J12-J10)/(AF12-AF10))*$AA$5</f>
        <v>-1.8341002938675727E-6</v>
      </c>
      <c r="AK11" s="166">
        <f t="shared" ref="AK11:AK26" si="12">K11+((K12-K10)/(AI12-AI10))*$AA$6</f>
        <v>6.8675234675283264E-5</v>
      </c>
      <c r="AL11" s="120">
        <f t="shared" ref="AL11:AL26" si="13">(AH11-$AK$30)/(AG11-$AJ$30)</f>
        <v>1.2042340654751937E-2</v>
      </c>
      <c r="AM11" s="90">
        <v>1693812258.793</v>
      </c>
      <c r="AN11" s="120">
        <f t="shared" ref="AN11:AN26" si="14">M11+((M12-M10)/(AM12-AM10))*$AA$5</f>
        <v>2.3102009957974096E-2</v>
      </c>
      <c r="AO11" s="120">
        <f t="shared" ref="AO11:AO26" si="15">N11+((N12-N10)/(AM12-AM10))*$AA$6</f>
        <v>3.1971192546707486E-4</v>
      </c>
      <c r="AP11" s="164">
        <v>1693811761.7939999</v>
      </c>
      <c r="AQ11" s="166">
        <f t="shared" ref="AQ11:AQ26" si="16">O11+((O12-O10)/(AP12-AP10))*$AA$5</f>
        <v>-5.7662338576802211E-6</v>
      </c>
      <c r="AR11" s="166">
        <f t="shared" ref="AR11:AR26" si="17">P11+((P12-P10)/(AP12-AP10))*$AA$6</f>
        <v>6.2277543049033815E-5</v>
      </c>
      <c r="AS11" s="120">
        <f t="shared" ref="AS11:AS26" si="18">(AO11-$AR$30)/(AN11-$AQ$30)</f>
        <v>1.1086079808599873E-2</v>
      </c>
      <c r="AT11" s="90">
        <v>1693813251.7939999</v>
      </c>
      <c r="AU11" s="120">
        <f t="shared" ref="AU11:AU26" si="19">R11+((R12-R10)/(AT12-AT10))*$AA$5</f>
        <v>2.0977058363903026E-2</v>
      </c>
      <c r="AV11" s="120">
        <f t="shared" ref="AV11:AV26" si="20">S11+((S12-S10)/(AT12-AT10))*$AA$6</f>
        <v>2.7978962279674892E-4</v>
      </c>
      <c r="AW11" s="164">
        <v>1693812754.7909999</v>
      </c>
      <c r="AX11" s="166">
        <f t="shared" ref="AX11:AX26" si="21">T11+((T12-T10)/(AW12-AW10))*$AA$5</f>
        <v>-1.189854927754907E-5</v>
      </c>
      <c r="AY11" s="166">
        <f t="shared" ref="AY11:AY26" si="22">U11+((U12-U10)/(AW12-AW10))*$AA$6</f>
        <v>6.2212856268743457E-5</v>
      </c>
      <c r="AZ11" s="120">
        <f t="shared" ref="AZ11:AZ26" si="23">(AV11-$AY$30)/(AU11-$AX$30)</f>
        <v>1.0331273797562263E-2</v>
      </c>
    </row>
    <row r="12" spans="1:52">
      <c r="B12" s="37">
        <v>3</v>
      </c>
      <c r="C12" s="47">
        <v>2.71697165939732E-2</v>
      </c>
      <c r="D12" s="6">
        <v>4.12118629994508E-4</v>
      </c>
      <c r="E12" s="11">
        <v>6.9395415871202499E-7</v>
      </c>
      <c r="F12" s="11">
        <v>6.1348854794097005E-5</v>
      </c>
      <c r="G12" s="48">
        <f t="shared" si="0"/>
        <v>1.2787978106488414E-2</v>
      </c>
      <c r="H12" s="5">
        <v>2.6010872889763701E-2</v>
      </c>
      <c r="I12" s="6">
        <v>3.7175516685404201E-4</v>
      </c>
      <c r="J12" s="11">
        <v>-5.8075672766534804E-6</v>
      </c>
      <c r="K12" s="12">
        <v>6.7583776513891104E-5</v>
      </c>
      <c r="L12" s="48">
        <f t="shared" si="1"/>
        <v>1.1720983566230402E-2</v>
      </c>
      <c r="M12" s="5">
        <v>2.33391771240971E-2</v>
      </c>
      <c r="N12" s="6">
        <v>3.2191126325630502E-4</v>
      </c>
      <c r="O12" s="11">
        <v>-3.24120571008086E-6</v>
      </c>
      <c r="P12" s="12">
        <v>6.1794440261869399E-5</v>
      </c>
      <c r="Q12" s="48">
        <f t="shared" si="2"/>
        <v>1.1043341456300735E-2</v>
      </c>
      <c r="R12" s="5">
        <v>2.1145568353585401E-2</v>
      </c>
      <c r="S12" s="5">
        <v>2.8478249062901297E-4</v>
      </c>
      <c r="T12" s="51">
        <v>-6.8951740856510697E-6</v>
      </c>
      <c r="U12" s="52">
        <v>6.4079396423223303E-5</v>
      </c>
      <c r="V12" s="53">
        <f t="shared" si="3"/>
        <v>1.049130570377828E-2</v>
      </c>
      <c r="X12" s="117"/>
      <c r="Y12" s="90">
        <v>1693810282.1849999</v>
      </c>
      <c r="Z12" s="120">
        <f t="shared" si="4"/>
        <v>2.7176680272928844E-2</v>
      </c>
      <c r="AA12" s="120">
        <f t="shared" si="5"/>
        <v>4.1213174583714019E-4</v>
      </c>
      <c r="AB12" s="165">
        <v>1693809785.1849999</v>
      </c>
      <c r="AC12" s="166">
        <f t="shared" si="6"/>
        <v>6.724189273525644E-7</v>
      </c>
      <c r="AD12" s="166">
        <f t="shared" si="7"/>
        <v>6.1256864157039029E-5</v>
      </c>
      <c r="AE12" s="120">
        <f t="shared" si="8"/>
        <v>1.2798587975894379E-2</v>
      </c>
      <c r="AF12" s="90">
        <v>1693811275.1849999</v>
      </c>
      <c r="AG12" s="120">
        <f t="shared" si="9"/>
        <v>2.6014908289980286E-2</v>
      </c>
      <c r="AH12" s="120">
        <f t="shared" si="10"/>
        <v>3.716013155133297E-4</v>
      </c>
      <c r="AI12" s="164">
        <v>1693810778.1849999</v>
      </c>
      <c r="AJ12" s="166">
        <f t="shared" si="11"/>
        <v>-5.7715965791628204E-6</v>
      </c>
      <c r="AK12" s="166">
        <f t="shared" si="12"/>
        <v>6.7534291424634771E-5</v>
      </c>
      <c r="AL12" s="120">
        <f t="shared" si="13"/>
        <v>1.1709580343535772E-2</v>
      </c>
      <c r="AM12" s="90">
        <v>1693812267.1849999</v>
      </c>
      <c r="AN12" s="120">
        <f t="shared" si="14"/>
        <v>2.3342852106203796E-2</v>
      </c>
      <c r="AO12" s="120">
        <f t="shared" si="15"/>
        <v>3.2187002553941458E-4</v>
      </c>
      <c r="AP12" s="164">
        <v>1693811770.1849999</v>
      </c>
      <c r="AQ12" s="166">
        <f t="shared" si="16"/>
        <v>-3.2265785717374951E-6</v>
      </c>
      <c r="AR12" s="166">
        <f t="shared" si="17"/>
        <v>6.1775081234302892E-5</v>
      </c>
      <c r="AS12" s="120">
        <f t="shared" si="18"/>
        <v>1.1064154119155954E-2</v>
      </c>
      <c r="AT12" s="90">
        <v>1693813260.1860001</v>
      </c>
      <c r="AU12" s="120">
        <f t="shared" si="19"/>
        <v>2.1151343161208019E-2</v>
      </c>
      <c r="AV12" s="120">
        <f t="shared" si="20"/>
        <v>2.8488231833875767E-4</v>
      </c>
      <c r="AW12" s="164">
        <v>1693812763.1819999</v>
      </c>
      <c r="AX12" s="166">
        <f t="shared" si="21"/>
        <v>-6.7322219454971982E-6</v>
      </c>
      <c r="AY12" s="166">
        <f t="shared" si="22"/>
        <v>6.4077062644899593E-5</v>
      </c>
      <c r="AZ12" s="120">
        <f t="shared" si="23"/>
        <v>1.0486872525235384E-2</v>
      </c>
    </row>
    <row r="13" spans="1:52">
      <c r="B13" s="37">
        <v>4</v>
      </c>
      <c r="C13" s="47">
        <v>2.7289620873836799E-2</v>
      </c>
      <c r="D13" s="6">
        <v>4.1196620514421498E-4</v>
      </c>
      <c r="E13" s="11">
        <v>5.4298903936424699E-6</v>
      </c>
      <c r="F13" s="11">
        <v>6.1771606813130995E-5</v>
      </c>
      <c r="G13" s="48">
        <f t="shared" si="0"/>
        <v>1.2726196050421938E-2</v>
      </c>
      <c r="H13" s="5">
        <v>2.6018978564544101E-2</v>
      </c>
      <c r="I13" s="6">
        <v>3.6977907992334901E-4</v>
      </c>
      <c r="J13" s="11">
        <v>-1.2693745721400101E-7</v>
      </c>
      <c r="K13" s="12">
        <v>6.5973242958342803E-5</v>
      </c>
      <c r="L13" s="48">
        <f t="shared" si="1"/>
        <v>1.1641388555357514E-2</v>
      </c>
      <c r="M13" s="5">
        <v>2.32624541245042E-2</v>
      </c>
      <c r="N13" s="6">
        <v>3.1715559333387201E-4</v>
      </c>
      <c r="O13" s="11">
        <v>-5.2453634739634303E-6</v>
      </c>
      <c r="P13" s="12">
        <v>6.1412180409301404E-5</v>
      </c>
      <c r="Q13" s="48">
        <f t="shared" si="2"/>
        <v>1.0875358511737048E-2</v>
      </c>
      <c r="R13" s="5">
        <v>2.1240831743207799E-2</v>
      </c>
      <c r="S13" s="5">
        <v>2.8519120945378799E-4</v>
      </c>
      <c r="T13" s="51">
        <v>-4.22931321268339E-6</v>
      </c>
      <c r="U13" s="52">
        <v>6.2100139247853203E-5</v>
      </c>
      <c r="V13" s="53">
        <f t="shared" si="3"/>
        <v>1.0463503463065668E-2</v>
      </c>
      <c r="X13" s="117"/>
      <c r="Y13" s="90">
        <v>1693810303.401</v>
      </c>
      <c r="Z13" s="120">
        <f t="shared" si="4"/>
        <v>2.7294387413661764E-2</v>
      </c>
      <c r="AA13" s="120">
        <f t="shared" si="5"/>
        <v>4.119750670414783E-4</v>
      </c>
      <c r="AB13" s="165">
        <v>1693809806.3989999</v>
      </c>
      <c r="AC13" s="166">
        <f t="shared" si="6"/>
        <v>5.5401700265598577E-6</v>
      </c>
      <c r="AD13" s="166">
        <f t="shared" si="7"/>
        <v>6.1851029215526036E-5</v>
      </c>
      <c r="AE13" s="120">
        <f t="shared" si="8"/>
        <v>1.2737644657634368E-2</v>
      </c>
      <c r="AF13" s="90">
        <v>1693811295.402</v>
      </c>
      <c r="AG13" s="120">
        <f t="shared" si="9"/>
        <v>2.6021453915618567E-2</v>
      </c>
      <c r="AH13" s="120">
        <f t="shared" si="10"/>
        <v>3.6978130518612221E-4</v>
      </c>
      <c r="AI13" s="164">
        <v>1693810798.4000001</v>
      </c>
      <c r="AJ13" s="166">
        <f t="shared" si="11"/>
        <v>-6.2719028234196844E-8</v>
      </c>
      <c r="AK13" s="166">
        <f t="shared" si="12"/>
        <v>6.5961822034634821E-5</v>
      </c>
      <c r="AL13" s="120">
        <f t="shared" si="13"/>
        <v>1.1636696052721844E-2</v>
      </c>
      <c r="AM13" s="90">
        <v>1693812288.4030001</v>
      </c>
      <c r="AN13" s="120">
        <f t="shared" si="14"/>
        <v>2.3256598730700812E-2</v>
      </c>
      <c r="AO13" s="120">
        <f t="shared" si="15"/>
        <v>3.1705278279797153E-4</v>
      </c>
      <c r="AP13" s="164">
        <v>1693811791.401</v>
      </c>
      <c r="AQ13" s="166">
        <f t="shared" si="16"/>
        <v>-5.1451702373287951E-6</v>
      </c>
      <c r="AR13" s="166">
        <f t="shared" si="17"/>
        <v>6.150669668449318E-5</v>
      </c>
      <c r="AS13" s="120">
        <f t="shared" si="18"/>
        <v>1.0898082433859306E-2</v>
      </c>
      <c r="AT13" s="90">
        <v>1693813281.398</v>
      </c>
      <c r="AU13" s="120">
        <f t="shared" si="19"/>
        <v>2.1244941135291288E-2</v>
      </c>
      <c r="AV13" s="120">
        <f t="shared" si="20"/>
        <v>2.8522104558775536E-4</v>
      </c>
      <c r="AW13" s="164">
        <v>1693812783.4000001</v>
      </c>
      <c r="AX13" s="166">
        <f t="shared" si="21"/>
        <v>-4.2412756314575703E-6</v>
      </c>
      <c r="AY13" s="166">
        <f t="shared" si="22"/>
        <v>6.2049964151286751E-5</v>
      </c>
      <c r="AZ13" s="120">
        <f t="shared" si="23"/>
        <v>1.04566238928745E-2</v>
      </c>
    </row>
    <row r="14" spans="1:52">
      <c r="B14" s="37">
        <v>5</v>
      </c>
      <c r="C14" s="47">
        <v>2.7402562182702001E-2</v>
      </c>
      <c r="D14" s="6">
        <v>4.1261688873838701E-4</v>
      </c>
      <c r="E14" s="11">
        <v>6.0805711107375797E-6</v>
      </c>
      <c r="F14" s="11">
        <v>6.5813914088476503E-5</v>
      </c>
      <c r="G14" s="48">
        <f t="shared" si="0"/>
        <v>1.2697485371608197E-2</v>
      </c>
      <c r="H14" s="5">
        <v>2.6127709787367202E-2</v>
      </c>
      <c r="I14" s="6">
        <v>3.71876056177067E-4</v>
      </c>
      <c r="J14" s="11">
        <v>-2.7764489482811602E-6</v>
      </c>
      <c r="K14" s="12">
        <v>6.6963346650997799E-5</v>
      </c>
      <c r="L14" s="48">
        <f t="shared" si="1"/>
        <v>1.1673199566491871E-2</v>
      </c>
      <c r="M14" s="5">
        <v>2.3053121669056501E-2</v>
      </c>
      <c r="N14" s="6">
        <v>3.1613036697499003E-4</v>
      </c>
      <c r="O14" s="11">
        <v>1.65307108964979E-6</v>
      </c>
      <c r="P14" s="12">
        <v>6.7108423114583499E-5</v>
      </c>
      <c r="Q14" s="48">
        <f t="shared" si="2"/>
        <v>1.0929629437331707E-2</v>
      </c>
      <c r="R14" s="5">
        <v>2.1346285137344E-2</v>
      </c>
      <c r="S14" s="5">
        <v>2.8645979580483699E-4</v>
      </c>
      <c r="T14" s="51">
        <v>-7.4598413067803399E-6</v>
      </c>
      <c r="U14" s="52">
        <v>6.1353400374105797E-5</v>
      </c>
      <c r="V14" s="53">
        <f t="shared" si="3"/>
        <v>1.0471239023666172E-2</v>
      </c>
      <c r="X14" s="117"/>
      <c r="Y14" s="90">
        <v>1693810311.793</v>
      </c>
      <c r="Z14" s="120">
        <f t="shared" si="4"/>
        <v>2.7418226974483064E-2</v>
      </c>
      <c r="AA14" s="120">
        <f t="shared" si="5"/>
        <v>4.1274740250488406E-4</v>
      </c>
      <c r="AB14" s="165">
        <v>1693809814.79</v>
      </c>
      <c r="AC14" s="166">
        <f t="shared" si="6"/>
        <v>6.0132399961362665E-6</v>
      </c>
      <c r="AD14" s="166">
        <f t="shared" si="7"/>
        <v>6.596765777964961E-5</v>
      </c>
      <c r="AE14" s="120">
        <f t="shared" si="8"/>
        <v>1.2708277052473569E-2</v>
      </c>
      <c r="AF14" s="90">
        <v>1693811303.793</v>
      </c>
      <c r="AG14" s="120">
        <f t="shared" si="9"/>
        <v>2.6133320879545549E-2</v>
      </c>
      <c r="AH14" s="120">
        <f t="shared" si="10"/>
        <v>3.7184508361641418E-4</v>
      </c>
      <c r="AI14" s="164">
        <v>1693810806.7920001</v>
      </c>
      <c r="AJ14" s="166">
        <f t="shared" si="11"/>
        <v>-2.6921108469199038E-6</v>
      </c>
      <c r="AK14" s="166">
        <f t="shared" si="12"/>
        <v>6.6951923484601062E-5</v>
      </c>
      <c r="AL14" s="120">
        <f t="shared" si="13"/>
        <v>1.1665853308109989E-2</v>
      </c>
      <c r="AM14" s="90">
        <v>1693812296.7950001</v>
      </c>
      <c r="AN14" s="120">
        <f t="shared" si="14"/>
        <v>2.305443612132483E-2</v>
      </c>
      <c r="AO14" s="120">
        <f t="shared" si="15"/>
        <v>3.1624141970524195E-4</v>
      </c>
      <c r="AP14" s="164">
        <v>1693811799.7920001</v>
      </c>
      <c r="AQ14" s="166">
        <f t="shared" si="16"/>
        <v>1.7300810998474714E-6</v>
      </c>
      <c r="AR14" s="166">
        <f t="shared" si="17"/>
        <v>6.716187309509743E-5</v>
      </c>
      <c r="AS14" s="120">
        <f t="shared" si="18"/>
        <v>1.0958443136613641E-2</v>
      </c>
      <c r="AT14" s="90">
        <v>1693813289.79</v>
      </c>
      <c r="AU14" s="120">
        <f t="shared" si="19"/>
        <v>2.135458155567814E-2</v>
      </c>
      <c r="AV14" s="120">
        <f t="shared" si="20"/>
        <v>2.8647714393718171E-4</v>
      </c>
      <c r="AW14" s="164">
        <v>1693812791.7920001</v>
      </c>
      <c r="AX14" s="166">
        <f t="shared" si="21"/>
        <v>-7.4857295188285743E-6</v>
      </c>
      <c r="AY14" s="166">
        <f t="shared" si="22"/>
        <v>6.1547879152448526E-5</v>
      </c>
      <c r="AZ14" s="120">
        <f t="shared" si="23"/>
        <v>1.0461756143872389E-2</v>
      </c>
    </row>
    <row r="15" spans="1:52">
      <c r="B15" s="37">
        <v>6</v>
      </c>
      <c r="C15" s="47">
        <v>2.77233813099729E-2</v>
      </c>
      <c r="D15" s="6">
        <v>4.16125742823904E-4</v>
      </c>
      <c r="E15" s="11">
        <v>3.5654817220698899E-6</v>
      </c>
      <c r="F15" s="11">
        <v>6.6671493573072603E-5</v>
      </c>
      <c r="G15" s="48">
        <f t="shared" si="0"/>
        <v>1.2677111782759794E-2</v>
      </c>
      <c r="H15" s="5">
        <v>2.6174350549342602E-2</v>
      </c>
      <c r="I15" s="6">
        <v>3.6879196924123798E-4</v>
      </c>
      <c r="J15" s="11">
        <v>2.20839723096042E-6</v>
      </c>
      <c r="K15" s="12">
        <v>6.5609159358100393E-5</v>
      </c>
      <c r="L15" s="48">
        <f t="shared" si="1"/>
        <v>1.1534577678984187E-2</v>
      </c>
      <c r="M15" s="5">
        <v>2.32988515051499E-2</v>
      </c>
      <c r="N15" s="6">
        <v>3.2069489825405897E-4</v>
      </c>
      <c r="O15" s="11">
        <v>-3.1130717793064799E-6</v>
      </c>
      <c r="P15" s="12">
        <v>6.3115555981749105E-5</v>
      </c>
      <c r="Q15" s="48">
        <f t="shared" si="2"/>
        <v>1.1010254060860604E-2</v>
      </c>
      <c r="R15" s="5">
        <v>2.1470560812401899E-2</v>
      </c>
      <c r="S15" s="5">
        <v>2.8574410293082803E-4</v>
      </c>
      <c r="T15" s="51">
        <v>-4.94616169083552E-6</v>
      </c>
      <c r="U15" s="52">
        <v>6.8298273192863394E-5</v>
      </c>
      <c r="V15" s="53">
        <f t="shared" si="3"/>
        <v>1.0377323483374511E-2</v>
      </c>
      <c r="X15" s="117"/>
      <c r="Y15" s="90">
        <v>1693810320.184</v>
      </c>
      <c r="Z15" s="120">
        <f t="shared" si="4"/>
        <v>2.7720224410192448E-2</v>
      </c>
      <c r="AA15" s="120">
        <f t="shared" si="5"/>
        <v>4.159657905184753E-4</v>
      </c>
      <c r="AB15" s="165">
        <v>1693809823.1819999</v>
      </c>
      <c r="AC15" s="166">
        <f t="shared" si="6"/>
        <v>3.6673409366634418E-6</v>
      </c>
      <c r="AD15" s="166">
        <f t="shared" si="7"/>
        <v>6.6628069437274764E-5</v>
      </c>
      <c r="AE15" s="120">
        <f t="shared" si="8"/>
        <v>1.2685926241746944E-2</v>
      </c>
      <c r="AF15" s="90">
        <v>1693811312.1849999</v>
      </c>
      <c r="AG15" s="120">
        <f t="shared" si="9"/>
        <v>2.6176832477914216E-2</v>
      </c>
      <c r="AH15" s="120">
        <f t="shared" si="10"/>
        <v>3.6873687501061739E-4</v>
      </c>
      <c r="AI15" s="164">
        <v>1693810815.184</v>
      </c>
      <c r="AJ15" s="166">
        <f t="shared" si="11"/>
        <v>2.2176467870256288E-6</v>
      </c>
      <c r="AK15" s="166">
        <f t="shared" si="12"/>
        <v>6.5687075559104746E-5</v>
      </c>
      <c r="AL15" s="120">
        <f t="shared" si="13"/>
        <v>1.1527730564978996E-2</v>
      </c>
      <c r="AM15" s="90">
        <v>1693812305.1860001</v>
      </c>
      <c r="AN15" s="120">
        <f t="shared" si="14"/>
        <v>2.3307486801676814E-2</v>
      </c>
      <c r="AO15" s="120">
        <f t="shared" si="15"/>
        <v>3.2071416752047399E-4</v>
      </c>
      <c r="AP15" s="164">
        <v>1693811808.1830001</v>
      </c>
      <c r="AQ15" s="166">
        <f t="shared" si="16"/>
        <v>-3.2414606260635422E-6</v>
      </c>
      <c r="AR15" s="166">
        <f t="shared" si="17"/>
        <v>6.3086952995294507E-5</v>
      </c>
      <c r="AS15" s="120">
        <f t="shared" si="18"/>
        <v>1.1031356049262026E-2</v>
      </c>
      <c r="AT15" s="90">
        <v>1693813298.181</v>
      </c>
      <c r="AU15" s="120">
        <f t="shared" si="19"/>
        <v>2.1473925519801453E-2</v>
      </c>
      <c r="AV15" s="120">
        <f t="shared" si="20"/>
        <v>2.8567971815684275E-4</v>
      </c>
      <c r="AW15" s="164">
        <v>1693812800.1830001</v>
      </c>
      <c r="AX15" s="166">
        <f t="shared" si="21"/>
        <v>-4.9186200311423373E-6</v>
      </c>
      <c r="AY15" s="166">
        <f t="shared" si="22"/>
        <v>6.824243455317704E-5</v>
      </c>
      <c r="AZ15" s="120">
        <f t="shared" si="23"/>
        <v>1.0366507256434017E-2</v>
      </c>
    </row>
    <row r="16" spans="1:52">
      <c r="B16" s="37">
        <v>7</v>
      </c>
      <c r="C16" s="47">
        <v>2.7253556096172301E-2</v>
      </c>
      <c r="D16" s="6">
        <v>4.0392734152966999E-4</v>
      </c>
      <c r="E16" s="11">
        <v>1.08888436646942E-5</v>
      </c>
      <c r="F16" s="11">
        <v>6.3454613002334595E-5</v>
      </c>
      <c r="G16" s="48">
        <f t="shared" si="0"/>
        <v>1.244802959600773E-2</v>
      </c>
      <c r="H16" s="5">
        <v>2.6248956154297499E-2</v>
      </c>
      <c r="I16" s="6">
        <v>3.6877828733419002E-4</v>
      </c>
      <c r="J16" s="11">
        <v>-2.3245926453033399E-6</v>
      </c>
      <c r="K16" s="12">
        <v>7.1344468382036796E-5</v>
      </c>
      <c r="L16" s="48">
        <f t="shared" si="1"/>
        <v>1.1501274298693805E-2</v>
      </c>
      <c r="M16" s="5">
        <v>2.3460680309524699E-2</v>
      </c>
      <c r="N16" s="6">
        <v>3.1717711333662999E-4</v>
      </c>
      <c r="O16" s="11">
        <v>-4.4068994319944297E-6</v>
      </c>
      <c r="P16" s="12">
        <v>6.5554541159325904E-5</v>
      </c>
      <c r="Q16" s="48">
        <f t="shared" si="2"/>
        <v>1.0784402755588417E-2</v>
      </c>
      <c r="R16" s="5">
        <v>2.1510673382645298E-2</v>
      </c>
      <c r="S16" s="5">
        <v>2.8283928322125402E-4</v>
      </c>
      <c r="T16" s="51">
        <v>-6.11447599566173E-6</v>
      </c>
      <c r="U16" s="52">
        <v>5.8213987920317899E-5</v>
      </c>
      <c r="V16" s="53">
        <f t="shared" si="3"/>
        <v>1.022297662538253E-2</v>
      </c>
      <c r="X16" s="117"/>
      <c r="Y16" s="90">
        <v>1693810340.401</v>
      </c>
      <c r="Z16" s="120">
        <f t="shared" si="4"/>
        <v>2.7249766485091465E-2</v>
      </c>
      <c r="AA16" s="120">
        <f t="shared" si="5"/>
        <v>4.0381939968835785E-4</v>
      </c>
      <c r="AB16" s="165">
        <v>1693809843.401</v>
      </c>
      <c r="AC16" s="166">
        <f t="shared" si="6"/>
        <v>1.0918928338097441E-5</v>
      </c>
      <c r="AD16" s="166">
        <f t="shared" si="7"/>
        <v>6.3439325430287251E-5</v>
      </c>
      <c r="AE16" s="120">
        <f t="shared" si="8"/>
        <v>1.2459167834460157E-2</v>
      </c>
      <c r="AF16" s="90">
        <v>1693811333.402</v>
      </c>
      <c r="AG16" s="120">
        <f t="shared" si="9"/>
        <v>2.6256890415299532E-2</v>
      </c>
      <c r="AH16" s="120">
        <f t="shared" si="10"/>
        <v>3.6888553249400072E-4</v>
      </c>
      <c r="AI16" s="164">
        <v>1693810836.402</v>
      </c>
      <c r="AJ16" s="166">
        <f t="shared" si="11"/>
        <v>-2.3751473221704686E-6</v>
      </c>
      <c r="AK16" s="166">
        <f t="shared" si="12"/>
        <v>7.138123575694359E-5</v>
      </c>
      <c r="AL16" s="120">
        <f t="shared" si="13"/>
        <v>1.1498245438705769E-2</v>
      </c>
      <c r="AM16" s="90">
        <v>1693812325.401</v>
      </c>
      <c r="AN16" s="120">
        <f t="shared" si="14"/>
        <v>2.3470779987092003E-2</v>
      </c>
      <c r="AO16" s="120">
        <f t="shared" si="15"/>
        <v>3.172169874080628E-4</v>
      </c>
      <c r="AP16" s="164">
        <v>1693811828.4000001</v>
      </c>
      <c r="AQ16" s="166">
        <f t="shared" si="16"/>
        <v>-4.4947183393296339E-6</v>
      </c>
      <c r="AR16" s="166">
        <f t="shared" si="17"/>
        <v>6.5636989049688876E-5</v>
      </c>
      <c r="AS16" s="120">
        <f t="shared" si="18"/>
        <v>1.0805644378542688E-2</v>
      </c>
      <c r="AT16" s="90">
        <v>1693813319.402</v>
      </c>
      <c r="AU16" s="120">
        <f t="shared" si="19"/>
        <v>2.1506097544024987E-2</v>
      </c>
      <c r="AV16" s="120">
        <f t="shared" si="20"/>
        <v>2.8278534385062671E-4</v>
      </c>
      <c r="AW16" s="164">
        <v>1693812821.3989999</v>
      </c>
      <c r="AX16" s="166">
        <f t="shared" si="21"/>
        <v>-6.0015152605473399E-6</v>
      </c>
      <c r="AY16" s="166">
        <f t="shared" si="22"/>
        <v>5.8177148700391216E-5</v>
      </c>
      <c r="AZ16" s="120">
        <f t="shared" si="23"/>
        <v>1.0216459967400587E-2</v>
      </c>
    </row>
    <row r="17" spans="2:52">
      <c r="B17" s="37">
        <v>8</v>
      </c>
      <c r="C17" s="47">
        <v>2.75445049145122E-2</v>
      </c>
      <c r="D17" s="6">
        <v>4.1026150405710002E-4</v>
      </c>
      <c r="E17" s="11">
        <v>4.9856311901054404E-6</v>
      </c>
      <c r="F17" s="11">
        <v>6.5840895918724903E-5</v>
      </c>
      <c r="G17" s="48">
        <f t="shared" si="0"/>
        <v>1.2546518304809738E-2</v>
      </c>
      <c r="H17" s="5">
        <v>2.6561952485907401E-2</v>
      </c>
      <c r="I17" s="6">
        <v>3.74822014690074E-4</v>
      </c>
      <c r="J17" s="11">
        <v>-2.61283392236373E-7</v>
      </c>
      <c r="K17" s="12">
        <v>6.7676468895553997E-5</v>
      </c>
      <c r="L17" s="48">
        <f t="shared" si="1"/>
        <v>1.1593275841987759E-2</v>
      </c>
      <c r="M17" s="5">
        <v>2.3775524291737699E-2</v>
      </c>
      <c r="N17" s="6">
        <v>3.2286094019343798E-4</v>
      </c>
      <c r="O17" s="11">
        <v>-7.2582806839514898E-6</v>
      </c>
      <c r="P17" s="12">
        <v>6.7594765424819207E-5</v>
      </c>
      <c r="Q17" s="48">
        <f t="shared" si="2"/>
        <v>1.0880637174517102E-2</v>
      </c>
      <c r="R17" s="5">
        <v>2.1246993234973598E-2</v>
      </c>
      <c r="S17" s="5">
        <v>2.8271085838494899E-4</v>
      </c>
      <c r="T17" s="51">
        <v>5.7178661853864501E-7</v>
      </c>
      <c r="U17" s="52">
        <v>6.6227063964356301E-5</v>
      </c>
      <c r="V17" s="53">
        <f t="shared" si="3"/>
        <v>1.0343765827827025E-2</v>
      </c>
      <c r="X17" s="117"/>
      <c r="Y17" s="90">
        <v>1693810348.793</v>
      </c>
      <c r="Z17" s="120">
        <f t="shared" si="4"/>
        <v>2.7551695761582683E-2</v>
      </c>
      <c r="AA17" s="120">
        <f t="shared" si="5"/>
        <v>4.1035714360765439E-4</v>
      </c>
      <c r="AB17" s="165">
        <v>1693809851.793</v>
      </c>
      <c r="AC17" s="166">
        <f t="shared" si="6"/>
        <v>4.6417111770366386E-6</v>
      </c>
      <c r="AD17" s="166">
        <f t="shared" si="7"/>
        <v>6.5774151384486731E-5</v>
      </c>
      <c r="AE17" s="120">
        <f t="shared" si="8"/>
        <v>1.2559937096613532E-2</v>
      </c>
      <c r="AF17" s="90">
        <v>1693811341.7939999</v>
      </c>
      <c r="AG17" s="120">
        <f t="shared" si="9"/>
        <v>2.6570711116738088E-2</v>
      </c>
      <c r="AH17" s="120">
        <f t="shared" si="10"/>
        <v>3.7497736334891587E-4</v>
      </c>
      <c r="AI17" s="164">
        <v>1693810844.793</v>
      </c>
      <c r="AJ17" s="166">
        <f t="shared" si="11"/>
        <v>3.5048527600132558E-7</v>
      </c>
      <c r="AK17" s="166">
        <f t="shared" si="12"/>
        <v>6.7578450583043488E-5</v>
      </c>
      <c r="AL17" s="120">
        <f t="shared" si="13"/>
        <v>1.1591705980964229E-2</v>
      </c>
      <c r="AM17" s="90">
        <v>1693812333.7920001</v>
      </c>
      <c r="AN17" s="120">
        <f t="shared" si="14"/>
        <v>2.378307592263712E-2</v>
      </c>
      <c r="AO17" s="120">
        <f t="shared" si="15"/>
        <v>3.229843264665315E-4</v>
      </c>
      <c r="AP17" s="164">
        <v>1693811836.7920001</v>
      </c>
      <c r="AQ17" s="166">
        <f t="shared" si="16"/>
        <v>-7.0709043915219111E-6</v>
      </c>
      <c r="AR17" s="166">
        <f t="shared" si="17"/>
        <v>6.7524506794972632E-5</v>
      </c>
      <c r="AS17" s="120">
        <f t="shared" si="18"/>
        <v>1.0906236107904137E-2</v>
      </c>
      <c r="AT17" s="90">
        <v>1693813327.7939999</v>
      </c>
      <c r="AU17" s="120">
        <f t="shared" si="19"/>
        <v>2.1240755459051148E-2</v>
      </c>
      <c r="AV17" s="120">
        <f t="shared" si="20"/>
        <v>2.8274667611589391E-4</v>
      </c>
      <c r="AW17" s="164">
        <v>1693812829.79</v>
      </c>
      <c r="AX17" s="166">
        <f t="shared" si="21"/>
        <v>5.3850153224432513E-7</v>
      </c>
      <c r="AY17" s="166">
        <f t="shared" si="22"/>
        <v>6.6492897994472889E-5</v>
      </c>
      <c r="AZ17" s="120">
        <f t="shared" si="23"/>
        <v>1.0342227116743159E-2</v>
      </c>
    </row>
    <row r="18" spans="2:52">
      <c r="B18" s="37">
        <v>9</v>
      </c>
      <c r="C18" s="47">
        <v>2.7452671731098999E-2</v>
      </c>
      <c r="D18" s="6">
        <v>4.0697542086165598E-4</v>
      </c>
      <c r="E18" s="11">
        <v>1.3656468709146301E-6</v>
      </c>
      <c r="F18" s="11">
        <v>6.1327431996618603E-5</v>
      </c>
      <c r="G18" s="48">
        <f t="shared" si="0"/>
        <v>1.2468776801218953E-2</v>
      </c>
      <c r="H18" s="5">
        <v>2.64914839569119E-2</v>
      </c>
      <c r="I18" s="6">
        <v>3.73729325200043E-4</v>
      </c>
      <c r="J18" s="11">
        <v>1.4615373621593001E-5</v>
      </c>
      <c r="K18" s="12">
        <v>6.8220576741102597E-5</v>
      </c>
      <c r="L18" s="48">
        <f t="shared" si="1"/>
        <v>1.1582868207536281E-2</v>
      </c>
      <c r="M18" s="5">
        <v>2.3669786102838299E-2</v>
      </c>
      <c r="N18" s="6">
        <v>3.2110949430964099E-4</v>
      </c>
      <c r="O18" s="11">
        <v>7.8157823574365204E-7</v>
      </c>
      <c r="P18" s="12">
        <v>6.3315364204941202E-5</v>
      </c>
      <c r="Q18" s="48">
        <f t="shared" si="2"/>
        <v>1.0855252837582329E-2</v>
      </c>
      <c r="R18" s="5">
        <v>2.133794843089E-2</v>
      </c>
      <c r="S18" s="5">
        <v>2.8398081185432501E-4</v>
      </c>
      <c r="T18" s="51">
        <v>-7.0361450321633403E-6</v>
      </c>
      <c r="U18" s="52">
        <v>6.6686248697793497E-5</v>
      </c>
      <c r="V18" s="53">
        <f t="shared" si="3"/>
        <v>1.0359186087960846E-2</v>
      </c>
      <c r="X18" s="117"/>
      <c r="Y18" s="90">
        <v>1693810357.184</v>
      </c>
      <c r="Z18" s="120">
        <f t="shared" si="4"/>
        <v>2.7450833985272399E-2</v>
      </c>
      <c r="AA18" s="120">
        <f t="shared" si="5"/>
        <v>4.0687912110138897E-4</v>
      </c>
      <c r="AB18" s="165">
        <v>1693809860.184</v>
      </c>
      <c r="AC18" s="166">
        <f t="shared" si="6"/>
        <v>1.3635865357951739E-6</v>
      </c>
      <c r="AD18" s="166">
        <f t="shared" si="7"/>
        <v>6.1325803192860352E-5</v>
      </c>
      <c r="AE18" s="120">
        <f t="shared" si="8"/>
        <v>1.2479373757015818E-2</v>
      </c>
      <c r="AF18" s="90">
        <v>1693811350.1849999</v>
      </c>
      <c r="AG18" s="120">
        <f t="shared" si="9"/>
        <v>2.6480079112934166E-2</v>
      </c>
      <c r="AH18" s="120">
        <f t="shared" si="10"/>
        <v>3.7356613434654423E-4</v>
      </c>
      <c r="AI18" s="164">
        <v>1693810853.1849999</v>
      </c>
      <c r="AJ18" s="166">
        <f t="shared" si="11"/>
        <v>1.4606840467380796E-5</v>
      </c>
      <c r="AK18" s="166">
        <f t="shared" si="12"/>
        <v>6.8257851642980293E-5</v>
      </c>
      <c r="AL18" s="120">
        <f t="shared" si="13"/>
        <v>1.157808704622563E-2</v>
      </c>
      <c r="AM18" s="90">
        <v>1693812342.184</v>
      </c>
      <c r="AN18" s="120">
        <f t="shared" si="14"/>
        <v>2.3664643332866202E-2</v>
      </c>
      <c r="AO18" s="120">
        <f t="shared" si="15"/>
        <v>3.210111220668479E-4</v>
      </c>
      <c r="AP18" s="164">
        <v>1693811845.1830001</v>
      </c>
      <c r="AQ18" s="166">
        <f t="shared" si="16"/>
        <v>8.6506765918757193E-7</v>
      </c>
      <c r="AR18" s="166">
        <f t="shared" si="17"/>
        <v>6.330303629696519E-5</v>
      </c>
      <c r="AS18" s="120">
        <f t="shared" si="18"/>
        <v>1.0877440565065372E-2</v>
      </c>
      <c r="AT18" s="90">
        <v>1693813336.1849999</v>
      </c>
      <c r="AU18" s="120">
        <f t="shared" si="19"/>
        <v>2.1347856846425241E-2</v>
      </c>
      <c r="AV18" s="120">
        <f t="shared" si="20"/>
        <v>2.839159665034422E-4</v>
      </c>
      <c r="AW18" s="164">
        <v>1693812838.1819999</v>
      </c>
      <c r="AX18" s="166">
        <f t="shared" si="21"/>
        <v>-7.2856217910184519E-6</v>
      </c>
      <c r="AY18" s="166">
        <f t="shared" si="22"/>
        <v>6.6571079193453658E-5</v>
      </c>
      <c r="AZ18" s="120">
        <f t="shared" si="23"/>
        <v>1.0345112894165565E-2</v>
      </c>
    </row>
    <row r="19" spans="2:52">
      <c r="B19" s="37">
        <v>10</v>
      </c>
      <c r="C19" s="47">
        <v>2.7454734017143899E-2</v>
      </c>
      <c r="D19" s="6">
        <v>4.0484724843031902E-4</v>
      </c>
      <c r="E19" s="11">
        <v>4.8849837683938697E-6</v>
      </c>
      <c r="F19" s="11">
        <v>6.5749316690203301E-5</v>
      </c>
      <c r="G19" s="48">
        <f t="shared" si="0"/>
        <v>1.2390312917896466E-2</v>
      </c>
      <c r="H19" s="5">
        <v>2.6023717610171901E-2</v>
      </c>
      <c r="I19" s="6">
        <v>3.6595777012414298E-4</v>
      </c>
      <c r="J19" s="11">
        <v>-6.6399308348721697E-7</v>
      </c>
      <c r="K19" s="12">
        <v>6.9772102665019195E-5</v>
      </c>
      <c r="L19" s="48">
        <f t="shared" si="1"/>
        <v>1.1492437189363928E-2</v>
      </c>
      <c r="M19" s="5">
        <v>2.3524308337412599E-2</v>
      </c>
      <c r="N19" s="6">
        <v>3.1733016355084198E-4</v>
      </c>
      <c r="O19" s="11">
        <v>-3.1796825383585399E-6</v>
      </c>
      <c r="P19" s="12">
        <v>6.6901607379125702E-5</v>
      </c>
      <c r="Q19" s="48">
        <f t="shared" si="2"/>
        <v>1.076174337874237E-2</v>
      </c>
      <c r="R19" s="5">
        <v>2.1714655410079501E-2</v>
      </c>
      <c r="S19" s="5">
        <v>2.7918820179550298E-4</v>
      </c>
      <c r="T19" s="51">
        <v>-1.1204784183029499E-5</v>
      </c>
      <c r="U19" s="52">
        <v>5.9969725005570703E-5</v>
      </c>
      <c r="V19" s="53">
        <f t="shared" si="3"/>
        <v>9.958882405286227E-3</v>
      </c>
      <c r="X19" s="117"/>
      <c r="Y19" s="90">
        <v>1693810378.4000001</v>
      </c>
      <c r="Z19" s="120">
        <f t="shared" si="4"/>
        <v>2.7459989875394126E-2</v>
      </c>
      <c r="AA19" s="120">
        <f t="shared" si="5"/>
        <v>4.047792480252501E-4</v>
      </c>
      <c r="AB19" s="165">
        <v>1693809881.401</v>
      </c>
      <c r="AC19" s="166">
        <f t="shared" si="6"/>
        <v>4.8158922699428008E-6</v>
      </c>
      <c r="AD19" s="166">
        <f t="shared" si="7"/>
        <v>6.5756973931462075E-5</v>
      </c>
      <c r="AE19" s="120">
        <f t="shared" si="8"/>
        <v>1.2398730643013823E-2</v>
      </c>
      <c r="AF19" s="90">
        <v>1693811370.398</v>
      </c>
      <c r="AG19" s="120">
        <f t="shared" si="9"/>
        <v>2.6016835793547636E-2</v>
      </c>
      <c r="AH19" s="120">
        <f t="shared" si="10"/>
        <v>3.6595429930388787E-4</v>
      </c>
      <c r="AI19" s="164">
        <v>1693810874.3989999</v>
      </c>
      <c r="AJ19" s="166">
        <f t="shared" si="11"/>
        <v>-1.0863212443137258E-6</v>
      </c>
      <c r="AK19" s="166">
        <f t="shared" si="12"/>
        <v>6.9704575873077328E-5</v>
      </c>
      <c r="AL19" s="120">
        <f t="shared" si="13"/>
        <v>1.149167211576441E-2</v>
      </c>
      <c r="AM19" s="90">
        <v>1693812363.3989999</v>
      </c>
      <c r="AN19" s="120">
        <f t="shared" si="14"/>
        <v>2.3524526401782916E-2</v>
      </c>
      <c r="AO19" s="120">
        <f t="shared" si="15"/>
        <v>3.1732814635042198E-4</v>
      </c>
      <c r="AP19" s="164">
        <v>1693811866.401</v>
      </c>
      <c r="AQ19" s="166">
        <f t="shared" si="16"/>
        <v>-3.3426522961061865E-6</v>
      </c>
      <c r="AR19" s="166">
        <f t="shared" si="17"/>
        <v>6.6833227986345733E-5</v>
      </c>
      <c r="AS19" s="120">
        <f t="shared" si="18"/>
        <v>1.0785685361053194E-2</v>
      </c>
      <c r="AT19" s="90">
        <v>1693813356.401</v>
      </c>
      <c r="AU19" s="120">
        <f t="shared" si="19"/>
        <v>2.1718822740631888E-2</v>
      </c>
      <c r="AV19" s="120">
        <f t="shared" si="20"/>
        <v>2.7920657193534272E-4</v>
      </c>
      <c r="AW19" s="164">
        <v>1693812858.401</v>
      </c>
      <c r="AX19" s="166">
        <f t="shared" si="21"/>
        <v>-1.1040027236444299E-5</v>
      </c>
      <c r="AY19" s="166">
        <f t="shared" si="22"/>
        <v>5.9931195312785692E-5</v>
      </c>
      <c r="AZ19" s="120">
        <f t="shared" si="23"/>
        <v>9.9516948500506606E-3</v>
      </c>
    </row>
    <row r="20" spans="2:52">
      <c r="B20" s="37">
        <v>11</v>
      </c>
      <c r="C20" s="47">
        <v>2.7709411864002501E-2</v>
      </c>
      <c r="D20" s="6">
        <v>4.0315223821008902E-4</v>
      </c>
      <c r="E20" s="11">
        <v>-2.0094745428894602E-6</v>
      </c>
      <c r="F20" s="11">
        <v>6.1757959150998302E-5</v>
      </c>
      <c r="G20" s="48">
        <f t="shared" si="0"/>
        <v>1.2215236702868809E-2</v>
      </c>
      <c r="H20" s="5">
        <v>2.6166706719903999E-2</v>
      </c>
      <c r="I20" s="6">
        <v>3.7354079625417198E-4</v>
      </c>
      <c r="J20" s="11">
        <v>-5.3157841922112596E-6</v>
      </c>
      <c r="K20" s="12">
        <v>6.4424150234029798E-5</v>
      </c>
      <c r="L20" s="48">
        <f t="shared" si="1"/>
        <v>1.1719420734768844E-2</v>
      </c>
      <c r="M20" s="5">
        <v>2.3680437833140201E-2</v>
      </c>
      <c r="N20" s="6">
        <v>3.20996085203057E-4</v>
      </c>
      <c r="O20" s="11">
        <v>-7.1797673373726401E-6</v>
      </c>
      <c r="P20" s="12">
        <v>5.9470614036682901E-5</v>
      </c>
      <c r="Q20" s="48">
        <f t="shared" si="2"/>
        <v>1.084558256621841E-2</v>
      </c>
      <c r="R20" s="5">
        <v>2.15346401081398E-2</v>
      </c>
      <c r="S20" s="5">
        <v>2.8497875069303201E-4</v>
      </c>
      <c r="T20" s="51">
        <v>7.4094829204059302E-7</v>
      </c>
      <c r="U20" s="52">
        <v>6.4592943502724402E-5</v>
      </c>
      <c r="V20" s="53">
        <f t="shared" si="3"/>
        <v>1.0310923304647345E-2</v>
      </c>
      <c r="X20" s="117"/>
      <c r="Y20" s="90">
        <v>1693810386.7909999</v>
      </c>
      <c r="Z20" s="120">
        <f t="shared" si="4"/>
        <v>2.7718780881199202E-2</v>
      </c>
      <c r="AA20" s="120">
        <f t="shared" si="5"/>
        <v>4.0333581083802145E-4</v>
      </c>
      <c r="AB20" s="165">
        <v>1693809889.7920001</v>
      </c>
      <c r="AC20" s="166">
        <f t="shared" si="6"/>
        <v>-2.0760122054775134E-6</v>
      </c>
      <c r="AD20" s="166">
        <f t="shared" si="7"/>
        <v>6.1811035373722636E-5</v>
      </c>
      <c r="AE20" s="120">
        <f t="shared" si="8"/>
        <v>1.2230873468855099E-2</v>
      </c>
      <c r="AF20" s="90">
        <v>1693811378.789</v>
      </c>
      <c r="AG20" s="120">
        <f t="shared" si="9"/>
        <v>2.6166860513603212E-2</v>
      </c>
      <c r="AH20" s="120">
        <f t="shared" si="10"/>
        <v>3.734932201714474E-4</v>
      </c>
      <c r="AI20" s="164">
        <v>1693810882.7909999</v>
      </c>
      <c r="AJ20" s="166">
        <f t="shared" si="11"/>
        <v>-5.611206134151387E-6</v>
      </c>
      <c r="AK20" s="166">
        <f t="shared" si="12"/>
        <v>6.4373102328582092E-5</v>
      </c>
      <c r="AL20" s="120">
        <f t="shared" si="13"/>
        <v>1.1713883568450271E-2</v>
      </c>
      <c r="AM20" s="90">
        <v>1693812371.79</v>
      </c>
      <c r="AN20" s="120">
        <f t="shared" si="14"/>
        <v>2.3680404046474771E-2</v>
      </c>
      <c r="AO20" s="120">
        <f t="shared" si="15"/>
        <v>3.2089613272297344E-4</v>
      </c>
      <c r="AP20" s="164">
        <v>1693811874.7920001</v>
      </c>
      <c r="AQ20" s="166">
        <f t="shared" si="16"/>
        <v>-7.210665309179613E-6</v>
      </c>
      <c r="AR20" s="166">
        <f t="shared" si="17"/>
        <v>5.9352730413810554E-5</v>
      </c>
      <c r="AS20" s="120">
        <f t="shared" si="18"/>
        <v>1.0865347125292076E-2</v>
      </c>
      <c r="AT20" s="90">
        <v>1693813364.7920001</v>
      </c>
      <c r="AU20" s="120">
        <f t="shared" si="19"/>
        <v>2.1522002261746765E-2</v>
      </c>
      <c r="AV20" s="120">
        <f t="shared" si="20"/>
        <v>2.849960288607226E-4</v>
      </c>
      <c r="AW20" s="164">
        <v>1693812866.7920001</v>
      </c>
      <c r="AX20" s="166">
        <f t="shared" si="21"/>
        <v>7.6086202859539131E-7</v>
      </c>
      <c r="AY20" s="166">
        <f t="shared" si="22"/>
        <v>6.462722795683779E-5</v>
      </c>
      <c r="AZ20" s="120">
        <f t="shared" si="23"/>
        <v>1.0311599353323131E-2</v>
      </c>
    </row>
    <row r="21" spans="2:52">
      <c r="B21" s="37">
        <v>12</v>
      </c>
      <c r="C21" s="47">
        <v>2.7714163509869098E-2</v>
      </c>
      <c r="D21" s="6">
        <v>4.1069779801860201E-4</v>
      </c>
      <c r="E21" s="11">
        <v>3.0425459021875398E-6</v>
      </c>
      <c r="F21" s="11">
        <v>6.7440881911581E-5</v>
      </c>
      <c r="G21" s="48">
        <f t="shared" si="0"/>
        <v>1.2485445613148497E-2</v>
      </c>
      <c r="H21" s="5">
        <v>2.6027976180791799E-2</v>
      </c>
      <c r="I21" s="6">
        <v>3.6444149705919102E-4</v>
      </c>
      <c r="J21" s="11">
        <v>-8.8442710068121896E-6</v>
      </c>
      <c r="K21" s="12">
        <v>6.8145180908962499E-5</v>
      </c>
      <c r="L21" s="48">
        <f t="shared" si="1"/>
        <v>1.1432304607591155E-2</v>
      </c>
      <c r="M21" s="5">
        <v>2.3523372779574499E-2</v>
      </c>
      <c r="N21" s="6">
        <v>3.1414462904176598E-4</v>
      </c>
      <c r="O21" s="11">
        <v>-4.0352520163336197E-6</v>
      </c>
      <c r="P21" s="12">
        <v>6.3144598564527903E-5</v>
      </c>
      <c r="Q21" s="48">
        <f t="shared" si="2"/>
        <v>1.062677519133948E-2</v>
      </c>
      <c r="R21" s="5">
        <v>2.13647323957461E-2</v>
      </c>
      <c r="S21" s="5">
        <v>2.7973883265631502E-4</v>
      </c>
      <c r="T21" s="51">
        <v>-1.06533698282246E-5</v>
      </c>
      <c r="U21" s="52">
        <v>6.1062387354836702E-5</v>
      </c>
      <c r="V21" s="53">
        <f t="shared" si="3"/>
        <v>1.0147711308949363E-2</v>
      </c>
      <c r="X21" s="117"/>
      <c r="Y21" s="90">
        <v>1693810395.1830001</v>
      </c>
      <c r="Z21" s="120">
        <f t="shared" si="4"/>
        <v>2.7706275558338753E-2</v>
      </c>
      <c r="AA21" s="120">
        <f t="shared" si="5"/>
        <v>4.1057526331730187E-4</v>
      </c>
      <c r="AB21" s="165">
        <v>1693809898.184</v>
      </c>
      <c r="AC21" s="166">
        <f t="shared" si="6"/>
        <v>3.1942494074933489E-6</v>
      </c>
      <c r="AD21" s="166">
        <f t="shared" si="7"/>
        <v>6.7558841118609881E-5</v>
      </c>
      <c r="AE21" s="120">
        <f t="shared" si="8"/>
        <v>1.2497725757982959E-2</v>
      </c>
      <c r="AF21" s="90">
        <v>1693811387.181</v>
      </c>
      <c r="AG21" s="120">
        <f t="shared" si="9"/>
        <v>2.6005749253909596E-2</v>
      </c>
      <c r="AH21" s="120">
        <f t="shared" si="10"/>
        <v>3.6402309506353321E-4</v>
      </c>
      <c r="AI21" s="164">
        <v>1693810891.1819999</v>
      </c>
      <c r="AJ21" s="166">
        <f t="shared" si="11"/>
        <v>-8.8085999542221254E-6</v>
      </c>
      <c r="AK21" s="166">
        <f t="shared" si="12"/>
        <v>6.8132169251805812E-5</v>
      </c>
      <c r="AL21" s="120">
        <f t="shared" si="13"/>
        <v>1.142231419724599E-2</v>
      </c>
      <c r="AM21" s="90">
        <v>1693812380.1819999</v>
      </c>
      <c r="AN21" s="120">
        <f t="shared" si="14"/>
        <v>2.3516477072339968E-2</v>
      </c>
      <c r="AO21" s="120">
        <f t="shared" si="15"/>
        <v>3.1397131678573742E-4</v>
      </c>
      <c r="AP21" s="164">
        <v>1693811883.184</v>
      </c>
      <c r="AQ21" s="166">
        <f t="shared" si="16"/>
        <v>-4.0279615549442845E-6</v>
      </c>
      <c r="AR21" s="166">
        <f t="shared" si="17"/>
        <v>6.3218683085357975E-5</v>
      </c>
      <c r="AS21" s="120">
        <f t="shared" si="18"/>
        <v>1.0646656888961216E-2</v>
      </c>
      <c r="AT21" s="90">
        <v>1693813373.1830001</v>
      </c>
      <c r="AU21" s="120">
        <f t="shared" si="19"/>
        <v>2.1358685433110015E-2</v>
      </c>
      <c r="AV21" s="120">
        <f t="shared" si="20"/>
        <v>2.7959717906367445E-4</v>
      </c>
      <c r="AW21" s="164">
        <v>1693812875.184</v>
      </c>
      <c r="AX21" s="166">
        <f t="shared" si="21"/>
        <v>-1.0798882531464968E-5</v>
      </c>
      <c r="AY21" s="166">
        <f t="shared" si="22"/>
        <v>6.1050699410400289E-5</v>
      </c>
      <c r="AZ21" s="120">
        <f t="shared" si="23"/>
        <v>1.0137726930391982E-2</v>
      </c>
    </row>
    <row r="22" spans="2:52">
      <c r="B22" s="37">
        <v>13</v>
      </c>
      <c r="C22" s="47">
        <v>2.73240461929143E-2</v>
      </c>
      <c r="D22" s="6">
        <v>3.9626204632312002E-4</v>
      </c>
      <c r="E22" s="11">
        <v>5.4017460084893203E-6</v>
      </c>
      <c r="F22" s="11">
        <v>6.8390644505633095E-5</v>
      </c>
      <c r="G22" s="48">
        <f t="shared" si="0"/>
        <v>1.2135336996950161E-2</v>
      </c>
      <c r="H22" s="5">
        <v>2.5080774103864702E-2</v>
      </c>
      <c r="I22" s="6">
        <v>3.5001303345388499E-4</v>
      </c>
      <c r="J22" s="11">
        <v>-3.57301697741374E-6</v>
      </c>
      <c r="K22" s="12">
        <v>6.3717280715496502E-5</v>
      </c>
      <c r="L22" s="48">
        <f t="shared" si="1"/>
        <v>1.1288785989774067E-2</v>
      </c>
      <c r="M22" s="5">
        <v>2.3354925409269402E-2</v>
      </c>
      <c r="N22" s="6">
        <v>3.1157975977994402E-4</v>
      </c>
      <c r="O22" s="11">
        <v>-6.8356686275112999E-6</v>
      </c>
      <c r="P22" s="12">
        <v>6.3495178939949E-5</v>
      </c>
      <c r="Q22" s="48">
        <f t="shared" si="2"/>
        <v>1.0593605336971736E-2</v>
      </c>
      <c r="R22" s="5">
        <v>2.1239225881081299E-2</v>
      </c>
      <c r="S22" s="5">
        <v>2.7701376234660902E-4</v>
      </c>
      <c r="T22" s="51">
        <v>-6.3673508720729498E-6</v>
      </c>
      <c r="U22" s="52">
        <v>6.3935790712482405E-5</v>
      </c>
      <c r="V22" s="53">
        <f t="shared" si="3"/>
        <v>1.0079392696839948E-2</v>
      </c>
      <c r="X22" s="117"/>
      <c r="Y22" s="90">
        <v>1693810416.402</v>
      </c>
      <c r="Z22" s="120">
        <f t="shared" si="4"/>
        <v>2.7320069803487973E-2</v>
      </c>
      <c r="AA22" s="120">
        <f t="shared" si="5"/>
        <v>3.9611049203473454E-4</v>
      </c>
      <c r="AB22" s="165">
        <v>1693809919.402</v>
      </c>
      <c r="AC22" s="166">
        <f t="shared" si="6"/>
        <v>5.3838504324716152E-6</v>
      </c>
      <c r="AD22" s="166">
        <f t="shared" si="7"/>
        <v>6.8353012744107542E-5</v>
      </c>
      <c r="AE22" s="120">
        <f t="shared" si="8"/>
        <v>1.2144889724060866E-2</v>
      </c>
      <c r="AF22" s="90">
        <v>1693811408.401</v>
      </c>
      <c r="AG22" s="120">
        <f t="shared" si="9"/>
        <v>2.5065671028213502E-2</v>
      </c>
      <c r="AH22" s="120">
        <f t="shared" si="10"/>
        <v>3.4984184444960891E-4</v>
      </c>
      <c r="AI22" s="164">
        <v>1693810911.3989999</v>
      </c>
      <c r="AJ22" s="166">
        <f t="shared" si="11"/>
        <v>-3.4160148707876605E-6</v>
      </c>
      <c r="AK22" s="166">
        <f t="shared" si="12"/>
        <v>6.3717339150841119E-5</v>
      </c>
      <c r="AL22" s="120">
        <f t="shared" si="13"/>
        <v>1.128494743059609E-2</v>
      </c>
      <c r="AM22" s="90">
        <v>1693812400.401</v>
      </c>
      <c r="AN22" s="120">
        <f t="shared" si="14"/>
        <v>2.3347829006445258E-2</v>
      </c>
      <c r="AO22" s="120">
        <f t="shared" si="15"/>
        <v>3.1152992474470237E-4</v>
      </c>
      <c r="AP22" s="164">
        <v>1693811903.3989999</v>
      </c>
      <c r="AQ22" s="166">
        <f t="shared" si="16"/>
        <v>-6.8678707091493839E-6</v>
      </c>
      <c r="AR22" s="166">
        <f t="shared" si="17"/>
        <v>6.3509622208705963E-5</v>
      </c>
      <c r="AS22" s="120">
        <f t="shared" si="18"/>
        <v>1.0618999323631809E-2</v>
      </c>
      <c r="AT22" s="90">
        <v>1693813394.402</v>
      </c>
      <c r="AU22" s="120">
        <f t="shared" si="19"/>
        <v>2.1237184733032835E-2</v>
      </c>
      <c r="AV22" s="120">
        <f t="shared" si="20"/>
        <v>2.7702494974398643E-4</v>
      </c>
      <c r="AW22" s="164">
        <v>1693812896.4000001</v>
      </c>
      <c r="AX22" s="166">
        <f t="shared" si="21"/>
        <v>-6.2748231879551711E-6</v>
      </c>
      <c r="AY22" s="166">
        <f t="shared" si="22"/>
        <v>6.3938497378888994E-5</v>
      </c>
      <c r="AZ22" s="120">
        <f t="shared" si="23"/>
        <v>1.0074625952568462E-2</v>
      </c>
    </row>
    <row r="23" spans="2:52">
      <c r="B23" s="37">
        <v>14</v>
      </c>
      <c r="C23" s="47">
        <v>2.7519897107299102E-2</v>
      </c>
      <c r="D23" s="6">
        <v>4.0217581927477498E-4</v>
      </c>
      <c r="E23" s="11">
        <v>2.1682875223707898E-6</v>
      </c>
      <c r="F23" s="11">
        <v>6.5324899278037995E-5</v>
      </c>
      <c r="G23" s="48">
        <f t="shared" si="0"/>
        <v>1.2263883181953582E-2</v>
      </c>
      <c r="H23" s="5">
        <v>2.5290090887918601E-2</v>
      </c>
      <c r="I23" s="6">
        <v>3.5481512259533902E-4</v>
      </c>
      <c r="J23" s="11">
        <v>-1.17367806898887E-6</v>
      </c>
      <c r="K23" s="12">
        <v>6.8148355459553202E-5</v>
      </c>
      <c r="L23" s="48">
        <f t="shared" si="1"/>
        <v>1.1385227731545482E-2</v>
      </c>
      <c r="M23" s="5">
        <v>2.3188386503985099E-2</v>
      </c>
      <c r="N23" s="6">
        <v>3.1143701378096001E-4</v>
      </c>
      <c r="O23" s="11">
        <v>-5.55514138338018E-6</v>
      </c>
      <c r="P23" s="12">
        <v>6.3929214188364599E-5</v>
      </c>
      <c r="Q23" s="48">
        <f t="shared" si="2"/>
        <v>1.0663520150534617E-2</v>
      </c>
      <c r="R23" s="5">
        <v>2.1265015528065999E-2</v>
      </c>
      <c r="S23" s="5">
        <v>2.8036788475500901E-4</v>
      </c>
      <c r="T23" s="51">
        <v>-6.13339016304506E-6</v>
      </c>
      <c r="U23" s="52">
        <v>6.1214569236862101E-5</v>
      </c>
      <c r="V23" s="53">
        <f t="shared" si="3"/>
        <v>1.0224855023321671E-2</v>
      </c>
      <c r="X23" s="117"/>
      <c r="Y23" s="90">
        <v>1693810424.7939999</v>
      </c>
      <c r="Z23" s="120">
        <f t="shared" si="4"/>
        <v>2.7534468636343186E-2</v>
      </c>
      <c r="AA23" s="120">
        <f t="shared" si="5"/>
        <v>4.0237064845068305E-4</v>
      </c>
      <c r="AB23" s="165">
        <v>1693809927.7939999</v>
      </c>
      <c r="AC23" s="166">
        <f t="shared" si="6"/>
        <v>2.1459100817535439E-6</v>
      </c>
      <c r="AD23" s="166">
        <f t="shared" si="7"/>
        <v>6.511114903254151E-5</v>
      </c>
      <c r="AE23" s="120">
        <f t="shared" si="8"/>
        <v>1.2277699387679461E-2</v>
      </c>
      <c r="AF23" s="90">
        <v>1693811416.793</v>
      </c>
      <c r="AG23" s="120">
        <f t="shared" si="9"/>
        <v>2.5304954133857763E-2</v>
      </c>
      <c r="AH23" s="120">
        <f t="shared" si="10"/>
        <v>3.5498967576741116E-4</v>
      </c>
      <c r="AI23" s="164">
        <v>1693810919.79</v>
      </c>
      <c r="AJ23" s="166">
        <f t="shared" si="11"/>
        <v>-8.8537614364057342E-7</v>
      </c>
      <c r="AK23" s="166">
        <f t="shared" si="12"/>
        <v>6.8156088715268316E-5</v>
      </c>
      <c r="AL23" s="120">
        <f t="shared" si="13"/>
        <v>1.1381663637214304E-2</v>
      </c>
      <c r="AM23" s="90">
        <v>1693812408.793</v>
      </c>
      <c r="AN23" s="120">
        <f t="shared" si="14"/>
        <v>2.3179433847510745E-2</v>
      </c>
      <c r="AO23" s="120">
        <f t="shared" si="15"/>
        <v>3.1140481610992122E-4</v>
      </c>
      <c r="AP23" s="164">
        <v>1693811911.7909999</v>
      </c>
      <c r="AQ23" s="166">
        <f t="shared" si="16"/>
        <v>-5.3829441600152227E-6</v>
      </c>
      <c r="AR23" s="166">
        <f t="shared" si="17"/>
        <v>6.4025041808305852E-5</v>
      </c>
      <c r="AS23" s="120">
        <f t="shared" si="18"/>
        <v>1.0690735094027858E-2</v>
      </c>
      <c r="AT23" s="90">
        <v>1693813402.793</v>
      </c>
      <c r="AU23" s="120">
        <f t="shared" si="19"/>
        <v>2.1259623134526423E-2</v>
      </c>
      <c r="AV23" s="120">
        <f t="shared" si="20"/>
        <v>2.8035867645270643E-4</v>
      </c>
      <c r="AW23" s="164">
        <v>1693812904.7920001</v>
      </c>
      <c r="AX23" s="166">
        <f t="shared" si="21"/>
        <v>-6.2852654569055585E-6</v>
      </c>
      <c r="AY23" s="166">
        <f t="shared" si="22"/>
        <v>6.1304196967057405E-5</v>
      </c>
      <c r="AZ23" s="120">
        <f t="shared" si="23"/>
        <v>1.0220759253362278E-2</v>
      </c>
    </row>
    <row r="24" spans="2:52">
      <c r="B24" s="37">
        <v>15</v>
      </c>
      <c r="C24" s="47">
        <v>2.77275340197345E-2</v>
      </c>
      <c r="D24" s="6">
        <v>4.0247134761020402E-4</v>
      </c>
      <c r="E24" s="11">
        <v>4.7821113183251303E-6</v>
      </c>
      <c r="F24" s="11">
        <v>6.1578319460937398E-5</v>
      </c>
      <c r="G24" s="48">
        <f t="shared" si="0"/>
        <v>1.2182691828943314E-2</v>
      </c>
      <c r="H24" s="5">
        <v>2.54923396153043E-2</v>
      </c>
      <c r="I24" s="6">
        <v>3.5557612856507902E-4</v>
      </c>
      <c r="J24" s="11">
        <v>4.4101066175720599E-6</v>
      </c>
      <c r="K24" s="12">
        <v>6.3963743363821098E-5</v>
      </c>
      <c r="L24" s="48">
        <f t="shared" si="1"/>
        <v>1.1324756375050739E-2</v>
      </c>
      <c r="M24" s="5">
        <v>2.3107025007453201E-2</v>
      </c>
      <c r="N24" s="6">
        <v>3.10553604229624E-4</v>
      </c>
      <c r="O24" s="11">
        <v>-2.0675016609705898E-6</v>
      </c>
      <c r="P24" s="12">
        <v>6.6549252135434997E-5</v>
      </c>
      <c r="Q24" s="48">
        <f t="shared" si="2"/>
        <v>1.0662836083290885E-2</v>
      </c>
      <c r="R24" s="5">
        <v>2.1089909694423099E-2</v>
      </c>
      <c r="S24" s="5">
        <v>2.7672028924088601E-4</v>
      </c>
      <c r="T24" s="51">
        <v>-1.0572800559751599E-5</v>
      </c>
      <c r="U24" s="52">
        <v>6.6792270384309201E-5</v>
      </c>
      <c r="V24" s="53">
        <f t="shared" si="3"/>
        <v>1.0136822067175894E-2</v>
      </c>
      <c r="X24" s="117"/>
      <c r="Y24" s="90">
        <v>1693810433.1849999</v>
      </c>
      <c r="Z24" s="120">
        <f t="shared" si="4"/>
        <v>2.7736830217468738E-2</v>
      </c>
      <c r="AA24" s="120">
        <f t="shared" si="5"/>
        <v>4.0252533692353165E-4</v>
      </c>
      <c r="AB24" s="165">
        <v>1693809936.1849999</v>
      </c>
      <c r="AC24" s="166">
        <f t="shared" si="6"/>
        <v>4.9109567060821016E-6</v>
      </c>
      <c r="AD24" s="166">
        <f t="shared" si="7"/>
        <v>6.1617326162610243E-5</v>
      </c>
      <c r="AE24" s="120">
        <f t="shared" si="8"/>
        <v>1.2193688848786032E-2</v>
      </c>
      <c r="AF24" s="90">
        <v>1693811425.184</v>
      </c>
      <c r="AG24" s="120">
        <f t="shared" si="9"/>
        <v>2.550537979056608E-2</v>
      </c>
      <c r="AH24" s="120">
        <f t="shared" si="10"/>
        <v>3.55643564662512E-4</v>
      </c>
      <c r="AI24" s="164">
        <v>1693810928.1819999</v>
      </c>
      <c r="AJ24" s="166">
        <f t="shared" si="11"/>
        <v>4.37763385819234E-6</v>
      </c>
      <c r="AK24" s="166">
        <f t="shared" si="12"/>
        <v>6.3897775438656349E-5</v>
      </c>
      <c r="AL24" s="120">
        <f t="shared" si="13"/>
        <v>1.1317865350096806E-2</v>
      </c>
      <c r="AM24" s="90">
        <v>1693812417.184</v>
      </c>
      <c r="AN24" s="120">
        <f t="shared" si="14"/>
        <v>2.3102305043382353E-2</v>
      </c>
      <c r="AO24" s="120">
        <f t="shared" si="15"/>
        <v>3.1048330309617003E-4</v>
      </c>
      <c r="AP24" s="164">
        <v>1693811920.1819999</v>
      </c>
      <c r="AQ24" s="166">
        <f t="shared" si="16"/>
        <v>-2.0737109055096036E-6</v>
      </c>
      <c r="AR24" s="166">
        <f t="shared" si="17"/>
        <v>6.6513225359864469E-5</v>
      </c>
      <c r="AS24" s="120">
        <f t="shared" si="18"/>
        <v>1.0686539290326966E-2</v>
      </c>
      <c r="AT24" s="90">
        <v>1693813411.1849999</v>
      </c>
      <c r="AU24" s="120">
        <f t="shared" si="19"/>
        <v>2.1088333798339326E-2</v>
      </c>
      <c r="AV24" s="120">
        <f t="shared" si="20"/>
        <v>2.7656268575813891E-4</v>
      </c>
      <c r="AW24" s="164">
        <v>1693812913.1830001</v>
      </c>
      <c r="AX24" s="166">
        <f t="shared" si="21"/>
        <v>-1.0576134392765268E-5</v>
      </c>
      <c r="AY24" s="166">
        <f t="shared" si="22"/>
        <v>6.678757905054682E-5</v>
      </c>
      <c r="AZ24" s="120">
        <f t="shared" si="23"/>
        <v>1.0123801994116352E-2</v>
      </c>
    </row>
    <row r="25" spans="2:52">
      <c r="B25" s="37">
        <v>16</v>
      </c>
      <c r="C25" s="47">
        <v>2.7958648194752501E-2</v>
      </c>
      <c r="D25" s="6">
        <v>4.0510863034017301E-4</v>
      </c>
      <c r="E25" s="11">
        <v>8.2495942738360703E-6</v>
      </c>
      <c r="F25" s="11">
        <v>6.7443897985110897E-5</v>
      </c>
      <c r="G25" s="48">
        <f t="shared" si="0"/>
        <v>1.2176313268488047E-2</v>
      </c>
      <c r="H25" s="5">
        <v>2.59055673689963E-2</v>
      </c>
      <c r="I25" s="6">
        <v>3.5847851881040498E-4</v>
      </c>
      <c r="J25" s="11">
        <v>-2.7063430272959399E-6</v>
      </c>
      <c r="K25" s="12">
        <v>6.4439068955686997E-5</v>
      </c>
      <c r="L25" s="48">
        <f t="shared" si="1"/>
        <v>1.1256152727932685E-2</v>
      </c>
      <c r="M25" s="5">
        <v>2.2957823928870798E-2</v>
      </c>
      <c r="N25" s="6">
        <v>3.0748447738505798E-4</v>
      </c>
      <c r="O25" s="11">
        <v>-5.8584631331901503E-6</v>
      </c>
      <c r="P25" s="12">
        <v>6.1903614544355095E-5</v>
      </c>
      <c r="Q25" s="48">
        <f t="shared" si="2"/>
        <v>1.0598459187834215E-2</v>
      </c>
      <c r="R25" s="5">
        <v>2.11906382251651E-2</v>
      </c>
      <c r="S25" s="5">
        <v>2.71806537966088E-4</v>
      </c>
      <c r="T25" s="51">
        <v>-6.29074202016822E-6</v>
      </c>
      <c r="U25" s="52">
        <v>6.0959717386596501E-5</v>
      </c>
      <c r="V25" s="53">
        <f t="shared" si="3"/>
        <v>9.8568376708552917E-3</v>
      </c>
      <c r="X25" s="117"/>
      <c r="Y25" s="90">
        <v>1693810453.4000001</v>
      </c>
      <c r="Z25" s="120">
        <f t="shared" si="4"/>
        <v>2.795578658968444E-2</v>
      </c>
      <c r="AA25" s="120">
        <f t="shared" si="5"/>
        <v>4.0504695342317867E-4</v>
      </c>
      <c r="AB25" s="165">
        <v>1693809956.401</v>
      </c>
      <c r="AC25" s="166">
        <f t="shared" si="6"/>
        <v>8.1290602684147769E-6</v>
      </c>
      <c r="AD25" s="166">
        <f t="shared" si="7"/>
        <v>6.7400737150400682E-5</v>
      </c>
      <c r="AE25" s="120">
        <f t="shared" si="8"/>
        <v>1.218838437153659E-2</v>
      </c>
      <c r="AF25" s="90">
        <v>1693811445.4000001</v>
      </c>
      <c r="AG25" s="120">
        <f t="shared" si="9"/>
        <v>2.5915953629542236E-2</v>
      </c>
      <c r="AH25" s="120">
        <f t="shared" si="10"/>
        <v>3.5853809460377267E-4</v>
      </c>
      <c r="AI25" s="164">
        <v>1693810949.4000001</v>
      </c>
      <c r="AJ25" s="166">
        <f t="shared" si="11"/>
        <v>-2.980737443444246E-6</v>
      </c>
      <c r="AK25" s="166">
        <f t="shared" si="12"/>
        <v>6.4490689623843329E-5</v>
      </c>
      <c r="AL25" s="120">
        <f t="shared" si="13"/>
        <v>1.1250254672054254E-2</v>
      </c>
      <c r="AM25" s="90">
        <v>1693812438.4000001</v>
      </c>
      <c r="AN25" s="120">
        <f t="shared" si="14"/>
        <v>2.2962025382823679E-2</v>
      </c>
      <c r="AO25" s="120">
        <f t="shared" si="15"/>
        <v>3.0739722304393331E-4</v>
      </c>
      <c r="AP25" s="164">
        <v>1693811941.3989999</v>
      </c>
      <c r="AQ25" s="166">
        <f t="shared" si="16"/>
        <v>-5.8685866821999732E-6</v>
      </c>
      <c r="AR25" s="166">
        <f t="shared" si="17"/>
        <v>6.1773182444132196E-5</v>
      </c>
      <c r="AS25" s="120">
        <f t="shared" si="18"/>
        <v>1.0617438177271078E-2</v>
      </c>
      <c r="AT25" s="90">
        <v>1693813431.3989999</v>
      </c>
      <c r="AU25" s="120">
        <f t="shared" si="19"/>
        <v>2.1194214621546477E-2</v>
      </c>
      <c r="AV25" s="120">
        <f t="shared" si="20"/>
        <v>2.7180452270445882E-4</v>
      </c>
      <c r="AW25" s="164">
        <v>1693812933.3989999</v>
      </c>
      <c r="AX25" s="166">
        <f t="shared" si="21"/>
        <v>-6.1396189227738445E-6</v>
      </c>
      <c r="AY25" s="166">
        <f t="shared" si="22"/>
        <v>6.0839707536664936E-5</v>
      </c>
      <c r="AZ25" s="120">
        <f t="shared" si="23"/>
        <v>9.8488056866383508E-3</v>
      </c>
    </row>
    <row r="26" spans="2:52">
      <c r="B26" s="37">
        <v>17</v>
      </c>
      <c r="C26" s="47">
        <v>2.75924753257498E-2</v>
      </c>
      <c r="D26" s="6">
        <v>3.9912093005561698E-4</v>
      </c>
      <c r="E26" s="11">
        <v>-9.0691080121135998E-7</v>
      </c>
      <c r="F26" s="11">
        <v>5.9233651775005E-5</v>
      </c>
      <c r="G26" s="48">
        <f t="shared" si="0"/>
        <v>1.2120889112751231E-2</v>
      </c>
      <c r="H26" s="5">
        <v>2.59825553455965E-2</v>
      </c>
      <c r="I26" s="6">
        <v>3.5881252186809899E-4</v>
      </c>
      <c r="J26" s="11">
        <v>-8.5408932639861806E-6</v>
      </c>
      <c r="K26" s="12">
        <v>6.6866205121828993E-5</v>
      </c>
      <c r="L26" s="48">
        <f t="shared" si="1"/>
        <v>1.12356560377405E-2</v>
      </c>
      <c r="M26" s="5">
        <v>2.3312266137308298E-2</v>
      </c>
      <c r="N26" s="6">
        <v>3.0564774297722302E-4</v>
      </c>
      <c r="O26" s="11">
        <v>-2.5620539828705899E-6</v>
      </c>
      <c r="P26" s="12">
        <v>5.9215480674610102E-5</v>
      </c>
      <c r="Q26" s="48">
        <f t="shared" si="2"/>
        <v>1.0358573386903465E-2</v>
      </c>
      <c r="R26" s="5">
        <v>2.1258698373778799E-2</v>
      </c>
      <c r="S26" s="5">
        <v>2.7661081989234498E-4</v>
      </c>
      <c r="T26" s="51">
        <v>-3.4397704652443E-6</v>
      </c>
      <c r="U26" s="52">
        <v>6.0272631639462002E-5</v>
      </c>
      <c r="V26" s="53">
        <f t="shared" si="3"/>
        <v>1.0051214340617698E-2</v>
      </c>
      <c r="X26" s="117"/>
      <c r="Y26" s="90">
        <v>1693810461.7909999</v>
      </c>
      <c r="Z26" s="120">
        <f t="shared" si="4"/>
        <v>2.7579548824664946E-2</v>
      </c>
      <c r="AA26" s="120">
        <f t="shared" si="5"/>
        <v>3.9912433533023336E-4</v>
      </c>
      <c r="AB26" s="165">
        <v>1693809964.7920001</v>
      </c>
      <c r="AC26" s="166">
        <f t="shared" si="6"/>
        <v>-1.0089082394293789E-6</v>
      </c>
      <c r="AD26" s="166">
        <f t="shared" si="7"/>
        <v>5.9199000037530302E-5</v>
      </c>
      <c r="AE26" s="120">
        <f t="shared" si="8"/>
        <v>1.2139903385249158E-2</v>
      </c>
      <c r="AF26" s="90">
        <v>1693811453.7909999</v>
      </c>
      <c r="AG26" s="120">
        <f t="shared" si="9"/>
        <v>2.5986003227710486E-2</v>
      </c>
      <c r="AH26" s="120">
        <f t="shared" si="10"/>
        <v>3.5874081143932353E-4</v>
      </c>
      <c r="AI26" s="164">
        <v>1693810957.7909999</v>
      </c>
      <c r="AJ26" s="166">
        <f t="shared" si="11"/>
        <v>-8.3417273952089822E-6</v>
      </c>
      <c r="AK26" s="166">
        <f t="shared" si="12"/>
        <v>6.6881606188308492E-5</v>
      </c>
      <c r="AL26" s="120">
        <f t="shared" si="13"/>
        <v>1.1227729947256071E-2</v>
      </c>
      <c r="AM26" s="90">
        <v>1693812446.7920001</v>
      </c>
      <c r="AN26" s="120">
        <f t="shared" si="14"/>
        <v>2.3328528407136423E-2</v>
      </c>
      <c r="AO26" s="120">
        <f t="shared" si="15"/>
        <v>3.0566891367350143E-4</v>
      </c>
      <c r="AP26" s="164">
        <v>1693811949.7909999</v>
      </c>
      <c r="AQ26" s="166">
        <f t="shared" si="16"/>
        <v>-2.4199230262549072E-6</v>
      </c>
      <c r="AR26" s="166">
        <f t="shared" si="17"/>
        <v>5.9416340409801708E-5</v>
      </c>
      <c r="AS26" s="120">
        <f t="shared" si="18"/>
        <v>1.0376588178696963E-2</v>
      </c>
      <c r="AT26" s="90">
        <v>1693813439.79</v>
      </c>
      <c r="AU26" s="120">
        <f t="shared" si="19"/>
        <v>2.1255635616359445E-2</v>
      </c>
      <c r="AV26" s="120">
        <f t="shared" si="20"/>
        <v>2.7671561758223771E-4</v>
      </c>
      <c r="AW26" s="164">
        <v>1693812941.7909999</v>
      </c>
      <c r="AX26" s="166">
        <f t="shared" si="21"/>
        <v>-3.3697598948841939E-6</v>
      </c>
      <c r="AY26" s="166">
        <f t="shared" si="22"/>
        <v>6.0216610189809827E-5</v>
      </c>
      <c r="AZ26" s="120">
        <f t="shared" si="23"/>
        <v>1.0051334727456267E-2</v>
      </c>
    </row>
    <row r="27" spans="2:52">
      <c r="B27" s="37">
        <v>18</v>
      </c>
      <c r="C27" s="47">
        <v>2.76007327699672E-2</v>
      </c>
      <c r="D27" s="6">
        <v>4.0521715164290898E-4</v>
      </c>
      <c r="E27" s="11">
        <v>5.4254381695804798E-6</v>
      </c>
      <c r="F27" s="11">
        <v>6.6339595933178594E-5</v>
      </c>
      <c r="G27" s="48">
        <f t="shared" si="0"/>
        <v>1.2338166525306568E-2</v>
      </c>
      <c r="H27" s="5">
        <v>2.6001034052775301E-2</v>
      </c>
      <c r="I27" s="6">
        <v>3.5619320851176703E-4</v>
      </c>
      <c r="J27" s="11">
        <v>2.8082611225967801E-6</v>
      </c>
      <c r="K27" s="12">
        <v>6.4929908489693903E-5</v>
      </c>
      <c r="L27" s="48">
        <f t="shared" si="1"/>
        <v>1.1126938051942141E-2</v>
      </c>
      <c r="M27" s="5">
        <v>2.3408128621827999E-2</v>
      </c>
      <c r="N27" s="6">
        <v>3.0815919784741902E-4</v>
      </c>
      <c r="O27" s="11">
        <v>-1.9228356067149299E-6</v>
      </c>
      <c r="P27" s="12">
        <v>6.8305112710303199E-5</v>
      </c>
      <c r="Q27" s="48">
        <f t="shared" si="2"/>
        <v>1.0423430665924778E-2</v>
      </c>
      <c r="R27" s="5">
        <v>2.11058300124186E-2</v>
      </c>
      <c r="S27" s="5">
        <v>2.7514649168555201E-4</v>
      </c>
      <c r="T27" s="51">
        <v>-4.3520232872736597E-6</v>
      </c>
      <c r="U27" s="52">
        <v>5.9174179939139502E-5</v>
      </c>
      <c r="V27" s="53">
        <f t="shared" si="3"/>
        <v>1.0054633435684518E-2</v>
      </c>
      <c r="X27" s="117"/>
      <c r="Y27" s="90">
        <v>1693810470.1819999</v>
      </c>
      <c r="Z27" s="90"/>
      <c r="AA27" s="90"/>
      <c r="AB27" s="165">
        <v>1693809973.1830001</v>
      </c>
      <c r="AC27" s="86"/>
      <c r="AD27" s="86"/>
      <c r="AE27" s="86"/>
      <c r="AF27" s="90">
        <v>1693811462.1819999</v>
      </c>
      <c r="AG27" s="86"/>
      <c r="AH27" s="86"/>
      <c r="AI27" s="164">
        <v>1693810966.1830001</v>
      </c>
      <c r="AJ27" s="167"/>
      <c r="AK27" s="167"/>
      <c r="AL27" s="86"/>
      <c r="AM27" s="90">
        <v>1693812455.1830001</v>
      </c>
      <c r="AN27" s="86"/>
      <c r="AO27" s="86"/>
      <c r="AP27" s="164">
        <v>1693811958.1819999</v>
      </c>
      <c r="AQ27" s="86"/>
      <c r="AR27" s="86"/>
      <c r="AS27" s="86"/>
      <c r="AT27" s="90">
        <v>1693813448.1819999</v>
      </c>
      <c r="AU27" s="86"/>
      <c r="AV27" s="86"/>
      <c r="AW27" s="164">
        <v>1693812950.1830001</v>
      </c>
      <c r="AX27" s="86"/>
      <c r="AY27" s="86"/>
      <c r="AZ27" s="86"/>
    </row>
    <row r="28" spans="2:52">
      <c r="B28" t="s">
        <v>1</v>
      </c>
      <c r="C28" s="3" t="s">
        <v>2</v>
      </c>
      <c r="D28" s="4" t="s">
        <v>84</v>
      </c>
      <c r="E28" s="9" t="s">
        <v>2</v>
      </c>
      <c r="F28" s="9" t="s">
        <v>84</v>
      </c>
      <c r="G28" s="42"/>
      <c r="H28" t="s">
        <v>2</v>
      </c>
      <c r="I28" s="4" t="s">
        <v>84</v>
      </c>
      <c r="J28" s="9" t="s">
        <v>2</v>
      </c>
      <c r="K28" s="10" t="s">
        <v>84</v>
      </c>
      <c r="L28" s="48"/>
      <c r="M28" t="s">
        <v>2</v>
      </c>
      <c r="N28" s="4" t="s">
        <v>84</v>
      </c>
      <c r="O28" s="9" t="s">
        <v>2</v>
      </c>
      <c r="P28" s="10" t="s">
        <v>84</v>
      </c>
      <c r="Q28" s="42"/>
      <c r="R28" t="s">
        <v>2</v>
      </c>
      <c r="S28" t="s">
        <v>84</v>
      </c>
      <c r="T28" s="44" t="s">
        <v>2</v>
      </c>
      <c r="U28" s="45" t="s">
        <v>84</v>
      </c>
      <c r="V28" s="46"/>
      <c r="X28" s="86"/>
      <c r="Y28" s="90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</row>
    <row r="29" spans="2:52">
      <c r="B29" t="s">
        <v>3</v>
      </c>
      <c r="C29" s="3" t="s">
        <v>4</v>
      </c>
      <c r="D29" s="4" t="s">
        <v>4</v>
      </c>
      <c r="E29" s="9" t="s">
        <v>4</v>
      </c>
      <c r="F29" s="9" t="s">
        <v>4</v>
      </c>
      <c r="G29" s="42"/>
      <c r="H29" t="s">
        <v>4</v>
      </c>
      <c r="I29" s="4" t="s">
        <v>4</v>
      </c>
      <c r="J29" s="9" t="s">
        <v>4</v>
      </c>
      <c r="K29" s="10" t="s">
        <v>4</v>
      </c>
      <c r="L29" s="42"/>
      <c r="M29" t="s">
        <v>4</v>
      </c>
      <c r="N29" s="4" t="s">
        <v>4</v>
      </c>
      <c r="O29" s="9" t="s">
        <v>4</v>
      </c>
      <c r="P29" s="10" t="s">
        <v>4</v>
      </c>
      <c r="Q29" s="42"/>
      <c r="R29" t="s">
        <v>4</v>
      </c>
      <c r="S29" t="s">
        <v>4</v>
      </c>
      <c r="T29" s="44" t="s">
        <v>4</v>
      </c>
      <c r="U29" s="45" t="s">
        <v>4</v>
      </c>
      <c r="V29" s="46"/>
      <c r="X29" s="86"/>
      <c r="Y29" s="90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</row>
    <row r="30" spans="2:52">
      <c r="B30" t="s">
        <v>5</v>
      </c>
      <c r="C30" s="125">
        <v>2.7462778300522399E-2</v>
      </c>
      <c r="D30" s="126">
        <v>4.0686237331658399E-4</v>
      </c>
      <c r="E30" s="54">
        <v>4.0583109912151603E-6</v>
      </c>
      <c r="F30" s="54">
        <v>6.4724786623388794E-5</v>
      </c>
      <c r="G30" s="55"/>
      <c r="H30" s="56">
        <v>2.5951523547094901E-2</v>
      </c>
      <c r="I30" s="57">
        <v>3.6593352124915E-4</v>
      </c>
      <c r="J30" s="56">
        <v>-1.4137800815666599E-6</v>
      </c>
      <c r="K30" s="57">
        <v>6.6865582276711498E-5</v>
      </c>
      <c r="L30" s="58"/>
      <c r="M30" s="59">
        <v>2.33227630657406E-2</v>
      </c>
      <c r="N30" s="60">
        <v>3.1545476568041599E-4</v>
      </c>
      <c r="O30" s="56">
        <v>-4.1438657176093998E-6</v>
      </c>
      <c r="P30" s="57">
        <v>6.4122998841749105E-5</v>
      </c>
      <c r="Q30" s="58"/>
      <c r="R30" s="122">
        <v>2.1258895424282099E-2</v>
      </c>
      <c r="S30" s="122">
        <v>2.8060745435851299E-4</v>
      </c>
      <c r="T30" s="61">
        <v>-6.3232698674651E-6</v>
      </c>
      <c r="U30" s="57">
        <v>6.2871529394181895E-5</v>
      </c>
      <c r="V30" s="46"/>
      <c r="X30" s="90" t="s">
        <v>5</v>
      </c>
      <c r="Y30" s="120"/>
      <c r="Z30" s="120">
        <f>AVERAGE(Z11:Z26)</f>
        <v>2.7489450845987296E-2</v>
      </c>
      <c r="AA30" s="120">
        <f>AVERAGE(AA11:AA26)</f>
        <v>4.0681641209031527E-4</v>
      </c>
      <c r="AB30" s="168"/>
      <c r="AC30" s="168">
        <f>AVERAGE(AC11:AC26)</f>
        <v>4.0455155163057997E-6</v>
      </c>
      <c r="AD30" s="168">
        <f>AVERAGE(AD11:AD26)</f>
        <v>6.4360389357550379E-5</v>
      </c>
      <c r="AE30" s="86"/>
      <c r="AF30" s="86"/>
      <c r="AG30" s="169">
        <f>AVERAGE(AG11:AG26)</f>
        <v>2.5966347046728136E-2</v>
      </c>
      <c r="AH30" s="169">
        <f>AVERAGE(AH11:AH26)</f>
        <v>3.661731128866394E-4</v>
      </c>
      <c r="AI30" s="86"/>
      <c r="AJ30" s="168">
        <f>AVERAGE(AJ11:AJ26)</f>
        <v>-1.3945656792202233E-6</v>
      </c>
      <c r="AK30" s="168">
        <f>AVERAGE(AK11:AK26)</f>
        <v>6.6961326983225569E-5</v>
      </c>
      <c r="AL30" s="86"/>
      <c r="AM30" s="86"/>
      <c r="AN30" s="169">
        <f>AVERAGE(AN11:AN26)</f>
        <v>2.3351463260523231E-2</v>
      </c>
      <c r="AO30" s="169">
        <f>AVERAGE(AO11:AO26)</f>
        <v>3.1596765834368627E-4</v>
      </c>
      <c r="AP30" s="86"/>
      <c r="AQ30" s="170">
        <f>AVERAGE(AQ11:AQ26)</f>
        <v>-3.9715144942491076E-6</v>
      </c>
      <c r="AR30" s="170">
        <f>AVERAGE(AR11:AR26)</f>
        <v>6.3557170807260806E-5</v>
      </c>
      <c r="AS30" s="86"/>
      <c r="AT30" s="86"/>
      <c r="AU30" s="169">
        <f>AVERAGE(AU11:AU26)</f>
        <v>2.130819137029228E-2</v>
      </c>
      <c r="AV30" s="169">
        <f>AVERAGE(AV11:AV26)</f>
        <v>2.8111025421178232E-4</v>
      </c>
      <c r="AW30" s="86"/>
      <c r="AX30" s="168">
        <f>AVERAGE(AX11:AX26)</f>
        <v>-6.3592925948996331E-6</v>
      </c>
      <c r="AY30" s="168">
        <f>AVERAGE(AY11:AY26)</f>
        <v>6.3004189778866553E-5</v>
      </c>
      <c r="AZ30" s="86"/>
    </row>
    <row r="31" spans="2:52">
      <c r="B31" t="s">
        <v>6</v>
      </c>
      <c r="C31" s="123">
        <v>0.234598992214059</v>
      </c>
      <c r="D31" s="124">
        <v>0.30441471657062302</v>
      </c>
      <c r="E31" s="16">
        <v>18.315515455730701</v>
      </c>
      <c r="F31" s="16">
        <v>1.0473937080214</v>
      </c>
      <c r="G31" s="62"/>
      <c r="H31" s="63">
        <v>0.34071478808071998</v>
      </c>
      <c r="I31" s="64">
        <v>0.53285589490229202</v>
      </c>
      <c r="J31" s="65">
        <v>-89.711175277147703</v>
      </c>
      <c r="K31" s="66">
        <v>0.73750390548669698</v>
      </c>
      <c r="L31" s="67"/>
      <c r="M31" s="65">
        <v>0.26359456392262898</v>
      </c>
      <c r="N31" s="66">
        <v>0.39857237370044002</v>
      </c>
      <c r="O31" s="65">
        <v>-15.6070202009324</v>
      </c>
      <c r="P31" s="66">
        <v>1.07750297355401</v>
      </c>
      <c r="Q31" s="67"/>
      <c r="R31" s="123">
        <v>0.26368928688867099</v>
      </c>
      <c r="S31" s="124">
        <v>0.35317802847262603</v>
      </c>
      <c r="T31" s="68">
        <v>-13.148676511727</v>
      </c>
      <c r="U31" s="66">
        <v>1.08524885719349</v>
      </c>
      <c r="V31" s="69"/>
      <c r="X31" s="86"/>
      <c r="Y31" s="90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</row>
    <row r="32" spans="2:52"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</row>
    <row r="33" spans="1:52">
      <c r="C33" s="18" t="s">
        <v>11</v>
      </c>
      <c r="D33" s="1"/>
      <c r="E33" s="22" t="s">
        <v>7</v>
      </c>
      <c r="I33" s="37" t="s">
        <v>80</v>
      </c>
      <c r="X33" s="86"/>
      <c r="Y33" s="171" t="s">
        <v>11</v>
      </c>
      <c r="Z33" s="155"/>
      <c r="AA33" s="156" t="s">
        <v>7</v>
      </c>
      <c r="AB33" s="86"/>
      <c r="AC33" s="86"/>
      <c r="AD33" s="86"/>
      <c r="AE33" s="90" t="s">
        <v>80</v>
      </c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</row>
    <row r="34" spans="1:52">
      <c r="C34" s="34">
        <v>1</v>
      </c>
      <c r="E34" s="38">
        <f>AVERAGE(G10:G27)</f>
        <v>1.2461610314691611E-2</v>
      </c>
      <c r="I34" s="79">
        <f>D30/C30</f>
        <v>1.4815047802677875E-2</v>
      </c>
      <c r="X34" s="86"/>
      <c r="Y34" s="111">
        <v>1</v>
      </c>
      <c r="Z34" s="90"/>
      <c r="AA34" s="172">
        <f>AVERAGE(AE11:AE26)</f>
        <v>1.2460827712563917E-2</v>
      </c>
      <c r="AB34" s="90"/>
      <c r="AC34" s="86"/>
      <c r="AD34" s="86"/>
      <c r="AE34" s="173">
        <f>AA30/Z30</f>
        <v>1.4799001055697673E-2</v>
      </c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</row>
    <row r="35" spans="1:52">
      <c r="C35" s="34">
        <v>2</v>
      </c>
      <c r="E35" s="23">
        <f>AVERAGE(L10:L27)</f>
        <v>1.1522675810168121E-2</v>
      </c>
      <c r="I35" s="79">
        <f>I30/H30</f>
        <v>1.4100656579375041E-2</v>
      </c>
      <c r="X35" s="86"/>
      <c r="Y35" s="111">
        <v>2</v>
      </c>
      <c r="Z35" s="90"/>
      <c r="AA35" s="172">
        <f>AVERAGE(AL10:AL27)</f>
        <v>1.1521285644292022E-2</v>
      </c>
      <c r="AB35" s="90"/>
      <c r="AC35" s="86"/>
      <c r="AD35" s="86"/>
      <c r="AE35" s="173">
        <f>AH30/AG30</f>
        <v>1.4101833893989285E-2</v>
      </c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</row>
    <row r="36" spans="1:52">
      <c r="C36" s="34">
        <v>3</v>
      </c>
      <c r="E36" s="23">
        <f>AVERAGE(Q10:Q27)</f>
        <v>1.0774505060646731E-2</v>
      </c>
      <c r="I36" s="79">
        <f>N30/M30</f>
        <v>1.3525617217446913E-2</v>
      </c>
      <c r="X36" s="86"/>
      <c r="Y36" s="111">
        <v>3</v>
      </c>
      <c r="Z36" s="90"/>
      <c r="AA36" s="172">
        <f>AVERAGE(AS11:AS26)</f>
        <v>1.080721412739151E-2</v>
      </c>
      <c r="AB36" s="90"/>
      <c r="AC36" s="86"/>
      <c r="AD36" s="86"/>
      <c r="AE36" s="173">
        <f>AO30/AN30</f>
        <v>1.353095756007054E-2</v>
      </c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</row>
    <row r="37" spans="1:52">
      <c r="C37" s="34">
        <v>4</v>
      </c>
      <c r="D37" s="19"/>
      <c r="E37" s="24">
        <f>AVERAGE(V10:V27)</f>
        <v>1.023949584938579E-2</v>
      </c>
      <c r="G37" s="74" t="s">
        <v>49</v>
      </c>
      <c r="I37" s="79">
        <f>S30/R30</f>
        <v>1.3199531243660039E-2</v>
      </c>
      <c r="X37" s="86"/>
      <c r="Y37" s="111">
        <v>4</v>
      </c>
      <c r="Z37" s="90"/>
      <c r="AA37" s="172">
        <f>AVERAGE(AZ11:AZ26)</f>
        <v>1.023294889638721E-2</v>
      </c>
      <c r="AB37" s="90"/>
      <c r="AC37" s="86"/>
      <c r="AD37" s="86"/>
      <c r="AE37" s="173">
        <f>AV30/AU30</f>
        <v>1.3192591024112169E-2</v>
      </c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</row>
    <row r="38" spans="1:52">
      <c r="C38" s="32" t="s">
        <v>12</v>
      </c>
      <c r="D38" s="33"/>
      <c r="E38" s="78">
        <f>AVERAGE(E34:E37)</f>
        <v>1.1249571758723065E-2</v>
      </c>
      <c r="F38" s="19" t="s">
        <v>9</v>
      </c>
      <c r="G38" s="27">
        <f>1/E38</f>
        <v>88.892272652475583</v>
      </c>
      <c r="I38" s="80">
        <f>AVERAGE(I34:I37)</f>
        <v>1.3910213210789966E-2</v>
      </c>
      <c r="X38" s="86"/>
      <c r="Y38" s="174" t="s">
        <v>12</v>
      </c>
      <c r="Z38" s="101"/>
      <c r="AA38" s="175">
        <f>AVERAGE(AA34:AA37)</f>
        <v>1.1255569095158666E-2</v>
      </c>
      <c r="AB38" s="90" t="s">
        <v>9</v>
      </c>
      <c r="AC38" s="86"/>
      <c r="AD38" s="86"/>
      <c r="AE38" s="176">
        <f>AVERAGE(AE34:AE37)</f>
        <v>1.3906095883467416E-2</v>
      </c>
      <c r="AF38" s="86" t="s">
        <v>9</v>
      </c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</row>
    <row r="39" spans="1:52">
      <c r="E39" s="83">
        <f>STDEV(E34:E37)/SQRT(COUNT(E34:E37))/E38</f>
        <v>4.2858960050655745E-2</v>
      </c>
      <c r="F39" s="21"/>
      <c r="I39" s="82">
        <f>STDEV(I34:I37)/SQRT(COUNT(I34:I37))/I38</f>
        <v>2.5484316216903089E-2</v>
      </c>
      <c r="X39" s="86"/>
      <c r="Y39" s="90"/>
      <c r="Z39" s="90"/>
      <c r="AA39" s="177">
        <f>STDEV(AA34:AA37)/SQRT(COUNT(AA34:AA37))/AA38</f>
        <v>4.2685855290791226E-2</v>
      </c>
      <c r="AB39" s="90"/>
      <c r="AC39" s="86"/>
      <c r="AD39" s="86"/>
      <c r="AE39" s="177">
        <f>STDEV(AE34:AE37)/SQRT(COUNT(AE34:AE37))/AE38</f>
        <v>2.53004047880699E-2</v>
      </c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</row>
    <row r="40" spans="1:52" ht="15.75">
      <c r="D40" s="19" t="s">
        <v>17</v>
      </c>
      <c r="E40" s="84">
        <f>E39*SQRT(3)/1</f>
        <v>7.4233896367300531E-2</v>
      </c>
      <c r="F40" s="19" t="s">
        <v>8</v>
      </c>
      <c r="G40" s="19"/>
      <c r="I40" s="82">
        <f>I39*SQRT(3)/1</f>
        <v>4.414013048382763E-2</v>
      </c>
      <c r="X40" s="86"/>
      <c r="Y40" s="90"/>
      <c r="Z40" s="90" t="s">
        <v>17</v>
      </c>
      <c r="AA40" s="178">
        <f>AA39*SQRT(3)/1</f>
        <v>7.3934070128183177E-2</v>
      </c>
      <c r="AB40" s="90" t="s">
        <v>98</v>
      </c>
      <c r="AC40" s="86"/>
      <c r="AD40" s="86"/>
      <c r="AE40" s="177">
        <f>AE39*SQRT(3)/1</f>
        <v>4.3821586544995954E-2</v>
      </c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</row>
    <row r="41" spans="1:52"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</row>
    <row r="42" spans="1:52"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</row>
    <row r="43" spans="1:52"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</row>
    <row r="44" spans="1:52" ht="15.75">
      <c r="A44" s="75"/>
      <c r="C44" s="30" t="s">
        <v>81</v>
      </c>
      <c r="D44" s="31"/>
      <c r="E44" s="30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</row>
    <row r="45" spans="1:52"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</row>
    <row r="46" spans="1:52">
      <c r="C46" s="73" t="s">
        <v>58</v>
      </c>
      <c r="D46" s="2"/>
      <c r="E46" s="7" t="s">
        <v>59</v>
      </c>
      <c r="F46" s="8"/>
      <c r="G46" s="39" t="s">
        <v>10</v>
      </c>
      <c r="H46" s="73" t="s">
        <v>60</v>
      </c>
      <c r="I46" s="2"/>
      <c r="J46" s="7" t="s">
        <v>61</v>
      </c>
      <c r="K46" s="8"/>
      <c r="L46" s="39" t="s">
        <v>15</v>
      </c>
      <c r="M46" s="73" t="s">
        <v>62</v>
      </c>
      <c r="N46" s="2"/>
      <c r="O46" s="7" t="s">
        <v>63</v>
      </c>
      <c r="P46" s="8"/>
      <c r="Q46" s="39" t="s">
        <v>16</v>
      </c>
      <c r="R46" s="73" t="s">
        <v>64</v>
      </c>
      <c r="S46" s="2"/>
      <c r="T46" s="7" t="s">
        <v>65</v>
      </c>
      <c r="U46" s="40"/>
      <c r="V46" s="39" t="s">
        <v>18</v>
      </c>
      <c r="X46" s="96"/>
      <c r="Y46" s="90" t="s">
        <v>58</v>
      </c>
      <c r="Z46" s="90"/>
      <c r="AA46" s="90"/>
      <c r="AB46" s="162" t="s">
        <v>59</v>
      </c>
      <c r="AC46" s="90"/>
      <c r="AD46" s="90"/>
      <c r="AE46" s="96" t="s">
        <v>10</v>
      </c>
      <c r="AF46" s="90" t="s">
        <v>60</v>
      </c>
      <c r="AG46" s="90"/>
      <c r="AH46" s="90"/>
      <c r="AI46" s="162" t="s">
        <v>61</v>
      </c>
      <c r="AJ46" s="90"/>
      <c r="AK46" s="90"/>
      <c r="AL46" s="96" t="s">
        <v>15</v>
      </c>
      <c r="AM46" s="90" t="s">
        <v>62</v>
      </c>
      <c r="AN46" s="90"/>
      <c r="AO46" s="90"/>
      <c r="AP46" s="162" t="s">
        <v>63</v>
      </c>
      <c r="AQ46" s="90"/>
      <c r="AR46" s="90"/>
      <c r="AS46" s="96" t="s">
        <v>16</v>
      </c>
      <c r="AT46" s="90" t="s">
        <v>64</v>
      </c>
      <c r="AU46" s="90"/>
      <c r="AV46" s="90"/>
      <c r="AW46" s="162" t="s">
        <v>65</v>
      </c>
      <c r="AX46" s="90"/>
      <c r="AY46" s="90"/>
      <c r="AZ46" s="96" t="s">
        <v>18</v>
      </c>
    </row>
    <row r="47" spans="1:52">
      <c r="B47" s="37" t="s">
        <v>0</v>
      </c>
      <c r="C47" s="41">
        <v>29.077999999999999</v>
      </c>
      <c r="D47" s="25">
        <v>30.09</v>
      </c>
      <c r="E47" s="9">
        <v>29.077999999999999</v>
      </c>
      <c r="F47" s="9">
        <v>30.09</v>
      </c>
      <c r="G47" s="42"/>
      <c r="H47">
        <v>29.077999999999999</v>
      </c>
      <c r="I47" s="4">
        <v>30.09</v>
      </c>
      <c r="J47" s="9">
        <v>29.077999999999999</v>
      </c>
      <c r="K47" s="10">
        <v>30.09</v>
      </c>
      <c r="L47" s="42"/>
      <c r="M47">
        <v>29.077999999999999</v>
      </c>
      <c r="N47" s="4">
        <v>30.09</v>
      </c>
      <c r="O47" s="9">
        <v>29.077999999999999</v>
      </c>
      <c r="P47" s="10">
        <v>30.09</v>
      </c>
      <c r="Q47" s="42"/>
      <c r="R47" s="19">
        <v>29.077999999999999</v>
      </c>
      <c r="S47" s="43">
        <v>30.09</v>
      </c>
      <c r="T47" s="44">
        <v>29.077999999999999</v>
      </c>
      <c r="U47" s="45">
        <v>30.09</v>
      </c>
      <c r="V47" s="46"/>
      <c r="X47" s="90"/>
      <c r="Y47" s="90" t="s">
        <v>96</v>
      </c>
      <c r="Z47" s="90">
        <v>29.077999999999999</v>
      </c>
      <c r="AA47" s="90">
        <v>30.09</v>
      </c>
      <c r="AB47" s="164" t="s">
        <v>96</v>
      </c>
      <c r="AC47" s="164">
        <v>29.077999999999999</v>
      </c>
      <c r="AD47" s="164">
        <v>30.09</v>
      </c>
      <c r="AE47" s="90"/>
      <c r="AF47" s="90" t="s">
        <v>96</v>
      </c>
      <c r="AG47" s="90">
        <v>29.077999999999999</v>
      </c>
      <c r="AH47" s="90">
        <v>30.09</v>
      </c>
      <c r="AI47" s="164" t="s">
        <v>96</v>
      </c>
      <c r="AJ47" s="164">
        <v>29.077999999999999</v>
      </c>
      <c r="AK47" s="164">
        <v>30.09</v>
      </c>
      <c r="AL47" s="90"/>
      <c r="AM47" s="90" t="s">
        <v>96</v>
      </c>
      <c r="AN47" s="90">
        <v>29.077999999999999</v>
      </c>
      <c r="AO47" s="90">
        <v>30.09</v>
      </c>
      <c r="AP47" s="164" t="s">
        <v>96</v>
      </c>
      <c r="AQ47" s="164">
        <v>29.077999999999999</v>
      </c>
      <c r="AR47" s="164">
        <v>30.09</v>
      </c>
      <c r="AS47" s="90"/>
      <c r="AT47" s="90" t="s">
        <v>96</v>
      </c>
      <c r="AU47" s="90">
        <v>29.077999999999999</v>
      </c>
      <c r="AV47" s="90">
        <v>30.09</v>
      </c>
      <c r="AW47" s="164" t="s">
        <v>96</v>
      </c>
      <c r="AX47" s="164">
        <v>29.077999999999999</v>
      </c>
      <c r="AY47" s="164">
        <v>30.09</v>
      </c>
      <c r="AZ47" s="90"/>
    </row>
    <row r="48" spans="1:52">
      <c r="B48" s="37">
        <v>1</v>
      </c>
      <c r="C48" s="47">
        <v>1.0492616093955499E-2</v>
      </c>
      <c r="D48" s="6">
        <v>3.9901414615425103E-2</v>
      </c>
      <c r="E48" s="11">
        <v>9.6125196712425603E-6</v>
      </c>
      <c r="F48" s="11">
        <v>6.23412254602445E-5</v>
      </c>
      <c r="G48" s="48">
        <f>(D48-$F$68)/(C48-$E$68)</f>
        <v>3.7958961119418841</v>
      </c>
      <c r="H48" s="5">
        <v>9.9810037061215003E-3</v>
      </c>
      <c r="I48" s="6">
        <v>3.79420055944839E-2</v>
      </c>
      <c r="J48" s="11">
        <v>-3.19032965053016E-6</v>
      </c>
      <c r="K48" s="12">
        <v>5.7778804809026099E-5</v>
      </c>
      <c r="L48" s="48">
        <f>(I48-$K$68)/(H48-$J$68)</f>
        <v>3.7941288238304147</v>
      </c>
      <c r="M48" s="5">
        <v>9.5661127621635908E-3</v>
      </c>
      <c r="N48" s="6">
        <v>3.6399232789884398E-2</v>
      </c>
      <c r="O48" s="11">
        <v>-6.96745193233525E-6</v>
      </c>
      <c r="P48" s="12">
        <v>5.64123813818909E-5</v>
      </c>
      <c r="Q48" s="48">
        <f>(N48-$P$68)/(M48-$O$68)</f>
        <v>3.7955751041762187</v>
      </c>
      <c r="R48" s="49">
        <v>8.9852730769734001E-3</v>
      </c>
      <c r="S48" s="50">
        <v>3.4213754391305001E-2</v>
      </c>
      <c r="T48" s="51">
        <v>-1.09859881667494E-5</v>
      </c>
      <c r="U48" s="52">
        <v>4.6938069837575403E-5</v>
      </c>
      <c r="V48" s="53">
        <f>(S48-$U$68)/(R48-$T$68)</f>
        <v>3.7978385019349434</v>
      </c>
      <c r="X48" s="117"/>
      <c r="Y48" s="90">
        <v>1693814236.4030001</v>
      </c>
      <c r="Z48" s="90"/>
      <c r="AA48" s="90"/>
      <c r="AB48" s="164">
        <v>1693813740.3989999</v>
      </c>
      <c r="AC48" s="164"/>
      <c r="AD48" s="164"/>
      <c r="AE48" s="90"/>
      <c r="AF48" s="90">
        <v>1693815228.3989999</v>
      </c>
      <c r="AG48" s="90"/>
      <c r="AH48" s="90"/>
      <c r="AI48" s="164">
        <v>1693814731.398</v>
      </c>
      <c r="AJ48" s="164"/>
      <c r="AK48" s="164"/>
      <c r="AL48" s="90"/>
      <c r="AM48" s="90">
        <v>1693816224.3989999</v>
      </c>
      <c r="AN48" s="90"/>
      <c r="AO48" s="90"/>
      <c r="AP48" s="164">
        <v>1693815725.4000001</v>
      </c>
      <c r="AQ48" s="164"/>
      <c r="AR48" s="164"/>
      <c r="AS48" s="90"/>
      <c r="AT48" s="90">
        <v>1693817219.402</v>
      </c>
      <c r="AU48" s="90"/>
      <c r="AV48" s="90"/>
      <c r="AW48" s="164">
        <v>1693816721.4030001</v>
      </c>
      <c r="AX48" s="164"/>
      <c r="AY48" s="164"/>
      <c r="AZ48" s="90"/>
    </row>
    <row r="49" spans="2:52">
      <c r="B49" s="37">
        <v>2</v>
      </c>
      <c r="C49" s="47">
        <v>1.06248711956168E-2</v>
      </c>
      <c r="D49" s="6">
        <v>4.0390900021339902E-2</v>
      </c>
      <c r="E49" s="11">
        <v>-6.9144189017654697E-6</v>
      </c>
      <c r="F49" s="11">
        <v>5.6200900384934298E-5</v>
      </c>
      <c r="G49" s="48">
        <f t="shared" ref="G49:G65" si="24">(D49-$F$68)/(C49-$E$68)</f>
        <v>3.7947162442363207</v>
      </c>
      <c r="H49" s="5">
        <v>9.9572171752187605E-3</v>
      </c>
      <c r="I49" s="6">
        <v>3.78770998422484E-2</v>
      </c>
      <c r="J49" s="11">
        <v>-7.7133201008033794E-6</v>
      </c>
      <c r="K49" s="12">
        <v>5.7361190437929703E-5</v>
      </c>
      <c r="L49" s="48">
        <f t="shared" ref="L49:L65" si="25">(I49-$K$68)/(H49-$J$68)</f>
        <v>3.7966729565461308</v>
      </c>
      <c r="M49" s="5">
        <v>9.5246453212313592E-3</v>
      </c>
      <c r="N49" s="6">
        <v>3.6229260943851101E-2</v>
      </c>
      <c r="O49" s="11">
        <v>-1.45484237642611E-5</v>
      </c>
      <c r="P49" s="12">
        <v>5.4482082675948801E-5</v>
      </c>
      <c r="Q49" s="48">
        <f t="shared" ref="Q49:Q65" si="26">(N49-$P$68)/(M49-$O$68)</f>
        <v>3.7942556077143741</v>
      </c>
      <c r="R49" s="49">
        <v>9.2596461688198607E-3</v>
      </c>
      <c r="S49" s="50">
        <v>3.5262296749911902E-2</v>
      </c>
      <c r="T49" s="51">
        <v>-1.3115067768907701E-5</v>
      </c>
      <c r="U49" s="52">
        <v>5.1928238535068103E-5</v>
      </c>
      <c r="V49" s="53">
        <f t="shared" ref="V49:V65" si="27">(S49-$U$68)/(R49-$T$68)</f>
        <v>3.7985416807942465</v>
      </c>
      <c r="X49" s="117"/>
      <c r="Y49" s="90">
        <v>1693814244.7939999</v>
      </c>
      <c r="Z49" s="120">
        <f t="shared" ref="Z49:Z64" si="28">C49+((C50-C48)/(Y50-Y48))*$AA$5</f>
        <v>1.0625419750485747E-2</v>
      </c>
      <c r="AA49" s="120">
        <f t="shared" ref="AA49:AA64" si="29">D49+((D50-D48)/(Y50-Y48))*$AA$6</f>
        <v>4.0391416320824103E-2</v>
      </c>
      <c r="AB49" s="164">
        <v>1693813748.7909999</v>
      </c>
      <c r="AC49" s="166">
        <f t="shared" ref="AC49:AC64" si="30">E49+((E50-E48)/(AB50-AB48))*$AA$5</f>
        <v>-7.4585438073824007E-6</v>
      </c>
      <c r="AD49" s="166">
        <f t="shared" ref="AD49:AD64" si="31">F49+((F50-F48)/(AB50-AB48))*$AA$6</f>
        <v>5.6040395710850127E-5</v>
      </c>
      <c r="AE49" s="120">
        <f t="shared" ref="AE49:AE64" si="32">(AA49-$AD$68)/(Z49-$AC$68)</f>
        <v>3.7942867391033124</v>
      </c>
      <c r="AF49" s="90">
        <v>1693815236.7909999</v>
      </c>
      <c r="AG49" s="120">
        <f t="shared" ref="AG49:AG64" si="33">H49+((H50-H48)/(AF50-AF48))*$AA$5</f>
        <v>9.9556277961203206E-3</v>
      </c>
      <c r="AH49" s="120">
        <f t="shared" ref="AH49:AH64" si="34">I49+((I50-I48)/(AF50-AF48))*$AA$6</f>
        <v>3.7873085154354939E-2</v>
      </c>
      <c r="AI49" s="164">
        <v>1693814739.79</v>
      </c>
      <c r="AJ49" s="166">
        <f t="shared" ref="AJ49:AJ64" si="35">J49+((J50-J48)/(AF50-AF48))*$AA$5</f>
        <v>-7.7361468966267021E-6</v>
      </c>
      <c r="AK49" s="166">
        <f t="shared" ref="AK49:AK64" si="36">K49+((K50-K48)/(AI50-AI48))*$AA$6</f>
        <v>5.7260029069906805E-5</v>
      </c>
      <c r="AL49" s="117">
        <f t="shared" ref="AL49:AL64" si="37">(AH49-$AK$68)/(AG49-$AJ$68)</f>
        <v>3.7969083789849467</v>
      </c>
      <c r="AM49" s="90">
        <v>1693816232.79</v>
      </c>
      <c r="AN49" s="120">
        <f t="shared" ref="AN49:AN64" si="38">M49+((M50-M48)/(AM50-AM48))*$AA$5</f>
        <v>9.5249709649958911E-3</v>
      </c>
      <c r="AO49" s="120">
        <f t="shared" ref="AO49:AO64" si="39">N49+((N50-N48)/(AM50-AM48))*$AA$6</f>
        <v>3.6230608658257703E-2</v>
      </c>
      <c r="AP49" s="164">
        <v>1693815733.7909999</v>
      </c>
      <c r="AQ49" s="166">
        <f t="shared" ref="AQ49:AQ64" si="40">O49+((O50-O48)/(AP50-AP48))*$AA$5</f>
        <v>-1.4720811769063347E-5</v>
      </c>
      <c r="AR49" s="166">
        <f t="shared" ref="AR49:AR64" si="41">P49+((P50-P48)/(AP50-AP48))*$AA$6</f>
        <v>5.4441854467970835E-5</v>
      </c>
      <c r="AS49" s="117">
        <f t="shared" ref="AS49:AS64" si="42">(AO49-$AR$68)/(AN49-$AQ$68)</f>
        <v>3.7942569088511084</v>
      </c>
      <c r="AT49" s="90">
        <v>1693817227.7939999</v>
      </c>
      <c r="AU49" s="120">
        <f t="shared" ref="AU49:AU64" si="43">R49+((R50-R48)/(AT50-AT48))*$AA$5</f>
        <v>9.2746406648761635E-3</v>
      </c>
      <c r="AV49" s="120">
        <f t="shared" ref="AV49:AV64" si="44">S49+((S50-S48)/(AT50-AT48))*$AA$6</f>
        <v>3.5311311836951881E-2</v>
      </c>
      <c r="AW49" s="164">
        <v>1693816729.7939999</v>
      </c>
      <c r="AX49" s="166">
        <f t="shared" ref="AX49:AX64" si="45">T49+((T50-T48)/(AW50-AW48))*$AA$5</f>
        <v>-1.3178012287749767E-5</v>
      </c>
      <c r="AY49" s="166">
        <f t="shared" ref="AY49:AY64" si="46">U49+((U50-U48)/(AW50-AW48))*$AA$6</f>
        <v>5.2113356580827319E-5</v>
      </c>
      <c r="AZ49" s="117">
        <f t="shared" ref="AZ49:AZ64" si="47">(AV49-$AY$68)/(AU49-$AX$68)</f>
        <v>3.797718376135188</v>
      </c>
    </row>
    <row r="50" spans="2:52">
      <c r="B50" s="37">
        <v>3</v>
      </c>
      <c r="C50" s="47">
        <v>1.0507804755422999E-2</v>
      </c>
      <c r="D50" s="6">
        <v>3.9917868352330299E-2</v>
      </c>
      <c r="E50" s="11">
        <v>-5.4543806534853904E-6</v>
      </c>
      <c r="F50" s="11">
        <v>5.722586286258E-5</v>
      </c>
      <c r="G50" s="48">
        <f t="shared" si="24"/>
        <v>3.7919768050127054</v>
      </c>
      <c r="H50" s="5">
        <v>9.9369935602759592E-3</v>
      </c>
      <c r="I50" s="6">
        <v>3.7814055524439699E-2</v>
      </c>
      <c r="J50" s="11">
        <v>-3.8224070538112501E-6</v>
      </c>
      <c r="K50" s="12">
        <v>5.4554742449063099E-5</v>
      </c>
      <c r="L50" s="48">
        <f t="shared" si="25"/>
        <v>3.7980548833820058</v>
      </c>
      <c r="M50" s="5">
        <v>9.5751298868916E-3</v>
      </c>
      <c r="N50" s="6">
        <v>3.6442185108296402E-2</v>
      </c>
      <c r="O50" s="11">
        <v>-1.17409016655161E-5</v>
      </c>
      <c r="P50" s="12">
        <v>5.5130288684991401E-5</v>
      </c>
      <c r="Q50" s="48">
        <f t="shared" si="26"/>
        <v>3.7964857267482675</v>
      </c>
      <c r="R50" s="49">
        <v>9.4004729238609495E-3</v>
      </c>
      <c r="S50" s="50">
        <v>3.5775889228786897E-2</v>
      </c>
      <c r="T50" s="51">
        <v>-1.2728931343199099E-5</v>
      </c>
      <c r="U50" s="52">
        <v>5.2837872649129901E-5</v>
      </c>
      <c r="V50" s="53">
        <f t="shared" si="27"/>
        <v>3.7962733991641873</v>
      </c>
      <c r="X50" s="117"/>
      <c r="Y50" s="90">
        <v>1693814253.1849999</v>
      </c>
      <c r="Z50" s="120">
        <f t="shared" si="28"/>
        <v>1.0502362418453915E-2</v>
      </c>
      <c r="AA50" s="120">
        <f t="shared" si="29"/>
        <v>3.990052763741013E-2</v>
      </c>
      <c r="AB50" s="164">
        <v>1693813757.1819999</v>
      </c>
      <c r="AC50" s="166">
        <f t="shared" si="30"/>
        <v>-5.3763480812400397E-6</v>
      </c>
      <c r="AD50" s="166">
        <f t="shared" si="31"/>
        <v>5.7179065505511845E-5</v>
      </c>
      <c r="AE50" s="120">
        <f t="shared" si="32"/>
        <v>3.7920051810792517</v>
      </c>
      <c r="AF50" s="90">
        <v>1693815245.1819999</v>
      </c>
      <c r="AG50" s="120">
        <f t="shared" si="33"/>
        <v>9.945843132781098E-3</v>
      </c>
      <c r="AH50" s="120">
        <f t="shared" si="34"/>
        <v>3.7843087634591405E-2</v>
      </c>
      <c r="AI50" s="164">
        <v>1693814748.181</v>
      </c>
      <c r="AJ50" s="166">
        <f t="shared" si="35"/>
        <v>-3.7692790874130587E-6</v>
      </c>
      <c r="AK50" s="166">
        <f t="shared" si="36"/>
        <v>5.4587953193581978E-5</v>
      </c>
      <c r="AL50" s="117">
        <f t="shared" si="37"/>
        <v>3.7976273573773627</v>
      </c>
      <c r="AM50" s="90">
        <v>1693816241.1819999</v>
      </c>
      <c r="AN50" s="120">
        <f t="shared" si="38"/>
        <v>9.5861939833228518E-3</v>
      </c>
      <c r="AO50" s="120">
        <f t="shared" si="39"/>
        <v>3.6479195660622847E-2</v>
      </c>
      <c r="AP50" s="164">
        <v>1693815742.1830001</v>
      </c>
      <c r="AQ50" s="166">
        <f t="shared" si="40"/>
        <v>-1.1600987041819103E-5</v>
      </c>
      <c r="AR50" s="166">
        <f t="shared" si="41"/>
        <v>5.5203109333681255E-5</v>
      </c>
      <c r="AS50" s="117">
        <f t="shared" si="42"/>
        <v>3.7959548305067505</v>
      </c>
      <c r="AT50" s="90">
        <v>1693817236.1849999</v>
      </c>
      <c r="AU50" s="120">
        <f t="shared" si="43"/>
        <v>9.4056337763315859E-3</v>
      </c>
      <c r="AV50" s="120">
        <f t="shared" si="44"/>
        <v>3.5792870262769276E-2</v>
      </c>
      <c r="AW50" s="164">
        <v>1693816738.1860001</v>
      </c>
      <c r="AX50" s="166">
        <f t="shared" si="45"/>
        <v>-1.2699260378520741E-5</v>
      </c>
      <c r="AY50" s="166">
        <f t="shared" si="46"/>
        <v>5.2828401498148648E-5</v>
      </c>
      <c r="AZ50" s="117">
        <f t="shared" si="47"/>
        <v>3.7960277676619176</v>
      </c>
    </row>
    <row r="51" spans="2:52">
      <c r="B51" s="37">
        <v>4</v>
      </c>
      <c r="C51" s="47">
        <v>1.03590308568714E-2</v>
      </c>
      <c r="D51" s="6">
        <v>3.9415986977027598E-2</v>
      </c>
      <c r="E51" s="11">
        <v>-3.2310136842139802E-6</v>
      </c>
      <c r="F51" s="11">
        <v>5.36584157818807E-5</v>
      </c>
      <c r="G51" s="48">
        <f t="shared" si="24"/>
        <v>3.79798498491368</v>
      </c>
      <c r="H51" s="5">
        <v>1.0389562814535401E-2</v>
      </c>
      <c r="I51" s="6">
        <v>3.9509590946453101E-2</v>
      </c>
      <c r="J51" s="11">
        <v>-5.1177546557290996E-6</v>
      </c>
      <c r="K51" s="12">
        <v>5.9165645093824198E-5</v>
      </c>
      <c r="L51" s="48">
        <f t="shared" si="25"/>
        <v>3.7958086102945114</v>
      </c>
      <c r="M51" s="5">
        <v>1.0065217981399701E-2</v>
      </c>
      <c r="N51" s="6">
        <v>3.8310524695770801E-2</v>
      </c>
      <c r="O51" s="11">
        <v>-7.7138217521474895E-6</v>
      </c>
      <c r="P51" s="12">
        <v>5.8576273625350997E-5</v>
      </c>
      <c r="Q51" s="48">
        <f t="shared" si="26"/>
        <v>3.7972527790930717</v>
      </c>
      <c r="R51" s="49">
        <v>9.5032305727272403E-3</v>
      </c>
      <c r="S51" s="50">
        <v>3.6184773850263002E-2</v>
      </c>
      <c r="T51" s="51">
        <v>-1.1665640408100399E-5</v>
      </c>
      <c r="U51" s="52">
        <v>5.1395724599192E-5</v>
      </c>
      <c r="V51" s="53">
        <f t="shared" si="27"/>
        <v>3.7982485478702332</v>
      </c>
      <c r="X51" s="117"/>
      <c r="Y51" s="90">
        <v>1693814274.4000001</v>
      </c>
      <c r="Z51" s="120">
        <f t="shared" si="28"/>
        <v>1.0363330550074743E-2</v>
      </c>
      <c r="AA51" s="120">
        <f t="shared" si="29"/>
        <v>3.9431400392216077E-2</v>
      </c>
      <c r="AB51" s="164">
        <v>1693813777.401</v>
      </c>
      <c r="AC51" s="166">
        <f t="shared" si="30"/>
        <v>-3.2194953818753403E-6</v>
      </c>
      <c r="AD51" s="166">
        <f t="shared" si="31"/>
        <v>5.3675682019779293E-5</v>
      </c>
      <c r="AE51" s="120">
        <f t="shared" si="32"/>
        <v>3.7976069068245408</v>
      </c>
      <c r="AF51" s="90">
        <v>1693815266.402</v>
      </c>
      <c r="AG51" s="120">
        <f t="shared" si="33"/>
        <v>1.0400047195814388E-2</v>
      </c>
      <c r="AH51" s="120">
        <f t="shared" si="34"/>
        <v>3.9544146611536712E-2</v>
      </c>
      <c r="AI51" s="164">
        <v>1693814768.402</v>
      </c>
      <c r="AJ51" s="166">
        <f t="shared" si="35"/>
        <v>-5.0796647585879765E-6</v>
      </c>
      <c r="AK51" s="166">
        <f t="shared" si="36"/>
        <v>5.9186412066562816E-5</v>
      </c>
      <c r="AL51" s="117">
        <f t="shared" si="37"/>
        <v>3.7953361267745787</v>
      </c>
      <c r="AM51" s="90">
        <v>1693816262.4030001</v>
      </c>
      <c r="AN51" s="120">
        <f t="shared" si="38"/>
        <v>1.0076880933764222E-2</v>
      </c>
      <c r="AO51" s="120">
        <f t="shared" si="39"/>
        <v>3.8348743598343567E-2</v>
      </c>
      <c r="AP51" s="164">
        <v>1693815763.398</v>
      </c>
      <c r="AQ51" s="166">
        <f t="shared" si="40"/>
        <v>-7.7279984081232853E-6</v>
      </c>
      <c r="AR51" s="166">
        <f t="shared" si="41"/>
        <v>5.862027292088422E-5</v>
      </c>
      <c r="AS51" s="117">
        <f t="shared" si="42"/>
        <v>3.796641209749239</v>
      </c>
      <c r="AT51" s="90">
        <v>1693817256.401</v>
      </c>
      <c r="AU51" s="120">
        <f t="shared" si="43"/>
        <v>9.5059663446953116E-3</v>
      </c>
      <c r="AV51" s="120">
        <f t="shared" si="44"/>
        <v>3.619402058679845E-2</v>
      </c>
      <c r="AW51" s="164">
        <v>1693816759.402</v>
      </c>
      <c r="AX51" s="166">
        <f t="shared" si="45"/>
        <v>-1.1603609285939659E-5</v>
      </c>
      <c r="AY51" s="166">
        <f t="shared" si="46"/>
        <v>5.165649960569222E-5</v>
      </c>
      <c r="AZ51" s="117">
        <f t="shared" si="47"/>
        <v>3.7981596755189675</v>
      </c>
    </row>
    <row r="52" spans="2:52">
      <c r="B52" s="37">
        <v>5</v>
      </c>
      <c r="C52" s="47">
        <v>1.07178306863726E-2</v>
      </c>
      <c r="D52" s="6">
        <v>4.07844265924499E-2</v>
      </c>
      <c r="E52" s="11">
        <v>-4.9106582497337803E-6</v>
      </c>
      <c r="F52" s="11">
        <v>5.8163964521468301E-5</v>
      </c>
      <c r="G52" s="48">
        <f t="shared" si="24"/>
        <v>3.7985187554923412</v>
      </c>
      <c r="H52" s="5">
        <v>1.0449225037447E-2</v>
      </c>
      <c r="I52" s="6">
        <v>3.97572046966016E-2</v>
      </c>
      <c r="J52" s="11">
        <v>-1.9614632595412901E-6</v>
      </c>
      <c r="K52" s="12">
        <v>5.5683123362901297E-5</v>
      </c>
      <c r="L52" s="48">
        <f t="shared" si="25"/>
        <v>3.7978316006015898</v>
      </c>
      <c r="M52" s="5">
        <v>1.01449423688001E-2</v>
      </c>
      <c r="N52" s="6">
        <v>3.8591327042491901E-2</v>
      </c>
      <c r="O52" s="11">
        <v>-1.2433408267876699E-5</v>
      </c>
      <c r="P52" s="12">
        <v>5.7604058410235002E-5</v>
      </c>
      <c r="Q52" s="48">
        <f t="shared" si="26"/>
        <v>3.7950928093818845</v>
      </c>
      <c r="R52" s="49">
        <v>9.52959720862997E-3</v>
      </c>
      <c r="S52" s="50">
        <v>3.6278208623223299E-2</v>
      </c>
      <c r="T52" s="51">
        <v>-9.6987095107780201E-6</v>
      </c>
      <c r="U52" s="52">
        <v>6.749990519894E-5</v>
      </c>
      <c r="V52" s="53">
        <f t="shared" si="27"/>
        <v>3.7975448686123312</v>
      </c>
      <c r="X52" s="117"/>
      <c r="Y52" s="90">
        <v>1693814282.7909999</v>
      </c>
      <c r="Z52" s="120">
        <f t="shared" si="28"/>
        <v>1.0734826766031443E-2</v>
      </c>
      <c r="AA52" s="120">
        <f t="shared" si="29"/>
        <v>4.0840569322526284E-2</v>
      </c>
      <c r="AB52" s="164">
        <v>1693813785.793</v>
      </c>
      <c r="AC52" s="166">
        <f t="shared" si="30"/>
        <v>-5.02957377268804E-6</v>
      </c>
      <c r="AD52" s="166">
        <f t="shared" si="31"/>
        <v>5.8214965977391137E-5</v>
      </c>
      <c r="AE52" s="120">
        <f t="shared" si="32"/>
        <v>3.7974553571527094</v>
      </c>
      <c r="AF52" s="90">
        <v>1693815274.7939999</v>
      </c>
      <c r="AG52" s="120">
        <f t="shared" si="33"/>
        <v>1.0452760050408953E-2</v>
      </c>
      <c r="AH52" s="120">
        <f t="shared" si="34"/>
        <v>3.9769682932082724E-2</v>
      </c>
      <c r="AI52" s="164">
        <v>1693814776.7939999</v>
      </c>
      <c r="AJ52" s="166">
        <f t="shared" si="35"/>
        <v>-1.8427877062302973E-6</v>
      </c>
      <c r="AK52" s="166">
        <f t="shared" si="36"/>
        <v>5.5597392426872752E-5</v>
      </c>
      <c r="AL52" s="117">
        <f t="shared" si="37"/>
        <v>3.7977721151446637</v>
      </c>
      <c r="AM52" s="90">
        <v>1693816270.7939999</v>
      </c>
      <c r="AN52" s="120">
        <f t="shared" si="38"/>
        <v>1.0147953233832066E-2</v>
      </c>
      <c r="AO52" s="120">
        <f t="shared" si="39"/>
        <v>3.8600225257712117E-2</v>
      </c>
      <c r="AP52" s="164">
        <v>1693815771.79</v>
      </c>
      <c r="AQ52" s="166">
        <f t="shared" si="40"/>
        <v>-1.2605561125347E-5</v>
      </c>
      <c r="AR52" s="166">
        <f t="shared" si="41"/>
        <v>5.7443048778398169E-5</v>
      </c>
      <c r="AS52" s="117">
        <f t="shared" si="42"/>
        <v>3.7948340578368378</v>
      </c>
      <c r="AT52" s="90">
        <v>1693817264.7920001</v>
      </c>
      <c r="AU52" s="120">
        <f t="shared" si="43"/>
        <v>9.5311068111295465E-3</v>
      </c>
      <c r="AV52" s="120">
        <f t="shared" si="44"/>
        <v>3.6282548119603103E-2</v>
      </c>
      <c r="AW52" s="164">
        <v>1693816767.7939999</v>
      </c>
      <c r="AX52" s="166">
        <f t="shared" si="45"/>
        <v>-9.6242837444140609E-6</v>
      </c>
      <c r="AY52" s="166">
        <f t="shared" si="46"/>
        <v>6.7740577788090767E-5</v>
      </c>
      <c r="AZ52" s="117">
        <f t="shared" si="47"/>
        <v>3.7974301295280921</v>
      </c>
    </row>
    <row r="53" spans="2:52">
      <c r="B53" s="37">
        <v>6</v>
      </c>
      <c r="C53" s="47">
        <v>1.0829654854206301E-2</v>
      </c>
      <c r="D53" s="6">
        <v>4.1205283290061498E-2</v>
      </c>
      <c r="E53" s="11">
        <v>-6.5238023673258196E-6</v>
      </c>
      <c r="F53" s="11">
        <v>5.5283857168823102E-5</v>
      </c>
      <c r="G53" s="48">
        <f t="shared" si="24"/>
        <v>3.7981579049303611</v>
      </c>
      <c r="H53" s="5">
        <v>1.04874478541551E-2</v>
      </c>
      <c r="I53" s="6">
        <v>3.9907278424585399E-2</v>
      </c>
      <c r="J53" s="11">
        <v>-1.8316107680653999E-6</v>
      </c>
      <c r="K53" s="12">
        <v>5.6433358161213097E-5</v>
      </c>
      <c r="L53" s="48">
        <f t="shared" si="25"/>
        <v>3.7982995787690426</v>
      </c>
      <c r="M53" s="5">
        <v>1.01485843177202E-2</v>
      </c>
      <c r="N53" s="6">
        <v>3.8594098273972803E-2</v>
      </c>
      <c r="O53" s="11">
        <v>-1.24807602204046E-5</v>
      </c>
      <c r="P53" s="12">
        <v>5.3444817776719801E-5</v>
      </c>
      <c r="Q53" s="48">
        <f t="shared" si="26"/>
        <v>3.7940048777251696</v>
      </c>
      <c r="R53" s="49">
        <v>9.5450316925735808E-3</v>
      </c>
      <c r="S53" s="50">
        <v>3.6323075725897498E-2</v>
      </c>
      <c r="T53" s="51">
        <v>-9.6047797641167201E-6</v>
      </c>
      <c r="U53" s="52">
        <v>5.9066077925969598E-5</v>
      </c>
      <c r="V53" s="53">
        <f t="shared" si="27"/>
        <v>3.7961061320427421</v>
      </c>
      <c r="X53" s="117"/>
      <c r="Y53" s="90">
        <v>1693814291.1830001</v>
      </c>
      <c r="Z53" s="120">
        <f t="shared" si="28"/>
        <v>1.0826608268508927E-2</v>
      </c>
      <c r="AA53" s="120">
        <f t="shared" si="29"/>
        <v>4.119487135576301E-2</v>
      </c>
      <c r="AB53" s="164">
        <v>1693813794.184</v>
      </c>
      <c r="AC53" s="166">
        <f t="shared" si="30"/>
        <v>-6.4970552581735411E-6</v>
      </c>
      <c r="AD53" s="166">
        <f t="shared" si="31"/>
        <v>5.5190350659473719E-5</v>
      </c>
      <c r="AE53" s="120">
        <f t="shared" si="32"/>
        <v>3.7979876609502998</v>
      </c>
      <c r="AF53" s="90">
        <v>1693815283.1849999</v>
      </c>
      <c r="AG53" s="120">
        <f t="shared" si="33"/>
        <v>1.0486376243366548E-2</v>
      </c>
      <c r="AH53" s="120">
        <f t="shared" si="34"/>
        <v>3.9904315944213148E-2</v>
      </c>
      <c r="AI53" s="164">
        <v>1693814785.1849999</v>
      </c>
      <c r="AJ53" s="166">
        <f t="shared" si="35"/>
        <v>-1.8496977328540058E-6</v>
      </c>
      <c r="AK53" s="166">
        <f t="shared" si="36"/>
        <v>5.6487372857074347E-5</v>
      </c>
      <c r="AL53" s="117">
        <f t="shared" si="37"/>
        <v>3.7984361676951752</v>
      </c>
      <c r="AM53" s="90">
        <v>1693816279.1849999</v>
      </c>
      <c r="AN53" s="120">
        <f t="shared" si="38"/>
        <v>1.0149734264628157E-2</v>
      </c>
      <c r="AO53" s="120">
        <f t="shared" si="39"/>
        <v>3.8598384352995299E-2</v>
      </c>
      <c r="AP53" s="164">
        <v>1693815780.181</v>
      </c>
      <c r="AQ53" s="166">
        <f t="shared" si="40"/>
        <v>-1.2409492617696173E-5</v>
      </c>
      <c r="AR53" s="166">
        <f t="shared" si="41"/>
        <v>5.341145592462048E-5</v>
      </c>
      <c r="AS53" s="117">
        <f t="shared" si="42"/>
        <v>3.7939874963912095</v>
      </c>
      <c r="AT53" s="90">
        <v>1693817273.184</v>
      </c>
      <c r="AU53" s="120">
        <f t="shared" si="43"/>
        <v>9.5439793510863485E-3</v>
      </c>
      <c r="AV53" s="120">
        <f t="shared" si="44"/>
        <v>3.6320364905406653E-2</v>
      </c>
      <c r="AW53" s="164">
        <v>1693816776.1849999</v>
      </c>
      <c r="AX53" s="166">
        <f t="shared" si="45"/>
        <v>-9.6603156418434296E-6</v>
      </c>
      <c r="AY53" s="166">
        <f t="shared" si="46"/>
        <v>5.8809486634130479E-5</v>
      </c>
      <c r="AZ53" s="117">
        <f t="shared" si="47"/>
        <v>3.7962717743152723</v>
      </c>
    </row>
    <row r="54" spans="2:52">
      <c r="B54" s="37">
        <v>7</v>
      </c>
      <c r="C54" s="47">
        <v>1.05740213855829E-2</v>
      </c>
      <c r="D54" s="6">
        <v>4.0218749718788901E-2</v>
      </c>
      <c r="E54" s="11">
        <v>-3.6040613039294601E-6</v>
      </c>
      <c r="F54" s="11">
        <v>5.2906576119337903E-5</v>
      </c>
      <c r="G54" s="48">
        <f t="shared" si="24"/>
        <v>3.7966834709807036</v>
      </c>
      <c r="H54" s="5">
        <v>1.03986501708788E-2</v>
      </c>
      <c r="I54" s="6">
        <v>3.9596282267614399E-2</v>
      </c>
      <c r="J54" s="11">
        <v>-2.81508086080025E-6</v>
      </c>
      <c r="K54" s="12">
        <v>5.8719783203392201E-5</v>
      </c>
      <c r="L54" s="48">
        <f t="shared" si="25"/>
        <v>3.8008261752598855</v>
      </c>
      <c r="M54" s="5">
        <v>1.01992162204117E-2</v>
      </c>
      <c r="N54" s="6">
        <v>3.8824155711900198E-2</v>
      </c>
      <c r="O54" s="11">
        <v>-8.9517489283093998E-6</v>
      </c>
      <c r="P54" s="12">
        <v>5.57281669459069E-5</v>
      </c>
      <c r="Q54" s="48">
        <f t="shared" si="26"/>
        <v>3.7977235790234514</v>
      </c>
      <c r="R54" s="49">
        <v>9.4781903008653995E-3</v>
      </c>
      <c r="S54" s="50">
        <v>3.61257931784804E-2</v>
      </c>
      <c r="T54" s="51">
        <v>-1.24112720075706E-5</v>
      </c>
      <c r="U54" s="52">
        <v>5.3075050229139501E-5</v>
      </c>
      <c r="V54" s="53">
        <f t="shared" si="27"/>
        <v>3.802056597304424</v>
      </c>
      <c r="X54" s="117"/>
      <c r="Y54" s="90">
        <v>1693814311.401</v>
      </c>
      <c r="Z54" s="120">
        <f t="shared" si="28"/>
        <v>1.0572274141896282E-2</v>
      </c>
      <c r="AA54" s="120">
        <f t="shared" si="29"/>
        <v>4.0212527679361808E-2</v>
      </c>
      <c r="AB54" s="164">
        <v>1693813815.401</v>
      </c>
      <c r="AC54" s="166">
        <f t="shared" si="30"/>
        <v>-3.5584580065261462E-6</v>
      </c>
      <c r="AD54" s="166">
        <f t="shared" si="31"/>
        <v>5.2942095376792282E-5</v>
      </c>
      <c r="AE54" s="120">
        <f t="shared" si="32"/>
        <v>3.796438555722311</v>
      </c>
      <c r="AF54" s="90">
        <v>1693815303.3989999</v>
      </c>
      <c r="AG54" s="120">
        <f t="shared" si="33"/>
        <v>1.0396223006981219E-2</v>
      </c>
      <c r="AH54" s="120">
        <f t="shared" si="34"/>
        <v>3.958807317255237E-2</v>
      </c>
      <c r="AI54" s="164">
        <v>1693814806.3989999</v>
      </c>
      <c r="AJ54" s="166">
        <f t="shared" si="35"/>
        <v>-2.8932618413898451E-6</v>
      </c>
      <c r="AK54" s="166">
        <f t="shared" si="36"/>
        <v>5.8718233977025982E-5</v>
      </c>
      <c r="AL54" s="117">
        <f t="shared" si="37"/>
        <v>3.8009551273768616</v>
      </c>
      <c r="AM54" s="90">
        <v>1693816299.4000001</v>
      </c>
      <c r="AN54" s="120">
        <f t="shared" si="38"/>
        <v>1.0200710271341564E-2</v>
      </c>
      <c r="AO54" s="120">
        <f t="shared" si="39"/>
        <v>3.8829203130373954E-2</v>
      </c>
      <c r="AP54" s="164">
        <v>1693815801.4000001</v>
      </c>
      <c r="AQ54" s="166">
        <f t="shared" si="40"/>
        <v>-8.4651615240845428E-6</v>
      </c>
      <c r="AR54" s="166">
        <f t="shared" si="41"/>
        <v>5.609699709298147E-5</v>
      </c>
      <c r="AS54" s="117">
        <f t="shared" si="42"/>
        <v>3.7976524441297159</v>
      </c>
      <c r="AT54" s="90">
        <v>1693817294.4000001</v>
      </c>
      <c r="AU54" s="120">
        <f t="shared" si="43"/>
        <v>9.4786718078048483E-3</v>
      </c>
      <c r="AV54" s="120">
        <f t="shared" si="44"/>
        <v>3.6127506654467956E-2</v>
      </c>
      <c r="AW54" s="164">
        <v>1693816797.398</v>
      </c>
      <c r="AX54" s="166">
        <f t="shared" si="45"/>
        <v>-1.2408070092915317E-5</v>
      </c>
      <c r="AY54" s="166">
        <f t="shared" si="46"/>
        <v>5.288200995255185E-5</v>
      </c>
      <c r="AZ54" s="117">
        <f t="shared" si="47"/>
        <v>3.8020758033468698</v>
      </c>
    </row>
    <row r="55" spans="2:52">
      <c r="B55" s="37">
        <v>8</v>
      </c>
      <c r="C55" s="47">
        <v>1.0747178956349799E-2</v>
      </c>
      <c r="D55" s="6">
        <v>4.0867241992384902E-2</v>
      </c>
      <c r="E55" s="11">
        <v>-4.29608015755197E-6</v>
      </c>
      <c r="F55" s="11">
        <v>5.7280921688633198E-5</v>
      </c>
      <c r="G55" s="48">
        <f t="shared" si="24"/>
        <v>3.7958526951127576</v>
      </c>
      <c r="H55" s="5">
        <v>1.03728974114285E-2</v>
      </c>
      <c r="I55" s="6">
        <v>3.9461359008698599E-2</v>
      </c>
      <c r="J55" s="11">
        <v>-5.5213764028724498E-6</v>
      </c>
      <c r="K55" s="12">
        <v>5.63462590428775E-5</v>
      </c>
      <c r="L55" s="48">
        <f t="shared" si="25"/>
        <v>3.7972566649841233</v>
      </c>
      <c r="M55" s="5">
        <v>1.02190987886324E-2</v>
      </c>
      <c r="N55" s="6">
        <v>3.88682844733476E-2</v>
      </c>
      <c r="O55" s="11">
        <v>1.1290652068084001E-5</v>
      </c>
      <c r="P55" s="12">
        <v>7.4183633986720006E-5</v>
      </c>
      <c r="Q55" s="48">
        <f t="shared" si="26"/>
        <v>3.7946554604899241</v>
      </c>
      <c r="R55" s="49">
        <v>9.5685525239473292E-3</v>
      </c>
      <c r="S55" s="50">
        <v>3.6419412382463802E-2</v>
      </c>
      <c r="T55" s="51">
        <v>-9.4483872847433901E-6</v>
      </c>
      <c r="U55" s="52">
        <v>4.8213885814738598E-5</v>
      </c>
      <c r="V55" s="53">
        <f t="shared" si="27"/>
        <v>3.796842116195644</v>
      </c>
      <c r="X55" s="117"/>
      <c r="Y55" s="90">
        <v>1693814319.793</v>
      </c>
      <c r="Z55" s="120">
        <f t="shared" si="28"/>
        <v>1.0762185421112701E-2</v>
      </c>
      <c r="AA55" s="120">
        <f t="shared" si="29"/>
        <v>4.0917945811709384E-2</v>
      </c>
      <c r="AB55" s="164">
        <v>1693813823.7920001</v>
      </c>
      <c r="AC55" s="166">
        <f t="shared" si="30"/>
        <v>-4.2961088579729051E-6</v>
      </c>
      <c r="AD55" s="166">
        <f t="shared" si="31"/>
        <v>5.7364843048728655E-5</v>
      </c>
      <c r="AE55" s="120">
        <f t="shared" si="32"/>
        <v>3.7949926892995358</v>
      </c>
      <c r="AF55" s="90">
        <v>1693815311.79</v>
      </c>
      <c r="AG55" s="120">
        <f t="shared" si="33"/>
        <v>1.0377427624136961E-2</v>
      </c>
      <c r="AH55" s="120">
        <f t="shared" si="34"/>
        <v>3.9475417505140685E-2</v>
      </c>
      <c r="AI55" s="164">
        <v>1693814814.7909999</v>
      </c>
      <c r="AJ55" s="166">
        <f t="shared" si="35"/>
        <v>-5.6207239048934365E-6</v>
      </c>
      <c r="AK55" s="166">
        <f t="shared" si="36"/>
        <v>5.6255293446973836E-5</v>
      </c>
      <c r="AL55" s="117">
        <f t="shared" si="37"/>
        <v>3.7969851531235754</v>
      </c>
      <c r="AM55" s="90">
        <v>1693816307.7909999</v>
      </c>
      <c r="AN55" s="120">
        <f t="shared" si="38"/>
        <v>1.021993106094503E-2</v>
      </c>
      <c r="AO55" s="120">
        <f t="shared" si="39"/>
        <v>3.8871743063129252E-2</v>
      </c>
      <c r="AP55" s="164">
        <v>1693815809.7909999</v>
      </c>
      <c r="AQ55" s="166">
        <f t="shared" si="40"/>
        <v>1.1718029366277046E-5</v>
      </c>
      <c r="AR55" s="166">
        <f t="shared" si="41"/>
        <v>7.4551015650838398E-5</v>
      </c>
      <c r="AS55" s="117">
        <f t="shared" si="42"/>
        <v>3.794675079922361</v>
      </c>
      <c r="AT55" s="90">
        <v>1693817302.7909999</v>
      </c>
      <c r="AU55" s="120">
        <f t="shared" si="43"/>
        <v>9.5679120501692659E-3</v>
      </c>
      <c r="AV55" s="120">
        <f t="shared" si="44"/>
        <v>3.6415289375896179E-2</v>
      </c>
      <c r="AW55" s="164">
        <v>1693816805.789</v>
      </c>
      <c r="AX55" s="166">
        <f t="shared" si="45"/>
        <v>-9.3481817812786548E-6</v>
      </c>
      <c r="AY55" s="166">
        <f t="shared" si="46"/>
        <v>4.811730724144992E-5</v>
      </c>
      <c r="AZ55" s="117">
        <f t="shared" si="47"/>
        <v>3.7966966946974754</v>
      </c>
    </row>
    <row r="56" spans="2:52">
      <c r="B56" s="37">
        <v>9</v>
      </c>
      <c r="C56" s="47">
        <v>1.0989552647753E-2</v>
      </c>
      <c r="D56" s="6">
        <v>4.1834705281523298E-2</v>
      </c>
      <c r="E56" s="11">
        <v>-3.60485602289387E-6</v>
      </c>
      <c r="F56" s="11">
        <v>5.5581190980412198E-5</v>
      </c>
      <c r="G56" s="48">
        <f t="shared" si="24"/>
        <v>3.8001685353479782</v>
      </c>
      <c r="H56" s="5">
        <v>1.05240924408863E-2</v>
      </c>
      <c r="I56" s="6">
        <v>4.0044333436775499E-2</v>
      </c>
      <c r="J56" s="11">
        <v>-5.5660281065687096E-6</v>
      </c>
      <c r="K56" s="12">
        <v>5.5820665095991598E-5</v>
      </c>
      <c r="L56" s="48">
        <f t="shared" si="25"/>
        <v>3.7980970685492226</v>
      </c>
      <c r="M56" s="5">
        <v>1.0222261965695501E-2</v>
      </c>
      <c r="N56" s="6">
        <v>3.8934382662677E-2</v>
      </c>
      <c r="O56" s="11">
        <v>2.8823926198068401E-6</v>
      </c>
      <c r="P56" s="12">
        <v>6.7436800569333004E-5</v>
      </c>
      <c r="Q56" s="48">
        <f t="shared" si="26"/>
        <v>3.7999429052882121</v>
      </c>
      <c r="R56" s="49">
        <v>9.4604554857980194E-3</v>
      </c>
      <c r="S56" s="50">
        <v>3.5994390939222902E-2</v>
      </c>
      <c r="T56" s="51">
        <v>-9.6365665730150094E-6</v>
      </c>
      <c r="U56" s="52">
        <v>4.9997043782563298E-5</v>
      </c>
      <c r="V56" s="53">
        <f t="shared" si="27"/>
        <v>3.7953009793870107</v>
      </c>
      <c r="X56" s="117"/>
      <c r="Y56" s="90">
        <v>1693814328.184</v>
      </c>
      <c r="Z56" s="120">
        <f t="shared" si="28"/>
        <v>1.0993927874839623E-2</v>
      </c>
      <c r="AA56" s="120">
        <f t="shared" si="29"/>
        <v>4.1849179215631895E-2</v>
      </c>
      <c r="AB56" s="164">
        <v>1693813832.184</v>
      </c>
      <c r="AC56" s="166">
        <f t="shared" si="30"/>
        <v>-3.7173751602696816E-6</v>
      </c>
      <c r="AD56" s="166">
        <f t="shared" si="31"/>
        <v>5.5550613785308279E-5</v>
      </c>
      <c r="AE56" s="120">
        <f t="shared" si="32"/>
        <v>3.7996996020672169</v>
      </c>
      <c r="AF56" s="90">
        <v>1693815320.1819999</v>
      </c>
      <c r="AG56" s="120">
        <f t="shared" si="33"/>
        <v>1.0520034936518452E-2</v>
      </c>
      <c r="AH56" s="120">
        <f t="shared" si="34"/>
        <v>4.003044993454416E-2</v>
      </c>
      <c r="AI56" s="164">
        <v>1693814823.1819999</v>
      </c>
      <c r="AJ56" s="166">
        <f t="shared" si="35"/>
        <v>-5.5530740269827927E-6</v>
      </c>
      <c r="AK56" s="166">
        <f t="shared" si="36"/>
        <v>5.5822534055346789E-5</v>
      </c>
      <c r="AL56" s="117">
        <f t="shared" si="37"/>
        <v>3.7982730786011656</v>
      </c>
      <c r="AM56" s="90">
        <v>1693816316.1830001</v>
      </c>
      <c r="AN56" s="120">
        <f t="shared" si="38"/>
        <v>1.0220185508751841E-2</v>
      </c>
      <c r="AO56" s="120">
        <f t="shared" si="39"/>
        <v>3.8926996139327152E-2</v>
      </c>
      <c r="AP56" s="164">
        <v>1693815818.1830001</v>
      </c>
      <c r="AQ56" s="166">
        <f t="shared" si="40"/>
        <v>2.4206557106414255E-6</v>
      </c>
      <c r="AR56" s="166">
        <f t="shared" si="41"/>
        <v>6.7116313736413462E-5</v>
      </c>
      <c r="AS56" s="117">
        <f t="shared" si="42"/>
        <v>3.7999824291590776</v>
      </c>
      <c r="AT56" s="90">
        <v>1693817311.1830001</v>
      </c>
      <c r="AU56" s="120">
        <f t="shared" si="43"/>
        <v>9.4600508276751309E-3</v>
      </c>
      <c r="AV56" s="120">
        <f t="shared" si="44"/>
        <v>3.5993357016883186E-2</v>
      </c>
      <c r="AW56" s="164">
        <v>1693816814.181</v>
      </c>
      <c r="AX56" s="166">
        <f t="shared" si="45"/>
        <v>-9.6026464086426557E-6</v>
      </c>
      <c r="AY56" s="166">
        <f t="shared" si="46"/>
        <v>5.0165618484681294E-5</v>
      </c>
      <c r="AZ56" s="117">
        <f t="shared" si="47"/>
        <v>3.7953854793555077</v>
      </c>
    </row>
    <row r="57" spans="2:52">
      <c r="B57" s="37">
        <v>10</v>
      </c>
      <c r="C57" s="47">
        <v>1.0960901689968E-2</v>
      </c>
      <c r="D57" s="6">
        <v>4.1681009118822498E-2</v>
      </c>
      <c r="E57" s="11">
        <v>-9.6066269943170198E-6</v>
      </c>
      <c r="F57" s="11">
        <v>5.5619905278626297E-5</v>
      </c>
      <c r="G57" s="48">
        <f t="shared" si="24"/>
        <v>3.7960813340818156</v>
      </c>
      <c r="H57" s="5">
        <v>1.01813692799224E-2</v>
      </c>
      <c r="I57" s="6">
        <v>3.87070730218163E-2</v>
      </c>
      <c r="J57" s="11">
        <v>-4.9098993880520401E-6</v>
      </c>
      <c r="K57" s="12">
        <v>5.6447795424529103E-5</v>
      </c>
      <c r="L57" s="48">
        <f t="shared" si="25"/>
        <v>3.794605437638007</v>
      </c>
      <c r="M57" s="5">
        <v>1.01176535375427E-2</v>
      </c>
      <c r="N57" s="6">
        <v>3.8452936308966297E-2</v>
      </c>
      <c r="O57" s="11">
        <v>-1.05056764854779E-5</v>
      </c>
      <c r="P57" s="12">
        <v>5.6771084050863501E-5</v>
      </c>
      <c r="Q57" s="48">
        <f t="shared" si="26"/>
        <v>3.7916535168198573</v>
      </c>
      <c r="R57" s="49">
        <v>9.5487829616612892E-3</v>
      </c>
      <c r="S57" s="50">
        <v>3.6361274375505001E-2</v>
      </c>
      <c r="T57" s="51">
        <v>-7.8471271913040601E-6</v>
      </c>
      <c r="U57" s="52">
        <v>5.7373132634091001E-5</v>
      </c>
      <c r="V57" s="53">
        <f t="shared" si="27"/>
        <v>3.7986127695944232</v>
      </c>
      <c r="X57" s="117"/>
      <c r="Y57" s="90">
        <v>1693814349.4000001</v>
      </c>
      <c r="Z57" s="120">
        <f t="shared" si="28"/>
        <v>1.0961244385308358E-2</v>
      </c>
      <c r="AA57" s="120">
        <f t="shared" si="29"/>
        <v>4.1681419813120922E-2</v>
      </c>
      <c r="AB57" s="164">
        <v>1693813852.398</v>
      </c>
      <c r="AC57" s="166">
        <f t="shared" si="30"/>
        <v>-9.6313823133304347E-6</v>
      </c>
      <c r="AD57" s="166">
        <f t="shared" si="31"/>
        <v>5.5563646471595951E-5</v>
      </c>
      <c r="AE57" s="120">
        <f t="shared" si="32"/>
        <v>3.7957264368483234</v>
      </c>
      <c r="AF57" s="90">
        <v>1693815340.4000001</v>
      </c>
      <c r="AG57" s="120">
        <f t="shared" si="33"/>
        <v>1.0173248925147357E-2</v>
      </c>
      <c r="AH57" s="120">
        <f t="shared" si="34"/>
        <v>3.8679724982138126E-2</v>
      </c>
      <c r="AI57" s="164">
        <v>1693814843.4000001</v>
      </c>
      <c r="AJ57" s="166">
        <f t="shared" si="35"/>
        <v>-4.878142525879498E-6</v>
      </c>
      <c r="AK57" s="166">
        <f t="shared" si="36"/>
        <v>5.6430418798110456E-5</v>
      </c>
      <c r="AL57" s="117">
        <f t="shared" si="37"/>
        <v>3.7949778918965835</v>
      </c>
      <c r="AM57" s="90">
        <v>1693816337.402</v>
      </c>
      <c r="AN57" s="120">
        <f t="shared" si="38"/>
        <v>1.0112186575400852E-2</v>
      </c>
      <c r="AO57" s="120">
        <f t="shared" si="39"/>
        <v>3.8433894764649111E-2</v>
      </c>
      <c r="AP57" s="164">
        <v>1693815838.402</v>
      </c>
      <c r="AQ57" s="166">
        <f t="shared" si="40"/>
        <v>-1.0752989125872078E-5</v>
      </c>
      <c r="AR57" s="166">
        <f t="shared" si="41"/>
        <v>5.6560991078917868E-5</v>
      </c>
      <c r="AS57" s="117">
        <f t="shared" si="42"/>
        <v>3.791810372127169</v>
      </c>
      <c r="AT57" s="90">
        <v>1693817332.402</v>
      </c>
      <c r="AU57" s="120">
        <f t="shared" si="43"/>
        <v>9.551632516693196E-3</v>
      </c>
      <c r="AV57" s="120">
        <f t="shared" si="44"/>
        <v>3.6371151988682696E-2</v>
      </c>
      <c r="AW57" s="164">
        <v>1693816834.401</v>
      </c>
      <c r="AX57" s="166">
        <f t="shared" si="45"/>
        <v>-7.7919525754713193E-6</v>
      </c>
      <c r="AY57" s="166">
        <f t="shared" si="46"/>
        <v>5.7482103206403035E-5</v>
      </c>
      <c r="AZ57" s="117">
        <f t="shared" si="47"/>
        <v>3.7985450030525949</v>
      </c>
    </row>
    <row r="58" spans="2:52">
      <c r="B58" s="37">
        <v>11</v>
      </c>
      <c r="C58" s="47">
        <v>1.1006293323633299E-2</v>
      </c>
      <c r="D58" s="6">
        <v>4.1857796502191999E-2</v>
      </c>
      <c r="E58" s="11">
        <v>-4.7731878177312101E-6</v>
      </c>
      <c r="F58" s="11">
        <v>5.2525203179090302E-5</v>
      </c>
      <c r="G58" s="48">
        <f t="shared" si="24"/>
        <v>3.7964879406565051</v>
      </c>
      <c r="H58" s="5">
        <v>1.01407838264693E-2</v>
      </c>
      <c r="I58" s="6">
        <v>3.8558523678241502E-2</v>
      </c>
      <c r="J58" s="11">
        <v>-4.0669952225620504E-6</v>
      </c>
      <c r="K58" s="12">
        <v>5.4876631855111203E-5</v>
      </c>
      <c r="L58" s="48">
        <f t="shared" si="25"/>
        <v>3.7951432785571968</v>
      </c>
      <c r="M58" s="5">
        <v>9.9551736716639808E-3</v>
      </c>
      <c r="N58" s="6">
        <v>3.7863666435182602E-2</v>
      </c>
      <c r="O58" s="11">
        <v>-8.7920206955678992E-6</v>
      </c>
      <c r="P58" s="12">
        <v>5.6022121528183303E-5</v>
      </c>
      <c r="Q58" s="48">
        <f t="shared" si="26"/>
        <v>3.7943430128514906</v>
      </c>
      <c r="R58" s="49">
        <v>9.5996657220557401E-3</v>
      </c>
      <c r="S58" s="50">
        <v>3.6549795658469497E-2</v>
      </c>
      <c r="T58" s="51">
        <v>-7.0320443209804402E-6</v>
      </c>
      <c r="U58" s="52">
        <v>5.5917585087292898E-5</v>
      </c>
      <c r="V58" s="53">
        <f t="shared" si="27"/>
        <v>3.7981171217586605</v>
      </c>
      <c r="X58" s="117"/>
      <c r="Y58" s="90">
        <v>1693814357.7920001</v>
      </c>
      <c r="Z58" s="120">
        <f t="shared" si="28"/>
        <v>1.1007009694734293E-2</v>
      </c>
      <c r="AA58" s="120">
        <f t="shared" si="29"/>
        <v>4.1859917340031194E-2</v>
      </c>
      <c r="AB58" s="164">
        <v>1693813860.789</v>
      </c>
      <c r="AC58" s="166">
        <f t="shared" si="30"/>
        <v>-4.4844215957836972E-6</v>
      </c>
      <c r="AD58" s="166">
        <f t="shared" si="31"/>
        <v>5.2532670928345329E-5</v>
      </c>
      <c r="AE58" s="120">
        <f t="shared" si="32"/>
        <v>3.7961609437564303</v>
      </c>
      <c r="AF58" s="90">
        <v>1693815348.7920001</v>
      </c>
      <c r="AG58" s="120">
        <f t="shared" si="33"/>
        <v>1.014913480653595E-2</v>
      </c>
      <c r="AH58" s="120">
        <f t="shared" si="34"/>
        <v>3.8586797749944439E-2</v>
      </c>
      <c r="AI58" s="164">
        <v>1693814851.7909999</v>
      </c>
      <c r="AJ58" s="166">
        <f t="shared" si="35"/>
        <v>-4.1050156294717867E-6</v>
      </c>
      <c r="AK58" s="166">
        <f t="shared" si="36"/>
        <v>5.4760733566843741E-5</v>
      </c>
      <c r="AL58" s="117">
        <f t="shared" si="37"/>
        <v>3.7948385614357587</v>
      </c>
      <c r="AM58" s="90">
        <v>1693816345.7939999</v>
      </c>
      <c r="AN58" s="120">
        <f t="shared" si="38"/>
        <v>9.9388922385106916E-3</v>
      </c>
      <c r="AO58" s="120">
        <f t="shared" si="39"/>
        <v>3.7809845009268865E-2</v>
      </c>
      <c r="AP58" s="164">
        <v>1693815846.7939999</v>
      </c>
      <c r="AQ58" s="166">
        <f t="shared" si="40"/>
        <v>-8.7942358797601238E-6</v>
      </c>
      <c r="AR58" s="166">
        <f t="shared" si="41"/>
        <v>5.6106258823126005E-5</v>
      </c>
      <c r="AS58" s="117">
        <f t="shared" si="42"/>
        <v>3.7951327812111653</v>
      </c>
      <c r="AT58" s="90">
        <v>1693817340.793</v>
      </c>
      <c r="AU58" s="120">
        <f t="shared" si="43"/>
        <v>9.6017459412624205E-3</v>
      </c>
      <c r="AV58" s="120">
        <f t="shared" si="44"/>
        <v>3.6555421690506858E-2</v>
      </c>
      <c r="AW58" s="164">
        <v>1693816842.7920001</v>
      </c>
      <c r="AX58" s="166">
        <f t="shared" si="45"/>
        <v>-7.1991461084009839E-6</v>
      </c>
      <c r="AY58" s="166">
        <f t="shared" si="46"/>
        <v>5.5778244100111408E-5</v>
      </c>
      <c r="AZ58" s="117">
        <f t="shared" si="47"/>
        <v>3.7979115065672171</v>
      </c>
    </row>
    <row r="59" spans="2:52">
      <c r="B59" s="37">
        <v>12</v>
      </c>
      <c r="C59" s="47">
        <v>1.0980738113301599E-2</v>
      </c>
      <c r="D59" s="6">
        <v>4.1748601259800497E-2</v>
      </c>
      <c r="E59" s="11">
        <v>-1.61064695679516E-6</v>
      </c>
      <c r="F59" s="11">
        <v>5.5857906105990902E-5</v>
      </c>
      <c r="G59" s="48">
        <f t="shared" si="24"/>
        <v>3.7953796147334167</v>
      </c>
      <c r="H59" s="5">
        <v>1.0412609171681001E-2</v>
      </c>
      <c r="I59" s="6">
        <v>3.9608181539048798E-2</v>
      </c>
      <c r="J59" s="11">
        <v>-5.9626901632970897E-6</v>
      </c>
      <c r="K59" s="12">
        <v>5.2754060196446003E-5</v>
      </c>
      <c r="L59" s="48">
        <f t="shared" si="25"/>
        <v>3.796875244967898</v>
      </c>
      <c r="M59" s="5">
        <v>9.66681820923475E-3</v>
      </c>
      <c r="N59" s="6">
        <v>3.6737621096851601E-2</v>
      </c>
      <c r="O59" s="11">
        <v>-1.0567015268321E-5</v>
      </c>
      <c r="P59" s="12">
        <v>5.9452580861310703E-5</v>
      </c>
      <c r="Q59" s="48">
        <f t="shared" si="26"/>
        <v>3.7910433245840252</v>
      </c>
      <c r="R59" s="49">
        <v>9.6063811119028591E-3</v>
      </c>
      <c r="S59" s="50">
        <v>3.65405680899294E-2</v>
      </c>
      <c r="T59" s="51">
        <v>-1.24742007715781E-5</v>
      </c>
      <c r="U59" s="52">
        <v>5.2932267106548503E-5</v>
      </c>
      <c r="V59" s="53">
        <f t="shared" si="27"/>
        <v>3.7945049266306397</v>
      </c>
      <c r="X59" s="117"/>
      <c r="Y59" s="90">
        <v>1693814366.1830001</v>
      </c>
      <c r="Z59" s="120">
        <f t="shared" si="28"/>
        <v>1.0981050708775949E-2</v>
      </c>
      <c r="AA59" s="120">
        <f t="shared" si="29"/>
        <v>4.1749800679434471E-2</v>
      </c>
      <c r="AB59" s="164">
        <v>1693813869.181</v>
      </c>
      <c r="AC59" s="166">
        <f t="shared" si="30"/>
        <v>-1.661317257522623E-6</v>
      </c>
      <c r="AD59" s="166">
        <f t="shared" si="31"/>
        <v>5.592623193855926E-5</v>
      </c>
      <c r="AE59" s="120">
        <f t="shared" si="32"/>
        <v>3.7951076227454972</v>
      </c>
      <c r="AF59" s="90">
        <v>1693815357.1830001</v>
      </c>
      <c r="AG59" s="120">
        <f t="shared" si="33"/>
        <v>1.0419145620582358E-2</v>
      </c>
      <c r="AH59" s="120">
        <f t="shared" si="34"/>
        <v>3.9630125263592247E-2</v>
      </c>
      <c r="AI59" s="164">
        <v>1693814860.1830001</v>
      </c>
      <c r="AJ59" s="166">
        <f t="shared" si="35"/>
        <v>-5.9557537361878928E-6</v>
      </c>
      <c r="AK59" s="166">
        <f t="shared" si="36"/>
        <v>5.2829410156456865E-5</v>
      </c>
      <c r="AL59" s="117">
        <f t="shared" si="37"/>
        <v>3.7966306783537886</v>
      </c>
      <c r="AM59" s="90">
        <v>1693816354.1849999</v>
      </c>
      <c r="AN59" s="120">
        <f t="shared" si="38"/>
        <v>9.6718651532102361E-3</v>
      </c>
      <c r="AO59" s="120">
        <f t="shared" si="39"/>
        <v>3.6755222273307915E-2</v>
      </c>
      <c r="AP59" s="164">
        <v>1693815855.1849999</v>
      </c>
      <c r="AQ59" s="166">
        <f t="shared" si="40"/>
        <v>-1.0570245994296516E-5</v>
      </c>
      <c r="AR59" s="166">
        <f t="shared" si="41"/>
        <v>5.9531851139908997E-5</v>
      </c>
      <c r="AS59" s="117">
        <f t="shared" si="42"/>
        <v>3.7908747567359624</v>
      </c>
      <c r="AT59" s="90">
        <v>1693817349.184</v>
      </c>
      <c r="AU59" s="120">
        <f t="shared" si="43"/>
        <v>9.6066875512419748E-3</v>
      </c>
      <c r="AV59" s="120">
        <f t="shared" si="44"/>
        <v>3.6541570142525993E-2</v>
      </c>
      <c r="AW59" s="164">
        <v>1693816851.184</v>
      </c>
      <c r="AX59" s="166">
        <f t="shared" si="45"/>
        <v>-1.2579797222060391E-5</v>
      </c>
      <c r="AY59" s="166">
        <f t="shared" si="46"/>
        <v>5.2769648438112933E-5</v>
      </c>
      <c r="AZ59" s="117">
        <f t="shared" si="47"/>
        <v>3.7945192142666078</v>
      </c>
    </row>
    <row r="60" spans="2:52">
      <c r="B60" s="37">
        <v>13</v>
      </c>
      <c r="C60" s="47">
        <v>1.1021048902726399E-2</v>
      </c>
      <c r="D60" s="6">
        <v>4.1922960565242001E-2</v>
      </c>
      <c r="E60" s="11">
        <v>-7.2487676635681398E-6</v>
      </c>
      <c r="F60" s="11">
        <v>5.6367331081164597E-5</v>
      </c>
      <c r="G60" s="48">
        <f t="shared" si="24"/>
        <v>3.7973173512569938</v>
      </c>
      <c r="H60" s="5">
        <v>1.04600787312699E-2</v>
      </c>
      <c r="I60" s="6">
        <v>3.9792264372877903E-2</v>
      </c>
      <c r="J60" s="11">
        <v>-3.7281620324138798E-6</v>
      </c>
      <c r="K60" s="12">
        <v>5.9113600465974403E-5</v>
      </c>
      <c r="L60" s="48">
        <f t="shared" si="25"/>
        <v>3.7972428577895943</v>
      </c>
      <c r="M60" s="5">
        <v>1.0193390093793799E-2</v>
      </c>
      <c r="N60" s="6">
        <v>3.8819865555515497E-2</v>
      </c>
      <c r="O60" s="11">
        <v>-8.9498417396406307E-6</v>
      </c>
      <c r="P60" s="12">
        <v>6.0479080153161101E-5</v>
      </c>
      <c r="Q60" s="48">
        <f t="shared" si="26"/>
        <v>3.799471854949505</v>
      </c>
      <c r="R60" s="49">
        <v>9.6141291937742006E-3</v>
      </c>
      <c r="S60" s="50">
        <v>3.6604231128928202E-2</v>
      </c>
      <c r="T60" s="51">
        <v>-1.2016210728548501E-5</v>
      </c>
      <c r="U60" s="52">
        <v>4.7083185404197098E-5</v>
      </c>
      <c r="V60" s="53">
        <f t="shared" si="27"/>
        <v>3.7980653217649456</v>
      </c>
      <c r="X60" s="117"/>
      <c r="Y60" s="90">
        <v>1693814386.402</v>
      </c>
      <c r="Z60" s="120">
        <f t="shared" si="28"/>
        <v>1.1021890514651559E-2</v>
      </c>
      <c r="AA60" s="120">
        <f t="shared" si="29"/>
        <v>4.1926266243699592E-2</v>
      </c>
      <c r="AB60" s="164">
        <v>1693813890.401</v>
      </c>
      <c r="AC60" s="166">
        <f t="shared" si="30"/>
        <v>-7.2891005036631489E-6</v>
      </c>
      <c r="AD60" s="166">
        <f t="shared" si="31"/>
        <v>5.6409235038458885E-5</v>
      </c>
      <c r="AE60" s="120">
        <f t="shared" si="32"/>
        <v>3.7970549975100005</v>
      </c>
      <c r="AF60" s="90">
        <v>1693815378.3989999</v>
      </c>
      <c r="AG60" s="120">
        <f t="shared" si="33"/>
        <v>1.0460758534818121E-2</v>
      </c>
      <c r="AH60" s="120">
        <f t="shared" si="34"/>
        <v>3.9794667965679535E-2</v>
      </c>
      <c r="AI60" s="164">
        <v>1693814881.402</v>
      </c>
      <c r="AJ60" s="166">
        <f t="shared" si="35"/>
        <v>-3.6216158384091062E-6</v>
      </c>
      <c r="AK60" s="166">
        <f t="shared" si="36"/>
        <v>5.9167822606293275E-5</v>
      </c>
      <c r="AL60" s="117">
        <f t="shared" si="37"/>
        <v>3.7972569361371318</v>
      </c>
      <c r="AM60" s="90">
        <v>1693816374.402</v>
      </c>
      <c r="AN60" s="120">
        <f t="shared" si="38"/>
        <v>1.0205164881826389E-2</v>
      </c>
      <c r="AO60" s="120">
        <f t="shared" si="39"/>
        <v>3.8859645239122297E-2</v>
      </c>
      <c r="AP60" s="164">
        <v>1693815876.402</v>
      </c>
      <c r="AQ60" s="166">
        <f t="shared" si="40"/>
        <v>-8.9152089039378395E-6</v>
      </c>
      <c r="AR60" s="166">
        <f t="shared" si="41"/>
        <v>6.0366304306871318E-5</v>
      </c>
      <c r="AS60" s="117">
        <f t="shared" si="42"/>
        <v>3.7989766471327737</v>
      </c>
      <c r="AT60" s="90">
        <v>1693817369.4000001</v>
      </c>
      <c r="AU60" s="120">
        <f t="shared" si="43"/>
        <v>9.6148345158204186E-3</v>
      </c>
      <c r="AV60" s="120">
        <f t="shared" si="44"/>
        <v>3.6607639192675609E-2</v>
      </c>
      <c r="AW60" s="164">
        <v>1693816871.4000001</v>
      </c>
      <c r="AX60" s="166">
        <f t="shared" si="45"/>
        <v>-1.1967337804050221E-5</v>
      </c>
      <c r="AY60" s="166">
        <f t="shared" si="46"/>
        <v>4.7032624242438326E-5</v>
      </c>
      <c r="AZ60" s="117">
        <f t="shared" si="47"/>
        <v>3.7981721349925808</v>
      </c>
    </row>
    <row r="61" spans="2:52">
      <c r="B61" s="37">
        <v>14</v>
      </c>
      <c r="C61" s="47">
        <v>1.10204664727166E-2</v>
      </c>
      <c r="D61" s="6">
        <v>4.1928203929310098E-2</v>
      </c>
      <c r="E61" s="11">
        <v>-3.5811733722906802E-6</v>
      </c>
      <c r="F61" s="11">
        <v>5.8214267638309303E-5</v>
      </c>
      <c r="G61" s="48">
        <f t="shared" si="24"/>
        <v>3.7979935486625536</v>
      </c>
      <c r="H61" s="5">
        <v>1.0445816470091501E-2</v>
      </c>
      <c r="I61" s="6">
        <v>3.9743318591413598E-2</v>
      </c>
      <c r="J61" s="11">
        <v>-7.5808176124005804E-7</v>
      </c>
      <c r="K61" s="12">
        <v>5.5802897205853E-5</v>
      </c>
      <c r="L61" s="48">
        <f t="shared" si="25"/>
        <v>3.7977415594254111</v>
      </c>
      <c r="M61" s="5">
        <v>1.0222589759322101E-2</v>
      </c>
      <c r="N61" s="6">
        <v>3.8898686782792999E-2</v>
      </c>
      <c r="O61" s="11">
        <v>-8.8751432485206408E-6</v>
      </c>
      <c r="P61" s="12">
        <v>5.3111562955618598E-5</v>
      </c>
      <c r="Q61" s="48">
        <f t="shared" si="26"/>
        <v>3.7963322262617796</v>
      </c>
      <c r="R61" s="49">
        <v>9.6396724056273999E-3</v>
      </c>
      <c r="S61" s="50">
        <v>3.6725714097947303E-2</v>
      </c>
      <c r="T61" s="51">
        <v>-1.0167392281222801E-5</v>
      </c>
      <c r="U61" s="52">
        <v>5.0185488303623903E-5</v>
      </c>
      <c r="V61" s="53">
        <f t="shared" si="27"/>
        <v>3.8006011772955794</v>
      </c>
      <c r="X61" s="117"/>
      <c r="Y61" s="90">
        <v>1693814394.7939999</v>
      </c>
      <c r="Z61" s="120">
        <f t="shared" si="28"/>
        <v>1.1020808216192326E-2</v>
      </c>
      <c r="AA61" s="120">
        <f t="shared" si="29"/>
        <v>4.1929486304064893E-2</v>
      </c>
      <c r="AB61" s="164">
        <v>1693813898.793</v>
      </c>
      <c r="AC61" s="166">
        <f t="shared" si="30"/>
        <v>-3.415788338308961E-6</v>
      </c>
      <c r="AD61" s="166">
        <f t="shared" si="31"/>
        <v>5.8120369278745135E-5</v>
      </c>
      <c r="AE61" s="120">
        <f t="shared" si="32"/>
        <v>3.7977197466382737</v>
      </c>
      <c r="AF61" s="90">
        <v>1693815386.79</v>
      </c>
      <c r="AG61" s="120">
        <f t="shared" si="33"/>
        <v>1.0444962766872909E-2</v>
      </c>
      <c r="AH61" s="120">
        <f t="shared" si="34"/>
        <v>3.9739616705447914E-2</v>
      </c>
      <c r="AI61" s="164">
        <v>1693814889.793</v>
      </c>
      <c r="AJ61" s="166">
        <f t="shared" si="35"/>
        <v>-7.7635724851046993E-7</v>
      </c>
      <c r="AK61" s="166">
        <f t="shared" si="36"/>
        <v>5.565516002492475E-5</v>
      </c>
      <c r="AL61" s="117">
        <f t="shared" si="37"/>
        <v>3.7977286747699535</v>
      </c>
      <c r="AM61" s="90">
        <v>1693816382.793</v>
      </c>
      <c r="AN61" s="120">
        <f t="shared" si="38"/>
        <v>1.0225303827954496E-2</v>
      </c>
      <c r="AO61" s="120">
        <f t="shared" si="39"/>
        <v>3.8906453957311675E-2</v>
      </c>
      <c r="AP61" s="164">
        <v>1693815884.7939999</v>
      </c>
      <c r="AQ61" s="166">
        <f t="shared" si="40"/>
        <v>-9.0874678146393008E-6</v>
      </c>
      <c r="AR61" s="166">
        <f t="shared" si="41"/>
        <v>5.2987274881031971E-5</v>
      </c>
      <c r="AS61" s="117">
        <f t="shared" si="42"/>
        <v>3.7960746478746255</v>
      </c>
      <c r="AT61" s="90">
        <v>1693817377.7920001</v>
      </c>
      <c r="AU61" s="120">
        <f t="shared" si="43"/>
        <v>9.6393280918555518E-3</v>
      </c>
      <c r="AV61" s="120">
        <f t="shared" si="44"/>
        <v>3.6724431557233858E-2</v>
      </c>
      <c r="AW61" s="164">
        <v>1693816879.7920001</v>
      </c>
      <c r="AX61" s="166">
        <f t="shared" si="45"/>
        <v>-1.0234212915892484E-5</v>
      </c>
      <c r="AY61" s="166">
        <f t="shared" si="46"/>
        <v>5.0429932125534786E-5</v>
      </c>
      <c r="AZ61" s="117">
        <f t="shared" si="47"/>
        <v>3.8006348888902788</v>
      </c>
    </row>
    <row r="62" spans="2:52">
      <c r="B62" s="37">
        <v>15</v>
      </c>
      <c r="C62" s="47">
        <v>1.10305118308744E-2</v>
      </c>
      <c r="D62" s="6">
        <v>4.1963830476939502E-2</v>
      </c>
      <c r="E62" s="11">
        <v>-2.6692312437473098E-6</v>
      </c>
      <c r="F62" s="11">
        <v>5.3374744359081298E-5</v>
      </c>
      <c r="G62" s="48">
        <f t="shared" si="24"/>
        <v>3.7977646713396633</v>
      </c>
      <c r="H62" s="5">
        <v>1.04364409693993E-2</v>
      </c>
      <c r="I62" s="6">
        <v>3.96742904827979E-2</v>
      </c>
      <c r="J62" s="11">
        <v>-4.2341828681789596E-6</v>
      </c>
      <c r="K62" s="12">
        <v>5.4405144130251603E-5</v>
      </c>
      <c r="L62" s="48">
        <f t="shared" si="25"/>
        <v>3.7945404078484617</v>
      </c>
      <c r="M62" s="5">
        <v>1.0268543061681601E-2</v>
      </c>
      <c r="N62" s="6">
        <v>3.9067409212727201E-2</v>
      </c>
      <c r="O62" s="11">
        <v>-1.4829491222149599E-5</v>
      </c>
      <c r="P62" s="12">
        <v>5.6517722265698097E-5</v>
      </c>
      <c r="Q62" s="48">
        <f t="shared" si="26"/>
        <v>3.7957745243038845</v>
      </c>
      <c r="R62" s="49">
        <v>9.6045950937407101E-3</v>
      </c>
      <c r="S62" s="50">
        <v>3.65633559280472E-2</v>
      </c>
      <c r="T62" s="51">
        <v>-1.38664841341771E-5</v>
      </c>
      <c r="U62" s="52">
        <v>5.4873729766645701E-5</v>
      </c>
      <c r="V62" s="53">
        <f t="shared" si="27"/>
        <v>3.7975801793890152</v>
      </c>
      <c r="X62" s="117"/>
      <c r="Y62" s="90">
        <v>1693814403.1849999</v>
      </c>
      <c r="Z62" s="120">
        <f t="shared" si="28"/>
        <v>1.1027290536919847E-2</v>
      </c>
      <c r="AA62" s="120">
        <f t="shared" si="29"/>
        <v>4.1952517003097656E-2</v>
      </c>
      <c r="AB62" s="164">
        <v>1693813907.184</v>
      </c>
      <c r="AC62" s="166">
        <f t="shared" si="30"/>
        <v>-2.777096729677279E-6</v>
      </c>
      <c r="AD62" s="166">
        <f t="shared" si="31"/>
        <v>5.3317662536386374E-5</v>
      </c>
      <c r="AE62" s="120">
        <f t="shared" si="32"/>
        <v>3.7975758696454545</v>
      </c>
      <c r="AF62" s="90">
        <v>1693815395.181</v>
      </c>
      <c r="AG62" s="120">
        <f t="shared" si="33"/>
        <v>1.0435808469967927E-2</v>
      </c>
      <c r="AH62" s="120">
        <f t="shared" si="34"/>
        <v>3.9672768441111679E-2</v>
      </c>
      <c r="AI62" s="164">
        <v>1693814898.1849999</v>
      </c>
      <c r="AJ62" s="166">
        <f t="shared" si="35"/>
        <v>-4.3113702262602569E-6</v>
      </c>
      <c r="AK62" s="166">
        <f t="shared" si="36"/>
        <v>5.4382680314158078E-5</v>
      </c>
      <c r="AL62" s="117">
        <f t="shared" si="37"/>
        <v>3.7946556535485847</v>
      </c>
      <c r="AM62" s="90">
        <v>1693816391.1849999</v>
      </c>
      <c r="AN62" s="120">
        <f t="shared" si="38"/>
        <v>1.0267173810151589E-2</v>
      </c>
      <c r="AO62" s="120">
        <f t="shared" si="39"/>
        <v>3.9062738140829355E-2</v>
      </c>
      <c r="AP62" s="164">
        <v>1693815893.1860001</v>
      </c>
      <c r="AQ62" s="166">
        <f t="shared" si="40"/>
        <v>-1.4898182590514875E-5</v>
      </c>
      <c r="AR62" s="166">
        <f t="shared" si="41"/>
        <v>5.6568253456396507E-5</v>
      </c>
      <c r="AS62" s="117">
        <f t="shared" si="42"/>
        <v>3.7958160391733924</v>
      </c>
      <c r="AT62" s="90">
        <v>1693817386.1830001</v>
      </c>
      <c r="AU62" s="120">
        <f t="shared" si="43"/>
        <v>9.6016530629555209E-3</v>
      </c>
      <c r="AV62" s="120">
        <f t="shared" si="44"/>
        <v>3.6553842282035322E-2</v>
      </c>
      <c r="AW62" s="164">
        <v>1693816888.1830001</v>
      </c>
      <c r="AX62" s="166">
        <f t="shared" si="45"/>
        <v>-1.3643877021800956E-5</v>
      </c>
      <c r="AY62" s="166">
        <f t="shared" si="46"/>
        <v>5.5005158318659539E-5</v>
      </c>
      <c r="AZ62" s="117">
        <f t="shared" si="47"/>
        <v>3.7977838710920309</v>
      </c>
    </row>
    <row r="63" spans="2:52">
      <c r="B63" s="37">
        <v>16</v>
      </c>
      <c r="C63" s="47">
        <v>1.0863100867430499E-2</v>
      </c>
      <c r="D63" s="6">
        <v>4.1292084200267601E-2</v>
      </c>
      <c r="E63" s="11">
        <v>-8.6726165062173598E-6</v>
      </c>
      <c r="F63" s="11">
        <v>5.51131399063908E-5</v>
      </c>
      <c r="G63" s="48">
        <f t="shared" si="24"/>
        <v>3.7944558524941381</v>
      </c>
      <c r="H63" s="5">
        <v>1.04159582392332E-2</v>
      </c>
      <c r="I63" s="6">
        <v>3.9660620800474201E-2</v>
      </c>
      <c r="J63" s="11">
        <v>-4.40184465274104E-6</v>
      </c>
      <c r="K63" s="12">
        <v>5.4539830115111003E-5</v>
      </c>
      <c r="L63" s="48">
        <f t="shared" si="25"/>
        <v>3.8006873661270442</v>
      </c>
      <c r="M63" s="5">
        <v>1.0155697269656301E-2</v>
      </c>
      <c r="N63" s="6">
        <v>3.8636038777629798E-2</v>
      </c>
      <c r="O63" s="11">
        <v>-1.2230491647351099E-5</v>
      </c>
      <c r="P63" s="12">
        <v>5.5952479099116698E-5</v>
      </c>
      <c r="Q63" s="48">
        <f t="shared" si="26"/>
        <v>3.7954761015136116</v>
      </c>
      <c r="R63" s="49">
        <v>9.4959541287659693E-3</v>
      </c>
      <c r="S63" s="50">
        <v>3.6190810885830399E-2</v>
      </c>
      <c r="T63" s="51">
        <v>7.0733793347310702E-7</v>
      </c>
      <c r="U63" s="52">
        <v>5.7575286997729703E-5</v>
      </c>
      <c r="V63" s="53">
        <f t="shared" si="27"/>
        <v>3.8017913340615976</v>
      </c>
      <c r="X63" s="117"/>
      <c r="Y63" s="90">
        <v>1693814424.4030001</v>
      </c>
      <c r="Z63" s="120">
        <f t="shared" si="28"/>
        <v>1.0856018430412208E-2</v>
      </c>
      <c r="AA63" s="120">
        <f t="shared" si="29"/>
        <v>4.1268517133474687E-2</v>
      </c>
      <c r="AB63" s="164">
        <v>1693813927.402</v>
      </c>
      <c r="AC63" s="166">
        <f t="shared" si="30"/>
        <v>-8.785376018797533E-6</v>
      </c>
      <c r="AD63" s="166">
        <f t="shared" si="31"/>
        <v>5.5099365557524276E-5</v>
      </c>
      <c r="AE63" s="120">
        <f t="shared" si="32"/>
        <v>3.7944840720519863</v>
      </c>
      <c r="AF63" s="90">
        <v>1693815415.402</v>
      </c>
      <c r="AG63" s="120">
        <f t="shared" si="33"/>
        <v>1.041745689319477E-2</v>
      </c>
      <c r="AH63" s="120">
        <f t="shared" si="34"/>
        <v>3.9665460551279369E-2</v>
      </c>
      <c r="AI63" s="164">
        <v>1693814919.402</v>
      </c>
      <c r="AJ63" s="166">
        <f t="shared" si="35"/>
        <v>-4.4521408887640841E-6</v>
      </c>
      <c r="AK63" s="166">
        <f t="shared" si="36"/>
        <v>5.4558365613504866E-5</v>
      </c>
      <c r="AL63" s="117">
        <f t="shared" si="37"/>
        <v>3.8006364033435505</v>
      </c>
      <c r="AM63" s="90">
        <v>1693816412.4030001</v>
      </c>
      <c r="AN63" s="120">
        <f t="shared" si="38"/>
        <v>1.0152544763000728E-2</v>
      </c>
      <c r="AO63" s="120">
        <f t="shared" si="39"/>
        <v>3.862632837631582E-2</v>
      </c>
      <c r="AP63" s="164">
        <v>1693815914.4000001</v>
      </c>
      <c r="AQ63" s="166">
        <f t="shared" si="40"/>
        <v>-1.2101414637395517E-5</v>
      </c>
      <c r="AR63" s="166">
        <f t="shared" si="41"/>
        <v>5.5874679355124707E-5</v>
      </c>
      <c r="AS63" s="117">
        <f t="shared" si="42"/>
        <v>3.795688199858835</v>
      </c>
      <c r="AT63" s="90">
        <v>1693817407.4000001</v>
      </c>
      <c r="AU63" s="120">
        <f t="shared" si="43"/>
        <v>9.4928040047628538E-3</v>
      </c>
      <c r="AV63" s="120">
        <f t="shared" si="44"/>
        <v>3.6179837527527757E-2</v>
      </c>
      <c r="AW63" s="164">
        <v>1693816909.401</v>
      </c>
      <c r="AX63" s="166">
        <f t="shared" si="45"/>
        <v>1.1187978772752296E-6</v>
      </c>
      <c r="AY63" s="166">
        <f t="shared" si="46"/>
        <v>5.7700147114995309E-5</v>
      </c>
      <c r="AZ63" s="117">
        <f t="shared" si="47"/>
        <v>3.801928378108852</v>
      </c>
    </row>
    <row r="64" spans="2:52">
      <c r="B64" s="37">
        <v>17</v>
      </c>
      <c r="C64" s="47">
        <v>1.0684522922369301E-2</v>
      </c>
      <c r="D64" s="6">
        <v>4.0638731198726102E-2</v>
      </c>
      <c r="E64" s="11">
        <v>-7.9916811558904506E-6</v>
      </c>
      <c r="F64" s="11">
        <v>5.2626414799119898E-5</v>
      </c>
      <c r="G64" s="48">
        <f t="shared" si="24"/>
        <v>3.7967248333026995</v>
      </c>
      <c r="H64" s="5">
        <v>1.05071875246398E-2</v>
      </c>
      <c r="I64" s="6">
        <v>3.9937250889144502E-2</v>
      </c>
      <c r="J64" s="11">
        <v>-6.6085037797706803E-6</v>
      </c>
      <c r="K64" s="12">
        <v>5.5447299536988901E-5</v>
      </c>
      <c r="L64" s="48">
        <f t="shared" si="25"/>
        <v>3.794018097512283</v>
      </c>
      <c r="M64" s="5">
        <v>1.0114537832408199E-2</v>
      </c>
      <c r="N64" s="6">
        <v>3.8521425027024998E-2</v>
      </c>
      <c r="O64" s="11">
        <v>-8.52450202919214E-6</v>
      </c>
      <c r="P64" s="12">
        <v>5.2143739704984201E-5</v>
      </c>
      <c r="Q64" s="48">
        <f t="shared" si="26"/>
        <v>3.799586090419699</v>
      </c>
      <c r="R64" s="49">
        <v>9.4507114592590306E-3</v>
      </c>
      <c r="S64" s="50">
        <v>3.5946380632855497E-2</v>
      </c>
      <c r="T64" s="51">
        <v>6.2340231462972296E-6</v>
      </c>
      <c r="U64" s="52">
        <v>6.1894206804376101E-5</v>
      </c>
      <c r="V64" s="53">
        <f t="shared" si="27"/>
        <v>3.7941351358519264</v>
      </c>
      <c r="X64" s="117"/>
      <c r="Y64" s="90">
        <v>1693814432.7939999</v>
      </c>
      <c r="Z64" s="120">
        <f t="shared" si="28"/>
        <v>1.0676826522059573E-2</v>
      </c>
      <c r="AA64" s="120">
        <f t="shared" si="29"/>
        <v>4.0613414989593886E-2</v>
      </c>
      <c r="AB64" s="164">
        <v>1693813935.793</v>
      </c>
      <c r="AC64" s="166">
        <f t="shared" si="30"/>
        <v>-7.8748725706672671E-6</v>
      </c>
      <c r="AD64" s="166">
        <f t="shared" si="31"/>
        <v>5.251708099849998E-5</v>
      </c>
      <c r="AE64" s="120">
        <f t="shared" si="32"/>
        <v>3.7968093261647953</v>
      </c>
      <c r="AF64" s="90">
        <v>1693815423.793</v>
      </c>
      <c r="AG64" s="120">
        <f t="shared" si="33"/>
        <v>1.0508676848676101E-2</v>
      </c>
      <c r="AH64" s="120">
        <f t="shared" si="34"/>
        <v>3.9942182566292277E-2</v>
      </c>
      <c r="AI64" s="164">
        <v>1693814927.793</v>
      </c>
      <c r="AJ64" s="166">
        <f t="shared" si="35"/>
        <v>-6.634048202575157E-6</v>
      </c>
      <c r="AK64" s="166">
        <f t="shared" si="36"/>
        <v>5.5670164572782492E-5</v>
      </c>
      <c r="AL64" s="117">
        <f t="shared" si="37"/>
        <v>3.7939806527017526</v>
      </c>
      <c r="AM64" s="90">
        <v>1693816420.7939999</v>
      </c>
      <c r="AN64" s="120">
        <f t="shared" si="38"/>
        <v>1.0114938817471362E-2</v>
      </c>
      <c r="AO64" s="120">
        <f t="shared" si="39"/>
        <v>3.8522150937335485E-2</v>
      </c>
      <c r="AP64" s="164">
        <v>1693815922.7920001</v>
      </c>
      <c r="AQ64" s="166">
        <f t="shared" si="40"/>
        <v>-8.4633312554324251E-6</v>
      </c>
      <c r="AR64" s="166">
        <f t="shared" si="41"/>
        <v>5.2152525269065431E-5</v>
      </c>
      <c r="AS64" s="117">
        <f t="shared" si="42"/>
        <v>3.7994974561225163</v>
      </c>
      <c r="AT64" s="90">
        <v>1693817415.7909999</v>
      </c>
      <c r="AU64" s="120">
        <f t="shared" si="43"/>
        <v>9.4478058240242708E-3</v>
      </c>
      <c r="AV64" s="120">
        <f t="shared" si="44"/>
        <v>3.5935064978936566E-2</v>
      </c>
      <c r="AW64" s="164">
        <v>1693816917.7920001</v>
      </c>
      <c r="AX64" s="166">
        <f t="shared" si="45"/>
        <v>5.8439455863229949E-6</v>
      </c>
      <c r="AY64" s="166">
        <f t="shared" si="46"/>
        <v>6.183934034707656E-5</v>
      </c>
      <c r="AZ64" s="117">
        <f t="shared" si="47"/>
        <v>3.7941358519468729</v>
      </c>
    </row>
    <row r="65" spans="2:52">
      <c r="B65" s="37">
        <v>18</v>
      </c>
      <c r="C65" s="47">
        <v>1.06499863874116E-2</v>
      </c>
      <c r="D65" s="6">
        <v>4.0485244212282702E-2</v>
      </c>
      <c r="E65" s="11">
        <v>-5.4381692451886402E-6</v>
      </c>
      <c r="F65" s="11">
        <v>5.1628618115714802E-5</v>
      </c>
      <c r="G65" s="48">
        <f t="shared" si="24"/>
        <v>3.7946260627190056</v>
      </c>
      <c r="H65" s="5">
        <v>1.04571978453871E-2</v>
      </c>
      <c r="I65" s="6">
        <v>3.9817795767305701E-2</v>
      </c>
      <c r="J65" s="11">
        <v>-5.1091735551212596E-6</v>
      </c>
      <c r="K65" s="12">
        <v>6.1642647992102105E-5</v>
      </c>
      <c r="L65" s="48">
        <f t="shared" si="25"/>
        <v>3.8007290539362453</v>
      </c>
      <c r="M65" s="5">
        <v>1.0166799944562099E-2</v>
      </c>
      <c r="N65" s="6">
        <v>3.8659172516149698E-2</v>
      </c>
      <c r="O65" s="11">
        <v>-1.0536663738519899E-5</v>
      </c>
      <c r="P65" s="12">
        <v>5.62324793306174E-5</v>
      </c>
      <c r="Q65" s="48">
        <f t="shared" si="26"/>
        <v>3.7936082405305021</v>
      </c>
      <c r="R65" s="49">
        <v>9.4154966528992492E-3</v>
      </c>
      <c r="S65" s="50">
        <v>3.5830175451658099E-2</v>
      </c>
      <c r="T65" s="51">
        <v>-1.0093968263642099E-5</v>
      </c>
      <c r="U65" s="52">
        <v>5.58266661233666E-5</v>
      </c>
      <c r="V65" s="53">
        <f t="shared" si="27"/>
        <v>3.7959818294657728</v>
      </c>
      <c r="X65" s="117"/>
      <c r="Y65" s="90">
        <v>1693814441.1860001</v>
      </c>
      <c r="Z65" s="90"/>
      <c r="AA65" s="90"/>
      <c r="AB65" s="164">
        <v>1693813944.1849999</v>
      </c>
      <c r="AC65" s="164"/>
      <c r="AD65" s="164"/>
      <c r="AE65" s="90"/>
      <c r="AF65" s="90">
        <v>1693815432.1849999</v>
      </c>
      <c r="AG65" s="90"/>
      <c r="AH65" s="90"/>
      <c r="AI65" s="164">
        <v>1693814936.1849999</v>
      </c>
      <c r="AJ65" s="164"/>
      <c r="AK65" s="164"/>
      <c r="AL65" s="90"/>
      <c r="AM65" s="90">
        <v>1693816429.1849999</v>
      </c>
      <c r="AN65" s="90"/>
      <c r="AO65" s="90"/>
      <c r="AP65" s="164">
        <v>1693815931.1830001</v>
      </c>
      <c r="AQ65" s="164"/>
      <c r="AR65" s="164"/>
      <c r="AS65" s="90"/>
      <c r="AT65" s="90">
        <v>1693817424.1830001</v>
      </c>
      <c r="AU65" s="90"/>
      <c r="AV65" s="90"/>
      <c r="AW65" s="164">
        <v>1693816926.184</v>
      </c>
      <c r="AX65" s="164"/>
      <c r="AY65" s="164"/>
      <c r="AZ65" s="90"/>
    </row>
    <row r="66" spans="2:52">
      <c r="B66" t="s">
        <v>1</v>
      </c>
      <c r="C66" s="3" t="s">
        <v>2</v>
      </c>
      <c r="D66" s="4" t="s">
        <v>84</v>
      </c>
      <c r="E66" s="9" t="s">
        <v>2</v>
      </c>
      <c r="F66" s="9" t="s">
        <v>84</v>
      </c>
      <c r="G66" s="42"/>
      <c r="H66" t="s">
        <v>2</v>
      </c>
      <c r="I66" s="4" t="s">
        <v>84</v>
      </c>
      <c r="J66" s="9" t="s">
        <v>2</v>
      </c>
      <c r="K66" s="10" t="s">
        <v>84</v>
      </c>
      <c r="L66" s="42"/>
      <c r="M66" t="s">
        <v>2</v>
      </c>
      <c r="N66" s="4" t="s">
        <v>84</v>
      </c>
      <c r="O66" s="9" t="s">
        <v>2</v>
      </c>
      <c r="P66" s="10" t="s">
        <v>84</v>
      </c>
      <c r="Q66" s="42"/>
      <c r="R66" s="19" t="s">
        <v>2</v>
      </c>
      <c r="S66" s="43" t="s">
        <v>84</v>
      </c>
      <c r="T66" s="44" t="s">
        <v>2</v>
      </c>
      <c r="U66" s="45" t="s">
        <v>84</v>
      </c>
      <c r="V66" s="46"/>
      <c r="X66" s="90"/>
      <c r="Y66" s="90"/>
      <c r="Z66" s="90"/>
      <c r="AA66" s="90"/>
      <c r="AB66" s="90"/>
      <c r="AC66" s="90"/>
      <c r="AD66" s="90"/>
      <c r="AE66" s="90"/>
      <c r="AF66" s="90"/>
      <c r="AG66" s="90"/>
      <c r="AH66" s="90"/>
      <c r="AI66" s="90"/>
      <c r="AJ66" s="90"/>
      <c r="AK66" s="90"/>
      <c r="AL66" s="90"/>
      <c r="AM66" s="90"/>
      <c r="AN66" s="90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</row>
    <row r="67" spans="2:52">
      <c r="B67" t="s">
        <v>3</v>
      </c>
      <c r="C67" s="47" t="s">
        <v>4</v>
      </c>
      <c r="D67" s="6" t="s">
        <v>4</v>
      </c>
      <c r="E67" s="9" t="s">
        <v>4</v>
      </c>
      <c r="F67" s="9" t="s">
        <v>4</v>
      </c>
      <c r="G67" s="42"/>
      <c r="H67" t="s">
        <v>4</v>
      </c>
      <c r="I67" s="4" t="s">
        <v>4</v>
      </c>
      <c r="J67" s="9" t="s">
        <v>4</v>
      </c>
      <c r="K67" s="10" t="s">
        <v>4</v>
      </c>
      <c r="L67" s="42"/>
      <c r="M67" t="s">
        <v>4</v>
      </c>
      <c r="N67" s="4" t="s">
        <v>4</v>
      </c>
      <c r="O67" s="9" t="s">
        <v>4</v>
      </c>
      <c r="P67" s="10" t="s">
        <v>4</v>
      </c>
      <c r="Q67" s="42"/>
      <c r="R67" s="19" t="s">
        <v>4</v>
      </c>
      <c r="S67" s="43" t="s">
        <v>4</v>
      </c>
      <c r="T67" s="44" t="s">
        <v>4</v>
      </c>
      <c r="U67" s="45" t="s">
        <v>4</v>
      </c>
      <c r="V67" s="46"/>
      <c r="X67" s="90"/>
      <c r="Y67" s="90"/>
      <c r="Z67" s="90"/>
      <c r="AA67" s="90"/>
      <c r="AB67" s="90"/>
      <c r="AC67" s="90"/>
      <c r="AD67" s="90"/>
      <c r="AE67" s="90"/>
      <c r="AF67" s="90"/>
      <c r="AG67" s="90"/>
      <c r="AH67" s="90"/>
      <c r="AI67" s="90"/>
      <c r="AJ67" s="90"/>
      <c r="AK67" s="90"/>
      <c r="AL67" s="90"/>
      <c r="AM67" s="90"/>
      <c r="AN67" s="90"/>
      <c r="AO67" s="90"/>
      <c r="AP67" s="90"/>
      <c r="AQ67" s="90"/>
      <c r="AR67" s="90"/>
      <c r="AS67" s="90"/>
      <c r="AT67" s="90"/>
      <c r="AU67" s="90"/>
      <c r="AV67" s="90"/>
      <c r="AW67" s="90"/>
      <c r="AX67" s="90"/>
      <c r="AY67" s="90"/>
      <c r="AZ67" s="90"/>
    </row>
    <row r="68" spans="2:52">
      <c r="B68" t="s">
        <v>5</v>
      </c>
      <c r="C68" s="13">
        <v>1.07811184412535E-2</v>
      </c>
      <c r="D68" s="14">
        <v>4.1003057683606403E-2</v>
      </c>
      <c r="E68" s="54">
        <v>-4.4732695903001699E-6</v>
      </c>
      <c r="F68" s="54">
        <v>5.5553913635100099E-5</v>
      </c>
      <c r="G68" s="55"/>
      <c r="H68" s="56">
        <v>1.03308073460578E-2</v>
      </c>
      <c r="I68" s="57">
        <v>3.9300473826945598E-2</v>
      </c>
      <c r="J68" s="56">
        <v>-4.29549468233884E-6</v>
      </c>
      <c r="K68" s="57">
        <v>5.6494082143254802E-5</v>
      </c>
      <c r="L68" s="58"/>
      <c r="M68" s="59">
        <v>1.0029245166267299E-2</v>
      </c>
      <c r="N68" s="60">
        <v>3.8158348523057398E-2</v>
      </c>
      <c r="O68" s="70">
        <v>-8.5819065509833902E-6</v>
      </c>
      <c r="P68" s="71">
        <v>5.7760075222591701E-5</v>
      </c>
      <c r="Q68" s="58"/>
      <c r="R68" s="59">
        <v>9.4836577046601197E-3</v>
      </c>
      <c r="S68" s="60">
        <v>3.6104994517706997E-2</v>
      </c>
      <c r="T68" s="61">
        <v>-9.2139671910479695E-6</v>
      </c>
      <c r="U68" s="57">
        <v>5.4145189822232698E-5</v>
      </c>
      <c r="V68" s="46"/>
      <c r="X68" s="90" t="s">
        <v>5</v>
      </c>
      <c r="Y68" s="90"/>
      <c r="Z68" s="169">
        <f>AVERAGE(Z49:Z64)</f>
        <v>1.0808317137528592E-2</v>
      </c>
      <c r="AA68" s="169">
        <f>AVERAGE(AA49:AA64)</f>
        <v>4.1107486077622504E-2</v>
      </c>
      <c r="AB68" s="90"/>
      <c r="AC68" s="96">
        <f>AVERAGE(AC49:AC64)</f>
        <v>-5.3170196033674397E-6</v>
      </c>
      <c r="AD68" s="96">
        <f>AVERAGE(AD49:AD64)</f>
        <v>5.5352767176996912E-5</v>
      </c>
      <c r="AE68" s="90"/>
      <c r="AF68" s="90"/>
      <c r="AG68" s="179">
        <f>AVERAGE(AG49:AG64)</f>
        <v>1.0346470803245213E-2</v>
      </c>
      <c r="AH68" s="179">
        <f>AVERAGE(AH49:AH64)</f>
        <v>3.9358725194656351E-2</v>
      </c>
      <c r="AI68" s="90"/>
      <c r="AJ68" s="96">
        <f>AVERAGE(AJ49:AJ64)</f>
        <v>-4.3174425156897734E-6</v>
      </c>
      <c r="AK68" s="96">
        <f>AVERAGE(AK49:AK64)</f>
        <v>5.6085623546651232E-5</v>
      </c>
      <c r="AL68" s="90"/>
      <c r="AM68" s="90"/>
      <c r="AN68" s="169">
        <f>AVERAGE(AN49:AN64)</f>
        <v>1.0050914393069248E-2</v>
      </c>
      <c r="AO68" s="169">
        <f>AVERAGE(AO49:AO64)</f>
        <v>3.8241336159931402E-2</v>
      </c>
      <c r="AP68" s="90"/>
      <c r="AQ68" s="96">
        <f>AVERAGE(AQ49:AQ64)</f>
        <v>-8.5609002256914778E-6</v>
      </c>
      <c r="AR68" s="96">
        <f>AVERAGE(AR49:AR64)</f>
        <v>5.7939512888514444E-5</v>
      </c>
      <c r="AS68" s="90"/>
      <c r="AT68" s="90"/>
      <c r="AU68" s="169">
        <f>AVERAGE(AU49:AU64)</f>
        <v>9.5202783213990255E-3</v>
      </c>
      <c r="AV68" s="169">
        <f>AVERAGE(AV49:AV64)</f>
        <v>3.6244139257431335E-2</v>
      </c>
      <c r="AW68" s="90"/>
      <c r="AX68" s="96">
        <f>AVERAGE(AX49:AX64)</f>
        <v>-9.0361224878364015E-6</v>
      </c>
      <c r="AY68" s="96">
        <f>AVERAGE(AY49:AY64)</f>
        <v>5.4521903479931516E-5</v>
      </c>
      <c r="AZ68" s="90"/>
    </row>
    <row r="69" spans="2:52">
      <c r="B69" t="s">
        <v>6</v>
      </c>
      <c r="C69" s="15">
        <v>0.47055186744869598</v>
      </c>
      <c r="D69" s="17">
        <v>0.47390961719086799</v>
      </c>
      <c r="E69" s="16">
        <v>-21.768198155002398</v>
      </c>
      <c r="F69" s="16">
        <v>1.1067691788924701</v>
      </c>
      <c r="G69" s="62"/>
      <c r="H69" s="63">
        <v>0.450681657163293</v>
      </c>
      <c r="I69" s="64">
        <v>0.454102118614442</v>
      </c>
      <c r="J69" s="65">
        <v>-9.6613443118114706</v>
      </c>
      <c r="K69" s="66">
        <v>0.90009375713265005</v>
      </c>
      <c r="L69" s="67"/>
      <c r="M69" s="65">
        <v>0.60184466120529601</v>
      </c>
      <c r="N69" s="66">
        <v>0.60532912104037695</v>
      </c>
      <c r="O69" s="65">
        <v>-17.2362270606158</v>
      </c>
      <c r="P69" s="66">
        <v>2.1702662831368702</v>
      </c>
      <c r="Q69" s="67"/>
      <c r="R69" s="65">
        <v>0.387922790144765</v>
      </c>
      <c r="S69" s="66">
        <v>0.38772617403107101</v>
      </c>
      <c r="T69" s="68">
        <v>-12.911516035354101</v>
      </c>
      <c r="U69" s="66">
        <v>2.3082494100902</v>
      </c>
      <c r="V69" s="69"/>
      <c r="X69" s="90"/>
      <c r="Y69" s="90"/>
      <c r="Z69" s="90"/>
      <c r="AA69" s="90"/>
      <c r="AB69" s="90"/>
      <c r="AC69" s="90"/>
      <c r="AD69" s="90"/>
      <c r="AE69" s="90"/>
      <c r="AF69" s="90"/>
      <c r="AG69" s="90"/>
      <c r="AH69" s="90"/>
      <c r="AI69" s="90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</row>
    <row r="70" spans="2:52">
      <c r="X70" s="90"/>
      <c r="Y70" s="90"/>
      <c r="Z70" s="90"/>
      <c r="AA70" s="90"/>
      <c r="AB70" s="90"/>
      <c r="AC70" s="90"/>
      <c r="AD70" s="90"/>
      <c r="AE70" s="90"/>
      <c r="AF70" s="90"/>
      <c r="AG70" s="90"/>
      <c r="AH70" s="90"/>
      <c r="AI70" s="90"/>
      <c r="AJ70" s="90"/>
      <c r="AK70" s="90"/>
      <c r="AL70" s="90"/>
      <c r="AM70" s="90"/>
      <c r="AN70" s="90"/>
      <c r="AO70" s="90"/>
      <c r="AP70" s="90"/>
      <c r="AQ70" s="90"/>
      <c r="AR70" s="90"/>
      <c r="AS70" s="90"/>
      <c r="AT70" s="90"/>
      <c r="AU70" s="90"/>
      <c r="AV70" s="90"/>
      <c r="AW70" s="90"/>
      <c r="AX70" s="90"/>
      <c r="AY70" s="90"/>
      <c r="AZ70" s="90"/>
    </row>
    <row r="71" spans="2:52">
      <c r="C71" s="18" t="s">
        <v>11</v>
      </c>
      <c r="D71" s="1"/>
      <c r="E71" s="22" t="s">
        <v>7</v>
      </c>
      <c r="I71" s="37" t="s">
        <v>80</v>
      </c>
      <c r="X71" s="90"/>
      <c r="Y71" s="180" t="s">
        <v>11</v>
      </c>
      <c r="Z71" s="108"/>
      <c r="AA71" s="181" t="s">
        <v>7</v>
      </c>
      <c r="AB71" s="90"/>
      <c r="AC71" s="90"/>
      <c r="AD71" s="90"/>
      <c r="AE71" s="90" t="s">
        <v>80</v>
      </c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2:52">
      <c r="C72" s="34">
        <v>1</v>
      </c>
      <c r="E72" s="24">
        <f>AVERAGE(G48:G65)</f>
        <v>3.7964881509564177</v>
      </c>
      <c r="I72" s="79">
        <f>D68/C68</f>
        <v>3.8032285710460161</v>
      </c>
      <c r="X72" s="90"/>
      <c r="Y72" s="111">
        <v>1</v>
      </c>
      <c r="Z72" s="90"/>
      <c r="AA72" s="172">
        <f>AVERAGE(AE49:AE64)</f>
        <v>3.796319481722497</v>
      </c>
      <c r="AB72" s="90"/>
      <c r="AC72" s="90"/>
      <c r="AD72" s="90"/>
      <c r="AE72" s="173">
        <f>AA68/Z68</f>
        <v>3.8033197540891233</v>
      </c>
      <c r="AF72" s="90"/>
      <c r="AG72" s="90"/>
      <c r="AH72" s="90"/>
      <c r="AI72" s="90"/>
      <c r="AJ72" s="90"/>
      <c r="AK72" s="90"/>
      <c r="AL72" s="90"/>
      <c r="AM72" s="90"/>
      <c r="AN72" s="90"/>
      <c r="AO72" s="90"/>
      <c r="AP72" s="90"/>
      <c r="AQ72" s="90"/>
      <c r="AR72" s="90"/>
      <c r="AS72" s="90"/>
      <c r="AT72" s="90"/>
      <c r="AU72" s="90"/>
      <c r="AV72" s="90"/>
      <c r="AW72" s="90"/>
      <c r="AX72" s="90"/>
      <c r="AY72" s="90"/>
      <c r="AZ72" s="90"/>
    </row>
    <row r="73" spans="2:52">
      <c r="C73" s="34">
        <v>2</v>
      </c>
      <c r="E73" s="23">
        <f>AVERAGE(L48:L65)</f>
        <v>3.7971422036677263</v>
      </c>
      <c r="I73" s="79">
        <f>I68/H68</f>
        <v>3.8042015992043954</v>
      </c>
      <c r="X73" s="90"/>
      <c r="Y73" s="111">
        <v>2</v>
      </c>
      <c r="Z73" s="90"/>
      <c r="AA73" s="172">
        <f>AVERAGE(AL48:AL65)</f>
        <v>3.7970624348290904</v>
      </c>
      <c r="AB73" s="90"/>
      <c r="AC73" s="90"/>
      <c r="AD73" s="90"/>
      <c r="AE73" s="173">
        <f>AH68/AG68</f>
        <v>3.8040725135290892</v>
      </c>
      <c r="AF73" s="90"/>
      <c r="AG73" s="90"/>
      <c r="AH73" s="90"/>
      <c r="AI73" s="90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0"/>
      <c r="AU73" s="90"/>
      <c r="AV73" s="90"/>
      <c r="AW73" s="90"/>
      <c r="AX73" s="90"/>
      <c r="AY73" s="90"/>
      <c r="AZ73" s="90"/>
    </row>
    <row r="74" spans="2:52">
      <c r="C74" s="34">
        <v>3</v>
      </c>
      <c r="E74" s="23">
        <f>AVERAGE(Q48:Q65)</f>
        <v>3.7956820967708294</v>
      </c>
      <c r="I74" s="79">
        <f>N68/M68</f>
        <v>3.8047079207317087</v>
      </c>
      <c r="X74" s="90"/>
      <c r="Y74" s="111">
        <v>3</v>
      </c>
      <c r="Z74" s="90"/>
      <c r="AA74" s="172">
        <f>AVERAGE(AS49:AS64)</f>
        <v>3.7957409597989216</v>
      </c>
      <c r="AB74" s="90"/>
      <c r="AC74" s="90"/>
      <c r="AD74" s="90"/>
      <c r="AE74" s="173">
        <f>AO68/AN68</f>
        <v>3.8047619016933685</v>
      </c>
      <c r="AF74" s="90"/>
      <c r="AG74" s="90"/>
      <c r="AH74" s="90"/>
      <c r="AI74" s="90"/>
      <c r="AJ74" s="90"/>
      <c r="AK74" s="90"/>
      <c r="AL74" s="90"/>
      <c r="AM74" s="90"/>
      <c r="AN74" s="90"/>
      <c r="AO74" s="90"/>
      <c r="AP74" s="90"/>
      <c r="AQ74" s="90"/>
      <c r="AR74" s="90"/>
      <c r="AS74" s="90"/>
      <c r="AT74" s="90"/>
      <c r="AU74" s="90"/>
      <c r="AV74" s="90"/>
      <c r="AW74" s="90"/>
      <c r="AX74" s="90"/>
      <c r="AY74" s="90"/>
      <c r="AZ74" s="90"/>
    </row>
    <row r="75" spans="2:52">
      <c r="C75" s="34">
        <v>4</v>
      </c>
      <c r="D75" s="19"/>
      <c r="E75" s="24">
        <f>AVERAGE(V48:V65)</f>
        <v>3.7976745899510171</v>
      </c>
      <c r="G75" s="26"/>
      <c r="I75" s="79">
        <f>S68/R68</f>
        <v>3.8070748272542114</v>
      </c>
      <c r="X75" s="90"/>
      <c r="Y75" s="111">
        <v>4</v>
      </c>
      <c r="Z75" s="90"/>
      <c r="AA75" s="172">
        <f>AVERAGE(AZ49:AZ64)</f>
        <v>3.7977122843422704</v>
      </c>
      <c r="AB75" s="90"/>
      <c r="AC75" s="90"/>
      <c r="AD75" s="90"/>
      <c r="AE75" s="173">
        <f>AV68/AU68</f>
        <v>3.807046184349911</v>
      </c>
      <c r="AF75" s="90"/>
      <c r="AG75" s="90"/>
      <c r="AH75" s="90"/>
      <c r="AI75" s="90"/>
      <c r="AJ75" s="90"/>
      <c r="AK75" s="90"/>
      <c r="AL75" s="90"/>
      <c r="AM75" s="90"/>
      <c r="AN75" s="90"/>
      <c r="AO75" s="90"/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</row>
    <row r="76" spans="2:52">
      <c r="C76" s="32" t="s">
        <v>12</v>
      </c>
      <c r="D76" s="33"/>
      <c r="E76" s="78">
        <f>AVERAGE(E72:E75)</f>
        <v>3.7967467603364975</v>
      </c>
      <c r="F76" s="19" t="s">
        <v>9</v>
      </c>
      <c r="G76" s="27"/>
      <c r="I76" s="80">
        <f>AVERAGE(I72:I75)</f>
        <v>3.804803229559083</v>
      </c>
      <c r="X76" s="90"/>
      <c r="Y76" s="174" t="s">
        <v>12</v>
      </c>
      <c r="Z76" s="101"/>
      <c r="AA76" s="175">
        <f>AVERAGE(AA72:AA75)</f>
        <v>3.7967087901731951</v>
      </c>
      <c r="AB76" s="90" t="s">
        <v>9</v>
      </c>
      <c r="AC76" s="90"/>
      <c r="AD76" s="90"/>
      <c r="AE76" s="176">
        <f>AVERAGE(AE72:AE75)</f>
        <v>3.804800088415373</v>
      </c>
      <c r="AF76" s="90" t="s">
        <v>9</v>
      </c>
      <c r="AG76" s="90"/>
      <c r="AH76" s="90"/>
      <c r="AI76" s="90"/>
      <c r="AJ76" s="90"/>
      <c r="AK76" s="90"/>
      <c r="AL76" s="90"/>
      <c r="AM76" s="90"/>
      <c r="AN76" s="90"/>
      <c r="AO76" s="90"/>
      <c r="AP76" s="90"/>
      <c r="AQ76" s="90"/>
      <c r="AR76" s="90"/>
      <c r="AS76" s="90"/>
      <c r="AT76" s="90"/>
      <c r="AU76" s="90"/>
      <c r="AV76" s="90"/>
      <c r="AW76" s="90"/>
      <c r="AX76" s="90"/>
      <c r="AY76" s="90"/>
      <c r="AZ76" s="90"/>
    </row>
    <row r="77" spans="2:52">
      <c r="E77" s="81">
        <f>STDEV(E72:E75)/SQRT(COUNT(E72:E75))/E76</f>
        <v>1.132250035518789E-4</v>
      </c>
      <c r="F77" s="21"/>
      <c r="I77" s="81">
        <f>STDEV(I72:I75)/SQRT(COUNT(I72:I75))/I76</f>
        <v>2.1474038166135879E-4</v>
      </c>
      <c r="X77" s="90"/>
      <c r="Y77" s="90"/>
      <c r="Z77" s="90"/>
      <c r="AA77" s="182">
        <f>STDEV(AA72:AA75)/SQRT(COUNT(AA72:AA75))/AA76</f>
        <v>1.1329481903256345E-4</v>
      </c>
      <c r="AB77" s="90"/>
      <c r="AC77" s="90"/>
      <c r="AD77" s="90"/>
      <c r="AE77" s="182">
        <f>STDEV(AE72:AE75)/SQRT(COUNT(AE72:AE75))/AE76</f>
        <v>2.1145047381966025E-4</v>
      </c>
      <c r="AF77" s="90"/>
      <c r="AG77" s="90"/>
      <c r="AH77" s="90"/>
      <c r="AI77" s="90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0"/>
      <c r="AU77" s="90"/>
      <c r="AV77" s="90"/>
      <c r="AW77" s="90"/>
      <c r="AX77" s="90"/>
      <c r="AY77" s="90"/>
      <c r="AZ77" s="90"/>
    </row>
    <row r="78" spans="2:52" ht="15.75">
      <c r="D78" s="19" t="s">
        <v>17</v>
      </c>
      <c r="E78" s="85">
        <f>E77*SQRT(3)/1</f>
        <v>1.9611145883902082E-4</v>
      </c>
      <c r="F78" s="19" t="s">
        <v>8</v>
      </c>
      <c r="G78" s="19"/>
      <c r="I78" s="81">
        <f>I77*SQRT(3)/1</f>
        <v>3.7194125147420537E-4</v>
      </c>
      <c r="X78" s="90"/>
      <c r="Y78" s="90"/>
      <c r="Z78" s="90" t="s">
        <v>17</v>
      </c>
      <c r="AA78" s="183">
        <f>AA77*SQRT(3)/1</f>
        <v>1.9623238279872134E-4</v>
      </c>
      <c r="AB78" s="90" t="s">
        <v>98</v>
      </c>
      <c r="AC78" s="90"/>
      <c r="AD78" s="90"/>
      <c r="AE78" s="184">
        <f>AE77*SQRT(3)/1</f>
        <v>3.6624296394016426E-4</v>
      </c>
      <c r="AF78" s="90"/>
      <c r="AG78" s="90"/>
      <c r="AH78" s="90"/>
      <c r="AI78" s="90"/>
      <c r="AJ78" s="90"/>
      <c r="AK78" s="90"/>
      <c r="AL78" s="90"/>
      <c r="AM78" s="90"/>
      <c r="AN78" s="90"/>
      <c r="AO78" s="90"/>
      <c r="AP78" s="90"/>
      <c r="AQ78" s="90"/>
      <c r="AR78" s="90"/>
      <c r="AS78" s="90"/>
      <c r="AT78" s="90"/>
      <c r="AU78" s="90"/>
      <c r="AV78" s="90"/>
      <c r="AW78" s="90"/>
      <c r="AX78" s="90"/>
      <c r="AY78" s="90"/>
      <c r="AZ78" s="90"/>
    </row>
    <row r="79" spans="2:52"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</row>
    <row r="80" spans="2:52"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</row>
    <row r="81" spans="1:52">
      <c r="X81" s="86"/>
      <c r="Y81" s="86"/>
      <c r="Z81" s="86"/>
      <c r="AA81" s="86"/>
      <c r="AB81" s="86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</row>
    <row r="82" spans="1:52" ht="15.75">
      <c r="A82" s="75"/>
      <c r="C82" s="30" t="s">
        <v>75</v>
      </c>
      <c r="D82" s="31"/>
      <c r="E82" s="28"/>
      <c r="F82" s="28"/>
      <c r="G82" s="19" t="s">
        <v>13</v>
      </c>
      <c r="X82" s="86"/>
      <c r="Y82" s="86"/>
      <c r="Z82" s="86"/>
      <c r="AA82" s="86"/>
      <c r="AB82" s="86"/>
      <c r="AC82" s="86"/>
      <c r="AD82" s="86"/>
      <c r="AE82" s="86"/>
      <c r="AF82" s="86"/>
      <c r="AG82" s="86"/>
      <c r="AH82" s="86"/>
      <c r="AI82" s="86"/>
      <c r="AJ82" s="86"/>
      <c r="AK82" s="86"/>
      <c r="AL82" s="86"/>
      <c r="AM82" s="86"/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</row>
    <row r="83" spans="1:52">
      <c r="X83" s="86"/>
      <c r="Y83" s="86"/>
      <c r="Z83" s="86"/>
      <c r="AA83" s="86"/>
      <c r="AB83" s="86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</row>
    <row r="84" spans="1:52">
      <c r="C84" s="73" t="s">
        <v>66</v>
      </c>
      <c r="D84" s="1"/>
      <c r="E84" s="7" t="s">
        <v>67</v>
      </c>
      <c r="F84" s="8"/>
      <c r="G84" s="39" t="s">
        <v>10</v>
      </c>
      <c r="H84" s="73" t="s">
        <v>68</v>
      </c>
      <c r="I84" s="1"/>
      <c r="J84" s="7" t="s">
        <v>69</v>
      </c>
      <c r="K84" s="8"/>
      <c r="L84" s="39" t="s">
        <v>15</v>
      </c>
      <c r="M84" s="73" t="s">
        <v>70</v>
      </c>
      <c r="N84" s="1"/>
      <c r="O84" s="7" t="s">
        <v>71</v>
      </c>
      <c r="P84" s="8"/>
      <c r="Q84" s="39" t="s">
        <v>16</v>
      </c>
      <c r="R84" s="73" t="s">
        <v>72</v>
      </c>
      <c r="S84" s="1"/>
      <c r="T84" s="7" t="s">
        <v>73</v>
      </c>
      <c r="U84" s="40"/>
      <c r="V84" s="39" t="s">
        <v>18</v>
      </c>
      <c r="X84" s="161"/>
      <c r="Y84" s="90" t="s">
        <v>66</v>
      </c>
      <c r="Z84" s="90"/>
      <c r="AA84" s="90"/>
      <c r="AB84" s="162" t="s">
        <v>67</v>
      </c>
      <c r="AC84" s="90"/>
      <c r="AD84" s="90"/>
      <c r="AE84" s="96" t="s">
        <v>10</v>
      </c>
      <c r="AF84" s="90" t="s">
        <v>68</v>
      </c>
      <c r="AG84" s="90"/>
      <c r="AH84" s="90"/>
      <c r="AI84" s="162" t="s">
        <v>69</v>
      </c>
      <c r="AJ84" s="90"/>
      <c r="AK84" s="90"/>
      <c r="AL84" s="96" t="s">
        <v>15</v>
      </c>
      <c r="AM84" s="90" t="s">
        <v>70</v>
      </c>
      <c r="AN84" s="90"/>
      <c r="AO84" s="90"/>
      <c r="AP84" s="162" t="s">
        <v>71</v>
      </c>
      <c r="AQ84" s="90"/>
      <c r="AR84" s="90"/>
      <c r="AS84" s="96" t="s">
        <v>16</v>
      </c>
      <c r="AT84" s="90" t="s">
        <v>72</v>
      </c>
      <c r="AU84" s="90"/>
      <c r="AV84" s="90"/>
      <c r="AW84" s="162" t="s">
        <v>73</v>
      </c>
      <c r="AX84" s="90"/>
      <c r="AY84" s="90"/>
      <c r="AZ84" s="96" t="s">
        <v>18</v>
      </c>
    </row>
    <row r="85" spans="1:52">
      <c r="B85" s="37" t="s">
        <v>0</v>
      </c>
      <c r="C85" s="41">
        <v>29.077999999999999</v>
      </c>
      <c r="D85" s="25">
        <v>30.09</v>
      </c>
      <c r="E85" s="9">
        <v>29.077999999999999</v>
      </c>
      <c r="F85" s="9">
        <v>30.09</v>
      </c>
      <c r="G85" s="42"/>
      <c r="H85">
        <v>29.077999999999999</v>
      </c>
      <c r="I85" s="4">
        <v>30.09</v>
      </c>
      <c r="J85" s="9">
        <v>29.077999999999999</v>
      </c>
      <c r="K85" s="10">
        <v>30.09</v>
      </c>
      <c r="L85" s="42"/>
      <c r="M85">
        <v>29.077999999999999</v>
      </c>
      <c r="N85" s="4">
        <v>30.09</v>
      </c>
      <c r="O85" s="130">
        <v>29.077999999999999</v>
      </c>
      <c r="P85" s="130">
        <v>30.09</v>
      </c>
      <c r="Q85" s="42"/>
      <c r="R85" s="19">
        <v>29.077999999999999</v>
      </c>
      <c r="S85" s="43">
        <v>30.09</v>
      </c>
      <c r="T85" s="44">
        <v>29.077999999999999</v>
      </c>
      <c r="U85" s="45">
        <v>30.09</v>
      </c>
      <c r="V85" s="46"/>
      <c r="X85" s="86"/>
      <c r="Y85" s="90" t="s">
        <v>96</v>
      </c>
      <c r="Z85" s="90">
        <v>29.077999999999999</v>
      </c>
      <c r="AA85" s="90">
        <v>30.09</v>
      </c>
      <c r="AB85" s="164" t="s">
        <v>96</v>
      </c>
      <c r="AC85" s="164">
        <v>29.077999999999999</v>
      </c>
      <c r="AD85" s="164">
        <v>30.09</v>
      </c>
      <c r="AE85" s="90"/>
      <c r="AF85" s="90" t="s">
        <v>96</v>
      </c>
      <c r="AG85" s="90">
        <v>29.077999999999999</v>
      </c>
      <c r="AH85" s="90">
        <v>30.09</v>
      </c>
      <c r="AI85" s="164" t="s">
        <v>96</v>
      </c>
      <c r="AJ85" s="164">
        <v>29.077999999999999</v>
      </c>
      <c r="AK85" s="164">
        <v>30.09</v>
      </c>
      <c r="AL85" s="90"/>
      <c r="AM85" s="90" t="s">
        <v>96</v>
      </c>
      <c r="AN85" s="90">
        <v>29.077999999999999</v>
      </c>
      <c r="AO85" s="90">
        <v>30.09</v>
      </c>
      <c r="AP85" s="164" t="s">
        <v>96</v>
      </c>
      <c r="AQ85" s="164">
        <v>29.077999999999999</v>
      </c>
      <c r="AR85" s="164">
        <v>30.09</v>
      </c>
      <c r="AS85" s="90"/>
      <c r="AT85" s="90" t="s">
        <v>96</v>
      </c>
      <c r="AU85" s="90">
        <v>29.077999999999999</v>
      </c>
      <c r="AV85" s="90">
        <v>30.09</v>
      </c>
      <c r="AW85" s="164" t="s">
        <v>96</v>
      </c>
      <c r="AX85" s="164">
        <v>29.077999999999999</v>
      </c>
      <c r="AY85" s="164">
        <v>30.09</v>
      </c>
      <c r="AZ85" s="90"/>
    </row>
    <row r="86" spans="1:52">
      <c r="B86" s="37">
        <v>1</v>
      </c>
      <c r="C86" s="47">
        <v>5.0124399093433102E-2</v>
      </c>
      <c r="D86" s="6">
        <v>3.5344949531400403E-2</v>
      </c>
      <c r="E86" s="11">
        <v>-1.5821571582023899E-5</v>
      </c>
      <c r="F86" s="11">
        <v>5.07674017831557E-5</v>
      </c>
      <c r="G86" s="48">
        <f>(D86-$F$106)/(C86-$E$106)</f>
        <v>0.70392383782045731</v>
      </c>
      <c r="H86" s="5">
        <v>5.0726306980708499E-2</v>
      </c>
      <c r="I86" s="6">
        <v>3.5784930602271198E-2</v>
      </c>
      <c r="J86" s="11">
        <v>-4.1193585345656897E-6</v>
      </c>
      <c r="K86" s="12">
        <v>5.5119567690461499E-5</v>
      </c>
      <c r="L86" s="48">
        <f>(I86-$K$106)/(H86-$J$106)</f>
        <v>0.70429755417856232</v>
      </c>
      <c r="M86" s="5">
        <v>4.70688345831764E-2</v>
      </c>
      <c r="N86" s="6">
        <v>3.3205428335428999E-2</v>
      </c>
      <c r="O86" s="131">
        <v>4.87277976095899E-6</v>
      </c>
      <c r="P86" s="131">
        <v>6.3624576541591106E-5</v>
      </c>
      <c r="Q86" s="48">
        <f>(N86-$P$106)/(M86-$O$106)</f>
        <v>0.70423299914362925</v>
      </c>
      <c r="R86" s="49">
        <v>4.99766347787622E-2</v>
      </c>
      <c r="S86" s="50">
        <v>3.5263918022552097E-2</v>
      </c>
      <c r="T86" s="51">
        <v>3.7763833884545899E-7</v>
      </c>
      <c r="U86" s="52">
        <v>6.2761048194414094E-5</v>
      </c>
      <c r="V86" s="53">
        <f>(S86-$U$106)/(R86-$T$106)</f>
        <v>0.70442456442812851</v>
      </c>
      <c r="X86" s="117"/>
      <c r="Y86" s="90">
        <v>1693818215.3989999</v>
      </c>
      <c r="Z86" s="90"/>
      <c r="AA86" s="90"/>
      <c r="AB86" s="164">
        <v>1693817717.402</v>
      </c>
      <c r="AC86" s="164"/>
      <c r="AD86" s="164"/>
      <c r="AE86" s="90"/>
      <c r="AF86" s="90">
        <v>1693819214.398</v>
      </c>
      <c r="AG86" s="90"/>
      <c r="AH86" s="90"/>
      <c r="AI86" s="164">
        <v>1693818715.3989999</v>
      </c>
      <c r="AJ86" s="164"/>
      <c r="AK86" s="164"/>
      <c r="AL86" s="90"/>
      <c r="AM86" s="90">
        <v>1693820212.4000001</v>
      </c>
      <c r="AN86" s="90"/>
      <c r="AO86" s="90"/>
      <c r="AP86" s="164">
        <v>1693819713.3989999</v>
      </c>
      <c r="AQ86" s="164"/>
      <c r="AR86" s="164"/>
      <c r="AS86" s="90"/>
      <c r="AT86" s="90">
        <v>1693821207.401</v>
      </c>
      <c r="AU86" s="90"/>
      <c r="AV86" s="90"/>
      <c r="AW86" s="164">
        <v>1693820709.402</v>
      </c>
      <c r="AX86" s="164"/>
      <c r="AY86" s="164"/>
      <c r="AZ86" s="90"/>
    </row>
    <row r="87" spans="1:52">
      <c r="B87" s="37">
        <v>2</v>
      </c>
      <c r="C87" s="47">
        <v>5.2002034724909198E-2</v>
      </c>
      <c r="D87" s="6">
        <v>3.6686778724751901E-2</v>
      </c>
      <c r="E87" s="11">
        <v>-9.5539082012906006E-6</v>
      </c>
      <c r="F87" s="11">
        <v>5.5433547628067503E-5</v>
      </c>
      <c r="G87" s="48">
        <f t="shared" ref="G87:G103" si="48">(D87-$F$106)/(C87-$E$106)</f>
        <v>0.70431059978122923</v>
      </c>
      <c r="H87" s="5">
        <v>5.2351135292260001E-2</v>
      </c>
      <c r="I87" s="6">
        <v>3.6936360291587998E-2</v>
      </c>
      <c r="J87" s="11">
        <v>-6.5240278145540502E-6</v>
      </c>
      <c r="K87" s="12">
        <v>5.4472685846066201E-5</v>
      </c>
      <c r="L87" s="48">
        <f t="shared" ref="L87:L103" si="49">(I87-$K$106)/(H87-$J$106)</f>
        <v>0.70443253563427743</v>
      </c>
      <c r="M87" s="5">
        <v>4.9616248891729199E-2</v>
      </c>
      <c r="N87" s="6">
        <v>3.4983305802052798E-2</v>
      </c>
      <c r="O87" s="131">
        <v>1.01528460740269E-5</v>
      </c>
      <c r="P87" s="131">
        <v>6.2214360139074295E-5</v>
      </c>
      <c r="Q87" s="48">
        <f t="shared" ref="Q87:Q103" si="50">(N87-$P$106)/(M87-$O$106)</f>
        <v>0.70390855877851033</v>
      </c>
      <c r="R87" s="49">
        <v>5.11859661379385E-2</v>
      </c>
      <c r="S87" s="50">
        <v>3.6094330824054902E-2</v>
      </c>
      <c r="T87" s="51">
        <v>5.7968177537158704E-6</v>
      </c>
      <c r="U87" s="52">
        <v>6.5801141997020102E-5</v>
      </c>
      <c r="V87" s="53">
        <f t="shared" ref="V87:V103" si="51">(S87-$U$106)/(R87-$T$106)</f>
        <v>0.70400506952386577</v>
      </c>
      <c r="X87" s="117"/>
      <c r="Y87" s="90">
        <v>1693818223.7909999</v>
      </c>
      <c r="Z87" s="173">
        <f t="shared" ref="Z87:Z102" si="52">C87+((C88-C86)/(Y88-Y86))*$AA$5</f>
        <v>5.2098105409364187E-2</v>
      </c>
      <c r="AA87" s="173">
        <f t="shared" ref="AA87:AA102" si="53">D87+((D88-D86)/(Y88-Y86))*$AA$6</f>
        <v>3.6745619023775107E-2</v>
      </c>
      <c r="AB87" s="164">
        <v>1693817725.793</v>
      </c>
      <c r="AC87" s="166">
        <f t="shared" ref="AC87:AC102" si="54">E87+((E88-E86)/(AB88-AB86))*$AA$5</f>
        <v>-9.5488189171488591E-6</v>
      </c>
      <c r="AD87" s="166">
        <f t="shared" ref="AD87:AD102" si="55">F87+((F88-F86)/(AB88-AB86))*$AA$6</f>
        <v>5.5450342060078476E-5</v>
      </c>
      <c r="AE87" s="169">
        <f t="shared" ref="AE87:AE102" si="56">(AA87-$AD$106)/(Z87-$AC$106)</f>
        <v>0.70414449796560041</v>
      </c>
      <c r="AF87" s="90">
        <v>1693819222.789</v>
      </c>
      <c r="AG87" s="173">
        <f t="shared" ref="AG87:AG102" si="57">H87+((H88-H86)/(AF88-AF86))*$AA$5</f>
        <v>5.2433652980142707E-2</v>
      </c>
      <c r="AH87" s="173">
        <f t="shared" ref="AH87:AH102" si="58">I87+((I88-I86)/(AF88-AF86))*$AA$6</f>
        <v>3.698613590854144E-2</v>
      </c>
      <c r="AI87" s="164">
        <v>1693818723.79</v>
      </c>
      <c r="AJ87" s="185">
        <f t="shared" ref="AJ87:AJ102" si="59">J87+((J88-J86)/(AF88-AF86))*$AA$5</f>
        <v>-6.6102212117898919E-6</v>
      </c>
      <c r="AK87" s="185">
        <f t="shared" ref="AK87:AK102" si="60">K87+((K88-K86)/(AI88-AI86))*$AA$6</f>
        <v>5.4576839874754021E-5</v>
      </c>
      <c r="AL87" s="169">
        <f t="shared" ref="AL87:AL102" si="61">(AH87-$AK$106)/(AG87-$AJ$106)</f>
        <v>0.70427149213980689</v>
      </c>
      <c r="AM87" s="90">
        <v>1693820220.7909999</v>
      </c>
      <c r="AN87" s="173">
        <f t="shared" ref="AN87:AN102" si="62">M87+((M88-M86)/(AM88-AM86))*$AA$5</f>
        <v>4.9702244211045916E-2</v>
      </c>
      <c r="AO87" s="173">
        <f t="shared" ref="AO87:AO102" si="63">N87+((N88-N86)/(AM88-AM86))*$AA$6</f>
        <v>3.5035858343521971E-2</v>
      </c>
      <c r="AP87" s="164">
        <v>1693819721.79</v>
      </c>
      <c r="AQ87" s="185">
        <f t="shared" ref="AQ87:AQ102" si="64">O87+((O88-O86)/(AP88-AP86))*$AA$5</f>
        <v>9.9977104412802994E-6</v>
      </c>
      <c r="AR87" s="185">
        <f t="shared" ref="AR87:AR102" si="65">P87+((P88-P86)/(AP88-AP86))*$AA$6</f>
        <v>6.2318862156924122E-5</v>
      </c>
      <c r="AS87" s="179">
        <f t="shared" ref="AS87:AS102" si="66">(AO87-$AR$106)/(AN87-$AQ$106)</f>
        <v>0.70375778206366613</v>
      </c>
      <c r="AT87" s="90">
        <v>1693821215.7920001</v>
      </c>
      <c r="AU87" s="173">
        <f t="shared" ref="AU87:AU102" si="67">R87+((R88-R86)/(AT88-AT86))*$AA$5</f>
        <v>5.1236648826240322E-2</v>
      </c>
      <c r="AV87" s="173">
        <f t="shared" ref="AV87:AV102" si="68">S87+((S88-S86)/(AT88-AT86))*$AA$6</f>
        <v>3.6124329568539247E-2</v>
      </c>
      <c r="AW87" s="164">
        <v>1693820717.7939999</v>
      </c>
      <c r="AX87" s="185">
        <f t="shared" ref="AX87:AX102" si="69">T87+((T88-T86)/(AW88-AW86))*$AA$5</f>
        <v>5.9858518019288196E-6</v>
      </c>
      <c r="AY87" s="185">
        <f t="shared" ref="AY87:AY102" si="70">U87+((U88-U86)/(AW88-AW86))*$AA$6</f>
        <v>6.5693138361132213E-5</v>
      </c>
      <c r="AZ87" s="169">
        <f t="shared" ref="AZ87:AZ102" si="71">(AV87-$AY$106)/(AU87-$AX$106)</f>
        <v>0.70388970955032182</v>
      </c>
    </row>
    <row r="88" spans="1:52">
      <c r="B88" s="37">
        <v>3</v>
      </c>
      <c r="C88" s="47">
        <v>5.2784610768858098E-2</v>
      </c>
      <c r="D88" s="6">
        <v>3.72202186883651E-2</v>
      </c>
      <c r="E88" s="11">
        <v>-1.5680648540096801E-5</v>
      </c>
      <c r="F88" s="11">
        <v>5.1302648559289401E-5</v>
      </c>
      <c r="G88" s="48">
        <f t="shared" si="48"/>
        <v>0.70397465148346294</v>
      </c>
      <c r="H88" s="5">
        <v>5.3011234146367402E-2</v>
      </c>
      <c r="I88" s="6">
        <v>3.7371303900694798E-2</v>
      </c>
      <c r="J88" s="11">
        <v>-6.5060666440386001E-6</v>
      </c>
      <c r="K88" s="12">
        <v>5.84390076119827E-5</v>
      </c>
      <c r="L88" s="48">
        <f t="shared" si="49"/>
        <v>0.70386569792878773</v>
      </c>
      <c r="M88" s="5">
        <v>4.94500578853318E-2</v>
      </c>
      <c r="N88" s="6">
        <v>3.4880303578642399E-2</v>
      </c>
      <c r="O88" s="131">
        <v>5.77306738662385E-7</v>
      </c>
      <c r="P88" s="131">
        <v>6.6954908615903297E-5</v>
      </c>
      <c r="Q88" s="48">
        <f t="shared" si="50"/>
        <v>0.70419132051009825</v>
      </c>
      <c r="R88" s="49">
        <v>5.1380046026712603E-2</v>
      </c>
      <c r="S88" s="50">
        <v>3.6219992706281498E-2</v>
      </c>
      <c r="T88" s="51">
        <v>5.6123314507611599E-6</v>
      </c>
      <c r="U88" s="52">
        <v>5.9318714275233697E-5</v>
      </c>
      <c r="V88" s="53">
        <f t="shared" si="51"/>
        <v>0.70379151320773414</v>
      </c>
      <c r="X88" s="117"/>
      <c r="Y88" s="90">
        <v>1693818232.1819999</v>
      </c>
      <c r="Z88" s="173">
        <f t="shared" si="52"/>
        <v>5.2811903848022326E-2</v>
      </c>
      <c r="AA88" s="173">
        <f t="shared" si="53"/>
        <v>3.7236961787903131E-2</v>
      </c>
      <c r="AB88" s="164">
        <v>1693817734.1849999</v>
      </c>
      <c r="AC88" s="166">
        <f t="shared" si="54"/>
        <v>-1.5708089966520534E-5</v>
      </c>
      <c r="AD88" s="166">
        <f t="shared" si="55"/>
        <v>5.124378268625331E-5</v>
      </c>
      <c r="AE88" s="169">
        <f t="shared" si="56"/>
        <v>0.70393105817075774</v>
      </c>
      <c r="AF88" s="90">
        <v>1693819231.181</v>
      </c>
      <c r="AG88" s="173">
        <f t="shared" si="57"/>
        <v>5.2994298135758268E-2</v>
      </c>
      <c r="AH88" s="173">
        <f t="shared" si="58"/>
        <v>3.7360385737676041E-2</v>
      </c>
      <c r="AI88" s="164">
        <v>1693818732.1819999</v>
      </c>
      <c r="AJ88" s="185">
        <f t="shared" si="59"/>
        <v>-6.4315009266823201E-6</v>
      </c>
      <c r="AK88" s="185">
        <f t="shared" si="60"/>
        <v>5.8502263534258574E-5</v>
      </c>
      <c r="AL88" s="169">
        <f t="shared" si="61"/>
        <v>0.70388287188201792</v>
      </c>
      <c r="AM88" s="90">
        <v>1693820229.1830001</v>
      </c>
      <c r="AN88" s="173">
        <f t="shared" si="62"/>
        <v>4.9450701279701248E-2</v>
      </c>
      <c r="AO88" s="173">
        <f t="shared" si="63"/>
        <v>3.4880693245774294E-2</v>
      </c>
      <c r="AP88" s="164">
        <v>1693819730.181</v>
      </c>
      <c r="AQ88" s="185">
        <f t="shared" si="64"/>
        <v>5.0681958984040203E-7</v>
      </c>
      <c r="AR88" s="185">
        <f t="shared" si="65"/>
        <v>6.69567771396737E-5</v>
      </c>
      <c r="AS88" s="179">
        <f t="shared" si="66"/>
        <v>0.704199894928771</v>
      </c>
      <c r="AT88" s="90">
        <v>1693821224.184</v>
      </c>
      <c r="AU88" s="173">
        <f t="shared" si="67"/>
        <v>5.1362849782356529E-2</v>
      </c>
      <c r="AV88" s="173">
        <f t="shared" si="68"/>
        <v>3.6209434014306367E-2</v>
      </c>
      <c r="AW88" s="164">
        <v>1693820726.1860001</v>
      </c>
      <c r="AX88" s="185">
        <f t="shared" si="69"/>
        <v>5.5602833142115179E-6</v>
      </c>
      <c r="AY88" s="185">
        <f t="shared" si="70"/>
        <v>5.9248994730864877E-5</v>
      </c>
      <c r="AZ88" s="169">
        <f t="shared" si="71"/>
        <v>0.70381713728038309</v>
      </c>
    </row>
    <row r="89" spans="1:52">
      <c r="B89" s="37">
        <v>4</v>
      </c>
      <c r="C89" s="47">
        <v>5.3335302319345197E-2</v>
      </c>
      <c r="D89" s="6">
        <v>3.7628156794999798E-2</v>
      </c>
      <c r="E89" s="11">
        <v>-1.0894332007981801E-5</v>
      </c>
      <c r="F89" s="11">
        <v>5.21240469938806E-5</v>
      </c>
      <c r="G89" s="48">
        <f t="shared" si="48"/>
        <v>0.70435453095029577</v>
      </c>
      <c r="H89" s="5">
        <v>5.1551669526591598E-2</v>
      </c>
      <c r="I89" s="6">
        <v>3.6343159450729502E-2</v>
      </c>
      <c r="J89" s="11">
        <v>-3.0041470294828299E-6</v>
      </c>
      <c r="K89" s="12">
        <v>5.8029480124520697E-5</v>
      </c>
      <c r="L89" s="48">
        <f t="shared" si="49"/>
        <v>0.70385004558031505</v>
      </c>
      <c r="M89" s="5">
        <v>4.9646620375549698E-2</v>
      </c>
      <c r="N89" s="6">
        <v>3.5004477025627298E-2</v>
      </c>
      <c r="O89" s="131">
        <v>6.70931450162966E-6</v>
      </c>
      <c r="P89" s="131">
        <v>6.2319424683493502E-5</v>
      </c>
      <c r="Q89" s="48">
        <f t="shared" si="50"/>
        <v>0.70390437830195152</v>
      </c>
      <c r="R89" s="49">
        <v>5.0345957551095499E-2</v>
      </c>
      <c r="S89" s="50">
        <v>3.5500690125272898E-2</v>
      </c>
      <c r="T89" s="51">
        <v>3.3400529471322999E-6</v>
      </c>
      <c r="U89" s="52">
        <v>6.2013435086254098E-5</v>
      </c>
      <c r="V89" s="53">
        <f t="shared" si="51"/>
        <v>0.703959968653315</v>
      </c>
      <c r="X89" s="117"/>
      <c r="Y89" s="90">
        <v>1693818253.3989999</v>
      </c>
      <c r="Z89" s="173">
        <f t="shared" si="52"/>
        <v>5.3346485730348905E-2</v>
      </c>
      <c r="AA89" s="173">
        <f t="shared" si="53"/>
        <v>3.7634857266846719E-2</v>
      </c>
      <c r="AB89" s="164">
        <v>1693817755.3989999</v>
      </c>
      <c r="AC89" s="166">
        <f t="shared" si="54"/>
        <v>-1.0859909782302385E-5</v>
      </c>
      <c r="AD89" s="166">
        <f t="shared" si="55"/>
        <v>5.2176884303778278E-5</v>
      </c>
      <c r="AE89" s="169">
        <f t="shared" si="56"/>
        <v>0.70433562646404613</v>
      </c>
      <c r="AF89" s="90">
        <v>1693819251.4000001</v>
      </c>
      <c r="AG89" s="173">
        <f t="shared" si="57"/>
        <v>5.1530788781491095E-2</v>
      </c>
      <c r="AH89" s="173">
        <f t="shared" si="58"/>
        <v>3.6330584398436616E-2</v>
      </c>
      <c r="AI89" s="164">
        <v>1693818753.4000001</v>
      </c>
      <c r="AJ89" s="185">
        <f t="shared" si="59"/>
        <v>-2.9449891257141102E-6</v>
      </c>
      <c r="AK89" s="185">
        <f t="shared" si="60"/>
        <v>5.7884162533458064E-5</v>
      </c>
      <c r="AL89" s="169">
        <f t="shared" si="61"/>
        <v>0.70388942710466729</v>
      </c>
      <c r="AM89" s="90">
        <v>1693820249.402</v>
      </c>
      <c r="AN89" s="173">
        <f t="shared" si="62"/>
        <v>4.9659324297739706E-2</v>
      </c>
      <c r="AO89" s="173">
        <f t="shared" si="63"/>
        <v>3.5012083113165955E-2</v>
      </c>
      <c r="AP89" s="164">
        <v>1693819751.4000001</v>
      </c>
      <c r="AQ89" s="185">
        <f t="shared" si="64"/>
        <v>6.7606350782743232E-6</v>
      </c>
      <c r="AR89" s="185">
        <f t="shared" si="65"/>
        <v>6.2250966710543736E-5</v>
      </c>
      <c r="AS89" s="179">
        <f t="shared" si="66"/>
        <v>0.70388727944175145</v>
      </c>
      <c r="AT89" s="90">
        <v>1693821245.3989999</v>
      </c>
      <c r="AU89" s="173">
        <f t="shared" si="67"/>
        <v>5.0339505596563576E-2</v>
      </c>
      <c r="AV89" s="173">
        <f t="shared" si="68"/>
        <v>3.5496900988366574E-2</v>
      </c>
      <c r="AW89" s="164">
        <v>1693820746.4030001</v>
      </c>
      <c r="AX89" s="185">
        <f t="shared" si="69"/>
        <v>3.2546235667482311E-6</v>
      </c>
      <c r="AY89" s="185">
        <f t="shared" si="70"/>
        <v>6.205810370490795E-5</v>
      </c>
      <c r="AZ89" s="169">
        <f t="shared" si="71"/>
        <v>0.70397039693513275</v>
      </c>
    </row>
    <row r="90" spans="1:52">
      <c r="B90" s="37">
        <v>5</v>
      </c>
      <c r="C90" s="47">
        <v>5.3330920673899697E-2</v>
      </c>
      <c r="D90" s="6">
        <v>3.7596951636925897E-2</v>
      </c>
      <c r="E90" s="11">
        <v>-1.3999292341621899E-5</v>
      </c>
      <c r="F90" s="11">
        <v>5.42731167714591E-5</v>
      </c>
      <c r="G90" s="48">
        <f t="shared" si="48"/>
        <v>0.70382738724580118</v>
      </c>
      <c r="H90" s="5">
        <v>5.2025556866471298E-2</v>
      </c>
      <c r="I90" s="6">
        <v>3.6688081679047697E-2</v>
      </c>
      <c r="J90" s="11">
        <v>-3.7135129592711401E-6</v>
      </c>
      <c r="K90" s="12">
        <v>5.02679975649515E-5</v>
      </c>
      <c r="L90" s="48">
        <f t="shared" si="49"/>
        <v>0.7040686986531407</v>
      </c>
      <c r="M90" s="5">
        <v>5.0049747566118401E-2</v>
      </c>
      <c r="N90" s="6">
        <v>3.5293554184831703E-2</v>
      </c>
      <c r="O90" s="131">
        <v>3.0844875158686899E-6</v>
      </c>
      <c r="P90" s="131">
        <v>6.3105610150538302E-5</v>
      </c>
      <c r="Q90" s="48">
        <f t="shared" si="50"/>
        <v>0.70401056747765189</v>
      </c>
      <c r="R90" s="49">
        <v>5.10648785345258E-2</v>
      </c>
      <c r="S90" s="50">
        <v>3.6006956291719003E-2</v>
      </c>
      <c r="T90" s="51">
        <v>1.58005344864714E-6</v>
      </c>
      <c r="U90" s="52">
        <v>6.1745375561957793E-5</v>
      </c>
      <c r="V90" s="53">
        <f t="shared" si="51"/>
        <v>0.70396338768696431</v>
      </c>
      <c r="X90" s="117"/>
      <c r="Y90" s="90">
        <v>1693818261.79</v>
      </c>
      <c r="Z90" s="173">
        <f t="shared" si="52"/>
        <v>5.3332500643270636E-2</v>
      </c>
      <c r="AA90" s="173">
        <f t="shared" si="53"/>
        <v>3.7596936568916717E-2</v>
      </c>
      <c r="AB90" s="164">
        <v>1693817763.79</v>
      </c>
      <c r="AC90" s="166">
        <f t="shared" si="54"/>
        <v>-1.4238805292915237E-5</v>
      </c>
      <c r="AD90" s="166">
        <f t="shared" si="55"/>
        <v>5.4252464365831786E-5</v>
      </c>
      <c r="AE90" s="169">
        <f t="shared" si="56"/>
        <v>0.70380940343610987</v>
      </c>
      <c r="AF90" s="90">
        <v>1693819259.7920001</v>
      </c>
      <c r="AG90" s="173">
        <f t="shared" si="57"/>
        <v>5.2084131378336604E-2</v>
      </c>
      <c r="AH90" s="173">
        <f t="shared" si="58"/>
        <v>3.6724180555028095E-2</v>
      </c>
      <c r="AI90" s="164">
        <v>1693818761.7920001</v>
      </c>
      <c r="AJ90" s="185">
        <f t="shared" si="59"/>
        <v>-3.7962216724494124E-6</v>
      </c>
      <c r="AK90" s="185">
        <f t="shared" si="60"/>
        <v>5.02488856742458E-5</v>
      </c>
      <c r="AL90" s="169">
        <f t="shared" si="61"/>
        <v>0.70396821818881106</v>
      </c>
      <c r="AM90" s="90">
        <v>1693820257.7939999</v>
      </c>
      <c r="AN90" s="173">
        <f t="shared" si="62"/>
        <v>5.0095483692312696E-2</v>
      </c>
      <c r="AO90" s="173">
        <f t="shared" si="63"/>
        <v>3.5321793352826529E-2</v>
      </c>
      <c r="AP90" s="164">
        <v>1693819759.7909999</v>
      </c>
      <c r="AQ90" s="185">
        <f t="shared" si="64"/>
        <v>2.992279451054741E-6</v>
      </c>
      <c r="AR90" s="185">
        <f t="shared" si="65"/>
        <v>6.3102955929549907E-5</v>
      </c>
      <c r="AS90" s="179">
        <f t="shared" si="66"/>
        <v>0.70394124651409185</v>
      </c>
      <c r="AT90" s="90">
        <v>1693821253.7909999</v>
      </c>
      <c r="AU90" s="173">
        <f t="shared" si="67"/>
        <v>5.1130428897937091E-2</v>
      </c>
      <c r="AV90" s="173">
        <f t="shared" si="68"/>
        <v>3.6047820873604981E-2</v>
      </c>
      <c r="AW90" s="164">
        <v>1693820754.7939999</v>
      </c>
      <c r="AX90" s="185">
        <f t="shared" si="69"/>
        <v>1.536891605879922E-6</v>
      </c>
      <c r="AY90" s="185">
        <f t="shared" si="70"/>
        <v>6.1776173469185074E-5</v>
      </c>
      <c r="AZ90" s="169">
        <f t="shared" si="71"/>
        <v>0.70385564425978986</v>
      </c>
    </row>
    <row r="91" spans="1:52">
      <c r="B91" s="37">
        <v>6</v>
      </c>
      <c r="C91" s="47">
        <v>5.3379051908423597E-2</v>
      </c>
      <c r="D91" s="6">
        <v>3.7627676570165101E-2</v>
      </c>
      <c r="E91" s="11">
        <v>-1.7526481586811599E-5</v>
      </c>
      <c r="F91" s="11">
        <v>5.1465844708491898E-5</v>
      </c>
      <c r="G91" s="48">
        <f t="shared" si="48"/>
        <v>0.703768366135889</v>
      </c>
      <c r="H91" s="5">
        <v>5.3173606553795903E-2</v>
      </c>
      <c r="I91" s="6">
        <v>3.7493648313820301E-2</v>
      </c>
      <c r="J91" s="11">
        <v>-5.2943637142541996E-6</v>
      </c>
      <c r="K91" s="12">
        <v>5.7420374804414497E-5</v>
      </c>
      <c r="L91" s="48">
        <f t="shared" si="49"/>
        <v>0.70401718877273944</v>
      </c>
      <c r="M91" s="5">
        <v>5.0913060576127003E-2</v>
      </c>
      <c r="N91" s="6">
        <v>3.5904473144582297E-2</v>
      </c>
      <c r="O91" s="131">
        <v>4.1560593439510396E-6</v>
      </c>
      <c r="P91" s="131">
        <v>6.2234833360234906E-5</v>
      </c>
      <c r="Q91" s="48">
        <f t="shared" si="50"/>
        <v>0.70407219827198853</v>
      </c>
      <c r="R91" s="49">
        <v>5.21610569548763E-2</v>
      </c>
      <c r="S91" s="50">
        <v>3.6803064370393698E-2</v>
      </c>
      <c r="T91" s="51">
        <v>2.1448950411218699E-6</v>
      </c>
      <c r="U91" s="52">
        <v>6.2994979478127295E-5</v>
      </c>
      <c r="V91" s="53">
        <f t="shared" si="51"/>
        <v>0.70443195977508899</v>
      </c>
      <c r="X91" s="117"/>
      <c r="Y91" s="90">
        <v>1693818270.1819999</v>
      </c>
      <c r="Z91" s="173">
        <f t="shared" si="52"/>
        <v>5.3383823934724267E-2</v>
      </c>
      <c r="AA91" s="173">
        <f t="shared" si="53"/>
        <v>3.7630591208279288E-2</v>
      </c>
      <c r="AB91" s="164">
        <v>1693817772.1819999</v>
      </c>
      <c r="AC91" s="166">
        <f t="shared" si="54"/>
        <v>-1.747652356088472E-5</v>
      </c>
      <c r="AD91" s="166">
        <f t="shared" si="55"/>
        <v>5.1473068193116925E-5</v>
      </c>
      <c r="AE91" s="169">
        <f t="shared" si="56"/>
        <v>0.70376319703947077</v>
      </c>
      <c r="AF91" s="90">
        <v>1693819268.1830001</v>
      </c>
      <c r="AG91" s="173">
        <f t="shared" si="57"/>
        <v>5.3211428053774407E-2</v>
      </c>
      <c r="AH91" s="173">
        <f t="shared" si="58"/>
        <v>3.7516482400164371E-2</v>
      </c>
      <c r="AI91" s="164">
        <v>1693818770.1830001</v>
      </c>
      <c r="AJ91" s="185">
        <f t="shared" si="59"/>
        <v>-5.2538837929262283E-6</v>
      </c>
      <c r="AK91" s="185">
        <f t="shared" si="60"/>
        <v>5.7564179243308008E-5</v>
      </c>
      <c r="AL91" s="169">
        <f t="shared" si="61"/>
        <v>0.70394418071151921</v>
      </c>
      <c r="AM91" s="90">
        <v>1693820266.1849999</v>
      </c>
      <c r="AN91" s="173">
        <f t="shared" si="62"/>
        <v>5.0951634358243195E-2</v>
      </c>
      <c r="AO91" s="173">
        <f t="shared" si="63"/>
        <v>3.5927942773712938E-2</v>
      </c>
      <c r="AP91" s="164">
        <v>1693819768.1830001</v>
      </c>
      <c r="AQ91" s="185">
        <f t="shared" si="64"/>
        <v>4.2316320252046778E-6</v>
      </c>
      <c r="AR91" s="185">
        <f t="shared" si="65"/>
        <v>6.2194609467802921E-5</v>
      </c>
      <c r="AS91" s="179">
        <f t="shared" si="66"/>
        <v>0.70400935136424336</v>
      </c>
      <c r="AT91" s="90">
        <v>1693821262.1819999</v>
      </c>
      <c r="AU91" s="173">
        <f t="shared" si="67"/>
        <v>5.2208051861491182E-2</v>
      </c>
      <c r="AV91" s="173">
        <f t="shared" si="68"/>
        <v>3.6831763992086895E-2</v>
      </c>
      <c r="AW91" s="164">
        <v>1693820763.1860001</v>
      </c>
      <c r="AX91" s="185">
        <f t="shared" si="69"/>
        <v>2.3072769534271084E-6</v>
      </c>
      <c r="AY91" s="185">
        <f t="shared" si="70"/>
        <v>6.2988943136035633E-5</v>
      </c>
      <c r="AZ91" s="169">
        <f t="shared" si="71"/>
        <v>0.7043432101994449</v>
      </c>
    </row>
    <row r="92" spans="1:52">
      <c r="B92" s="37">
        <v>7</v>
      </c>
      <c r="C92" s="47">
        <v>5.3564042149863697E-2</v>
      </c>
      <c r="D92" s="6">
        <v>3.7760832229079999E-2</v>
      </c>
      <c r="E92" s="11">
        <v>-1.164118450113E-5</v>
      </c>
      <c r="F92" s="11">
        <v>5.4665552531814599E-5</v>
      </c>
      <c r="G92" s="48">
        <f t="shared" si="48"/>
        <v>0.70382371600824356</v>
      </c>
      <c r="H92" s="5">
        <v>5.3873325284507799E-2</v>
      </c>
      <c r="I92" s="6">
        <v>3.79720545847217E-2</v>
      </c>
      <c r="J92" s="11">
        <v>-1.7358674339234001E-6</v>
      </c>
      <c r="K92" s="12">
        <v>5.8080571031798398E-5</v>
      </c>
      <c r="L92" s="48">
        <f t="shared" si="49"/>
        <v>0.70375348738078847</v>
      </c>
      <c r="M92" s="5">
        <v>5.1934077779682397E-2</v>
      </c>
      <c r="N92" s="6">
        <v>3.6613130296187603E-2</v>
      </c>
      <c r="O92" s="131">
        <v>6.6519021140545197E-6</v>
      </c>
      <c r="P92" s="131">
        <v>6.0920183282276603E-5</v>
      </c>
      <c r="Q92" s="48">
        <f t="shared" si="50"/>
        <v>0.70387553080690235</v>
      </c>
      <c r="R92" s="49">
        <v>5.3360735969175302E-2</v>
      </c>
      <c r="S92" s="50">
        <v>3.7620696895910702E-2</v>
      </c>
      <c r="T92" s="51">
        <v>9.2434295160379193E-6</v>
      </c>
      <c r="U92" s="52">
        <v>6.1417491912617897E-5</v>
      </c>
      <c r="V92" s="53">
        <f t="shared" si="51"/>
        <v>0.70391730080466364</v>
      </c>
      <c r="X92" s="117"/>
      <c r="Y92" s="90">
        <v>1693818291.3989999</v>
      </c>
      <c r="Z92" s="173">
        <f t="shared" si="52"/>
        <v>5.3548742833142239E-2</v>
      </c>
      <c r="AA92" s="173">
        <f t="shared" si="53"/>
        <v>3.77511500451456E-2</v>
      </c>
      <c r="AB92" s="164">
        <v>1693817792.3989999</v>
      </c>
      <c r="AC92" s="166">
        <f t="shared" si="54"/>
        <v>-1.1404876453938085E-5</v>
      </c>
      <c r="AD92" s="166">
        <f t="shared" si="55"/>
        <v>5.4652384093588103E-5</v>
      </c>
      <c r="AE92" s="169">
        <f t="shared" si="56"/>
        <v>0.70384712197035393</v>
      </c>
      <c r="AF92" s="90">
        <v>1693819289.4030001</v>
      </c>
      <c r="AG92" s="173">
        <f t="shared" si="57"/>
        <v>5.3893363513788047E-2</v>
      </c>
      <c r="AH92" s="173">
        <f t="shared" si="58"/>
        <v>3.7984305373230373E-2</v>
      </c>
      <c r="AI92" s="164">
        <v>1693818790.401</v>
      </c>
      <c r="AJ92" s="185">
        <f t="shared" si="59"/>
        <v>-1.7195409745924894E-6</v>
      </c>
      <c r="AK92" s="185">
        <f t="shared" si="60"/>
        <v>5.8001834273253117E-5</v>
      </c>
      <c r="AL92" s="169">
        <f t="shared" si="61"/>
        <v>0.70371742905928136</v>
      </c>
      <c r="AM92" s="90">
        <v>1693820287.402</v>
      </c>
      <c r="AN92" s="173">
        <f t="shared" si="62"/>
        <v>5.1968948138863401E-2</v>
      </c>
      <c r="AO92" s="173">
        <f t="shared" si="63"/>
        <v>3.663409896012567E-2</v>
      </c>
      <c r="AP92" s="164">
        <v>1693819788.402</v>
      </c>
      <c r="AQ92" s="185">
        <f t="shared" si="64"/>
        <v>6.7500384190063624E-6</v>
      </c>
      <c r="AR92" s="185">
        <f t="shared" si="65"/>
        <v>6.0942522713278715E-5</v>
      </c>
      <c r="AS92" s="179">
        <f t="shared" si="66"/>
        <v>0.70381609438183157</v>
      </c>
      <c r="AT92" s="90">
        <v>1693821283.401</v>
      </c>
      <c r="AU92" s="173">
        <f t="shared" si="67"/>
        <v>5.338524056076413E-2</v>
      </c>
      <c r="AV92" s="173">
        <f t="shared" si="68"/>
        <v>3.7635565524094146E-2</v>
      </c>
      <c r="AW92" s="164">
        <v>1693820783.398</v>
      </c>
      <c r="AX92" s="185">
        <f t="shared" si="69"/>
        <v>9.2961035215582762E-6</v>
      </c>
      <c r="AY92" s="185">
        <f t="shared" si="70"/>
        <v>6.1519053903894198E-5</v>
      </c>
      <c r="AZ92" s="169">
        <f t="shared" si="71"/>
        <v>0.70386843444525515</v>
      </c>
    </row>
    <row r="93" spans="1:52">
      <c r="B93" s="37">
        <v>8</v>
      </c>
      <c r="C93" s="47">
        <v>5.2631654666533398E-2</v>
      </c>
      <c r="D93" s="6">
        <v>3.7083278955657599E-2</v>
      </c>
      <c r="E93" s="11">
        <v>-6.3723206984247797E-6</v>
      </c>
      <c r="F93" s="11">
        <v>5.0750432918148602E-5</v>
      </c>
      <c r="G93" s="48">
        <f t="shared" si="48"/>
        <v>0.70341878207021147</v>
      </c>
      <c r="H93" s="5">
        <v>5.4152573726973602E-2</v>
      </c>
      <c r="I93" s="6">
        <v>3.8182516707966199E-2</v>
      </c>
      <c r="J93" s="11">
        <v>-4.49673496594278E-6</v>
      </c>
      <c r="K93" s="12">
        <v>5.3142633342734398E-5</v>
      </c>
      <c r="L93" s="48">
        <f t="shared" si="49"/>
        <v>0.70401088634623743</v>
      </c>
      <c r="M93" s="5">
        <v>5.2616536015591998E-2</v>
      </c>
      <c r="N93" s="6">
        <v>3.7083472707556797E-2</v>
      </c>
      <c r="O93" s="131">
        <v>8.7885916052435905E-6</v>
      </c>
      <c r="P93" s="131">
        <v>6.3448569509947603E-5</v>
      </c>
      <c r="Q93" s="48">
        <f t="shared" si="50"/>
        <v>0.70368501510426118</v>
      </c>
      <c r="R93" s="49">
        <v>5.3358187725734203E-2</v>
      </c>
      <c r="S93" s="50">
        <v>3.7639107064083299E-2</v>
      </c>
      <c r="T93" s="51">
        <v>4.6307674155951802E-6</v>
      </c>
      <c r="U93" s="52">
        <v>6.8511650924293695E-5</v>
      </c>
      <c r="V93" s="53">
        <f t="shared" si="51"/>
        <v>0.70429598740956989</v>
      </c>
      <c r="X93" s="117"/>
      <c r="Y93" s="90">
        <v>1693818299.7909999</v>
      </c>
      <c r="Z93" s="173">
        <f t="shared" si="52"/>
        <v>5.2563341343195027E-2</v>
      </c>
      <c r="AA93" s="173">
        <f t="shared" si="53"/>
        <v>3.7041727127234879E-2</v>
      </c>
      <c r="AB93" s="164">
        <v>1693817800.7909999</v>
      </c>
      <c r="AC93" s="166">
        <f t="shared" si="54"/>
        <v>-6.4270462420928639E-6</v>
      </c>
      <c r="AD93" s="166">
        <f t="shared" si="55"/>
        <v>5.072788680459489E-5</v>
      </c>
      <c r="AE93" s="169">
        <f t="shared" si="56"/>
        <v>0.7035456258770677</v>
      </c>
      <c r="AF93" s="90">
        <v>1693819297.7939999</v>
      </c>
      <c r="AG93" s="173">
        <f t="shared" si="57"/>
        <v>5.416843741133013E-2</v>
      </c>
      <c r="AH93" s="173">
        <f t="shared" si="58"/>
        <v>3.8192480973537023E-2</v>
      </c>
      <c r="AI93" s="164">
        <v>1693818798.793</v>
      </c>
      <c r="AJ93" s="185">
        <f t="shared" si="59"/>
        <v>-4.4355098863123542E-6</v>
      </c>
      <c r="AK93" s="185">
        <f t="shared" si="60"/>
        <v>5.3118226016781403E-5</v>
      </c>
      <c r="AL93" s="169">
        <f t="shared" si="61"/>
        <v>0.7039869582906868</v>
      </c>
      <c r="AM93" s="90">
        <v>1693820295.7939999</v>
      </c>
      <c r="AN93" s="173">
        <f t="shared" si="62"/>
        <v>5.2621276034464606E-2</v>
      </c>
      <c r="AO93" s="173">
        <f t="shared" si="63"/>
        <v>3.7086705599655212E-2</v>
      </c>
      <c r="AP93" s="164">
        <v>1693819796.7939999</v>
      </c>
      <c r="AQ93" s="185">
        <f t="shared" si="64"/>
        <v>8.9672509684022091E-6</v>
      </c>
      <c r="AR93" s="185">
        <f t="shared" si="65"/>
        <v>6.3404063161639281E-5</v>
      </c>
      <c r="AS93" s="179">
        <f t="shared" si="66"/>
        <v>0.70369232394599912</v>
      </c>
      <c r="AT93" s="90">
        <v>1693821291.7920001</v>
      </c>
      <c r="AU93" s="173">
        <f t="shared" si="67"/>
        <v>5.3360025126632168E-2</v>
      </c>
      <c r="AV93" s="173">
        <f t="shared" si="68"/>
        <v>3.7639918525034489E-2</v>
      </c>
      <c r="AW93" s="164">
        <v>1693820791.79</v>
      </c>
      <c r="AX93" s="185">
        <f t="shared" si="69"/>
        <v>5.0654042300641307E-6</v>
      </c>
      <c r="AY93" s="185">
        <f t="shared" si="70"/>
        <v>6.8979678909988061E-5</v>
      </c>
      <c r="AZ93" s="169">
        <f t="shared" si="71"/>
        <v>0.70428267130891198</v>
      </c>
    </row>
    <row r="94" spans="1:52">
      <c r="B94" s="37">
        <v>9</v>
      </c>
      <c r="C94" s="47">
        <v>5.1672435970905303E-2</v>
      </c>
      <c r="D94" s="6">
        <v>3.6436555100136797E-2</v>
      </c>
      <c r="E94" s="11">
        <v>-1.31565430211167E-5</v>
      </c>
      <c r="F94" s="11">
        <v>5.3946996847044399E-5</v>
      </c>
      <c r="G94" s="48">
        <f t="shared" si="48"/>
        <v>0.70396070657784671</v>
      </c>
      <c r="H94" s="5">
        <v>5.4312593085917703E-2</v>
      </c>
      <c r="I94" s="6">
        <v>3.8289620610166303E-2</v>
      </c>
      <c r="J94" s="11">
        <v>-4.05357873793769E-8</v>
      </c>
      <c r="K94" s="12">
        <v>5.7302651250484599E-5</v>
      </c>
      <c r="L94" s="48">
        <f t="shared" si="49"/>
        <v>0.70390868213857716</v>
      </c>
      <c r="M94" s="5">
        <v>5.2065337435693401E-2</v>
      </c>
      <c r="N94" s="6">
        <v>3.6716170291424099E-2</v>
      </c>
      <c r="O94" s="131">
        <v>1.15990067016276E-5</v>
      </c>
      <c r="P94" s="131">
        <v>5.9501744157098103E-5</v>
      </c>
      <c r="Q94" s="48">
        <f t="shared" si="50"/>
        <v>0.70408009389330573</v>
      </c>
      <c r="R94" s="49">
        <v>5.3411613875884702E-2</v>
      </c>
      <c r="S94" s="50">
        <v>3.7646558553976799E-2</v>
      </c>
      <c r="T94" s="51">
        <v>2.12785881596881E-5</v>
      </c>
      <c r="U94" s="52">
        <v>7.6333773113411102E-5</v>
      </c>
      <c r="V94" s="53">
        <f t="shared" si="51"/>
        <v>0.70373095146304698</v>
      </c>
      <c r="X94" s="117"/>
      <c r="Y94" s="90">
        <v>1693818308.1819999</v>
      </c>
      <c r="Z94" s="173">
        <f t="shared" si="52"/>
        <v>5.1696658354358709E-2</v>
      </c>
      <c r="AA94" s="173">
        <f t="shared" si="53"/>
        <v>3.6451376571993488E-2</v>
      </c>
      <c r="AB94" s="164">
        <v>1693817809.1819999</v>
      </c>
      <c r="AC94" s="166">
        <f t="shared" si="54"/>
        <v>-1.3221414602128214E-5</v>
      </c>
      <c r="AD94" s="166">
        <f t="shared" si="55"/>
        <v>5.3999197430068986E-5</v>
      </c>
      <c r="AE94" s="169">
        <f t="shared" si="56"/>
        <v>0.70392082222270658</v>
      </c>
      <c r="AF94" s="90">
        <v>1693819306.1860001</v>
      </c>
      <c r="AG94" s="173">
        <f t="shared" si="57"/>
        <v>5.4312106528070329E-2</v>
      </c>
      <c r="AH94" s="173">
        <f t="shared" si="58"/>
        <v>3.8289135943563139E-2</v>
      </c>
      <c r="AI94" s="164">
        <v>1693818807.1849999</v>
      </c>
      <c r="AJ94" s="185">
        <f t="shared" si="59"/>
        <v>-1.216585297377009E-7</v>
      </c>
      <c r="AK94" s="185">
        <f t="shared" si="60"/>
        <v>5.7309426200659051E-5</v>
      </c>
      <c r="AL94" s="169">
        <f t="shared" si="61"/>
        <v>0.70390436514326249</v>
      </c>
      <c r="AM94" s="90">
        <v>1693820304.1860001</v>
      </c>
      <c r="AN94" s="173">
        <f t="shared" si="62"/>
        <v>5.2056328256905093E-2</v>
      </c>
      <c r="AO94" s="173">
        <f t="shared" si="63"/>
        <v>3.6710581407687112E-2</v>
      </c>
      <c r="AP94" s="164">
        <v>1693819805.1849999</v>
      </c>
      <c r="AQ94" s="185">
        <f t="shared" si="64"/>
        <v>1.155489605538737E-5</v>
      </c>
      <c r="AR94" s="185">
        <f t="shared" si="65"/>
        <v>5.9490037938775881E-5</v>
      </c>
      <c r="AS94" s="179">
        <f t="shared" si="66"/>
        <v>0.7041039480061364</v>
      </c>
      <c r="AT94" s="90">
        <v>1693821300.184</v>
      </c>
      <c r="AU94" s="173">
        <f t="shared" si="67"/>
        <v>5.3418156033649543E-2</v>
      </c>
      <c r="AV94" s="173">
        <f t="shared" si="68"/>
        <v>3.7650043535574031E-2</v>
      </c>
      <c r="AW94" s="164">
        <v>1693820800.181</v>
      </c>
      <c r="AX94" s="185">
        <f t="shared" si="69"/>
        <v>2.1260065040110806E-5</v>
      </c>
      <c r="AY94" s="185">
        <f t="shared" si="70"/>
        <v>7.6215794898790306E-5</v>
      </c>
      <c r="AZ94" s="169">
        <f t="shared" si="71"/>
        <v>0.7037057356410592</v>
      </c>
    </row>
    <row r="95" spans="1:52">
      <c r="B95" s="37">
        <v>10</v>
      </c>
      <c r="C95" s="47">
        <v>5.3775114229091897E-2</v>
      </c>
      <c r="D95" s="6">
        <v>3.7888580809299403E-2</v>
      </c>
      <c r="E95" s="11">
        <v>-9.5415131128979898E-6</v>
      </c>
      <c r="F95" s="11">
        <v>5.36856005412545E-5</v>
      </c>
      <c r="G95" s="48">
        <f t="shared" si="48"/>
        <v>0.70343683354066544</v>
      </c>
      <c r="H95" s="5">
        <v>5.4128808575087603E-2</v>
      </c>
      <c r="I95" s="6">
        <v>3.8155270087828597E-2</v>
      </c>
      <c r="J95" s="11">
        <v>-8.4590475747578808E-6</v>
      </c>
      <c r="K95" s="12">
        <v>5.35235152266004E-5</v>
      </c>
      <c r="L95" s="48">
        <f t="shared" si="49"/>
        <v>0.70381663197803446</v>
      </c>
      <c r="M95" s="5">
        <v>5.2191301587054199E-2</v>
      </c>
      <c r="N95" s="6">
        <v>3.67798517691377E-2</v>
      </c>
      <c r="O95" s="131">
        <v>6.6339309869474297E-6</v>
      </c>
      <c r="P95" s="131">
        <v>6.2790433729823203E-5</v>
      </c>
      <c r="Q95" s="48">
        <f t="shared" si="50"/>
        <v>0.70360089572327289</v>
      </c>
      <c r="R95" s="49">
        <v>5.3666978436175697E-2</v>
      </c>
      <c r="S95" s="50">
        <v>3.7828431700758697E-2</v>
      </c>
      <c r="T95" s="51">
        <v>3.7258514394248699E-6</v>
      </c>
      <c r="U95" s="52">
        <v>6.1877896745270506E-5</v>
      </c>
      <c r="V95" s="53">
        <f t="shared" si="51"/>
        <v>0.70377130079326866</v>
      </c>
      <c r="X95" s="117"/>
      <c r="Y95" s="90">
        <v>1693818328.4030001</v>
      </c>
      <c r="Z95" s="173">
        <f t="shared" si="52"/>
        <v>5.3826118688539343E-2</v>
      </c>
      <c r="AA95" s="173">
        <f t="shared" si="53"/>
        <v>3.7919069396499028E-2</v>
      </c>
      <c r="AB95" s="164">
        <v>1693817830.401</v>
      </c>
      <c r="AC95" s="166">
        <f t="shared" si="54"/>
        <v>-9.4358765024137216E-6</v>
      </c>
      <c r="AD95" s="166">
        <f t="shared" si="55"/>
        <v>5.3608132910095926E-5</v>
      </c>
      <c r="AE95" s="169">
        <f t="shared" si="56"/>
        <v>0.70333983406777545</v>
      </c>
      <c r="AF95" s="90">
        <v>1693819327.398</v>
      </c>
      <c r="AG95" s="173">
        <f t="shared" si="57"/>
        <v>5.4127989884938388E-2</v>
      </c>
      <c r="AH95" s="173">
        <f t="shared" si="58"/>
        <v>3.8154511114866549E-2</v>
      </c>
      <c r="AI95" s="164">
        <v>1693818828.398</v>
      </c>
      <c r="AJ95" s="185">
        <f t="shared" si="59"/>
        <v>-8.509624262696189E-6</v>
      </c>
      <c r="AK95" s="185">
        <f t="shared" si="60"/>
        <v>5.347614479661792E-5</v>
      </c>
      <c r="AL95" s="169">
        <f t="shared" si="61"/>
        <v>0.70381155063195999</v>
      </c>
      <c r="AM95" s="90">
        <v>1693820324.402</v>
      </c>
      <c r="AN95" s="173">
        <f t="shared" si="62"/>
        <v>5.2191828204264212E-2</v>
      </c>
      <c r="AO95" s="173">
        <f t="shared" si="63"/>
        <v>3.6779940494339261E-2</v>
      </c>
      <c r="AP95" s="164">
        <v>1693819826.4000001</v>
      </c>
      <c r="AQ95" s="185">
        <f t="shared" si="64"/>
        <v>6.5377776017190512E-6</v>
      </c>
      <c r="AR95" s="185">
        <f t="shared" si="65"/>
        <v>6.2749974725512833E-5</v>
      </c>
      <c r="AS95" s="179">
        <f t="shared" si="66"/>
        <v>0.70360482984812645</v>
      </c>
      <c r="AT95" s="90">
        <v>1693821320.4000001</v>
      </c>
      <c r="AU95" s="173">
        <f t="shared" si="67"/>
        <v>5.3669503434300964E-2</v>
      </c>
      <c r="AV95" s="173">
        <f t="shared" si="68"/>
        <v>3.7830240568234273E-2</v>
      </c>
      <c r="AW95" s="164">
        <v>1693820821.4000001</v>
      </c>
      <c r="AX95" s="185">
        <f t="shared" si="69"/>
        <v>3.3347261214654224E-6</v>
      </c>
      <c r="AY95" s="185">
        <f t="shared" si="70"/>
        <v>6.1604593624238593E-5</v>
      </c>
      <c r="AZ95" s="169">
        <f t="shared" si="71"/>
        <v>0.70376764743009423</v>
      </c>
    </row>
    <row r="96" spans="1:52">
      <c r="B96" s="37">
        <v>11</v>
      </c>
      <c r="C96" s="47">
        <v>5.4080189795565503E-2</v>
      </c>
      <c r="D96" s="6">
        <v>3.8093105530457097E-2</v>
      </c>
      <c r="E96" s="11">
        <v>-7.9956691067507294E-6</v>
      </c>
      <c r="F96" s="11">
        <v>4.9590950453264003E-5</v>
      </c>
      <c r="G96" s="48">
        <f t="shared" si="48"/>
        <v>0.70325054359003725</v>
      </c>
      <c r="H96" s="5">
        <v>5.4272605455069303E-2</v>
      </c>
      <c r="I96" s="6">
        <v>3.8246953243176202E-2</v>
      </c>
      <c r="J96" s="11">
        <v>-2.5108744481575702E-6</v>
      </c>
      <c r="K96" s="12">
        <v>5.4639526334923003E-5</v>
      </c>
      <c r="L96" s="48">
        <f t="shared" si="49"/>
        <v>0.70364117266472137</v>
      </c>
      <c r="M96" s="5">
        <v>5.2090192968543801E-2</v>
      </c>
      <c r="N96" s="6">
        <v>3.6720990196152298E-2</v>
      </c>
      <c r="O96" s="131">
        <v>6.9022287475998204E-6</v>
      </c>
      <c r="P96" s="131">
        <v>5.7227096835692899E-5</v>
      </c>
      <c r="Q96" s="48">
        <f t="shared" si="50"/>
        <v>0.70383663725385348</v>
      </c>
      <c r="R96" s="49">
        <v>5.35307941208421E-2</v>
      </c>
      <c r="S96" s="50">
        <v>3.7744826842646899E-2</v>
      </c>
      <c r="T96" s="51">
        <v>2.1708161356845299E-6</v>
      </c>
      <c r="U96" s="52">
        <v>6.0966311311124501E-5</v>
      </c>
      <c r="V96" s="53">
        <f t="shared" si="51"/>
        <v>0.70399993608351841</v>
      </c>
      <c r="X96" s="117"/>
      <c r="Y96" s="90">
        <v>1693818336.7939999</v>
      </c>
      <c r="Z96" s="173">
        <f t="shared" si="52"/>
        <v>5.4096763804663092E-2</v>
      </c>
      <c r="AA96" s="173">
        <f t="shared" si="53"/>
        <v>3.8103751591840117E-2</v>
      </c>
      <c r="AB96" s="164">
        <v>1693817838.793</v>
      </c>
      <c r="AC96" s="166">
        <f t="shared" si="54"/>
        <v>-7.7929478903780082E-6</v>
      </c>
      <c r="AD96" s="166">
        <f t="shared" si="55"/>
        <v>4.9587844958958553E-5</v>
      </c>
      <c r="AE96" s="169">
        <f t="shared" si="56"/>
        <v>0.70323498200251022</v>
      </c>
      <c r="AF96" s="90">
        <v>1693819335.79</v>
      </c>
      <c r="AG96" s="173">
        <f t="shared" si="57"/>
        <v>5.4238551637315266E-2</v>
      </c>
      <c r="AH96" s="173">
        <f t="shared" si="58"/>
        <v>3.8226439242188492E-2</v>
      </c>
      <c r="AI96" s="164">
        <v>1693818836.79</v>
      </c>
      <c r="AJ96" s="185">
        <f t="shared" si="59"/>
        <v>-2.2797175076912446E-6</v>
      </c>
      <c r="AK96" s="185">
        <f t="shared" si="60"/>
        <v>5.466625694349628E-5</v>
      </c>
      <c r="AL96" s="169">
        <f t="shared" si="61"/>
        <v>0.70370303046349836</v>
      </c>
      <c r="AM96" s="90">
        <v>1693820332.793</v>
      </c>
      <c r="AN96" s="173">
        <f t="shared" si="62"/>
        <v>5.2069557027949916E-2</v>
      </c>
      <c r="AO96" s="173">
        <f t="shared" si="63"/>
        <v>3.6708430844513119E-2</v>
      </c>
      <c r="AP96" s="164">
        <v>1693819834.7909999</v>
      </c>
      <c r="AQ96" s="185">
        <f t="shared" si="64"/>
        <v>6.6419572796087421E-6</v>
      </c>
      <c r="AR96" s="185">
        <f t="shared" si="65"/>
        <v>5.719474475044062E-5</v>
      </c>
      <c r="AS96" s="179">
        <f t="shared" si="66"/>
        <v>0.70388373708931784</v>
      </c>
      <c r="AT96" s="90">
        <v>1693821328.7920001</v>
      </c>
      <c r="AU96" s="173">
        <f t="shared" si="67"/>
        <v>5.3522095859995678E-2</v>
      </c>
      <c r="AV96" s="173">
        <f t="shared" si="68"/>
        <v>3.7739696450542017E-2</v>
      </c>
      <c r="AW96" s="164">
        <v>1693820829.7909999</v>
      </c>
      <c r="AX96" s="185">
        <f t="shared" si="69"/>
        <v>2.2009173063324954E-6</v>
      </c>
      <c r="AY96" s="185">
        <f t="shared" si="70"/>
        <v>6.105397183224864E-5</v>
      </c>
      <c r="AZ96" s="169">
        <f t="shared" si="71"/>
        <v>0.70401423637738181</v>
      </c>
    </row>
    <row r="97" spans="2:52">
      <c r="B97" s="37">
        <v>12</v>
      </c>
      <c r="C97" s="47">
        <v>5.4234051029221297E-2</v>
      </c>
      <c r="D97" s="6">
        <v>3.8227876001304797E-2</v>
      </c>
      <c r="E97" s="11">
        <v>-3.9281321974768697E-6</v>
      </c>
      <c r="F97" s="11">
        <v>5.3586626916293202E-5</v>
      </c>
      <c r="G97" s="48">
        <f t="shared" si="48"/>
        <v>0.70374031012943861</v>
      </c>
      <c r="H97" s="5">
        <v>5.3185853249058598E-2</v>
      </c>
      <c r="I97" s="6">
        <v>3.7501478826111601E-2</v>
      </c>
      <c r="J97" s="11">
        <v>-2.0582771901963299E-6</v>
      </c>
      <c r="K97" s="12">
        <v>5.4375432817715899E-5</v>
      </c>
      <c r="L97" s="48">
        <f t="shared" si="49"/>
        <v>0.70400231075787101</v>
      </c>
      <c r="M97" s="5">
        <v>5.16198892939842E-2</v>
      </c>
      <c r="N97" s="6">
        <v>3.6379579079307701E-2</v>
      </c>
      <c r="O97" s="131">
        <v>-5.7302503567021104E-7</v>
      </c>
      <c r="P97" s="131">
        <v>6.1759356922868895E-5</v>
      </c>
      <c r="Q97" s="48">
        <f t="shared" si="50"/>
        <v>0.70363525647124125</v>
      </c>
      <c r="R97" s="49">
        <v>5.3426122287488803E-2</v>
      </c>
      <c r="S97" s="50">
        <v>3.76649235908895E-2</v>
      </c>
      <c r="T97" s="51">
        <v>4.5593573736851397E-6</v>
      </c>
      <c r="U97" s="52">
        <v>6.4671680500222407E-5</v>
      </c>
      <c r="V97" s="53">
        <f t="shared" si="51"/>
        <v>0.70388360842005282</v>
      </c>
      <c r="X97" s="117"/>
      <c r="Y97" s="90">
        <v>1693818345.1860001</v>
      </c>
      <c r="Z97" s="173">
        <f t="shared" si="52"/>
        <v>5.4241841332542166E-2</v>
      </c>
      <c r="AA97" s="173">
        <f t="shared" si="53"/>
        <v>3.8232990044990811E-2</v>
      </c>
      <c r="AB97" s="164">
        <v>1693817847.184</v>
      </c>
      <c r="AC97" s="166">
        <f t="shared" si="54"/>
        <v>-3.9239905901407227E-6</v>
      </c>
      <c r="AD97" s="166">
        <f t="shared" si="55"/>
        <v>5.3708637941148137E-5</v>
      </c>
      <c r="AE97" s="169">
        <f t="shared" si="56"/>
        <v>0.70373661347123051</v>
      </c>
      <c r="AF97" s="90">
        <v>1693819344.181</v>
      </c>
      <c r="AG97" s="173">
        <f t="shared" si="57"/>
        <v>5.3160183696372446E-2</v>
      </c>
      <c r="AH97" s="173">
        <f t="shared" si="58"/>
        <v>3.7486049519479044E-2</v>
      </c>
      <c r="AI97" s="164">
        <v>1693818845.181</v>
      </c>
      <c r="AJ97" s="185">
        <f t="shared" si="59"/>
        <v>-2.154548698371466E-6</v>
      </c>
      <c r="AK97" s="185">
        <f t="shared" si="60"/>
        <v>5.4303839846262337E-5</v>
      </c>
      <c r="AL97" s="169">
        <f t="shared" si="61"/>
        <v>0.70405027071679405</v>
      </c>
      <c r="AM97" s="90">
        <v>1693820341.1849999</v>
      </c>
      <c r="AN97" s="173">
        <f t="shared" si="62"/>
        <v>5.1597475226694875E-2</v>
      </c>
      <c r="AO97" s="173">
        <f t="shared" si="63"/>
        <v>3.6365919935671141E-2</v>
      </c>
      <c r="AP97" s="164">
        <v>1693819843.1830001</v>
      </c>
      <c r="AQ97" s="185">
        <f t="shared" si="64"/>
        <v>-5.7573717467855736E-7</v>
      </c>
      <c r="AR97" s="185">
        <f t="shared" si="65"/>
        <v>6.1856659278715237E-5</v>
      </c>
      <c r="AS97" s="179">
        <f t="shared" si="66"/>
        <v>0.70368563886070734</v>
      </c>
      <c r="AT97" s="90">
        <v>1693821337.1830001</v>
      </c>
      <c r="AU97" s="173">
        <f t="shared" si="67"/>
        <v>5.3403256740097264E-2</v>
      </c>
      <c r="AV97" s="173">
        <f t="shared" si="68"/>
        <v>3.7650777035071241E-2</v>
      </c>
      <c r="AW97" s="164">
        <v>1693820838.1830001</v>
      </c>
      <c r="AX97" s="185">
        <f t="shared" si="69"/>
        <v>4.6648211482415076E-6</v>
      </c>
      <c r="AY97" s="185">
        <f t="shared" si="70"/>
        <v>6.4692712412826658E-5</v>
      </c>
      <c r="AZ97" s="169">
        <f t="shared" si="71"/>
        <v>0.7039158240415585</v>
      </c>
    </row>
    <row r="98" spans="2:52">
      <c r="B98" s="37">
        <v>13</v>
      </c>
      <c r="C98" s="47">
        <v>5.4460759161400002E-2</v>
      </c>
      <c r="D98" s="6">
        <v>3.8380651524670198E-2</v>
      </c>
      <c r="E98" s="11">
        <v>-7.8001778608415908E-6</v>
      </c>
      <c r="F98" s="11">
        <v>5.6219536488430298E-5</v>
      </c>
      <c r="G98" s="48">
        <f t="shared" si="48"/>
        <v>0.70361606020944445</v>
      </c>
      <c r="H98" s="5">
        <v>5.3060787413533803E-2</v>
      </c>
      <c r="I98" s="6">
        <v>3.74085963250958E-2</v>
      </c>
      <c r="J98" s="11">
        <v>-7.0556965538969898E-6</v>
      </c>
      <c r="K98" s="12">
        <v>5.0750176296542503E-5</v>
      </c>
      <c r="L98" s="48">
        <f t="shared" si="49"/>
        <v>0.70391118085796633</v>
      </c>
      <c r="M98" s="5">
        <v>5.10323569757394E-2</v>
      </c>
      <c r="N98" s="6">
        <v>3.59790232307435E-2</v>
      </c>
      <c r="O98" s="131">
        <v>6.7742020039381602E-6</v>
      </c>
      <c r="P98" s="131">
        <v>6.2513685724904203E-5</v>
      </c>
      <c r="Q98" s="48">
        <f t="shared" si="50"/>
        <v>0.7038871353481666</v>
      </c>
      <c r="R98" s="49">
        <v>5.2413736117435501E-2</v>
      </c>
      <c r="S98" s="50">
        <v>3.6949385300120201E-2</v>
      </c>
      <c r="T98" s="51">
        <v>7.3232461551954997E-6</v>
      </c>
      <c r="U98" s="52">
        <v>6.2148947022116206E-5</v>
      </c>
      <c r="V98" s="53">
        <f t="shared" si="51"/>
        <v>0.7038275816474866</v>
      </c>
      <c r="X98" s="117"/>
      <c r="Y98" s="90">
        <v>1693818366.4030001</v>
      </c>
      <c r="Z98" s="173">
        <f t="shared" si="52"/>
        <v>5.4467206774052639E-2</v>
      </c>
      <c r="AA98" s="173">
        <f t="shared" si="53"/>
        <v>3.8384835509385734E-2</v>
      </c>
      <c r="AB98" s="164">
        <v>1693817867.402</v>
      </c>
      <c r="AC98" s="166">
        <f t="shared" si="54"/>
        <v>-7.9179226055554425E-6</v>
      </c>
      <c r="AD98" s="166">
        <f t="shared" si="55"/>
        <v>5.6262279928439882E-5</v>
      </c>
      <c r="AE98" s="169">
        <f t="shared" si="56"/>
        <v>0.70361266544859236</v>
      </c>
      <c r="AF98" s="90">
        <v>1693819364.4030001</v>
      </c>
      <c r="AG98" s="173">
        <f t="shared" si="57"/>
        <v>5.3069368643354056E-2</v>
      </c>
      <c r="AH98" s="173">
        <f t="shared" si="58"/>
        <v>3.7413415312206336E-2</v>
      </c>
      <c r="AI98" s="164">
        <v>1693818865.398</v>
      </c>
      <c r="AJ98" s="185">
        <f t="shared" si="59"/>
        <v>-7.1824172107880214E-6</v>
      </c>
      <c r="AK98" s="185">
        <f t="shared" si="60"/>
        <v>5.0770470760492759E-5</v>
      </c>
      <c r="AL98" s="169">
        <f t="shared" si="61"/>
        <v>0.70388642784183453</v>
      </c>
      <c r="AM98" s="90">
        <v>1693820361.398</v>
      </c>
      <c r="AN98" s="173">
        <f t="shared" si="62"/>
        <v>5.101632307423222E-2</v>
      </c>
      <c r="AO98" s="173">
        <f t="shared" si="63"/>
        <v>3.596916239663759E-2</v>
      </c>
      <c r="AP98" s="164">
        <v>1693819863.402</v>
      </c>
      <c r="AQ98" s="185">
        <f t="shared" si="64"/>
        <v>6.9652153384959575E-6</v>
      </c>
      <c r="AR98" s="185">
        <f t="shared" si="65"/>
        <v>6.2477409695393596E-5</v>
      </c>
      <c r="AS98" s="179">
        <f t="shared" si="66"/>
        <v>0.70392462681318546</v>
      </c>
      <c r="AT98" s="90">
        <v>1693821358.402</v>
      </c>
      <c r="AU98" s="173">
        <f t="shared" si="67"/>
        <v>5.240562848439359E-2</v>
      </c>
      <c r="AV98" s="173">
        <f t="shared" si="68"/>
        <v>3.694438711790473E-2</v>
      </c>
      <c r="AW98" s="164">
        <v>1693820859.402</v>
      </c>
      <c r="AX98" s="185">
        <f t="shared" si="69"/>
        <v>7.2809993691741406E-6</v>
      </c>
      <c r="AY98" s="185">
        <f t="shared" si="70"/>
        <v>6.2029631058130771E-5</v>
      </c>
      <c r="AZ98" s="169">
        <f t="shared" si="71"/>
        <v>0.70383674764550164</v>
      </c>
    </row>
    <row r="99" spans="2:52">
      <c r="B99" s="37">
        <v>14</v>
      </c>
      <c r="C99" s="47">
        <v>5.45490170647603E-2</v>
      </c>
      <c r="D99" s="6">
        <v>3.8463119865010997E-2</v>
      </c>
      <c r="E99" s="11">
        <v>-9.4858939491691703E-6</v>
      </c>
      <c r="F99" s="11">
        <v>5.5908782392647598E-5</v>
      </c>
      <c r="G99" s="48">
        <f t="shared" si="48"/>
        <v>0.70398938512064424</v>
      </c>
      <c r="H99" s="5">
        <v>5.3590973379038002E-2</v>
      </c>
      <c r="I99" s="6">
        <v>3.7763329372211302E-2</v>
      </c>
      <c r="J99" s="11">
        <v>-8.0407633916038498E-6</v>
      </c>
      <c r="K99" s="12">
        <v>5.5477947108452203E-5</v>
      </c>
      <c r="L99" s="48">
        <f t="shared" si="49"/>
        <v>0.70356654969250287</v>
      </c>
      <c r="M99" s="5">
        <v>5.0863166388657302E-2</v>
      </c>
      <c r="N99" s="6">
        <v>3.5843936922475901E-2</v>
      </c>
      <c r="O99" s="131">
        <v>8.4434598375528199E-6</v>
      </c>
      <c r="P99" s="131">
        <v>5.9788492508715998E-5</v>
      </c>
      <c r="Q99" s="48">
        <f t="shared" si="50"/>
        <v>0.70357262605278403</v>
      </c>
      <c r="R99" s="49">
        <v>5.3030024084938301E-2</v>
      </c>
      <c r="S99" s="50">
        <v>3.7383873130016503E-2</v>
      </c>
      <c r="T99" s="51">
        <v>2.4953917353670698E-6</v>
      </c>
      <c r="U99" s="52">
        <v>5.7962479990522397E-5</v>
      </c>
      <c r="V99" s="53">
        <f t="shared" si="51"/>
        <v>0.703841299094913</v>
      </c>
      <c r="X99" s="117"/>
      <c r="Y99" s="90">
        <v>1693818374.7939999</v>
      </c>
      <c r="Z99" s="173">
        <f t="shared" si="52"/>
        <v>5.4551150037800866E-2</v>
      </c>
      <c r="AA99" s="173">
        <f t="shared" si="53"/>
        <v>3.8464277340389236E-2</v>
      </c>
      <c r="AB99" s="164">
        <v>1693817875.793</v>
      </c>
      <c r="AC99" s="166">
        <f t="shared" si="54"/>
        <v>-9.6329456874696992E-6</v>
      </c>
      <c r="AD99" s="166">
        <f t="shared" si="55"/>
        <v>5.5798742099514425E-5</v>
      </c>
      <c r="AE99" s="169">
        <f t="shared" si="56"/>
        <v>0.70398615404959941</v>
      </c>
      <c r="AF99" s="90">
        <v>1693819372.7950001</v>
      </c>
      <c r="AG99" s="173">
        <f t="shared" si="57"/>
        <v>5.359372317791504E-2</v>
      </c>
      <c r="AH99" s="173">
        <f t="shared" si="58"/>
        <v>3.7764953991064207E-2</v>
      </c>
      <c r="AI99" s="164">
        <v>1693818873.789</v>
      </c>
      <c r="AJ99" s="185">
        <f t="shared" si="59"/>
        <v>-8.0200013966029103E-6</v>
      </c>
      <c r="AK99" s="185">
        <f t="shared" si="60"/>
        <v>5.567355873985591E-5</v>
      </c>
      <c r="AL99" s="169">
        <f t="shared" si="61"/>
        <v>0.70355904343034215</v>
      </c>
      <c r="AM99" s="90">
        <v>1693820369.79</v>
      </c>
      <c r="AN99" s="173">
        <f t="shared" si="62"/>
        <v>5.0836525241333884E-2</v>
      </c>
      <c r="AO99" s="173">
        <f t="shared" si="63"/>
        <v>3.5827232214554694E-2</v>
      </c>
      <c r="AP99" s="164">
        <v>1693819871.793</v>
      </c>
      <c r="AQ99" s="185">
        <f t="shared" si="64"/>
        <v>8.3076602351939315E-6</v>
      </c>
      <c r="AR99" s="185">
        <f t="shared" si="65"/>
        <v>5.9759431149973303E-5</v>
      </c>
      <c r="AS99" s="179">
        <f t="shared" si="66"/>
        <v>0.70362232776881384</v>
      </c>
      <c r="AT99" s="90">
        <v>1693821366.7939999</v>
      </c>
      <c r="AU99" s="173">
        <f t="shared" si="67"/>
        <v>5.3007099954107122E-2</v>
      </c>
      <c r="AV99" s="173">
        <f t="shared" si="68"/>
        <v>3.736942696639349E-2</v>
      </c>
      <c r="AW99" s="164">
        <v>1693820867.7939999</v>
      </c>
      <c r="AX99" s="185">
        <f t="shared" si="69"/>
        <v>2.3919009603223075E-6</v>
      </c>
      <c r="AY99" s="185">
        <f t="shared" si="70"/>
        <v>5.803816964906616E-5</v>
      </c>
      <c r="AZ99" s="169">
        <f t="shared" si="71"/>
        <v>0.70386886234123036</v>
      </c>
    </row>
    <row r="100" spans="2:52">
      <c r="B100" s="37">
        <v>15</v>
      </c>
      <c r="C100" s="47">
        <v>5.4519821505111601E-2</v>
      </c>
      <c r="D100" s="6">
        <v>3.8417540832046099E-2</v>
      </c>
      <c r="E100" s="11">
        <v>-1.1872062570915599E-5</v>
      </c>
      <c r="F100" s="11">
        <v>5.2712498435231497E-5</v>
      </c>
      <c r="G100" s="48">
        <f t="shared" si="48"/>
        <v>0.70353045916864787</v>
      </c>
      <c r="H100" s="5">
        <v>5.3136929757259803E-2</v>
      </c>
      <c r="I100" s="6">
        <v>3.7460373723872599E-2</v>
      </c>
      <c r="J100" s="11">
        <v>-6.4807937953713997E-6</v>
      </c>
      <c r="K100" s="12">
        <v>5.6984414823614398E-5</v>
      </c>
      <c r="L100" s="48">
        <f t="shared" si="49"/>
        <v>0.70387693192567391</v>
      </c>
      <c r="M100" s="5">
        <v>5.0294659606780999E-2</v>
      </c>
      <c r="N100" s="6">
        <v>3.5446636005308403E-2</v>
      </c>
      <c r="O100" s="131">
        <v>3.0138906273449301E-6</v>
      </c>
      <c r="P100" s="131">
        <v>6.1587485984006203E-5</v>
      </c>
      <c r="Q100" s="48">
        <f t="shared" si="50"/>
        <v>0.70362601506564826</v>
      </c>
      <c r="R100" s="49">
        <v>5.17789634931742E-2</v>
      </c>
      <c r="S100" s="50">
        <v>3.6488978987976602E-2</v>
      </c>
      <c r="T100" s="51">
        <v>4.4575710573788404E-6</v>
      </c>
      <c r="U100" s="52">
        <v>6.4561213521855003E-5</v>
      </c>
      <c r="V100" s="53">
        <f t="shared" si="51"/>
        <v>0.70356420637331074</v>
      </c>
      <c r="X100" s="117"/>
      <c r="Y100" s="90">
        <v>1693818383.1860001</v>
      </c>
      <c r="Z100" s="173">
        <f t="shared" si="52"/>
        <v>5.4458718030262233E-2</v>
      </c>
      <c r="AA100" s="173">
        <f t="shared" si="53"/>
        <v>3.8380008251155319E-2</v>
      </c>
      <c r="AB100" s="164">
        <v>1693817884.1849999</v>
      </c>
      <c r="AC100" s="166">
        <f t="shared" si="54"/>
        <v>-1.1874482837932985E-5</v>
      </c>
      <c r="AD100" s="166">
        <f t="shared" si="55"/>
        <v>5.2689833706944982E-5</v>
      </c>
      <c r="AE100" s="169">
        <f t="shared" si="56"/>
        <v>0.70363369607764215</v>
      </c>
      <c r="AF100" s="90">
        <v>1693819381.1860001</v>
      </c>
      <c r="AG100" s="173">
        <f t="shared" si="57"/>
        <v>5.3154864647003204E-2</v>
      </c>
      <c r="AH100" s="173">
        <f t="shared" si="58"/>
        <v>3.7471703051489114E-2</v>
      </c>
      <c r="AI100" s="164">
        <v>1693818882.181</v>
      </c>
      <c r="AJ100" s="185">
        <f t="shared" si="59"/>
        <v>-6.4618748048050798E-6</v>
      </c>
      <c r="AK100" s="185">
        <f t="shared" si="60"/>
        <v>5.6937149417931526E-5</v>
      </c>
      <c r="AL100" s="169">
        <f t="shared" si="61"/>
        <v>0.70385084197163483</v>
      </c>
      <c r="AM100" s="90">
        <v>1693820378.181</v>
      </c>
      <c r="AN100" s="173">
        <f t="shared" si="62"/>
        <v>5.0290417147909758E-2</v>
      </c>
      <c r="AO100" s="173">
        <f t="shared" si="63"/>
        <v>3.5444389216939674E-2</v>
      </c>
      <c r="AP100" s="164">
        <v>1693819880.1849999</v>
      </c>
      <c r="AQ100" s="185">
        <f t="shared" si="64"/>
        <v>2.9809404242821617E-6</v>
      </c>
      <c r="AR100" s="185">
        <f t="shared" si="65"/>
        <v>6.1584821645838632E-5</v>
      </c>
      <c r="AS100" s="179">
        <f t="shared" si="66"/>
        <v>0.70365038509987032</v>
      </c>
      <c r="AT100" s="90">
        <v>1693821375.1849999</v>
      </c>
      <c r="AU100" s="173">
        <f t="shared" si="67"/>
        <v>5.1744233755200174E-2</v>
      </c>
      <c r="AV100" s="173">
        <f t="shared" si="68"/>
        <v>3.6467772725392748E-2</v>
      </c>
      <c r="AW100" s="164">
        <v>1693820876.1849999</v>
      </c>
      <c r="AX100" s="185">
        <f t="shared" si="69"/>
        <v>4.505115013317947E-6</v>
      </c>
      <c r="AY100" s="185">
        <f t="shared" si="70"/>
        <v>6.4645718930136765E-5</v>
      </c>
      <c r="AZ100" s="169">
        <f t="shared" si="71"/>
        <v>0.70362219833696382</v>
      </c>
    </row>
    <row r="101" spans="2:52">
      <c r="B101" s="37">
        <v>16</v>
      </c>
      <c r="C101" s="47">
        <v>5.1665328234228203E-2</v>
      </c>
      <c r="D101" s="6">
        <v>3.64244150658539E-2</v>
      </c>
      <c r="E101" s="11">
        <v>-9.6041240530261403E-6</v>
      </c>
      <c r="F101" s="11">
        <v>5.4634461701392598E-5</v>
      </c>
      <c r="G101" s="48">
        <f t="shared" si="48"/>
        <v>0.70382260758307658</v>
      </c>
      <c r="H101" s="5">
        <v>5.4496624648677799E-2</v>
      </c>
      <c r="I101" s="6">
        <v>3.8421790064247001E-2</v>
      </c>
      <c r="J101" s="11">
        <v>-7.0854183589979902E-6</v>
      </c>
      <c r="K101" s="12">
        <v>5.2909764334359298E-5</v>
      </c>
      <c r="L101" s="48">
        <f t="shared" si="49"/>
        <v>0.70395690176129133</v>
      </c>
      <c r="M101" s="5">
        <v>5.0655901168569301E-2</v>
      </c>
      <c r="N101" s="6">
        <v>3.57175988090623E-2</v>
      </c>
      <c r="O101" s="131">
        <v>6.8338416002945403E-6</v>
      </c>
      <c r="P101" s="131">
        <v>5.96386905250997E-5</v>
      </c>
      <c r="Q101" s="48">
        <f t="shared" si="50"/>
        <v>0.70395738105336891</v>
      </c>
      <c r="R101" s="49">
        <v>5.1390890458621802E-2</v>
      </c>
      <c r="S101" s="50">
        <v>3.6231905125084597E-2</v>
      </c>
      <c r="T101" s="51">
        <v>4.7393942974860401E-6</v>
      </c>
      <c r="U101" s="52">
        <v>6.2553148855364594E-5</v>
      </c>
      <c r="V101" s="53">
        <f t="shared" si="51"/>
        <v>0.70387480936720237</v>
      </c>
      <c r="X101" s="117"/>
      <c r="Y101" s="90">
        <v>1693818403.398</v>
      </c>
      <c r="Z101" s="173">
        <f t="shared" si="52"/>
        <v>5.1626585294207411E-2</v>
      </c>
      <c r="AA101" s="173">
        <f t="shared" si="53"/>
        <v>3.6400867412598292E-2</v>
      </c>
      <c r="AB101" s="164">
        <v>1693817905.401</v>
      </c>
      <c r="AC101" s="166">
        <f t="shared" si="54"/>
        <v>-9.658575438527257E-6</v>
      </c>
      <c r="AD101" s="166">
        <f t="shared" si="55"/>
        <v>5.4653281117720797E-5</v>
      </c>
      <c r="AE101" s="169">
        <f t="shared" si="56"/>
        <v>0.703897907197502</v>
      </c>
      <c r="AF101" s="90">
        <v>1693819403.401</v>
      </c>
      <c r="AG101" s="173">
        <f t="shared" si="57"/>
        <v>5.4526854345097936E-2</v>
      </c>
      <c r="AH101" s="173">
        <f t="shared" si="58"/>
        <v>3.8440219789729106E-2</v>
      </c>
      <c r="AI101" s="164">
        <v>1693818902.402</v>
      </c>
      <c r="AJ101" s="185">
        <f t="shared" si="59"/>
        <v>-7.0738969609125096E-6</v>
      </c>
      <c r="AK101" s="185">
        <f t="shared" si="60"/>
        <v>5.2896594201098396E-5</v>
      </c>
      <c r="AL101" s="169">
        <f t="shared" si="61"/>
        <v>0.70390293332409493</v>
      </c>
      <c r="AM101" s="90">
        <v>1693820399.401</v>
      </c>
      <c r="AN101" s="173">
        <f t="shared" si="62"/>
        <v>5.069119613632396E-2</v>
      </c>
      <c r="AO101" s="173">
        <f t="shared" si="63"/>
        <v>3.5739624942419328E-2</v>
      </c>
      <c r="AP101" s="164">
        <v>1693819901.401</v>
      </c>
      <c r="AQ101" s="185">
        <f t="shared" si="64"/>
        <v>6.8678350650524146E-6</v>
      </c>
      <c r="AR101" s="185">
        <f t="shared" si="65"/>
        <v>5.9616255371429305E-5</v>
      </c>
      <c r="AS101" s="179">
        <f t="shared" si="66"/>
        <v>0.70391135678446315</v>
      </c>
      <c r="AT101" s="90">
        <v>1693821395.4000001</v>
      </c>
      <c r="AU101" s="173">
        <f t="shared" si="67"/>
        <v>5.1393777075319919E-2</v>
      </c>
      <c r="AV101" s="173">
        <f t="shared" si="68"/>
        <v>3.6234194064417129E-2</v>
      </c>
      <c r="AW101" s="164">
        <v>1693820896.401</v>
      </c>
      <c r="AX101" s="185">
        <f t="shared" si="69"/>
        <v>4.788429208715364E-6</v>
      </c>
      <c r="AY101" s="185">
        <f t="shared" si="70"/>
        <v>6.248374853671535E-5</v>
      </c>
      <c r="AZ101" s="169">
        <f t="shared" si="71"/>
        <v>0.70387537819075807</v>
      </c>
    </row>
    <row r="102" spans="2:52">
      <c r="B102" s="37">
        <v>17</v>
      </c>
      <c r="C102" s="47">
        <v>5.2691405318566899E-2</v>
      </c>
      <c r="D102" s="6">
        <v>3.71384730951205E-2</v>
      </c>
      <c r="E102" s="11">
        <v>-1.45320141038278E-5</v>
      </c>
      <c r="F102" s="11">
        <v>5.3770617082020602E-5</v>
      </c>
      <c r="G102" s="48">
        <f t="shared" si="48"/>
        <v>0.70366856907716557</v>
      </c>
      <c r="H102" s="5">
        <v>5.4663477050653199E-2</v>
      </c>
      <c r="I102" s="6">
        <v>3.8531544642047201E-2</v>
      </c>
      <c r="J102" s="11">
        <v>-5.89898315397242E-6</v>
      </c>
      <c r="K102" s="12">
        <v>5.6268835916074997E-5</v>
      </c>
      <c r="L102" s="48">
        <f t="shared" si="49"/>
        <v>0.70381600983543136</v>
      </c>
      <c r="M102" s="5">
        <v>5.2019052586069897E-2</v>
      </c>
      <c r="N102" s="6">
        <v>3.6685219105795003E-2</v>
      </c>
      <c r="O102" s="131">
        <v>4.6744722242971196E-6</v>
      </c>
      <c r="P102" s="131">
        <v>6.0326073088503502E-5</v>
      </c>
      <c r="Q102" s="48">
        <f t="shared" si="50"/>
        <v>0.7041115674877616</v>
      </c>
      <c r="R102" s="49">
        <v>5.1915202656863502E-2</v>
      </c>
      <c r="S102" s="50">
        <v>3.6613318901429097E-2</v>
      </c>
      <c r="T102" s="51">
        <v>6.7719444463498602E-6</v>
      </c>
      <c r="U102" s="52">
        <v>6.0791113021648201E-5</v>
      </c>
      <c r="V102" s="53">
        <f t="shared" si="51"/>
        <v>0.70411298536000499</v>
      </c>
      <c r="X102" s="117"/>
      <c r="Y102" s="90">
        <v>1693818411.79</v>
      </c>
      <c r="Z102" s="173">
        <f t="shared" si="52"/>
        <v>5.2794285564809536E-2</v>
      </c>
      <c r="AA102" s="173">
        <f t="shared" si="53"/>
        <v>3.7201107562789652E-2</v>
      </c>
      <c r="AB102" s="164">
        <v>1693817913.793</v>
      </c>
      <c r="AC102" s="166">
        <f t="shared" si="54"/>
        <v>-1.4580112159608382E-5</v>
      </c>
      <c r="AD102" s="166">
        <f t="shared" si="55"/>
        <v>5.379961687103556E-5</v>
      </c>
      <c r="AE102" s="169">
        <f t="shared" si="56"/>
        <v>0.70348693156684328</v>
      </c>
      <c r="AF102" s="90">
        <v>1693819411.793</v>
      </c>
      <c r="AG102" s="173">
        <f t="shared" si="57"/>
        <v>5.4678068128611992E-2</v>
      </c>
      <c r="AH102" s="173">
        <f t="shared" si="58"/>
        <v>3.8540616440500414E-2</v>
      </c>
      <c r="AI102" s="164">
        <v>1693818910.793</v>
      </c>
      <c r="AJ102" s="185">
        <f t="shared" si="59"/>
        <v>-5.7802703947870752E-6</v>
      </c>
      <c r="AK102" s="185">
        <f t="shared" si="60"/>
        <v>5.6332737260876923E-5</v>
      </c>
      <c r="AL102" s="169">
        <f t="shared" si="61"/>
        <v>0.7037924204420426</v>
      </c>
      <c r="AM102" s="90">
        <v>1693820407.793</v>
      </c>
      <c r="AN102" s="173">
        <f t="shared" si="62"/>
        <v>5.2081114413346875E-2</v>
      </c>
      <c r="AO102" s="173">
        <f t="shared" si="63"/>
        <v>3.6722764113018981E-2</v>
      </c>
      <c r="AP102" s="164">
        <v>1693819909.793</v>
      </c>
      <c r="AQ102" s="185">
        <f t="shared" si="64"/>
        <v>4.3720171697820966E-6</v>
      </c>
      <c r="AR102" s="185">
        <f t="shared" si="65"/>
        <v>6.0428962651810674E-5</v>
      </c>
      <c r="AS102" s="179">
        <f t="shared" si="66"/>
        <v>0.70400276125324024</v>
      </c>
      <c r="AT102" s="90">
        <v>1693821403.7909999</v>
      </c>
      <c r="AU102" s="173">
        <f t="shared" si="67"/>
        <v>5.1980680216593654E-2</v>
      </c>
      <c r="AV102" s="173">
        <f t="shared" si="68"/>
        <v>3.6653488121798181E-2</v>
      </c>
      <c r="AW102" s="164">
        <v>1693820904.7920001</v>
      </c>
      <c r="AX102" s="185">
        <f t="shared" si="69"/>
        <v>6.9638161119107661E-6</v>
      </c>
      <c r="AY102" s="185">
        <f t="shared" si="70"/>
        <v>6.0676575965442881E-5</v>
      </c>
      <c r="AZ102" s="169">
        <f t="shared" si="71"/>
        <v>0.70399442356330011</v>
      </c>
    </row>
    <row r="103" spans="2:52">
      <c r="B103" s="37">
        <v>18</v>
      </c>
      <c r="C103" s="47">
        <v>5.4514267426927103E-2</v>
      </c>
      <c r="D103" s="6">
        <v>3.8420725169047001E-2</v>
      </c>
      <c r="E103" s="11">
        <v>-1.0935966438438701E-5</v>
      </c>
      <c r="F103" s="11">
        <v>5.5558699184903502E-5</v>
      </c>
      <c r="G103" s="48">
        <f t="shared" si="48"/>
        <v>0.70366052333136286</v>
      </c>
      <c r="H103" s="5">
        <v>5.4900653787881101E-2</v>
      </c>
      <c r="I103" s="6">
        <v>3.8710912725414902E-2</v>
      </c>
      <c r="J103" s="11">
        <v>-3.7982442350878398E-6</v>
      </c>
      <c r="K103" s="12">
        <v>5.4946331499804101E-5</v>
      </c>
      <c r="L103" s="48">
        <f t="shared" si="49"/>
        <v>0.70404256826209899</v>
      </c>
      <c r="M103" s="5">
        <v>5.2374402483065401E-2</v>
      </c>
      <c r="N103" s="6">
        <v>3.6914176583375903E-2</v>
      </c>
      <c r="O103" s="131">
        <v>-1.54168324832925E-6</v>
      </c>
      <c r="P103" s="131">
        <v>6.2918026685952706E-5</v>
      </c>
      <c r="Q103" s="48">
        <f t="shared" si="50"/>
        <v>0.70370582159093453</v>
      </c>
      <c r="R103" s="49">
        <v>5.3203973917542099E-2</v>
      </c>
      <c r="S103" s="50">
        <v>3.7512117857989802E-2</v>
      </c>
      <c r="T103" s="51">
        <v>1.00523495221104E-5</v>
      </c>
      <c r="U103" s="52">
        <v>5.8902796759997998E-5</v>
      </c>
      <c r="V103" s="53">
        <f t="shared" si="51"/>
        <v>0.70395054395253853</v>
      </c>
      <c r="X103" s="117"/>
      <c r="Y103" s="90">
        <v>1693818420.1819999</v>
      </c>
      <c r="Z103" s="90"/>
      <c r="AA103" s="90"/>
      <c r="AB103" s="164">
        <v>1693817922.184</v>
      </c>
      <c r="AC103" s="164"/>
      <c r="AD103" s="164"/>
      <c r="AE103" s="90"/>
      <c r="AF103" s="90">
        <v>1693819420.184</v>
      </c>
      <c r="AG103" s="90"/>
      <c r="AH103" s="90"/>
      <c r="AI103" s="164">
        <v>1693818919.1849999</v>
      </c>
      <c r="AJ103" s="164"/>
      <c r="AK103" s="164"/>
      <c r="AL103" s="90"/>
      <c r="AM103" s="90">
        <v>1693820416.184</v>
      </c>
      <c r="AN103" s="90"/>
      <c r="AO103" s="90"/>
      <c r="AP103" s="164">
        <v>1693819918.1849999</v>
      </c>
      <c r="AQ103" s="164"/>
      <c r="AR103" s="164"/>
      <c r="AS103" s="90"/>
      <c r="AT103" s="90">
        <v>1693821412.1830001</v>
      </c>
      <c r="AU103" s="90"/>
      <c r="AV103" s="90"/>
      <c r="AW103" s="164">
        <v>1693820913.184</v>
      </c>
      <c r="AX103" s="164"/>
      <c r="AY103" s="164"/>
      <c r="AZ103" s="90"/>
    </row>
    <row r="104" spans="2:52">
      <c r="B104" t="s">
        <v>1</v>
      </c>
      <c r="C104" s="3" t="s">
        <v>2</v>
      </c>
      <c r="D104" s="4" t="s">
        <v>84</v>
      </c>
      <c r="E104" s="9" t="s">
        <v>2</v>
      </c>
      <c r="F104" s="9" t="s">
        <v>84</v>
      </c>
      <c r="G104" s="42"/>
      <c r="H104" t="s">
        <v>2</v>
      </c>
      <c r="I104" s="4" t="s">
        <v>84</v>
      </c>
      <c r="J104" s="9" t="s">
        <v>2</v>
      </c>
      <c r="K104" s="10" t="s">
        <v>84</v>
      </c>
      <c r="L104" s="42"/>
      <c r="M104" t="s">
        <v>2</v>
      </c>
      <c r="N104" s="4" t="s">
        <v>84</v>
      </c>
      <c r="O104" t="s">
        <v>2</v>
      </c>
      <c r="P104" t="s">
        <v>84</v>
      </c>
      <c r="Q104" s="42"/>
      <c r="R104" s="19" t="s">
        <v>2</v>
      </c>
      <c r="S104" s="43" t="s">
        <v>84</v>
      </c>
      <c r="T104" s="44" t="s">
        <v>2</v>
      </c>
      <c r="U104" s="45" t="s">
        <v>84</v>
      </c>
      <c r="V104" s="46"/>
      <c r="X104" s="86"/>
      <c r="Y104" s="90"/>
      <c r="Z104" s="90"/>
      <c r="AA104" s="90"/>
      <c r="AB104" s="164"/>
      <c r="AC104" s="164"/>
      <c r="AD104" s="164"/>
      <c r="AE104" s="90"/>
      <c r="AF104" s="90"/>
      <c r="AG104" s="90"/>
      <c r="AH104" s="90"/>
      <c r="AI104" s="90"/>
      <c r="AJ104" s="90"/>
      <c r="AK104" s="90"/>
      <c r="AL104" s="90"/>
      <c r="AM104" s="90"/>
      <c r="AN104" s="90"/>
      <c r="AO104" s="90"/>
      <c r="AP104" s="164"/>
      <c r="AQ104" s="164"/>
      <c r="AR104" s="164"/>
      <c r="AS104" s="90"/>
      <c r="AT104" s="90"/>
      <c r="AU104" s="90"/>
      <c r="AV104" s="90"/>
      <c r="AW104" s="164"/>
      <c r="AX104" s="164"/>
      <c r="AY104" s="164"/>
      <c r="AZ104" s="90"/>
    </row>
    <row r="105" spans="2:52">
      <c r="B105" t="s">
        <v>3</v>
      </c>
      <c r="C105" s="47" t="s">
        <v>4</v>
      </c>
      <c r="D105" s="6" t="s">
        <v>4</v>
      </c>
      <c r="E105" s="9" t="s">
        <v>4</v>
      </c>
      <c r="F105" s="9" t="s">
        <v>4</v>
      </c>
      <c r="G105" s="42"/>
      <c r="H105" t="s">
        <v>4</v>
      </c>
      <c r="I105" s="4" t="s">
        <v>4</v>
      </c>
      <c r="J105" s="9" t="s">
        <v>4</v>
      </c>
      <c r="K105" s="10" t="s">
        <v>4</v>
      </c>
      <c r="L105" s="42"/>
      <c r="M105" t="s">
        <v>4</v>
      </c>
      <c r="N105" s="4" t="s">
        <v>4</v>
      </c>
      <c r="O105" t="s">
        <v>4</v>
      </c>
      <c r="P105" t="s">
        <v>4</v>
      </c>
      <c r="Q105" s="42"/>
      <c r="R105" s="19" t="s">
        <v>4</v>
      </c>
      <c r="S105" s="43" t="s">
        <v>4</v>
      </c>
      <c r="T105" s="44" t="s">
        <v>4</v>
      </c>
      <c r="U105" s="45" t="s">
        <v>4</v>
      </c>
      <c r="V105" s="46"/>
      <c r="X105" s="86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</row>
    <row r="106" spans="2:52">
      <c r="B106" t="s">
        <v>5</v>
      </c>
      <c r="C106" s="13">
        <v>5.3184133668946899E-2</v>
      </c>
      <c r="D106" s="76">
        <v>3.7491104784682899E-2</v>
      </c>
      <c r="E106" s="77">
        <v>-1.11301019929912E-5</v>
      </c>
      <c r="F106" s="54">
        <v>5.3355408996488302E-5</v>
      </c>
      <c r="G106" s="55"/>
      <c r="H106" s="56">
        <v>5.3367484154436297E-2</v>
      </c>
      <c r="I106" s="56">
        <v>3.7625662508389501E-2</v>
      </c>
      <c r="J106" s="61">
        <v>-4.8234840880807997E-6</v>
      </c>
      <c r="K106" s="56">
        <v>5.5119495201416703E-5</v>
      </c>
      <c r="L106" s="58"/>
      <c r="M106" s="59">
        <v>5.0916746898192498E-2</v>
      </c>
      <c r="N106" s="59">
        <v>3.5897295948205198E-2</v>
      </c>
      <c r="O106" s="125">
        <v>5.4307562277777104E-6</v>
      </c>
      <c r="P106" s="126">
        <v>6.1826308469207006E-5</v>
      </c>
      <c r="Q106" s="60"/>
      <c r="R106" s="59">
        <v>5.2255653507099299E-2</v>
      </c>
      <c r="S106" s="59">
        <v>3.6845170905064298E-2</v>
      </c>
      <c r="T106" s="61">
        <v>5.5722497907904098E-6</v>
      </c>
      <c r="U106" s="56">
        <v>6.3074066570636197E-5</v>
      </c>
      <c r="V106" s="46"/>
      <c r="X106" s="90" t="s">
        <v>5</v>
      </c>
      <c r="Y106" s="90"/>
      <c r="Z106" s="90">
        <f>AVERAGE(Z87:Z102)</f>
        <v>5.3302764476456474E-2</v>
      </c>
      <c r="AA106" s="90">
        <f>AVERAGE(AA87:AA102)</f>
        <v>3.7573507919358942E-2</v>
      </c>
      <c r="AB106" s="90"/>
      <c r="AC106" s="186">
        <f>AVERAGE(AC87:AC102)</f>
        <v>-1.0856396158122319E-5</v>
      </c>
      <c r="AD106" s="186">
        <f>AVERAGE(AD87:AD102)</f>
        <v>5.3380273716948067E-5</v>
      </c>
      <c r="AE106" s="90"/>
      <c r="AF106" s="90"/>
      <c r="AG106" s="90">
        <f>AVERAGE(AG87:AG102)</f>
        <v>5.3448613183956245E-2</v>
      </c>
      <c r="AH106" s="90">
        <f>AVERAGE(AH87:AH102)</f>
        <v>3.7680099984481269E-2</v>
      </c>
      <c r="AI106" s="90"/>
      <c r="AJ106" s="170">
        <f>AVERAGE(AJ87:AJ102)</f>
        <v>-4.9234923348036868E-6</v>
      </c>
      <c r="AK106" s="170">
        <f>AVERAGE(AK87:AK102)</f>
        <v>5.5141410582334373E-5</v>
      </c>
      <c r="AL106" s="90"/>
      <c r="AM106" s="90"/>
      <c r="AN106" s="90">
        <f>AVERAGE(AN87:AN102)</f>
        <v>5.1080023546333217E-2</v>
      </c>
      <c r="AO106" s="90">
        <f>AVERAGE(AO87:AO102)</f>
        <v>3.601045130966022E-2</v>
      </c>
      <c r="AP106" s="90"/>
      <c r="AQ106" s="170">
        <f>AVERAGE(AQ87:AQ102)</f>
        <v>5.866182997994137E-6</v>
      </c>
      <c r="AR106" s="170">
        <f>AVERAGE(AR87:AR102)</f>
        <v>6.1645565905456403E-5</v>
      </c>
      <c r="AS106" s="90"/>
      <c r="AT106" s="90"/>
      <c r="AU106" s="90">
        <f>AVERAGE(AU87:AU102)</f>
        <v>5.2347948887852679E-2</v>
      </c>
      <c r="AV106" s="90">
        <f>AVERAGE(AV87:AV102)</f>
        <v>3.690786000446003E-2</v>
      </c>
      <c r="AW106" s="90"/>
      <c r="AX106" s="170">
        <f>AVERAGE(AX87:AX102)</f>
        <v>5.6498265795880472E-6</v>
      </c>
      <c r="AY106" s="170">
        <f>AVERAGE(AY87:AY102)</f>
        <v>6.3356562695225248E-5</v>
      </c>
      <c r="AZ106" s="90"/>
    </row>
    <row r="107" spans="2:52">
      <c r="B107" t="s">
        <v>6</v>
      </c>
      <c r="C107" s="15">
        <v>0.54370080709957802</v>
      </c>
      <c r="D107" s="17">
        <v>0.53931314560839805</v>
      </c>
      <c r="E107" s="16">
        <v>-7.51192614871169</v>
      </c>
      <c r="F107" s="16">
        <v>0.87137882176936299</v>
      </c>
      <c r="G107" s="62"/>
      <c r="H107" s="63">
        <v>0.50209553474645996</v>
      </c>
      <c r="I107" s="64">
        <v>0.49809933636098302</v>
      </c>
      <c r="J107" s="65">
        <v>-11.558573197975701</v>
      </c>
      <c r="K107" s="66">
        <v>1.02901652085183</v>
      </c>
      <c r="L107" s="67"/>
      <c r="M107" s="65">
        <v>0.650455374172486</v>
      </c>
      <c r="N107" s="65">
        <v>0.64603478012873505</v>
      </c>
      <c r="O107" s="123">
        <v>15.372830470352399</v>
      </c>
      <c r="P107" s="124">
        <v>0.80387773751289404</v>
      </c>
      <c r="Q107" s="66"/>
      <c r="R107" s="65">
        <v>0.53093623697108305</v>
      </c>
      <c r="S107" s="66">
        <v>0.52824236787370304</v>
      </c>
      <c r="T107" s="68">
        <v>19.806702031205401</v>
      </c>
      <c r="U107" s="66">
        <v>1.5518443075258599</v>
      </c>
      <c r="V107" s="69"/>
      <c r="X107" s="86"/>
      <c r="Y107" s="90"/>
      <c r="Z107" s="90"/>
      <c r="AA107" s="90"/>
      <c r="AB107" s="90"/>
      <c r="AC107" s="90"/>
      <c r="AD107" s="90"/>
      <c r="AE107" s="90"/>
      <c r="AF107" s="90"/>
      <c r="AG107" s="90"/>
      <c r="AH107" s="90"/>
      <c r="AI107" s="90"/>
      <c r="AJ107" s="90"/>
      <c r="AK107" s="90"/>
      <c r="AL107" s="90"/>
      <c r="AM107" s="90"/>
      <c r="AN107" s="90"/>
      <c r="AO107" s="90"/>
      <c r="AP107" s="90"/>
      <c r="AQ107" s="90"/>
      <c r="AR107" s="90"/>
      <c r="AS107" s="90"/>
      <c r="AT107" s="90"/>
      <c r="AU107" s="90"/>
      <c r="AV107" s="90"/>
      <c r="AW107" s="90"/>
      <c r="AX107" s="90"/>
      <c r="AY107" s="90"/>
      <c r="AZ107" s="90"/>
    </row>
    <row r="108" spans="2:52">
      <c r="X108" s="86"/>
      <c r="Y108" s="90"/>
      <c r="Z108" s="90"/>
      <c r="AA108" s="90"/>
      <c r="AB108" s="90"/>
      <c r="AC108" s="90"/>
      <c r="AD108" s="90"/>
      <c r="AE108" s="90"/>
      <c r="AF108" s="90"/>
      <c r="AG108" s="90"/>
      <c r="AH108" s="90"/>
      <c r="AI108" s="90"/>
      <c r="AJ108" s="90"/>
      <c r="AK108" s="90"/>
      <c r="AL108" s="90"/>
      <c r="AM108" s="90"/>
      <c r="AN108" s="90"/>
      <c r="AO108" s="90"/>
      <c r="AP108" s="90"/>
      <c r="AQ108" s="90"/>
      <c r="AR108" s="90"/>
      <c r="AS108" s="90"/>
      <c r="AT108" s="90"/>
      <c r="AU108" s="90"/>
      <c r="AV108" s="90"/>
      <c r="AW108" s="90"/>
      <c r="AX108" s="90"/>
      <c r="AY108" s="90"/>
      <c r="AZ108" s="90"/>
    </row>
    <row r="109" spans="2:52">
      <c r="C109" s="18" t="s">
        <v>11</v>
      </c>
      <c r="D109" s="1"/>
      <c r="E109" s="22" t="s">
        <v>7</v>
      </c>
      <c r="I109" s="37" t="s">
        <v>80</v>
      </c>
      <c r="X109" s="86"/>
      <c r="Y109" s="180" t="s">
        <v>11</v>
      </c>
      <c r="Z109" s="108"/>
      <c r="AA109" s="181" t="s">
        <v>7</v>
      </c>
      <c r="AB109" s="90"/>
      <c r="AC109" s="90"/>
      <c r="AD109" s="90"/>
      <c r="AE109" s="90" t="s">
        <v>80</v>
      </c>
      <c r="AF109" s="90"/>
      <c r="AG109" s="90"/>
      <c r="AH109" s="90"/>
      <c r="AI109" s="90"/>
      <c r="AJ109" s="90"/>
      <c r="AK109" s="90"/>
      <c r="AL109" s="90"/>
      <c r="AM109" s="90"/>
      <c r="AN109" s="90"/>
      <c r="AO109" s="90"/>
      <c r="AP109" s="90"/>
      <c r="AQ109" s="90"/>
      <c r="AR109" s="90"/>
      <c r="AS109" s="90"/>
      <c r="AT109" s="90"/>
      <c r="AU109" s="90"/>
      <c r="AV109" s="90"/>
      <c r="AW109" s="90"/>
      <c r="AX109" s="90"/>
      <c r="AY109" s="90"/>
      <c r="AZ109" s="90"/>
    </row>
    <row r="110" spans="2:52">
      <c r="C110" s="34">
        <v>1</v>
      </c>
      <c r="E110" s="24">
        <f>AVERAGE(G86:G103)</f>
        <v>0.70378210387910689</v>
      </c>
      <c r="I110" s="79">
        <f>D106/C106</f>
        <v>0.70493025265866405</v>
      </c>
      <c r="X110" s="86"/>
      <c r="Y110" s="111">
        <v>1</v>
      </c>
      <c r="Z110" s="90"/>
      <c r="AA110" s="172">
        <f>AVERAGE(AE87:AE102)</f>
        <v>0.70376413356423806</v>
      </c>
      <c r="AB110" s="90"/>
      <c r="AC110" s="90"/>
      <c r="AD110" s="90"/>
      <c r="AE110" s="173">
        <f>AA106/Z106</f>
        <v>0.70490730243372168</v>
      </c>
      <c r="AF110" s="90"/>
      <c r="AG110" s="90"/>
      <c r="AH110" s="90"/>
      <c r="AI110" s="90"/>
      <c r="AJ110" s="90"/>
      <c r="AK110" s="90"/>
      <c r="AL110" s="90"/>
      <c r="AM110" s="90"/>
      <c r="AN110" s="90"/>
      <c r="AO110" s="90"/>
      <c r="AP110" s="90"/>
      <c r="AQ110" s="90"/>
      <c r="AR110" s="90"/>
      <c r="AS110" s="90"/>
      <c r="AT110" s="90"/>
      <c r="AU110" s="90"/>
      <c r="AV110" s="90"/>
      <c r="AW110" s="90"/>
      <c r="AX110" s="90"/>
      <c r="AY110" s="90"/>
      <c r="AZ110" s="90"/>
    </row>
    <row r="111" spans="2:52">
      <c r="C111" s="34">
        <v>2</v>
      </c>
      <c r="E111" s="23">
        <f>AVERAGE(L86:L103)</f>
        <v>0.7039352796860564</v>
      </c>
      <c r="I111" s="79">
        <f>I106/H106</f>
        <v>0.70502972183412882</v>
      </c>
      <c r="X111" s="86"/>
      <c r="Y111" s="111">
        <v>2</v>
      </c>
      <c r="Z111" s="90"/>
      <c r="AA111" s="172">
        <f>AVERAGE(AL86:AL103)</f>
        <v>0.70388259133389086</v>
      </c>
      <c r="AB111" s="90"/>
      <c r="AC111" s="90"/>
      <c r="AD111" s="90"/>
      <c r="AE111" s="173">
        <f>AH106/AG106</f>
        <v>0.70497806659260087</v>
      </c>
      <c r="AF111" s="90"/>
      <c r="AG111" s="90"/>
      <c r="AH111" s="90"/>
      <c r="AI111" s="90"/>
      <c r="AJ111" s="90"/>
      <c r="AK111" s="90"/>
      <c r="AL111" s="90"/>
      <c r="AM111" s="90"/>
      <c r="AN111" s="90"/>
      <c r="AO111" s="90"/>
      <c r="AP111" s="90"/>
      <c r="AQ111" s="90"/>
      <c r="AR111" s="90"/>
      <c r="AS111" s="90"/>
      <c r="AT111" s="90"/>
      <c r="AU111" s="90"/>
      <c r="AV111" s="90"/>
      <c r="AW111" s="90"/>
      <c r="AX111" s="90"/>
      <c r="AY111" s="90"/>
      <c r="AZ111" s="90"/>
    </row>
    <row r="112" spans="2:52">
      <c r="C112" s="34">
        <v>3</v>
      </c>
      <c r="E112" s="23">
        <f>AVERAGE(Q86:Q103)</f>
        <v>0.70388299990751835</v>
      </c>
      <c r="I112" s="79">
        <f>N106/M106</f>
        <v>0.70501943142560664</v>
      </c>
      <c r="X112" s="86"/>
      <c r="Y112" s="111">
        <v>3</v>
      </c>
      <c r="Z112" s="90"/>
      <c r="AA112" s="172">
        <f>AVERAGE(AS87:AS102)</f>
        <v>0.70385584901026355</v>
      </c>
      <c r="AB112" s="90"/>
      <c r="AC112" s="90"/>
      <c r="AD112" s="90"/>
      <c r="AE112" s="173">
        <f>AO106/AN106</f>
        <v>0.70498110238724099</v>
      </c>
      <c r="AF112" s="90"/>
      <c r="AG112" s="90"/>
      <c r="AH112" s="90"/>
      <c r="AI112" s="90"/>
      <c r="AJ112" s="90"/>
      <c r="AK112" s="90"/>
      <c r="AL112" s="90"/>
      <c r="AM112" s="90"/>
      <c r="AN112" s="90"/>
      <c r="AO112" s="90"/>
      <c r="AP112" s="90"/>
      <c r="AQ112" s="90"/>
      <c r="AR112" s="90"/>
      <c r="AS112" s="90"/>
      <c r="AT112" s="90"/>
      <c r="AU112" s="90"/>
      <c r="AV112" s="90"/>
      <c r="AW112" s="90"/>
      <c r="AX112" s="90"/>
      <c r="AY112" s="90"/>
      <c r="AZ112" s="90"/>
    </row>
    <row r="113" spans="3:52">
      <c r="C113" s="34">
        <v>4</v>
      </c>
      <c r="D113" s="19"/>
      <c r="E113" s="24">
        <f>AVERAGE(V86:V103)</f>
        <v>0.70396372078025971</v>
      </c>
      <c r="G113" s="26"/>
      <c r="I113" s="79">
        <f>S106/R106</f>
        <v>0.70509444303588364</v>
      </c>
      <c r="X113" s="86"/>
      <c r="Y113" s="111">
        <v>4</v>
      </c>
      <c r="Z113" s="90"/>
      <c r="AA113" s="172">
        <f>AVERAGE(AZ87:AZ102)</f>
        <v>0.70391426609669305</v>
      </c>
      <c r="AB113" s="90"/>
      <c r="AC113" s="90"/>
      <c r="AD113" s="90"/>
      <c r="AE113" s="173">
        <f>AV106/AU106</f>
        <v>0.70504882786390288</v>
      </c>
      <c r="AF113" s="90"/>
      <c r="AG113" s="90"/>
      <c r="AH113" s="90"/>
      <c r="AI113" s="90"/>
      <c r="AJ113" s="90"/>
      <c r="AK113" s="90"/>
      <c r="AL113" s="90"/>
      <c r="AM113" s="90"/>
      <c r="AN113" s="90"/>
      <c r="AO113" s="90"/>
      <c r="AP113" s="90"/>
      <c r="AQ113" s="90"/>
      <c r="AR113" s="90"/>
      <c r="AS113" s="90"/>
      <c r="AT113" s="90"/>
      <c r="AU113" s="90"/>
      <c r="AV113" s="90"/>
      <c r="AW113" s="90"/>
      <c r="AX113" s="90"/>
      <c r="AY113" s="90"/>
      <c r="AZ113" s="90"/>
    </row>
    <row r="114" spans="3:52">
      <c r="C114" s="32" t="s">
        <v>12</v>
      </c>
      <c r="D114" s="33"/>
      <c r="E114" s="78">
        <f>AVERAGE(E110:E113)</f>
        <v>0.70389102606323539</v>
      </c>
      <c r="F114" s="19" t="s">
        <v>9</v>
      </c>
      <c r="G114" s="27"/>
      <c r="I114" s="80">
        <f>AVERAGE(I110:I113)</f>
        <v>0.70501846223857068</v>
      </c>
      <c r="X114" s="86"/>
      <c r="Y114" s="174" t="s">
        <v>12</v>
      </c>
      <c r="Z114" s="101"/>
      <c r="AA114" s="175">
        <f>AVERAGE(AA110:AA113)</f>
        <v>0.70385421000127146</v>
      </c>
      <c r="AB114" s="90" t="s">
        <v>9</v>
      </c>
      <c r="AC114" s="90"/>
      <c r="AD114" s="90"/>
      <c r="AE114" s="176">
        <f>AVERAGE(AE110:AE113)</f>
        <v>0.70497882481936658</v>
      </c>
      <c r="AF114" s="90" t="s">
        <v>9</v>
      </c>
      <c r="AG114" s="90"/>
      <c r="AH114" s="90"/>
      <c r="AI114" s="90"/>
      <c r="AJ114" s="90"/>
      <c r="AK114" s="90"/>
      <c r="AL114" s="90"/>
      <c r="AM114" s="90"/>
      <c r="AN114" s="90"/>
      <c r="AO114" s="90"/>
      <c r="AP114" s="90"/>
      <c r="AQ114" s="90"/>
      <c r="AR114" s="90"/>
      <c r="AS114" s="90"/>
      <c r="AT114" s="90"/>
      <c r="AU114" s="90"/>
      <c r="AV114" s="90"/>
      <c r="AW114" s="90"/>
      <c r="AX114" s="90"/>
      <c r="AY114" s="90"/>
      <c r="AZ114" s="90"/>
    </row>
    <row r="115" spans="3:52">
      <c r="E115" s="81">
        <f>STDEV(E110:E113)/SQRT(COUNT(E110:E113))/E114</f>
        <v>5.678458839658487E-5</v>
      </c>
      <c r="F115" s="21"/>
      <c r="I115" s="81">
        <f>STDEV(I110:I113)/SQRT(COUNT(I110:I113))/I114</f>
        <v>4.7893809753462454E-5</v>
      </c>
      <c r="X115" s="86"/>
      <c r="Y115" s="90"/>
      <c r="Z115" s="90"/>
      <c r="AA115" s="187">
        <f>STDEV(AA110:AA113)/SQRT(COUNT(AA110:AA113))/AA114</f>
        <v>4.5907053414950373E-5</v>
      </c>
      <c r="AB115" s="90"/>
      <c r="AC115" s="90"/>
      <c r="AD115" s="90"/>
      <c r="AE115" s="187">
        <f>STDEV(AE110:AE113)/SQRT(COUNT(AE110:AE113))/AE114</f>
        <v>4.0992339598180553E-5</v>
      </c>
      <c r="AF115" s="90"/>
      <c r="AG115" s="90"/>
      <c r="AH115" s="90"/>
      <c r="AI115" s="90"/>
      <c r="AJ115" s="90"/>
      <c r="AK115" s="90"/>
      <c r="AL115" s="90"/>
      <c r="AM115" s="90"/>
      <c r="AN115" s="90"/>
      <c r="AO115" s="90"/>
      <c r="AP115" s="90"/>
      <c r="AQ115" s="90"/>
      <c r="AR115" s="90"/>
      <c r="AS115" s="90"/>
      <c r="AT115" s="90"/>
      <c r="AU115" s="90"/>
      <c r="AV115" s="90"/>
      <c r="AW115" s="90"/>
      <c r="AX115" s="90"/>
      <c r="AY115" s="90"/>
      <c r="AZ115" s="90"/>
    </row>
    <row r="116" spans="3:52" ht="15.75">
      <c r="D116" s="19" t="s">
        <v>17</v>
      </c>
      <c r="E116" s="85">
        <f>E115*SQRT(3)/1</f>
        <v>9.8353792189771123E-5</v>
      </c>
      <c r="F116" s="19" t="s">
        <v>8</v>
      </c>
      <c r="G116" s="19"/>
      <c r="I116" s="81">
        <f>I115*SQRT(3)/1</f>
        <v>8.2954511861034805E-5</v>
      </c>
      <c r="X116" s="86"/>
      <c r="Y116" s="90"/>
      <c r="Z116" s="90" t="s">
        <v>17</v>
      </c>
      <c r="AA116" s="188">
        <f>AA115*SQRT(3)/1</f>
        <v>7.9513348940472378E-5</v>
      </c>
      <c r="AB116" s="90" t="s">
        <v>98</v>
      </c>
      <c r="AC116" s="90"/>
      <c r="AD116" s="90"/>
      <c r="AE116" s="189">
        <f>AE115*SQRT(3)/1</f>
        <v>7.1000814905166287E-5</v>
      </c>
      <c r="AF116" s="90"/>
      <c r="AG116" s="90"/>
      <c r="AH116" s="90"/>
      <c r="AI116" s="90"/>
      <c r="AJ116" s="90"/>
      <c r="AK116" s="90"/>
      <c r="AL116" s="90"/>
      <c r="AM116" s="90"/>
      <c r="AN116" s="90"/>
      <c r="AO116" s="90"/>
      <c r="AP116" s="90"/>
      <c r="AQ116" s="90"/>
      <c r="AR116" s="90"/>
      <c r="AS116" s="90"/>
      <c r="AT116" s="90"/>
      <c r="AU116" s="90"/>
      <c r="AV116" s="90"/>
      <c r="AW116" s="90"/>
      <c r="AX116" s="90"/>
      <c r="AY116" s="90"/>
      <c r="AZ116" s="90"/>
    </row>
  </sheetData>
  <pageMargins left="0.78740157499999996" right="0.78740157499999996" top="0.984251969" bottom="0.984251969" header="0.4921259845" footer="0.4921259845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4BC59-A36A-43B4-8EE2-14D93330D63B}">
  <dimension ref="A1:W32"/>
  <sheetViews>
    <sheetView workbookViewId="0"/>
  </sheetViews>
  <sheetFormatPr baseColWidth="10" defaultRowHeight="12.75"/>
  <cols>
    <col min="1" max="1" width="20.5703125" style="86" customWidth="1"/>
    <col min="2" max="2" width="10.7109375" style="86" customWidth="1"/>
    <col min="3" max="22" width="15.7109375" style="86" customWidth="1"/>
    <col min="23" max="23" width="18.7109375" style="86" customWidth="1"/>
    <col min="24" max="24" width="12.42578125" style="86" customWidth="1"/>
    <col min="25" max="16384" width="11.42578125" style="86"/>
  </cols>
  <sheetData>
    <row r="1" spans="1:23" ht="25.9" customHeight="1">
      <c r="A1" s="86" t="s">
        <v>21</v>
      </c>
      <c r="B1" s="87"/>
    </row>
    <row r="2" spans="1:23" ht="15" customHeight="1">
      <c r="B2" s="87"/>
    </row>
    <row r="3" spans="1:23" ht="14.25">
      <c r="C3" s="86" t="s">
        <v>22</v>
      </c>
      <c r="E3" s="88" t="s">
        <v>23</v>
      </c>
      <c r="F3" s="89">
        <v>28.976494664299999</v>
      </c>
      <c r="G3" s="90" t="s">
        <v>24</v>
      </c>
      <c r="I3" s="91" t="s">
        <v>25</v>
      </c>
      <c r="K3" s="89"/>
    </row>
    <row r="4" spans="1:23" ht="14.25">
      <c r="B4" s="87"/>
      <c r="C4" s="86" t="s">
        <v>83</v>
      </c>
      <c r="D4" s="90"/>
      <c r="E4" s="88" t="s">
        <v>26</v>
      </c>
      <c r="F4" s="92">
        <v>29.973770136999999</v>
      </c>
      <c r="G4" s="90" t="s">
        <v>24</v>
      </c>
      <c r="K4" s="93"/>
    </row>
    <row r="5" spans="1:23" ht="14.25">
      <c r="B5" s="87"/>
      <c r="C5" s="88"/>
      <c r="E5" s="88" t="s">
        <v>27</v>
      </c>
      <c r="F5" s="94">
        <v>27.9769265344</v>
      </c>
      <c r="G5" s="90" t="s">
        <v>24</v>
      </c>
      <c r="K5" s="89"/>
    </row>
    <row r="6" spans="1:23">
      <c r="A6" s="86" t="s">
        <v>90</v>
      </c>
      <c r="C6" s="95" t="s">
        <v>82</v>
      </c>
      <c r="D6" s="96"/>
      <c r="E6" s="96"/>
      <c r="F6" s="96"/>
      <c r="G6" s="96"/>
      <c r="L6" s="94"/>
    </row>
    <row r="7" spans="1:23">
      <c r="A7" s="97"/>
      <c r="B7" s="98"/>
      <c r="C7" s="99"/>
      <c r="D7" s="97"/>
      <c r="E7" s="97"/>
      <c r="F7" s="97"/>
      <c r="G7" s="97"/>
      <c r="H7" s="97"/>
      <c r="I7" s="100"/>
      <c r="J7" s="97"/>
      <c r="K7" s="97"/>
      <c r="L7" s="97"/>
      <c r="M7" s="97"/>
      <c r="N7" s="101"/>
      <c r="O7" s="101"/>
      <c r="P7" s="97"/>
      <c r="Q7" s="97"/>
      <c r="R7" s="97"/>
      <c r="S7" s="97"/>
      <c r="T7" s="97"/>
      <c r="U7" s="97"/>
      <c r="V7" s="97"/>
    </row>
    <row r="8" spans="1:23" ht="15.75">
      <c r="A8" s="102" t="s">
        <v>28</v>
      </c>
      <c r="B8" s="102" t="s">
        <v>29</v>
      </c>
      <c r="C8" s="103" t="s">
        <v>30</v>
      </c>
      <c r="D8" s="103" t="s">
        <v>31</v>
      </c>
      <c r="E8" s="103" t="s">
        <v>32</v>
      </c>
      <c r="F8" s="104" t="s">
        <v>33</v>
      </c>
      <c r="G8" s="105" t="s">
        <v>34</v>
      </c>
      <c r="H8" s="106" t="s">
        <v>76</v>
      </c>
      <c r="I8" s="104" t="s">
        <v>77</v>
      </c>
      <c r="J8" s="106" t="s">
        <v>79</v>
      </c>
      <c r="K8" s="106" t="s">
        <v>78</v>
      </c>
      <c r="L8" s="105" t="s">
        <v>35</v>
      </c>
      <c r="M8" s="107" t="s">
        <v>36</v>
      </c>
      <c r="N8" s="108" t="s">
        <v>37</v>
      </c>
      <c r="O8" s="102" t="s">
        <v>38</v>
      </c>
      <c r="P8" s="102" t="s">
        <v>39</v>
      </c>
      <c r="Q8" s="102" t="s">
        <v>40</v>
      </c>
      <c r="R8" s="102" t="s">
        <v>41</v>
      </c>
      <c r="S8" s="102" t="s">
        <v>42</v>
      </c>
      <c r="T8" s="102" t="s">
        <v>43</v>
      </c>
      <c r="U8" s="102" t="s">
        <v>44</v>
      </c>
      <c r="V8" s="102" t="s">
        <v>45</v>
      </c>
      <c r="W8" s="109"/>
    </row>
    <row r="9" spans="1:23">
      <c r="A9" s="110" t="s">
        <v>46</v>
      </c>
      <c r="B9" s="110" t="s">
        <v>47</v>
      </c>
      <c r="C9" s="110" t="s">
        <v>20</v>
      </c>
      <c r="D9" s="110" t="s">
        <v>20</v>
      </c>
      <c r="E9" s="110" t="s">
        <v>20</v>
      </c>
      <c r="F9" s="110" t="s">
        <v>9</v>
      </c>
      <c r="G9" s="129">
        <v>1</v>
      </c>
      <c r="H9" s="110" t="s">
        <v>19</v>
      </c>
      <c r="I9" s="110" t="s">
        <v>19</v>
      </c>
      <c r="J9" s="110" t="s">
        <v>9</v>
      </c>
      <c r="K9" s="110" t="s">
        <v>9</v>
      </c>
      <c r="L9" s="129" t="s">
        <v>24</v>
      </c>
      <c r="M9" s="111" t="s">
        <v>24</v>
      </c>
      <c r="N9" s="90"/>
      <c r="O9" s="110" t="s">
        <v>48</v>
      </c>
      <c r="P9" s="110" t="s">
        <v>48</v>
      </c>
      <c r="Q9" s="110" t="s">
        <v>20</v>
      </c>
      <c r="R9" s="110" t="s">
        <v>20</v>
      </c>
      <c r="S9" s="110" t="s">
        <v>20</v>
      </c>
      <c r="T9" s="128"/>
      <c r="U9" s="110" t="s">
        <v>20</v>
      </c>
      <c r="V9" s="128"/>
      <c r="W9" s="109"/>
    </row>
    <row r="10" spans="1:23">
      <c r="A10" s="107" t="s">
        <v>86</v>
      </c>
      <c r="B10" s="102">
        <v>1</v>
      </c>
      <c r="C10" s="139">
        <v>269.03946799281931</v>
      </c>
      <c r="D10" s="102">
        <v>1.5855225539945401</v>
      </c>
      <c r="E10" s="140">
        <v>0.66230180937464944</v>
      </c>
      <c r="F10" s="108">
        <v>0.70276304757866204</v>
      </c>
      <c r="G10" s="141">
        <f t="shared" ref="G10" si="0">E10/F10</f>
        <v>0.94242548986686203</v>
      </c>
      <c r="H10" s="140">
        <v>6.24749950180188E-2</v>
      </c>
      <c r="I10" s="142">
        <v>5.611018001552953E-6</v>
      </c>
      <c r="J10" s="143">
        <v>1.0231977392123386E-2</v>
      </c>
      <c r="K10" s="102">
        <v>3.812880722863524</v>
      </c>
      <c r="L10" s="144">
        <f t="shared" ref="L10:L15" si="1">$F$5/(1+(I10/H10)*($F$5*(1+G10*J10)-$F$3-G10*J10*$F$4)/(D10*$F$5+$F$3+C10*$F$4)*((C10-G10*K10)/(G10*K10-G10*J10)))</f>
        <v>27.976949836169503</v>
      </c>
      <c r="M10" s="145">
        <v>4.9700000000000002E-8</v>
      </c>
      <c r="N10" s="146">
        <f t="shared" ref="N10:N15" si="2">M10/L10</f>
        <v>1.7764624196361192E-9</v>
      </c>
      <c r="O10" s="147">
        <f t="shared" ref="O10" si="3">($F$3+C10*$F$4)/(D10*$F$5+$F$3+C10*$F$4)</f>
        <v>0.99454890854539768</v>
      </c>
      <c r="P10" s="108">
        <f t="shared" ref="P10" si="4">O10*I10/H10*(($F$3+G10*J10*$F$4)/($F$3+C10*$F$4))*(C10-G10*K10)/(G10*K10-G10*J10)</f>
        <v>2.3924670841973978E-5</v>
      </c>
      <c r="Q10" s="140">
        <f t="shared" ref="Q10" si="5">((1-P10)/$F$5)/((1-P10)/$F$5+(1+G10*J10)*P10/($F$3+G10*J10*$F$4))</f>
        <v>0.99997690820163188</v>
      </c>
      <c r="R10" s="148">
        <v>4.8599999999999998E-8</v>
      </c>
      <c r="S10" s="149">
        <f t="shared" ref="S10:S15" si="6">(1-Q10)/(1+G10*J10)</f>
        <v>2.2871253697752108E-5</v>
      </c>
      <c r="T10" s="148">
        <v>4.8E-8</v>
      </c>
      <c r="U10" s="150">
        <f t="shared" ref="U10:U13" si="7">G10*J10*S10</f>
        <v>2.2054467037236499E-7</v>
      </c>
      <c r="V10" s="151">
        <v>5.6599999999999999E-9</v>
      </c>
      <c r="W10" s="192"/>
    </row>
    <row r="11" spans="1:23">
      <c r="A11" s="111" t="s">
        <v>86</v>
      </c>
      <c r="B11" s="110">
        <v>2</v>
      </c>
      <c r="C11" s="112">
        <v>269.03946799281931</v>
      </c>
      <c r="D11" s="110">
        <v>1.5855225539945401</v>
      </c>
      <c r="E11" s="113">
        <v>0.66230180937464944</v>
      </c>
      <c r="F11" s="90">
        <v>0.70559195268783392</v>
      </c>
      <c r="G11" s="114">
        <f t="shared" ref="G11" si="8">E11/F11</f>
        <v>0.93864705634995138</v>
      </c>
      <c r="H11" s="113">
        <v>6.24749950180188E-2</v>
      </c>
      <c r="I11" s="115">
        <v>5.611018001552953E-6</v>
      </c>
      <c r="J11" s="121">
        <v>1.1395118114867282E-2</v>
      </c>
      <c r="K11" s="113">
        <v>3.8199270303568453</v>
      </c>
      <c r="L11" s="116">
        <f t="shared" si="1"/>
        <v>27.976949942731121</v>
      </c>
      <c r="M11" s="120">
        <v>5.0600000000000003E-8</v>
      </c>
      <c r="N11" s="134">
        <f t="shared" si="2"/>
        <v>1.808631752338204E-9</v>
      </c>
      <c r="O11" s="119">
        <f t="shared" ref="O11" si="9">($F$3+C11*$F$4)/(D11*$F$5+$F$3+C11*$F$4)</f>
        <v>0.99454890854539768</v>
      </c>
      <c r="P11" s="90">
        <f t="shared" ref="P11" si="10">O11*I11/H11*(($F$3+G11*J11*$F$4)/($F$3+C11*$F$4))*(C11-G11*K11)/(G11*K11-G11*J11)</f>
        <v>2.4010445247766325E-5</v>
      </c>
      <c r="Q11" s="113">
        <f t="shared" ref="Q11" si="11">((1-P11)/$F$5)/((1-P11)/$F$5+(1+G11*J11)*P11/($F$3+G11*J11*$F$4))</f>
        <v>0.99997682623597417</v>
      </c>
      <c r="R11" s="135">
        <v>4.9100000000000003E-8</v>
      </c>
      <c r="S11" s="136">
        <f t="shared" si="6"/>
        <v>2.2928520704222739E-5</v>
      </c>
      <c r="T11" s="135">
        <v>4.8400000000000003E-8</v>
      </c>
      <c r="U11" s="118">
        <f t="shared" si="7"/>
        <v>2.4524332160730539E-7</v>
      </c>
      <c r="V11" s="135">
        <v>6.3799999999999999E-9</v>
      </c>
      <c r="W11" s="192"/>
    </row>
    <row r="12" spans="1:23">
      <c r="A12" s="111" t="s">
        <v>86</v>
      </c>
      <c r="B12" s="110">
        <v>3</v>
      </c>
      <c r="C12" s="112">
        <v>269.03946799281931</v>
      </c>
      <c r="D12" s="110">
        <v>1.5855225539945401</v>
      </c>
      <c r="E12" s="113">
        <v>0.66230180937464944</v>
      </c>
      <c r="F12" s="127">
        <v>0.70425422976375884</v>
      </c>
      <c r="G12" s="114">
        <f t="shared" ref="G12" si="12">E12/F12</f>
        <v>0.9404300057904057</v>
      </c>
      <c r="H12" s="113">
        <v>6.24749950180188E-2</v>
      </c>
      <c r="I12" s="115">
        <v>5.611018001552953E-6</v>
      </c>
      <c r="J12" s="121">
        <v>1.1511638743989087E-2</v>
      </c>
      <c r="K12" s="113">
        <v>3.8095930687996709</v>
      </c>
      <c r="L12" s="116">
        <f t="shared" si="1"/>
        <v>27.976949968846874</v>
      </c>
      <c r="M12" s="133">
        <v>5.4599999999999999E-8</v>
      </c>
      <c r="N12" s="134">
        <f t="shared" si="2"/>
        <v>1.9516065925985014E-9</v>
      </c>
      <c r="O12" s="119">
        <f t="shared" ref="O12" si="13">($F$3+C12*$F$4)/(D12*$F$5+$F$3+C12*$F$4)</f>
        <v>0.99454890854539768</v>
      </c>
      <c r="P12" s="90">
        <f t="shared" ref="P12" si="14">O12*I12/H12*(($F$3+G12*J12*$F$4)/($F$3+C12*$F$4))*(C12-G12*K12)/(G12*K12-G12*J12)</f>
        <v>2.4034320897007853E-5</v>
      </c>
      <c r="Q12" s="113">
        <f t="shared" ref="Q12" si="15">((1-P12)/$F$5)/((1-P12)/$F$5+(1+G12*J12)*P12/($F$3+G12*J12*$F$4))</f>
        <v>0.99997680329375715</v>
      </c>
      <c r="R12" s="135">
        <v>5.0699999999999997E-8</v>
      </c>
      <c r="S12" s="136">
        <f t="shared" si="6"/>
        <v>2.2948270776468872E-5</v>
      </c>
      <c r="T12" s="135">
        <v>4.8900000000000001E-8</v>
      </c>
      <c r="U12" s="118">
        <f t="shared" si="7"/>
        <v>2.4843546637621925E-7</v>
      </c>
      <c r="V12" s="135">
        <v>1.07E-8</v>
      </c>
      <c r="W12" s="192"/>
    </row>
    <row r="13" spans="1:23">
      <c r="A13" s="111" t="s">
        <v>86</v>
      </c>
      <c r="B13" s="110">
        <v>4</v>
      </c>
      <c r="C13" s="112">
        <v>269.03946799281931</v>
      </c>
      <c r="D13" s="110">
        <v>1.5855225539945401</v>
      </c>
      <c r="E13" s="113">
        <v>0.66230180937464944</v>
      </c>
      <c r="F13" s="90">
        <v>0.70501693307377911</v>
      </c>
      <c r="G13" s="114">
        <f t="shared" ref="G13" si="16">E13/F13</f>
        <v>0.93941262727847197</v>
      </c>
      <c r="H13" s="113">
        <v>6.24749950180188E-2</v>
      </c>
      <c r="I13" s="115">
        <v>5.611018001552953E-6</v>
      </c>
      <c r="J13" s="121">
        <v>1.0400539809576394E-2</v>
      </c>
      <c r="K13" s="110">
        <v>3.8225860725137508</v>
      </c>
      <c r="L13" s="116">
        <f t="shared" si="1"/>
        <v>27.976949858458703</v>
      </c>
      <c r="M13" s="133">
        <v>5.2899999999999997E-8</v>
      </c>
      <c r="N13" s="134">
        <f t="shared" si="2"/>
        <v>1.8908422922310067E-9</v>
      </c>
      <c r="O13" s="119">
        <f t="shared" ref="O13" si="17">($F$3+C13*$F$4)/(D13*$F$5+$F$3+C13*$F$4)</f>
        <v>0.99454890854539768</v>
      </c>
      <c r="P13" s="90">
        <f t="shared" ref="P13" si="18">O13*I13/H13*(($F$3+G13*J13*$F$4)/($F$3+C13*$F$4))*(C13-G13*K13)/(G13*K13-G13*J13)</f>
        <v>2.3944698936534778E-5</v>
      </c>
      <c r="Q13" s="113">
        <f t="shared" ref="Q13" si="19">((1-P13)/$F$5)/((1-P13)/$F$5+(1+G13*J13)*P13/($F$3+G13*J13*$F$4))</f>
        <v>0.99997688897020098</v>
      </c>
      <c r="R13" s="135">
        <v>4.9800000000000003E-8</v>
      </c>
      <c r="S13" s="136">
        <f t="shared" si="6"/>
        <v>2.2887410677718621E-5</v>
      </c>
      <c r="T13" s="135">
        <v>4.8400000000000003E-8</v>
      </c>
      <c r="U13" s="118">
        <f t="shared" si="7"/>
        <v>2.236191212980697E-7</v>
      </c>
      <c r="V13" s="135">
        <v>9.46E-9</v>
      </c>
      <c r="W13" s="192"/>
    </row>
    <row r="14" spans="1:23">
      <c r="A14" s="111" t="s">
        <v>86</v>
      </c>
      <c r="B14" s="110">
        <v>5</v>
      </c>
      <c r="C14" s="112">
        <v>269.03946799281931</v>
      </c>
      <c r="D14" s="110">
        <v>1.5855225539945401</v>
      </c>
      <c r="E14" s="113">
        <v>0.66230180937464944</v>
      </c>
      <c r="F14" s="90">
        <v>0.70710245770218438</v>
      </c>
      <c r="G14" s="114">
        <f t="shared" ref="G14" si="20">E14/F14</f>
        <v>0.93664192813991887</v>
      </c>
      <c r="H14" s="113">
        <v>6.24749950180188E-2</v>
      </c>
      <c r="I14" s="115">
        <v>5.611018001552953E-6</v>
      </c>
      <c r="J14" s="121">
        <v>1.0106578068027354E-2</v>
      </c>
      <c r="K14" s="110">
        <v>3.8482756274888592</v>
      </c>
      <c r="L14" s="116">
        <f t="shared" si="1"/>
        <v>27.97694975406268</v>
      </c>
      <c r="M14" s="133">
        <v>5.8500000000000001E-8</v>
      </c>
      <c r="N14" s="135">
        <f t="shared" si="2"/>
        <v>2.0910070795514407E-9</v>
      </c>
      <c r="O14" s="119">
        <f t="shared" ref="O14" si="21">($F$3+C14*$F$4)/(D14*$F$5+$F$3+C14*$F$4)</f>
        <v>0.99454890854539768</v>
      </c>
      <c r="P14" s="90">
        <f t="shared" ref="P14" si="22">O14*I14/H14*(($F$3+G14*J14*$F$4)/($F$3+C14*$F$4))*(C14-G14*K14)/(G14*K14-G14*J14)</f>
        <v>2.3844310990847455E-5</v>
      </c>
      <c r="Q14" s="113">
        <f t="shared" ref="Q14" si="23">((1-P14)/$F$5)/((1-P14)/$F$5+(1+G14*J14)*P14/($F$3+G14*J14*$F$4))</f>
        <v>0.99997698562681514</v>
      </c>
      <c r="R14" s="135">
        <v>5.2000000000000002E-8</v>
      </c>
      <c r="S14" s="136">
        <f t="shared" si="6"/>
        <v>2.2798556468955399E-5</v>
      </c>
      <c r="T14" s="135">
        <v>4.88E-8</v>
      </c>
      <c r="U14" s="118">
        <f>G14*J14*S14</f>
        <v>2.1581671590437052E-7</v>
      </c>
      <c r="V14" s="135">
        <v>1.42E-8</v>
      </c>
      <c r="W14" s="192"/>
    </row>
    <row r="15" spans="1:23">
      <c r="A15" s="111" t="s">
        <v>86</v>
      </c>
      <c r="B15" s="110">
        <v>6</v>
      </c>
      <c r="C15" s="112">
        <v>269.03946799281931</v>
      </c>
      <c r="D15" s="110">
        <v>1.5855225539945401</v>
      </c>
      <c r="E15" s="113">
        <v>0.66230180937464944</v>
      </c>
      <c r="F15" s="90">
        <v>0.70389102606323539</v>
      </c>
      <c r="G15" s="114">
        <f t="shared" ref="G15" si="24">E15/F15</f>
        <v>0.94091526223712685</v>
      </c>
      <c r="H15" s="113">
        <v>6.24749950180188E-2</v>
      </c>
      <c r="I15" s="115">
        <v>5.611018001552953E-6</v>
      </c>
      <c r="J15" s="121">
        <v>1.1249571758723065E-2</v>
      </c>
      <c r="K15" s="127">
        <v>3.7967467603364975</v>
      </c>
      <c r="L15" s="116">
        <f t="shared" si="1"/>
        <v>27.976950024456293</v>
      </c>
      <c r="M15" s="133">
        <v>6.36E-8</v>
      </c>
      <c r="N15" s="135">
        <f t="shared" si="2"/>
        <v>2.2732999824642611E-9</v>
      </c>
      <c r="O15" s="119">
        <f t="shared" ref="O15" si="25">($F$3+C15*$F$4)/(D15*$F$5+$F$3+C15*$F$4)</f>
        <v>0.99454890854539768</v>
      </c>
      <c r="P15" s="90">
        <f t="shared" ref="P15" si="26">O15*I15/H15*(($F$3+G15*J15*$F$4)/($F$3+C15*$F$4))*(C15-G15*K15)/(G15*K15-G15*J15)</f>
        <v>2.4096770084474566E-5</v>
      </c>
      <c r="Q15" s="113">
        <f t="shared" ref="Q15" si="27">((1-P15)/$F$5)/((1-P15)/$F$5+(1+G15*J15)*P15/($F$3+G15*J15*$F$4))</f>
        <v>0.99997674283215798</v>
      </c>
      <c r="R15" s="135">
        <v>5.3599999999999997E-8</v>
      </c>
      <c r="S15" s="136">
        <f t="shared" si="6"/>
        <v>2.3013571631229549E-5</v>
      </c>
      <c r="T15" s="135">
        <v>4.8599999999999998E-8</v>
      </c>
      <c r="U15" s="118">
        <f>G15*J15*S15</f>
        <v>2.4359621078726249E-7</v>
      </c>
      <c r="V15" s="135">
        <v>1.81E-8</v>
      </c>
      <c r="W15" s="192"/>
    </row>
    <row r="16" spans="1:23">
      <c r="F16" s="90"/>
      <c r="J16" s="90"/>
      <c r="K16" s="90" t="s">
        <v>85</v>
      </c>
      <c r="L16" s="121">
        <f>AVERAGE(L10:L15)</f>
        <v>27.976949897454194</v>
      </c>
      <c r="M16" s="120">
        <f>SQRT(SUMSQ(M10:M15)/COUNT(M10:M15))</f>
        <v>5.5192436075969686E-8</v>
      </c>
      <c r="N16" s="135">
        <f t="shared" ref="N16" si="28">M16/L16</f>
        <v>1.9727824612143302E-9</v>
      </c>
      <c r="O16" s="119"/>
      <c r="P16" s="138"/>
      <c r="Q16" s="127">
        <f>AVERAGE(Q10:Q15)</f>
        <v>0.99997685919342283</v>
      </c>
      <c r="R16" s="135">
        <f>SQRT(SUMSQ(R10:R15)/COUNT(R10:R15))</f>
        <v>5.0662708178698853E-8</v>
      </c>
      <c r="S16" s="137">
        <f>AVERAGE(S10:S15)</f>
        <v>2.2907930659391216E-5</v>
      </c>
      <c r="T16" s="135">
        <f>SQRT(SUMSQ(T10:T15)/COUNT(T10:T15))</f>
        <v>4.8517574135564528E-8</v>
      </c>
      <c r="U16" s="117">
        <f>AVERAGE(U10:U15)</f>
        <v>2.3287591772426539E-7</v>
      </c>
      <c r="V16" s="135">
        <f>SQRT(SUMSQ(V10:V15)/COUNT(V10:V15))</f>
        <v>1.1590021570299167E-8</v>
      </c>
    </row>
    <row r="17" spans="6:22">
      <c r="F17" s="90"/>
      <c r="J17" s="90"/>
      <c r="K17" s="90"/>
      <c r="M17" s="117"/>
      <c r="R17" s="90"/>
      <c r="T17" s="90"/>
      <c r="V17" s="90"/>
    </row>
    <row r="18" spans="6:22">
      <c r="F18" s="90"/>
      <c r="J18" s="90"/>
      <c r="K18" s="90"/>
      <c r="M18" s="117"/>
      <c r="R18" s="90"/>
      <c r="T18" s="90"/>
      <c r="V18" s="90"/>
    </row>
    <row r="19" spans="6:22">
      <c r="F19" s="90"/>
      <c r="J19" s="90"/>
      <c r="K19" s="90"/>
      <c r="M19" s="117"/>
      <c r="R19" s="90"/>
      <c r="T19" s="132"/>
      <c r="V19" s="90"/>
    </row>
    <row r="20" spans="6:22">
      <c r="F20" s="90"/>
      <c r="J20" s="90"/>
      <c r="K20" s="90"/>
      <c r="M20" s="117"/>
      <c r="R20" s="90"/>
      <c r="T20" s="90"/>
      <c r="V20" s="90"/>
    </row>
    <row r="21" spans="6:22">
      <c r="F21" s="90"/>
      <c r="J21" s="90"/>
      <c r="K21" s="90"/>
      <c r="M21" s="117"/>
      <c r="R21" s="90"/>
      <c r="T21" s="90"/>
      <c r="V21" s="90"/>
    </row>
    <row r="22" spans="6:22">
      <c r="F22" s="90"/>
      <c r="J22" s="90"/>
      <c r="K22" s="90"/>
      <c r="M22" s="117"/>
      <c r="R22" s="90"/>
      <c r="T22" s="90"/>
      <c r="V22" s="90"/>
    </row>
    <row r="23" spans="6:22">
      <c r="J23" s="90"/>
      <c r="K23" s="90"/>
      <c r="M23" s="117"/>
      <c r="R23" s="90"/>
      <c r="T23" s="90"/>
      <c r="V23" s="90"/>
    </row>
    <row r="24" spans="6:22">
      <c r="M24" s="117"/>
      <c r="R24" s="90"/>
      <c r="T24" s="90"/>
      <c r="V24" s="90"/>
    </row>
    <row r="25" spans="6:22">
      <c r="M25" s="117"/>
      <c r="R25" s="90"/>
      <c r="T25" s="90"/>
      <c r="V25" s="90"/>
    </row>
    <row r="26" spans="6:22">
      <c r="M26" s="117"/>
      <c r="R26" s="90"/>
      <c r="T26" s="90"/>
      <c r="V26" s="90"/>
    </row>
    <row r="27" spans="6:22">
      <c r="M27" s="117"/>
      <c r="R27" s="90"/>
      <c r="T27" s="90"/>
      <c r="V27" s="90"/>
    </row>
    <row r="28" spans="6:22">
      <c r="M28" s="117"/>
      <c r="R28" s="90"/>
      <c r="T28" s="90"/>
      <c r="V28" s="90"/>
    </row>
    <row r="29" spans="6:22">
      <c r="M29" s="117"/>
      <c r="T29" s="90"/>
    </row>
    <row r="30" spans="6:22">
      <c r="M30" s="117"/>
    </row>
    <row r="31" spans="6:22">
      <c r="M31" s="117"/>
    </row>
    <row r="32" spans="6:22">
      <c r="M32" s="117"/>
    </row>
  </sheetData>
  <phoneticPr fontId="45" type="noConversion"/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A479-97D2-472F-B011-A3098AB0D1D1}">
  <dimension ref="A1:AE32"/>
  <sheetViews>
    <sheetView workbookViewId="0"/>
  </sheetViews>
  <sheetFormatPr baseColWidth="10" defaultRowHeight="12.75"/>
  <cols>
    <col min="1" max="1" width="20.5703125" style="86" customWidth="1"/>
    <col min="2" max="2" width="10.7109375" style="86" customWidth="1"/>
    <col min="3" max="22" width="15.7109375" style="86" customWidth="1"/>
    <col min="23" max="23" width="18.7109375" style="86" customWidth="1"/>
    <col min="24" max="24" width="12.42578125" style="86" customWidth="1"/>
    <col min="25" max="25" width="13.5703125" style="86" bestFit="1" customWidth="1"/>
    <col min="26" max="29" width="11.42578125" style="86"/>
    <col min="30" max="30" width="13.28515625" style="86" customWidth="1"/>
    <col min="31" max="31" width="13.5703125" style="86" customWidth="1"/>
    <col min="32" max="16384" width="11.42578125" style="86"/>
  </cols>
  <sheetData>
    <row r="1" spans="1:31" ht="25.9" customHeight="1">
      <c r="A1" s="86" t="s">
        <v>21</v>
      </c>
      <c r="B1" s="87"/>
    </row>
    <row r="2" spans="1:31" ht="15" customHeight="1">
      <c r="A2" s="152" t="s">
        <v>99</v>
      </c>
      <c r="B2" s="87"/>
    </row>
    <row r="3" spans="1:31" ht="14.25">
      <c r="C3" s="86" t="s">
        <v>22</v>
      </c>
      <c r="E3" s="88" t="s">
        <v>23</v>
      </c>
      <c r="F3" s="89">
        <v>28.976494664299999</v>
      </c>
      <c r="G3" s="90" t="s">
        <v>24</v>
      </c>
      <c r="I3" s="91" t="s">
        <v>25</v>
      </c>
      <c r="K3" s="89"/>
    </row>
    <row r="4" spans="1:31" ht="14.25">
      <c r="B4" s="87"/>
      <c r="C4" s="86" t="s">
        <v>83</v>
      </c>
      <c r="D4" s="90"/>
      <c r="E4" s="88" t="s">
        <v>26</v>
      </c>
      <c r="F4" s="92">
        <v>29.973770136999999</v>
      </c>
      <c r="G4" s="90" t="s">
        <v>24</v>
      </c>
      <c r="K4" s="93"/>
    </row>
    <row r="5" spans="1:31" ht="14.25">
      <c r="B5" s="87"/>
      <c r="C5" s="88"/>
      <c r="E5" s="88" t="s">
        <v>27</v>
      </c>
      <c r="F5" s="94">
        <v>27.9769265344</v>
      </c>
      <c r="G5" s="90" t="s">
        <v>24</v>
      </c>
      <c r="K5" s="89"/>
    </row>
    <row r="6" spans="1:31">
      <c r="A6" s="86" t="s">
        <v>90</v>
      </c>
      <c r="C6" s="95" t="s">
        <v>82</v>
      </c>
      <c r="D6" s="96"/>
      <c r="E6" s="96"/>
      <c r="F6" s="96"/>
      <c r="G6" s="96"/>
      <c r="L6" s="94"/>
    </row>
    <row r="7" spans="1:31">
      <c r="A7" s="97"/>
      <c r="B7" s="98"/>
      <c r="C7" s="99"/>
      <c r="D7" s="97"/>
      <c r="E7" s="97"/>
      <c r="F7" s="97"/>
      <c r="G7" s="97"/>
      <c r="H7" s="97"/>
      <c r="I7" s="100"/>
      <c r="J7" s="97"/>
      <c r="K7" s="97"/>
      <c r="L7" s="97"/>
      <c r="M7" s="97"/>
      <c r="N7" s="101"/>
      <c r="O7" s="101"/>
      <c r="P7" s="97"/>
      <c r="Q7" s="97"/>
      <c r="R7" s="97"/>
      <c r="S7" s="97"/>
      <c r="T7" s="97"/>
      <c r="U7" s="97"/>
      <c r="V7" s="97"/>
    </row>
    <row r="8" spans="1:31" ht="15.75">
      <c r="A8" s="102" t="s">
        <v>28</v>
      </c>
      <c r="B8" s="102" t="s">
        <v>29</v>
      </c>
      <c r="C8" s="103" t="s">
        <v>30</v>
      </c>
      <c r="D8" s="103" t="s">
        <v>31</v>
      </c>
      <c r="E8" s="103" t="s">
        <v>32</v>
      </c>
      <c r="F8" s="104" t="s">
        <v>33</v>
      </c>
      <c r="G8" s="105" t="s">
        <v>34</v>
      </c>
      <c r="H8" s="106" t="s">
        <v>76</v>
      </c>
      <c r="I8" s="104" t="s">
        <v>77</v>
      </c>
      <c r="J8" s="106" t="s">
        <v>79</v>
      </c>
      <c r="K8" s="106" t="s">
        <v>78</v>
      </c>
      <c r="L8" s="105" t="s">
        <v>35</v>
      </c>
      <c r="M8" s="107" t="s">
        <v>36</v>
      </c>
      <c r="N8" s="108" t="s">
        <v>37</v>
      </c>
      <c r="O8" s="102" t="s">
        <v>38</v>
      </c>
      <c r="P8" s="102" t="s">
        <v>39</v>
      </c>
      <c r="Q8" s="102" t="s">
        <v>40</v>
      </c>
      <c r="R8" s="102" t="s">
        <v>41</v>
      </c>
      <c r="S8" s="102" t="s">
        <v>42</v>
      </c>
      <c r="T8" s="102" t="s">
        <v>43</v>
      </c>
      <c r="U8" s="102" t="s">
        <v>44</v>
      </c>
      <c r="V8" s="102" t="s">
        <v>45</v>
      </c>
      <c r="W8" s="109"/>
      <c r="Y8" s="190"/>
      <c r="Z8" s="190"/>
      <c r="AA8" s="190"/>
      <c r="AD8" s="191"/>
      <c r="AE8" s="191"/>
    </row>
    <row r="9" spans="1:31">
      <c r="A9" s="110" t="s">
        <v>46</v>
      </c>
      <c r="B9" s="110" t="s">
        <v>47</v>
      </c>
      <c r="C9" s="110" t="s">
        <v>20</v>
      </c>
      <c r="D9" s="110" t="s">
        <v>20</v>
      </c>
      <c r="E9" s="110" t="s">
        <v>20</v>
      </c>
      <c r="F9" s="110" t="s">
        <v>9</v>
      </c>
      <c r="G9" s="129">
        <v>1</v>
      </c>
      <c r="H9" s="110" t="s">
        <v>19</v>
      </c>
      <c r="I9" s="110" t="s">
        <v>19</v>
      </c>
      <c r="J9" s="110" t="s">
        <v>9</v>
      </c>
      <c r="K9" s="110" t="s">
        <v>9</v>
      </c>
      <c r="L9" s="129" t="s">
        <v>24</v>
      </c>
      <c r="M9" s="111" t="s">
        <v>24</v>
      </c>
      <c r="N9" s="90"/>
      <c r="O9" s="110" t="s">
        <v>48</v>
      </c>
      <c r="P9" s="110" t="s">
        <v>48</v>
      </c>
      <c r="Q9" s="110" t="s">
        <v>20</v>
      </c>
      <c r="R9" s="110" t="s">
        <v>20</v>
      </c>
      <c r="S9" s="110" t="s">
        <v>20</v>
      </c>
      <c r="T9" s="128"/>
      <c r="U9" s="110" t="s">
        <v>20</v>
      </c>
      <c r="V9" s="128"/>
      <c r="W9" s="109"/>
      <c r="Y9" s="90"/>
      <c r="Z9" s="90"/>
      <c r="AA9" s="90"/>
      <c r="AD9" s="90"/>
      <c r="AE9" s="90"/>
    </row>
    <row r="10" spans="1:31">
      <c r="A10" s="107" t="s">
        <v>86</v>
      </c>
      <c r="B10" s="102">
        <v>1</v>
      </c>
      <c r="C10" s="139">
        <v>269.03946799281931</v>
      </c>
      <c r="D10" s="102">
        <v>1.5855225539945401</v>
      </c>
      <c r="E10" s="140">
        <v>0.66230180937464944</v>
      </c>
      <c r="F10" s="108">
        <v>0.70273204072329576</v>
      </c>
      <c r="G10" s="141">
        <f t="shared" ref="G10:G15" si="0">E10/F10</f>
        <v>0.94246707278775421</v>
      </c>
      <c r="H10" s="140">
        <v>6.24749950180188E-2</v>
      </c>
      <c r="I10" s="142">
        <v>5.611018001552953E-6</v>
      </c>
      <c r="J10" s="143">
        <v>1.0226439320816638E-2</v>
      </c>
      <c r="K10" s="102">
        <v>3.8127492579489646</v>
      </c>
      <c r="L10" s="144">
        <f t="shared" ref="L10:L15" si="1">$F$5/(1+(I10/H10)*($F$5*(1+G10*J10)-$F$3-G10*J10*$F$4)/(D10*$F$5+$F$3+C10*$F$4)*((C10-G10*K10)/(G10*K10-G10*J10)))</f>
        <v>27.976949835691059</v>
      </c>
      <c r="M10" s="145">
        <v>4.95E-8</v>
      </c>
      <c r="N10" s="146">
        <f t="shared" ref="N10:N16" si="2">M10/L10</f>
        <v>1.7693136775350442E-9</v>
      </c>
      <c r="O10" s="147">
        <f t="shared" ref="O10:O15" si="3">($F$3+C10*$F$4)/(D10*$F$5+$F$3+C10*$F$4)</f>
        <v>0.99454890854539768</v>
      </c>
      <c r="P10" s="108">
        <f t="shared" ref="P10:P15" si="4">O10*I10/H10*(($F$3+G10*J10*$F$4)/($F$3+C10*$F$4))*(C10-G10*K10)/(G10*K10-G10*J10)</f>
        <v>2.3924286931791589E-5</v>
      </c>
      <c r="Q10" s="140">
        <f t="shared" ref="Q10:Q16" si="5">((1-P10)/$F$5)/((1-P10)/$F$5+(1+G10*J10)*P10/($F$3+G10*J10*$F$4))</f>
        <v>0.99997690856844135</v>
      </c>
      <c r="R10" s="148">
        <v>4.8499999999999998E-8</v>
      </c>
      <c r="S10" s="149">
        <f t="shared" ref="S10:S15" si="6">(1-Q10)/(1+G10*J10)</f>
        <v>2.287099898740324E-5</v>
      </c>
      <c r="T10" s="148">
        <v>4.8100000000000001E-8</v>
      </c>
      <c r="U10" s="150">
        <f t="shared" ref="U10:U13" si="7">G10*J10*S10</f>
        <v>2.2043257124954351E-7</v>
      </c>
      <c r="V10" s="151">
        <v>5.2000000000000002E-9</v>
      </c>
      <c r="W10" s="192"/>
      <c r="Y10" s="121"/>
      <c r="Z10" s="179"/>
      <c r="AA10" s="179"/>
      <c r="AD10" s="121"/>
      <c r="AE10" s="117"/>
    </row>
    <row r="11" spans="1:31">
      <c r="A11" s="111" t="s">
        <v>86</v>
      </c>
      <c r="B11" s="110">
        <v>2</v>
      </c>
      <c r="C11" s="112">
        <v>269.03946799281931</v>
      </c>
      <c r="D11" s="110">
        <v>1.5855225539945401</v>
      </c>
      <c r="E11" s="113">
        <v>0.66230180937464944</v>
      </c>
      <c r="F11" s="90">
        <v>0.70559828061423724</v>
      </c>
      <c r="G11" s="114">
        <f t="shared" si="0"/>
        <v>0.93863863840215522</v>
      </c>
      <c r="H11" s="113">
        <v>6.24749950180188E-2</v>
      </c>
      <c r="I11" s="115">
        <v>5.611018001552953E-6</v>
      </c>
      <c r="J11" s="121">
        <v>1.1395215146331128E-2</v>
      </c>
      <c r="K11" s="113">
        <v>3.8198605623488104</v>
      </c>
      <c r="L11" s="116">
        <f t="shared" si="1"/>
        <v>27.976949943358306</v>
      </c>
      <c r="M11" s="120">
        <v>5.0400000000000001E-8</v>
      </c>
      <c r="N11" s="134">
        <f t="shared" si="2"/>
        <v>1.8014830101937148E-9</v>
      </c>
      <c r="O11" s="119">
        <f t="shared" si="3"/>
        <v>0.99454890854539768</v>
      </c>
      <c r="P11" s="90">
        <f t="shared" si="4"/>
        <v>2.401108867497515E-5</v>
      </c>
      <c r="Q11" s="113">
        <f t="shared" si="5"/>
        <v>0.99997682561496382</v>
      </c>
      <c r="R11" s="135">
        <v>4.9000000000000002E-8</v>
      </c>
      <c r="S11" s="136">
        <f t="shared" si="6"/>
        <v>2.2929135252487629E-5</v>
      </c>
      <c r="T11" s="135">
        <v>4.8300000000000002E-8</v>
      </c>
      <c r="U11" s="118">
        <f t="shared" si="7"/>
        <v>2.4524978369666693E-7</v>
      </c>
      <c r="V11" s="135">
        <v>6.2499999999999997E-9</v>
      </c>
      <c r="W11" s="192"/>
      <c r="Y11" s="121"/>
      <c r="Z11" s="179"/>
      <c r="AA11" s="179"/>
      <c r="AD11" s="121"/>
      <c r="AE11" s="117"/>
    </row>
    <row r="12" spans="1:31">
      <c r="A12" s="111" t="s">
        <v>86</v>
      </c>
      <c r="B12" s="110">
        <v>3</v>
      </c>
      <c r="C12" s="112">
        <v>269.03946799281931</v>
      </c>
      <c r="D12" s="110">
        <v>1.5855225539945401</v>
      </c>
      <c r="E12" s="113">
        <v>0.66230180937464944</v>
      </c>
      <c r="F12" s="127">
        <v>0.70423582902608006</v>
      </c>
      <c r="G12" s="114">
        <f t="shared" si="0"/>
        <v>0.94045457796513554</v>
      </c>
      <c r="H12" s="113">
        <v>6.24749950180188E-2</v>
      </c>
      <c r="I12" s="115">
        <v>5.611018001552953E-6</v>
      </c>
      <c r="J12" s="121">
        <v>1.150946649962349E-2</v>
      </c>
      <c r="K12" s="113">
        <v>3.80960129364817</v>
      </c>
      <c r="L12" s="116">
        <f t="shared" si="1"/>
        <v>27.976949968080834</v>
      </c>
      <c r="M12" s="133">
        <v>5.4599999999999999E-8</v>
      </c>
      <c r="N12" s="134">
        <f t="shared" si="2"/>
        <v>1.9516065926519385E-9</v>
      </c>
      <c r="O12" s="119">
        <f t="shared" si="3"/>
        <v>0.99454890854539768</v>
      </c>
      <c r="P12" s="90">
        <f t="shared" si="4"/>
        <v>2.4033574691138118E-5</v>
      </c>
      <c r="Q12" s="113">
        <f t="shared" si="5"/>
        <v>0.99997680401258315</v>
      </c>
      <c r="R12" s="135">
        <v>5.0799999999999998E-8</v>
      </c>
      <c r="S12" s="136">
        <f t="shared" si="6"/>
        <v>2.2947599604989418E-5</v>
      </c>
      <c r="T12" s="135">
        <v>4.9000000000000002E-8</v>
      </c>
      <c r="U12" s="118">
        <f t="shared" si="7"/>
        <v>2.4838781185694309E-7</v>
      </c>
      <c r="V12" s="135">
        <v>1.0600000000000001E-8</v>
      </c>
      <c r="W12" s="192"/>
      <c r="Y12" s="121"/>
      <c r="Z12" s="179"/>
      <c r="AA12" s="179"/>
      <c r="AD12" s="121"/>
      <c r="AE12" s="117"/>
    </row>
    <row r="13" spans="1:31">
      <c r="A13" s="111" t="s">
        <v>86</v>
      </c>
      <c r="B13" s="110">
        <v>4</v>
      </c>
      <c r="C13" s="112">
        <v>269.03946799281931</v>
      </c>
      <c r="D13" s="110">
        <v>1.5855225539945401</v>
      </c>
      <c r="E13" s="113">
        <v>0.66230180937464944</v>
      </c>
      <c r="F13" s="90">
        <v>0.70502098834167914</v>
      </c>
      <c r="G13" s="114">
        <f t="shared" si="0"/>
        <v>0.93940722379412855</v>
      </c>
      <c r="H13" s="113">
        <v>6.24749950180188E-2</v>
      </c>
      <c r="I13" s="115">
        <v>5.611018001552953E-6</v>
      </c>
      <c r="J13" s="121">
        <v>1.0404205480799239E-2</v>
      </c>
      <c r="K13" s="110">
        <v>3.8225995524861744</v>
      </c>
      <c r="L13" s="116">
        <f t="shared" si="1"/>
        <v>27.976949858688329</v>
      </c>
      <c r="M13" s="133">
        <v>5.2800000000000003E-8</v>
      </c>
      <c r="N13" s="134">
        <f t="shared" si="2"/>
        <v>1.8872679211526986E-9</v>
      </c>
      <c r="O13" s="119">
        <f t="shared" si="3"/>
        <v>0.99454890854539768</v>
      </c>
      <c r="P13" s="90">
        <f t="shared" si="4"/>
        <v>2.3944858804570715E-5</v>
      </c>
      <c r="Q13" s="113">
        <f t="shared" si="5"/>
        <v>0.9999768888185403</v>
      </c>
      <c r="R13" s="135">
        <v>4.9700000000000002E-8</v>
      </c>
      <c r="S13" s="136">
        <f t="shared" si="6"/>
        <v>2.2887484092983923E-5</v>
      </c>
      <c r="T13" s="135">
        <v>4.8300000000000002E-8</v>
      </c>
      <c r="U13" s="118">
        <f t="shared" si="7"/>
        <v>2.2369736671678014E-7</v>
      </c>
      <c r="V13" s="135">
        <v>9.4199999999999993E-9</v>
      </c>
      <c r="W13" s="192"/>
      <c r="Y13" s="121"/>
      <c r="Z13" s="179"/>
      <c r="AA13" s="179"/>
      <c r="AD13" s="121"/>
      <c r="AE13" s="117"/>
    </row>
    <row r="14" spans="1:31">
      <c r="A14" s="111" t="s">
        <v>86</v>
      </c>
      <c r="B14" s="110">
        <v>5</v>
      </c>
      <c r="C14" s="112">
        <v>269.03946799281931</v>
      </c>
      <c r="D14" s="110">
        <v>1.5855225539945401</v>
      </c>
      <c r="E14" s="113">
        <v>0.66230180937464944</v>
      </c>
      <c r="F14" s="90">
        <v>0.7071150991988211</v>
      </c>
      <c r="G14" s="114">
        <f t="shared" si="0"/>
        <v>0.93662518326232003</v>
      </c>
      <c r="H14" s="113">
        <v>6.24749950180188E-2</v>
      </c>
      <c r="I14" s="115">
        <v>5.611018001552953E-6</v>
      </c>
      <c r="J14" s="121">
        <v>1.0118928700877213E-2</v>
      </c>
      <c r="K14" s="110">
        <v>3.848153752823873</v>
      </c>
      <c r="L14" s="116">
        <f t="shared" si="1"/>
        <v>27.976949755824442</v>
      </c>
      <c r="M14" s="133">
        <v>5.84E-8</v>
      </c>
      <c r="N14" s="135">
        <f t="shared" si="2"/>
        <v>2.0874327083438347E-9</v>
      </c>
      <c r="O14" s="119">
        <f t="shared" si="3"/>
        <v>0.99454890854539768</v>
      </c>
      <c r="P14" s="90">
        <f t="shared" si="4"/>
        <v>2.3845865664716165E-5</v>
      </c>
      <c r="Q14" s="113">
        <f t="shared" si="5"/>
        <v>0.99997698413511027</v>
      </c>
      <c r="R14" s="135">
        <v>5.1900000000000002E-8</v>
      </c>
      <c r="S14" s="136">
        <f t="shared" si="6"/>
        <v>2.2799776735121019E-5</v>
      </c>
      <c r="T14" s="135">
        <v>4.8699999999999999E-8</v>
      </c>
      <c r="U14" s="118">
        <f>G14*J14*S14</f>
        <v>2.1608815460948864E-7</v>
      </c>
      <c r="V14" s="135">
        <v>1.4300000000000001E-8</v>
      </c>
      <c r="W14" s="192"/>
      <c r="Y14" s="121"/>
      <c r="Z14" s="179"/>
      <c r="AA14" s="179"/>
      <c r="AD14" s="121"/>
      <c r="AE14" s="117"/>
    </row>
    <row r="15" spans="1:31">
      <c r="A15" s="111" t="s">
        <v>86</v>
      </c>
      <c r="B15" s="110">
        <v>6</v>
      </c>
      <c r="C15" s="112">
        <v>269.03946799281931</v>
      </c>
      <c r="D15" s="110">
        <v>1.5855225539945401</v>
      </c>
      <c r="E15" s="113">
        <v>0.66230180937464944</v>
      </c>
      <c r="F15" s="90">
        <v>0.70385421000127146</v>
      </c>
      <c r="G15" s="114">
        <f t="shared" si="0"/>
        <v>0.94096447810328943</v>
      </c>
      <c r="H15" s="113">
        <v>6.24749950180188E-2</v>
      </c>
      <c r="I15" s="115">
        <v>5.611018001552953E-6</v>
      </c>
      <c r="J15" s="121">
        <v>1.1255569095158666E-2</v>
      </c>
      <c r="K15" s="127">
        <v>3.7967087901731951</v>
      </c>
      <c r="L15" s="116">
        <f t="shared" si="1"/>
        <v>27.976950023771888</v>
      </c>
      <c r="M15" s="133">
        <v>6.3500000000000006E-8</v>
      </c>
      <c r="N15" s="135">
        <f t="shared" si="2"/>
        <v>2.2697256114781753E-9</v>
      </c>
      <c r="O15" s="119">
        <f t="shared" si="3"/>
        <v>0.99454890854539768</v>
      </c>
      <c r="P15" s="90">
        <f t="shared" si="4"/>
        <v>2.4095928670031292E-5</v>
      </c>
      <c r="Q15" s="113">
        <f t="shared" si="5"/>
        <v>0.99997674364911071</v>
      </c>
      <c r="R15" s="135">
        <v>5.3599999999999997E-8</v>
      </c>
      <c r="S15" s="136">
        <f t="shared" si="6"/>
        <v>2.3012622121173183E-5</v>
      </c>
      <c r="T15" s="135">
        <v>4.8499999999999998E-8</v>
      </c>
      <c r="U15" s="118">
        <f>G15*J15*S15</f>
        <v>2.4372876811593801E-7</v>
      </c>
      <c r="V15" s="135">
        <v>1.81E-8</v>
      </c>
      <c r="W15" s="192"/>
      <c r="Y15" s="121"/>
      <c r="Z15" s="179"/>
      <c r="AA15" s="179"/>
      <c r="AD15" s="121"/>
      <c r="AE15" s="117"/>
    </row>
    <row r="16" spans="1:31">
      <c r="F16" s="90"/>
      <c r="J16" s="90"/>
      <c r="K16" s="90" t="s">
        <v>85</v>
      </c>
      <c r="L16" s="121">
        <f>AVERAGE(L10:L15)</f>
        <v>27.976949897569142</v>
      </c>
      <c r="M16" s="120">
        <f>SQRT(SUMSQ(M10:M15)/COUNT(M10:M15))</f>
        <v>5.5079064383242148E-8</v>
      </c>
      <c r="N16" s="135">
        <f t="shared" si="2"/>
        <v>1.9687301362336087E-9</v>
      </c>
      <c r="O16" s="119"/>
      <c r="P16" s="138"/>
      <c r="Q16" s="127">
        <f t="shared" si="5"/>
        <v>1</v>
      </c>
      <c r="R16" s="135">
        <f>SQRT(SUMSQ(R10:R15)/COUNT(R10:R15))</f>
        <v>5.0613815636971426E-8</v>
      </c>
      <c r="S16" s="137">
        <f>AVERAGE(S10:S15)</f>
        <v>2.2907936132359733E-5</v>
      </c>
      <c r="T16" s="135">
        <f>SQRT(SUMSQ(T10:T15)/COUNT(T10:T15))</f>
        <v>4.8484241426123879E-8</v>
      </c>
      <c r="U16" s="117">
        <f>AVERAGE(U10:U15)</f>
        <v>2.3293074270756005E-7</v>
      </c>
      <c r="V16" s="135">
        <f>SQRT(SUMSQ(V10:V15)/COUNT(V10:V15))</f>
        <v>1.154194452132453E-8</v>
      </c>
    </row>
    <row r="17" spans="6:22">
      <c r="F17" s="90"/>
      <c r="J17" s="90"/>
      <c r="K17" s="90"/>
      <c r="M17" s="117"/>
      <c r="R17" s="90"/>
      <c r="T17" s="90"/>
      <c r="V17" s="90"/>
    </row>
    <row r="18" spans="6:22">
      <c r="F18" s="90"/>
      <c r="J18" s="90"/>
      <c r="K18" s="90"/>
      <c r="M18" s="117"/>
      <c r="R18" s="90"/>
      <c r="T18" s="90"/>
      <c r="V18" s="90"/>
    </row>
    <row r="19" spans="6:22">
      <c r="F19" s="90"/>
      <c r="J19" s="90"/>
      <c r="K19" s="90"/>
      <c r="M19" s="117"/>
      <c r="R19" s="90"/>
      <c r="T19" s="132"/>
      <c r="V19" s="90"/>
    </row>
    <row r="20" spans="6:22">
      <c r="F20" s="90"/>
      <c r="J20" s="90"/>
      <c r="K20" s="90"/>
      <c r="M20" s="117"/>
      <c r="R20" s="90"/>
      <c r="T20" s="90"/>
      <c r="V20" s="90"/>
    </row>
    <row r="21" spans="6:22">
      <c r="F21" s="90"/>
      <c r="J21" s="90"/>
      <c r="K21" s="90"/>
      <c r="M21" s="117"/>
      <c r="R21" s="90"/>
      <c r="T21" s="90"/>
      <c r="V21" s="90"/>
    </row>
    <row r="22" spans="6:22">
      <c r="F22" s="90"/>
      <c r="J22" s="90"/>
      <c r="K22" s="90"/>
      <c r="M22" s="117"/>
      <c r="R22" s="90"/>
      <c r="T22" s="90"/>
      <c r="V22" s="90"/>
    </row>
    <row r="23" spans="6:22">
      <c r="J23" s="90"/>
      <c r="K23" s="90"/>
      <c r="M23" s="117"/>
      <c r="R23" s="90"/>
      <c r="T23" s="90"/>
      <c r="V23" s="90"/>
    </row>
    <row r="24" spans="6:22">
      <c r="M24" s="117"/>
      <c r="R24" s="90"/>
      <c r="T24" s="90"/>
      <c r="V24" s="90"/>
    </row>
    <row r="25" spans="6:22">
      <c r="M25" s="117"/>
      <c r="R25" s="90"/>
      <c r="T25" s="90"/>
      <c r="V25" s="90"/>
    </row>
    <row r="26" spans="6:22">
      <c r="M26" s="117"/>
      <c r="R26" s="90"/>
      <c r="T26" s="90"/>
      <c r="V26" s="90"/>
    </row>
    <row r="27" spans="6:22">
      <c r="M27" s="117"/>
      <c r="R27" s="90"/>
      <c r="T27" s="90"/>
      <c r="V27" s="90"/>
    </row>
    <row r="28" spans="6:22">
      <c r="M28" s="117"/>
      <c r="R28" s="90"/>
      <c r="T28" s="90"/>
      <c r="V28" s="90"/>
    </row>
    <row r="29" spans="6:22">
      <c r="M29" s="117"/>
      <c r="T29" s="90"/>
    </row>
    <row r="30" spans="6:22">
      <c r="M30" s="117"/>
    </row>
    <row r="31" spans="6:22">
      <c r="M31" s="117"/>
    </row>
    <row r="32" spans="6:22">
      <c r="M32" s="117"/>
    </row>
  </sheetData>
  <pageMargins left="0.78740157499999996" right="0.78740157499999996" top="0.984251969" bottom="0.984251969" header="0.4921259845" footer="0.4921259845"/>
  <pageSetup paperSize="9" scale="11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Info</vt:lpstr>
      <vt:lpstr>raw data 1 seq</vt:lpstr>
      <vt:lpstr>raw data 2 seq</vt:lpstr>
      <vt:lpstr>raw data 3 seq</vt:lpstr>
      <vt:lpstr>raw data 4 seq</vt:lpstr>
      <vt:lpstr>raw data 5 seq</vt:lpstr>
      <vt:lpstr>raw data 6 seq</vt:lpstr>
      <vt:lpstr>Molar Mass no tau corr</vt:lpstr>
      <vt:lpstr>Molar Mass with tau corr</vt:lpstr>
    </vt:vector>
  </TitlesOfParts>
  <Company>PTB Braunschweig &amp; Berlin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AG3.11</dc:creator>
  <cp:lastModifiedBy>Axel Pramann</cp:lastModifiedBy>
  <cp:lastPrinted>2011-04-28T11:53:07Z</cp:lastPrinted>
  <dcterms:created xsi:type="dcterms:W3CDTF">2008-11-19T13:42:22Z</dcterms:created>
  <dcterms:modified xsi:type="dcterms:W3CDTF">2024-04-12T08:43:49Z</dcterms:modified>
</cp:coreProperties>
</file>