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研究生\符山石\修改\提交\"/>
    </mc:Choice>
  </mc:AlternateContent>
  <xr:revisionPtr revIDLastSave="0" documentId="13_ncr:1_{21CAB78D-417A-4E7F-B779-CEE3C9D65A8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ble S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1" l="1"/>
  <c r="Q5" i="1"/>
  <c r="P21" i="1"/>
  <c r="P22" i="1"/>
  <c r="P36" i="1"/>
  <c r="P37" i="1"/>
  <c r="P38" i="1"/>
  <c r="P39" i="1"/>
  <c r="P40" i="1"/>
  <c r="P41" i="1"/>
  <c r="P42" i="1"/>
  <c r="P43" i="1"/>
  <c r="P35" i="1"/>
  <c r="J36" i="1"/>
  <c r="J37" i="1"/>
  <c r="J38" i="1"/>
  <c r="J39" i="1"/>
  <c r="J40" i="1"/>
  <c r="J41" i="1"/>
  <c r="J42" i="1"/>
  <c r="J43" i="1"/>
  <c r="J35" i="1"/>
  <c r="P57" i="1"/>
  <c r="P58" i="1"/>
  <c r="P59" i="1"/>
  <c r="P60" i="1"/>
  <c r="P61" i="1"/>
  <c r="P62" i="1"/>
  <c r="P63" i="1"/>
  <c r="P64" i="1"/>
  <c r="P65" i="1"/>
  <c r="P66" i="1"/>
  <c r="P67" i="1"/>
  <c r="P56" i="1"/>
  <c r="J57" i="1"/>
  <c r="J58" i="1"/>
  <c r="J59" i="1"/>
  <c r="J60" i="1"/>
  <c r="J61" i="1"/>
  <c r="J62" i="1"/>
  <c r="J63" i="1"/>
  <c r="J64" i="1"/>
  <c r="J65" i="1"/>
  <c r="J66" i="1"/>
  <c r="J67" i="1"/>
  <c r="J56" i="1"/>
  <c r="P15" i="1"/>
  <c r="P14" i="1"/>
  <c r="P17" i="1"/>
  <c r="P16" i="1"/>
  <c r="P18" i="1"/>
  <c r="P19" i="1"/>
  <c r="P20" i="1"/>
  <c r="J15" i="1"/>
  <c r="J17" i="1"/>
  <c r="J16" i="1"/>
  <c r="J18" i="1"/>
  <c r="J19" i="1"/>
  <c r="J14" i="1"/>
  <c r="P6" i="1"/>
  <c r="P7" i="1"/>
  <c r="P8" i="1"/>
  <c r="P9" i="1"/>
  <c r="P10" i="1"/>
  <c r="P11" i="1"/>
  <c r="P12" i="1"/>
  <c r="P5" i="1"/>
  <c r="J6" i="1"/>
  <c r="J7" i="1"/>
  <c r="J8" i="1"/>
  <c r="J9" i="1"/>
  <c r="J10" i="1"/>
  <c r="J11" i="1"/>
  <c r="J12" i="1"/>
  <c r="J5" i="1"/>
  <c r="J25" i="1"/>
  <c r="J26" i="1"/>
  <c r="J27" i="1"/>
  <c r="J28" i="1"/>
  <c r="J29" i="1"/>
  <c r="J30" i="1"/>
  <c r="J31" i="1"/>
  <c r="J32" i="1"/>
  <c r="J33" i="1"/>
  <c r="J24" i="1"/>
  <c r="P25" i="1"/>
  <c r="P26" i="1"/>
  <c r="P27" i="1"/>
  <c r="P28" i="1"/>
  <c r="P29" i="1"/>
  <c r="P30" i="1"/>
  <c r="P31" i="1"/>
  <c r="P32" i="1"/>
  <c r="P33" i="1"/>
  <c r="P24" i="1"/>
  <c r="H24" i="1"/>
  <c r="P46" i="1"/>
  <c r="P47" i="1"/>
  <c r="P48" i="1"/>
  <c r="P49" i="1"/>
  <c r="P50" i="1"/>
  <c r="P51" i="1"/>
  <c r="P52" i="1"/>
  <c r="P53" i="1"/>
  <c r="P54" i="1"/>
  <c r="P45" i="1"/>
  <c r="J46" i="1"/>
  <c r="J47" i="1"/>
  <c r="J48" i="1"/>
  <c r="J49" i="1"/>
  <c r="J50" i="1"/>
  <c r="J51" i="1"/>
  <c r="J52" i="1"/>
  <c r="J53" i="1"/>
  <c r="J54" i="1"/>
  <c r="J45" i="1"/>
  <c r="J69" i="1"/>
  <c r="J77" i="1"/>
  <c r="J76" i="1"/>
  <c r="J75" i="1"/>
  <c r="J74" i="1"/>
  <c r="J73" i="1"/>
  <c r="J72" i="1"/>
  <c r="J71" i="1"/>
  <c r="J70" i="1"/>
  <c r="P69" i="1"/>
  <c r="P70" i="1"/>
  <c r="P71" i="1"/>
  <c r="P72" i="1"/>
  <c r="P73" i="1"/>
  <c r="P74" i="1"/>
  <c r="P75" i="1"/>
  <c r="P76" i="1"/>
  <c r="P77" i="1"/>
  <c r="N6" i="1"/>
  <c r="N7" i="1"/>
  <c r="N8" i="1"/>
  <c r="N9" i="1"/>
  <c r="N10" i="1"/>
  <c r="N5" i="1"/>
  <c r="N15" i="1"/>
  <c r="N16" i="1"/>
  <c r="N14" i="1"/>
  <c r="N25" i="1"/>
  <c r="N26" i="1"/>
  <c r="N27" i="1"/>
  <c r="N28" i="1"/>
  <c r="N29" i="1"/>
  <c r="N24" i="1"/>
  <c r="N36" i="1"/>
  <c r="N37" i="1"/>
  <c r="N38" i="1"/>
  <c r="N39" i="1"/>
  <c r="N40" i="1"/>
  <c r="N41" i="1"/>
  <c r="N42" i="1"/>
  <c r="N43" i="1"/>
  <c r="N35" i="1"/>
  <c r="N46" i="1"/>
  <c r="N47" i="1"/>
  <c r="N48" i="1"/>
  <c r="N49" i="1"/>
  <c r="N50" i="1"/>
  <c r="N45" i="1"/>
  <c r="N57" i="1"/>
  <c r="N58" i="1"/>
  <c r="N59" i="1"/>
  <c r="N60" i="1"/>
  <c r="N56" i="1"/>
  <c r="N70" i="1"/>
  <c r="N71" i="1"/>
  <c r="N72" i="1"/>
  <c r="N73" i="1"/>
  <c r="N74" i="1"/>
  <c r="N75" i="1"/>
  <c r="N76" i="1"/>
  <c r="N77" i="1"/>
  <c r="N69" i="1"/>
  <c r="H70" i="1"/>
  <c r="H71" i="1"/>
  <c r="H72" i="1"/>
  <c r="H73" i="1"/>
  <c r="H74" i="1"/>
  <c r="H75" i="1"/>
  <c r="H76" i="1"/>
  <c r="H77" i="1"/>
  <c r="H69" i="1"/>
  <c r="H57" i="1"/>
  <c r="H58" i="1"/>
  <c r="H59" i="1"/>
  <c r="H60" i="1"/>
  <c r="H56" i="1"/>
  <c r="H46" i="1"/>
  <c r="H47" i="1"/>
  <c r="H48" i="1"/>
  <c r="H49" i="1"/>
  <c r="H50" i="1"/>
  <c r="H45" i="1"/>
  <c r="H36" i="1"/>
  <c r="H37" i="1"/>
  <c r="H38" i="1"/>
  <c r="H39" i="1"/>
  <c r="H40" i="1"/>
  <c r="H41" i="1"/>
  <c r="H42" i="1"/>
  <c r="H35" i="1"/>
  <c r="H25" i="1"/>
  <c r="H26" i="1"/>
  <c r="H27" i="1"/>
  <c r="H28" i="1"/>
  <c r="H29" i="1"/>
  <c r="H15" i="1"/>
  <c r="H16" i="1"/>
  <c r="H14" i="1"/>
  <c r="H6" i="1"/>
  <c r="H7" i="1"/>
  <c r="H8" i="1"/>
  <c r="H9" i="1"/>
  <c r="H10" i="1"/>
  <c r="H5" i="1"/>
  <c r="Q75" i="1"/>
  <c r="Q74" i="1"/>
  <c r="Q73" i="1"/>
  <c r="Q72" i="1"/>
  <c r="Q71" i="1"/>
  <c r="Q70" i="1"/>
  <c r="Q69" i="1"/>
  <c r="Q67" i="1"/>
  <c r="Q66" i="1"/>
  <c r="Q65" i="1"/>
  <c r="Q64" i="1"/>
  <c r="Q63" i="1"/>
  <c r="Q62" i="1"/>
  <c r="Q61" i="1"/>
  <c r="Q60" i="1"/>
  <c r="Q59" i="1"/>
  <c r="Q58" i="1"/>
  <c r="Q57" i="1"/>
  <c r="Q56" i="1"/>
  <c r="Q53" i="1"/>
  <c r="Q52" i="1"/>
  <c r="Q51" i="1"/>
  <c r="Q50" i="1"/>
  <c r="Q49" i="1"/>
  <c r="Q48" i="1"/>
  <c r="Q47" i="1"/>
  <c r="Q46" i="1"/>
  <c r="Q45" i="1"/>
  <c r="Q43" i="1"/>
  <c r="Q42" i="1"/>
  <c r="Q41" i="1"/>
  <c r="Q40" i="1"/>
  <c r="Q39" i="1"/>
  <c r="Q38" i="1"/>
  <c r="Q37" i="1"/>
  <c r="Q36" i="1"/>
  <c r="Q35" i="1"/>
  <c r="Q32" i="1"/>
  <c r="Q31" i="1"/>
  <c r="Q30" i="1"/>
  <c r="Q29" i="1"/>
  <c r="Q28" i="1"/>
  <c r="Q27" i="1"/>
  <c r="Q26" i="1"/>
  <c r="Q25" i="1"/>
  <c r="Q24" i="1"/>
  <c r="Q22" i="1"/>
  <c r="Q21" i="1"/>
  <c r="Q20" i="1"/>
  <c r="Q19" i="1"/>
  <c r="Q18" i="1"/>
  <c r="Q17" i="1"/>
  <c r="Q16" i="1"/>
  <c r="Q15" i="1"/>
  <c r="Q14" i="1"/>
  <c r="Q6" i="1"/>
  <c r="Q7" i="1"/>
  <c r="Q8" i="1"/>
  <c r="Q9" i="1"/>
  <c r="Q10" i="1"/>
  <c r="Q11" i="1"/>
  <c r="Q12" i="1"/>
</calcChain>
</file>

<file path=xl/sharedStrings.xml><?xml version="1.0" encoding="utf-8"?>
<sst xmlns="http://schemas.openxmlformats.org/spreadsheetml/2006/main" count="84" uniqueCount="78">
  <si>
    <t>M1439-L1</t>
    <phoneticPr fontId="1" type="noConversion"/>
  </si>
  <si>
    <t>M1439-L2</t>
  </si>
  <si>
    <t>M1439-L4</t>
  </si>
  <si>
    <t>M1439-L6</t>
  </si>
  <si>
    <t>M1439-L8</t>
  </si>
  <si>
    <t>2SE</t>
    <phoneticPr fontId="1" type="noConversion"/>
  </si>
  <si>
    <t>M1439-L3</t>
    <phoneticPr fontId="1" type="noConversion"/>
  </si>
  <si>
    <t>M1439-L5</t>
    <phoneticPr fontId="1" type="noConversion"/>
  </si>
  <si>
    <t>M1439-L7</t>
    <phoneticPr fontId="1" type="noConversion"/>
  </si>
  <si>
    <t>M6608-L1</t>
    <phoneticPr fontId="1" type="noConversion"/>
  </si>
  <si>
    <t>M6608-L2</t>
  </si>
  <si>
    <t>M6608-L3</t>
  </si>
  <si>
    <t>M6608-L4</t>
  </si>
  <si>
    <t>M6608-L5</t>
  </si>
  <si>
    <t>M6608-L6</t>
  </si>
  <si>
    <t>M6608-L7</t>
  </si>
  <si>
    <t>M6608-L8</t>
  </si>
  <si>
    <t>M6608-L9</t>
  </si>
  <si>
    <t>M1377-L1</t>
    <phoneticPr fontId="1" type="noConversion"/>
  </si>
  <si>
    <t>M1377-L2</t>
  </si>
  <si>
    <t>M1377-L3</t>
  </si>
  <si>
    <t>M1377-L4</t>
  </si>
  <si>
    <t>M1377-L5</t>
  </si>
  <si>
    <t>M1377-L6</t>
  </si>
  <si>
    <t>M1377-L8</t>
  </si>
  <si>
    <t>M1377-L9</t>
  </si>
  <si>
    <t>M1377-L10</t>
  </si>
  <si>
    <t>M1377-L7</t>
    <phoneticPr fontId="1" type="noConversion"/>
  </si>
  <si>
    <t>Bufa-L1</t>
    <phoneticPr fontId="1" type="noConversion"/>
  </si>
  <si>
    <t>Bufa-L2</t>
  </si>
  <si>
    <t>Bufa-L3</t>
  </si>
  <si>
    <t>Bufa-L4</t>
  </si>
  <si>
    <t>Bufa-L5</t>
  </si>
  <si>
    <t>Bufa-L6</t>
  </si>
  <si>
    <t>Bufa-L7</t>
  </si>
  <si>
    <t>Bufa-L8</t>
  </si>
  <si>
    <t>Bufa-L9</t>
  </si>
  <si>
    <t>M784-L1</t>
    <phoneticPr fontId="1" type="noConversion"/>
  </si>
  <si>
    <t>M784-L2</t>
  </si>
  <si>
    <t>M784-L3</t>
  </si>
  <si>
    <t>M784-L4</t>
  </si>
  <si>
    <t>M784-L5</t>
  </si>
  <si>
    <t>M784-L6</t>
  </si>
  <si>
    <t>M784-L7</t>
  </si>
  <si>
    <t>M784-L8</t>
  </si>
  <si>
    <t>M784-L9</t>
  </si>
  <si>
    <t>M784-L10</t>
  </si>
  <si>
    <t>Wilui-L1</t>
    <phoneticPr fontId="1" type="noConversion"/>
  </si>
  <si>
    <t>Wilui-L2</t>
  </si>
  <si>
    <t>Wilui-L3</t>
  </si>
  <si>
    <t>Wilui-L4</t>
  </si>
  <si>
    <t>Wilui-L5</t>
  </si>
  <si>
    <t>Wilui-L6</t>
  </si>
  <si>
    <t>Wilui-L7</t>
  </si>
  <si>
    <t>Wilui-L8</t>
  </si>
  <si>
    <t>Wilui-L9</t>
  </si>
  <si>
    <t>Wilui-L10</t>
  </si>
  <si>
    <t>Wilui-L11</t>
  </si>
  <si>
    <t>Wilui-L12</t>
  </si>
  <si>
    <t>M6635-L1</t>
    <phoneticPr fontId="1" type="noConversion"/>
  </si>
  <si>
    <t>M6635-L2</t>
  </si>
  <si>
    <t>M6635-L3</t>
  </si>
  <si>
    <t>M6635-L4</t>
  </si>
  <si>
    <t>M6635-L5</t>
  </si>
  <si>
    <t>M6635-L6</t>
  </si>
  <si>
    <t>M6635-L7</t>
  </si>
  <si>
    <r>
      <t>Sm</t>
    </r>
    <r>
      <rPr>
        <vertAlign val="superscript"/>
        <sz val="11"/>
        <color theme="1"/>
        <rFont val="Times New Roman"/>
        <family val="1"/>
      </rPr>
      <t>147</t>
    </r>
    <r>
      <rPr>
        <sz val="11"/>
        <color theme="1"/>
        <rFont val="Times New Roman"/>
        <family val="1"/>
      </rPr>
      <t>(μg/g)</t>
    </r>
    <phoneticPr fontId="1" type="noConversion"/>
  </si>
  <si>
    <r>
      <t>Th</t>
    </r>
    <r>
      <rPr>
        <vertAlign val="superscript"/>
        <sz val="11"/>
        <color theme="1"/>
        <rFont val="Times New Roman"/>
        <family val="1"/>
      </rPr>
      <t>232</t>
    </r>
    <r>
      <rPr>
        <sz val="11"/>
        <color theme="1"/>
        <rFont val="Times New Roman"/>
        <family val="1"/>
      </rPr>
      <t>(μg/g)</t>
    </r>
    <phoneticPr fontId="1" type="noConversion"/>
  </si>
  <si>
    <r>
      <t>Th</t>
    </r>
    <r>
      <rPr>
        <b/>
        <vertAlign val="superscript"/>
        <sz val="10"/>
        <rFont val="Times New Roman"/>
        <family val="1"/>
      </rPr>
      <t>232</t>
    </r>
    <r>
      <rPr>
        <b/>
        <sz val="10"/>
        <rFont val="Times New Roman"/>
        <family val="1"/>
      </rPr>
      <t>-</t>
    </r>
    <r>
      <rPr>
        <sz val="11"/>
        <color theme="3" tint="-0.249977111117893"/>
        <rFont val="Times New Roman"/>
        <family val="1"/>
      </rPr>
      <t>(U-Th)/He</t>
    </r>
    <phoneticPr fontId="1" type="noConversion"/>
  </si>
  <si>
    <r>
      <t>U</t>
    </r>
    <r>
      <rPr>
        <vertAlign val="superscript"/>
        <sz val="11"/>
        <color theme="1"/>
        <rFont val="Times New Roman"/>
        <family val="1"/>
      </rPr>
      <t>238</t>
    </r>
    <r>
      <rPr>
        <sz val="11"/>
        <color theme="1"/>
        <rFont val="Times New Roman"/>
        <family val="1"/>
      </rPr>
      <t>(μg/g)</t>
    </r>
    <phoneticPr fontId="1" type="noConversion"/>
  </si>
  <si>
    <r>
      <t>U</t>
    </r>
    <r>
      <rPr>
        <b/>
        <vertAlign val="superscript"/>
        <sz val="10"/>
        <rFont val="Times New Roman"/>
        <family val="1"/>
      </rPr>
      <t>238</t>
    </r>
    <r>
      <rPr>
        <b/>
        <sz val="10"/>
        <rFont val="Times New Roman"/>
        <family val="1"/>
      </rPr>
      <t>-</t>
    </r>
    <r>
      <rPr>
        <sz val="11"/>
        <color theme="3" tint="-0.249977111117893"/>
        <rFont val="Times New Roman"/>
        <family val="1"/>
      </rPr>
      <t>(U-Th)/He</t>
    </r>
    <phoneticPr fontId="1" type="noConversion"/>
  </si>
  <si>
    <t>eU</t>
    <phoneticPr fontId="1" type="noConversion"/>
  </si>
  <si>
    <r>
      <rPr>
        <b/>
        <vertAlign val="superscript"/>
        <sz val="11"/>
        <color theme="1"/>
        <rFont val="Times New Roman"/>
        <family val="1"/>
      </rPr>
      <t>207</t>
    </r>
    <r>
      <rPr>
        <b/>
        <sz val="11"/>
        <color theme="1"/>
        <rFont val="Times New Roman"/>
        <family val="1"/>
      </rPr>
      <t>Pb corr. Ma-Wei</t>
    </r>
    <r>
      <rPr>
        <b/>
        <vertAlign val="superscript"/>
        <sz val="11"/>
        <color theme="1"/>
        <rFont val="Times New Roman"/>
        <family val="1"/>
      </rPr>
      <t>42</t>
    </r>
    <phoneticPr fontId="1" type="noConversion"/>
  </si>
  <si>
    <t>Supplementary Table 5 Comparison of U, Th, Sm concentrations obtained from LA-ICP-MS experiment with previous results</t>
    <phoneticPr fontId="1" type="noConversion"/>
  </si>
  <si>
    <r>
      <t>Th-Wei</t>
    </r>
    <r>
      <rPr>
        <b/>
        <vertAlign val="superscript"/>
        <sz val="10"/>
        <rFont val="Times New Roman"/>
        <family val="1"/>
      </rPr>
      <t>22</t>
    </r>
    <phoneticPr fontId="1" type="noConversion"/>
  </si>
  <si>
    <r>
      <t>U-Wei</t>
    </r>
    <r>
      <rPr>
        <b/>
        <vertAlign val="superscript"/>
        <sz val="10"/>
        <rFont val="Times New Roman"/>
        <family val="1"/>
      </rPr>
      <t>22</t>
    </r>
    <phoneticPr fontId="1" type="noConversion"/>
  </si>
  <si>
    <r>
      <t>Th/U-Wei</t>
    </r>
    <r>
      <rPr>
        <b/>
        <vertAlign val="superscript"/>
        <sz val="10"/>
        <rFont val="Times New Roman"/>
        <family val="1"/>
      </rPr>
      <t>22</t>
    </r>
    <phoneticPr fontId="1" type="noConversion"/>
  </si>
  <si>
    <r>
      <t>1SE-Wei</t>
    </r>
    <r>
      <rPr>
        <b/>
        <vertAlign val="superscript"/>
        <sz val="10"/>
        <rFont val="Times New Roman"/>
        <family val="1"/>
      </rPr>
      <t>22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</si>
</sst>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 "/>
    <numFmt numFmtId="178" formatCode="0.0_);[Red]\(0.0\)"/>
    <numFmt numFmtId="179" formatCode="0.000"/>
    <numFmt numFmtId="180" formatCode="0.00_);[Red]\(0.00\)"/>
    <numFmt numFmtId="181" formatCode="0.000_);[Red]\(0.000\)"/>
  </numFmts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9"/>
      <name val="Arial"/>
      <family val="2"/>
    </font>
    <font>
      <vertAlign val="superscript"/>
      <sz val="11"/>
      <color theme="1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3" tint="-0.249977111117893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/>
    </xf>
    <xf numFmtId="178" fontId="2" fillId="0" borderId="0" xfId="0" applyNumberFormat="1" applyFont="1"/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/>
    </xf>
    <xf numFmtId="179" fontId="11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/>
    </xf>
    <xf numFmtId="181" fontId="10" fillId="0" borderId="0" xfId="0" applyNumberFormat="1" applyFont="1" applyAlignment="1">
      <alignment horizontal="center"/>
    </xf>
    <xf numFmtId="179" fontId="11" fillId="0" borderId="2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162"/>
  <sheetViews>
    <sheetView tabSelected="1" zoomScale="115" zoomScaleNormal="115" workbookViewId="0">
      <selection activeCell="F37" sqref="F37"/>
    </sheetView>
  </sheetViews>
  <sheetFormatPr defaultRowHeight="13.8" x14ac:dyDescent="0.25"/>
  <cols>
    <col min="1" max="1" width="10.21875" style="2" bestFit="1" customWidth="1"/>
    <col min="2" max="3" width="11.77734375" style="2" bestFit="1" customWidth="1"/>
    <col min="4" max="4" width="8.109375" style="2" bestFit="1" customWidth="1"/>
    <col min="5" max="5" width="11.44140625" style="2" bestFit="1" customWidth="1"/>
    <col min="6" max="6" width="8.5546875" style="2" bestFit="1" customWidth="1"/>
    <col min="7" max="7" width="15.5546875" style="2" bestFit="1" customWidth="1"/>
    <col min="8" max="8" width="15.5546875" style="2" customWidth="1"/>
    <col min="9" max="11" width="10.44140625" style="2" customWidth="1"/>
    <col min="12" max="12" width="7.6640625" style="2" customWidth="1"/>
    <col min="13" max="14" width="16" style="2" customWidth="1"/>
    <col min="15" max="15" width="8.88671875" style="2" customWidth="1"/>
    <col min="16" max="17" width="8.88671875" style="2"/>
    <col min="18" max="18" width="11" style="2" bestFit="1" customWidth="1"/>
    <col min="19" max="19" width="21" style="2" bestFit="1" customWidth="1"/>
    <col min="20" max="16384" width="8.88671875" style="2"/>
  </cols>
  <sheetData>
    <row r="2" spans="2:20" x14ac:dyDescent="0.25">
      <c r="B2" s="22" t="s">
        <v>73</v>
      </c>
      <c r="C2" s="22"/>
      <c r="D2" s="22"/>
      <c r="E2" s="22"/>
      <c r="F2" s="22"/>
      <c r="G2" s="22"/>
      <c r="H2" s="22"/>
    </row>
    <row r="3" spans="2:20" ht="14.4" thickBot="1" x14ac:dyDescent="0.3">
      <c r="B3" s="23"/>
      <c r="C3" s="23"/>
      <c r="D3" s="23"/>
      <c r="E3" s="23"/>
      <c r="F3" s="23"/>
      <c r="G3" s="23"/>
      <c r="H3" s="23"/>
    </row>
    <row r="4" spans="2:20" s="1" customFormat="1" ht="17.399999999999999" thickBot="1" x14ac:dyDescent="0.3">
      <c r="B4" s="7"/>
      <c r="C4" s="8" t="s">
        <v>66</v>
      </c>
      <c r="D4" s="8" t="s">
        <v>5</v>
      </c>
      <c r="E4" s="9" t="s">
        <v>67</v>
      </c>
      <c r="F4" s="8" t="s">
        <v>5</v>
      </c>
      <c r="G4" s="8" t="s">
        <v>68</v>
      </c>
      <c r="H4" s="8" t="s">
        <v>5</v>
      </c>
      <c r="I4" s="8" t="s">
        <v>74</v>
      </c>
      <c r="J4" s="8" t="s">
        <v>5</v>
      </c>
      <c r="K4" s="10" t="s">
        <v>69</v>
      </c>
      <c r="L4" s="11" t="s">
        <v>5</v>
      </c>
      <c r="M4" s="8" t="s">
        <v>70</v>
      </c>
      <c r="N4" s="8" t="s">
        <v>5</v>
      </c>
      <c r="O4" s="8" t="s">
        <v>75</v>
      </c>
      <c r="P4" s="8" t="s">
        <v>5</v>
      </c>
      <c r="Q4" s="11" t="s">
        <v>71</v>
      </c>
      <c r="R4" s="8" t="s">
        <v>76</v>
      </c>
      <c r="S4" s="21" t="s">
        <v>72</v>
      </c>
      <c r="T4" s="8" t="s">
        <v>77</v>
      </c>
    </row>
    <row r="5" spans="2:20" x14ac:dyDescent="0.25">
      <c r="B5" s="6" t="s">
        <v>0</v>
      </c>
      <c r="C5" s="12">
        <v>23</v>
      </c>
      <c r="D5" s="12">
        <v>10</v>
      </c>
      <c r="E5" s="12">
        <v>0.93</v>
      </c>
      <c r="F5" s="12">
        <v>0.23</v>
      </c>
      <c r="G5" s="12">
        <v>27.001901520226241</v>
      </c>
      <c r="H5" s="12">
        <f>G5*0.05</f>
        <v>1.3500950760113122</v>
      </c>
      <c r="I5" s="12">
        <v>1.36</v>
      </c>
      <c r="J5" s="12">
        <f>I5*0.05</f>
        <v>6.8000000000000005E-2</v>
      </c>
      <c r="K5" s="12">
        <v>63.3</v>
      </c>
      <c r="L5" s="12">
        <v>4.4000000000000004</v>
      </c>
      <c r="M5" s="12">
        <v>84.531482381844441</v>
      </c>
      <c r="N5" s="12">
        <f>M5*0.05</f>
        <v>4.2265741190922226</v>
      </c>
      <c r="O5" s="12">
        <v>26.7</v>
      </c>
      <c r="P5" s="12">
        <f>O5*0.05</f>
        <v>1.335</v>
      </c>
      <c r="Q5" s="15">
        <f>K5+0.235*E5</f>
        <v>63.518549999999998</v>
      </c>
      <c r="R5" s="16">
        <v>0.05</v>
      </c>
      <c r="S5" s="12">
        <v>154.69999999999999</v>
      </c>
      <c r="T5" s="19">
        <v>5.3</v>
      </c>
    </row>
    <row r="6" spans="2:20" x14ac:dyDescent="0.25">
      <c r="B6" s="6" t="s">
        <v>1</v>
      </c>
      <c r="C6" s="12">
        <v>23.2</v>
      </c>
      <c r="D6" s="12">
        <v>7.9</v>
      </c>
      <c r="E6" s="12">
        <v>1.92</v>
      </c>
      <c r="F6" s="12">
        <v>0.68</v>
      </c>
      <c r="G6" s="12">
        <v>20.91649968866982</v>
      </c>
      <c r="H6" s="12">
        <f t="shared" ref="H6:H10" si="0">G6*0.05</f>
        <v>1.045824984433491</v>
      </c>
      <c r="I6" s="12">
        <v>1.72</v>
      </c>
      <c r="J6" s="12">
        <f t="shared" ref="J6:J12" si="1">I6*0.05</f>
        <v>8.6000000000000007E-2</v>
      </c>
      <c r="K6" s="12">
        <v>62.3</v>
      </c>
      <c r="L6" s="12">
        <v>4.2</v>
      </c>
      <c r="M6" s="12">
        <v>35.463488638059303</v>
      </c>
      <c r="N6" s="12">
        <f t="shared" ref="N6:N10" si="2">M6*0.05</f>
        <v>1.7731744319029652</v>
      </c>
      <c r="O6" s="12">
        <v>27.7</v>
      </c>
      <c r="P6" s="12">
        <f t="shared" ref="P6:P12" si="3">O6*0.05</f>
        <v>1.385</v>
      </c>
      <c r="Q6" s="15">
        <f t="shared" ref="Q6:Q12" si="4">K6+0.235*E6</f>
        <v>62.751199999999997</v>
      </c>
      <c r="R6" s="16">
        <v>0.06</v>
      </c>
      <c r="S6" s="12">
        <v>160.30000000000001</v>
      </c>
      <c r="T6" s="19">
        <v>5.2</v>
      </c>
    </row>
    <row r="7" spans="2:20" x14ac:dyDescent="0.25">
      <c r="B7" s="6" t="s">
        <v>6</v>
      </c>
      <c r="C7" s="12">
        <v>21</v>
      </c>
      <c r="D7" s="12">
        <v>14</v>
      </c>
      <c r="E7" s="12">
        <v>6.3</v>
      </c>
      <c r="F7" s="12">
        <v>1.1000000000000001</v>
      </c>
      <c r="G7" s="12">
        <v>9.4457748931201682</v>
      </c>
      <c r="H7" s="12">
        <f t="shared" si="0"/>
        <v>0.47228874465600845</v>
      </c>
      <c r="I7" s="12">
        <v>21.3</v>
      </c>
      <c r="J7" s="12">
        <f t="shared" si="1"/>
        <v>1.0650000000000002</v>
      </c>
      <c r="K7" s="12">
        <v>55.4</v>
      </c>
      <c r="L7" s="12">
        <v>3.5</v>
      </c>
      <c r="M7" s="12">
        <v>38.541826302491671</v>
      </c>
      <c r="N7" s="12">
        <f t="shared" si="2"/>
        <v>1.9270913151245836</v>
      </c>
      <c r="O7" s="12">
        <v>29</v>
      </c>
      <c r="P7" s="12">
        <f t="shared" si="3"/>
        <v>1.4500000000000002</v>
      </c>
      <c r="Q7" s="15">
        <f t="shared" si="4"/>
        <v>56.880499999999998</v>
      </c>
      <c r="R7" s="16">
        <v>0.74</v>
      </c>
      <c r="S7" s="12">
        <v>160.69999999999999</v>
      </c>
      <c r="T7" s="19">
        <v>5.6</v>
      </c>
    </row>
    <row r="8" spans="2:20" x14ac:dyDescent="0.25">
      <c r="B8" s="6" t="s">
        <v>2</v>
      </c>
      <c r="C8" s="12">
        <v>25</v>
      </c>
      <c r="D8" s="12">
        <v>12</v>
      </c>
      <c r="E8" s="12">
        <v>6.82</v>
      </c>
      <c r="F8" s="12">
        <v>0.71</v>
      </c>
      <c r="G8" s="12">
        <v>14.2512053341946</v>
      </c>
      <c r="H8" s="12">
        <f t="shared" si="0"/>
        <v>0.71256026670973005</v>
      </c>
      <c r="I8" s="12">
        <v>0.3</v>
      </c>
      <c r="J8" s="12">
        <f t="shared" si="1"/>
        <v>1.4999999999999999E-2</v>
      </c>
      <c r="K8" s="12">
        <v>56.8</v>
      </c>
      <c r="L8" s="12">
        <v>6</v>
      </c>
      <c r="M8" s="12">
        <v>30.760534113031795</v>
      </c>
      <c r="N8" s="12">
        <f t="shared" si="2"/>
        <v>1.5380267056515899</v>
      </c>
      <c r="O8" s="12">
        <v>44.4</v>
      </c>
      <c r="P8" s="12">
        <f t="shared" si="3"/>
        <v>2.2200000000000002</v>
      </c>
      <c r="Q8" s="15">
        <f t="shared" si="4"/>
        <v>58.402699999999996</v>
      </c>
      <c r="R8" s="12"/>
      <c r="S8" s="12"/>
      <c r="T8" s="19"/>
    </row>
    <row r="9" spans="2:20" x14ac:dyDescent="0.25">
      <c r="B9" s="6" t="s">
        <v>7</v>
      </c>
      <c r="C9" s="12">
        <v>19.100000000000001</v>
      </c>
      <c r="D9" s="12">
        <v>7.1</v>
      </c>
      <c r="E9" s="12">
        <v>4.1900000000000004</v>
      </c>
      <c r="F9" s="12">
        <v>0.37</v>
      </c>
      <c r="G9" s="12">
        <v>6.5231733927968465</v>
      </c>
      <c r="H9" s="12">
        <f t="shared" si="0"/>
        <v>0.32615866963984236</v>
      </c>
      <c r="I9" s="12">
        <v>11</v>
      </c>
      <c r="J9" s="12">
        <f t="shared" si="1"/>
        <v>0.55000000000000004</v>
      </c>
      <c r="K9" s="12">
        <v>53.2</v>
      </c>
      <c r="L9" s="12">
        <v>4.5999999999999996</v>
      </c>
      <c r="M9" s="12">
        <v>24.48215237970842</v>
      </c>
      <c r="N9" s="12">
        <f t="shared" si="2"/>
        <v>1.2241076189854212</v>
      </c>
      <c r="O9" s="12">
        <v>21.7</v>
      </c>
      <c r="P9" s="12">
        <f t="shared" si="3"/>
        <v>1.085</v>
      </c>
      <c r="Q9" s="15">
        <f t="shared" si="4"/>
        <v>54.184650000000005</v>
      </c>
      <c r="R9" s="12"/>
      <c r="S9" s="12"/>
      <c r="T9" s="19"/>
    </row>
    <row r="10" spans="2:20" x14ac:dyDescent="0.25">
      <c r="B10" s="6" t="s">
        <v>3</v>
      </c>
      <c r="C10" s="12">
        <v>31.9</v>
      </c>
      <c r="D10" s="12">
        <v>8.6999999999999993</v>
      </c>
      <c r="E10" s="12">
        <v>4.67</v>
      </c>
      <c r="F10" s="12">
        <v>0.89</v>
      </c>
      <c r="G10" s="12">
        <v>5.2703992010680736</v>
      </c>
      <c r="H10" s="12">
        <f t="shared" si="0"/>
        <v>0.26351996005340367</v>
      </c>
      <c r="I10" s="12">
        <v>3.83</v>
      </c>
      <c r="J10" s="12">
        <f t="shared" si="1"/>
        <v>0.1915</v>
      </c>
      <c r="K10" s="12">
        <v>56.3</v>
      </c>
      <c r="L10" s="12">
        <v>7.3</v>
      </c>
      <c r="M10" s="12">
        <v>16.29953409325935</v>
      </c>
      <c r="N10" s="12">
        <f t="shared" si="2"/>
        <v>0.81497670466296757</v>
      </c>
      <c r="O10" s="12">
        <v>28.1</v>
      </c>
      <c r="P10" s="12">
        <f t="shared" si="3"/>
        <v>1.4050000000000002</v>
      </c>
      <c r="Q10" s="15">
        <f t="shared" si="4"/>
        <v>57.397449999999999</v>
      </c>
      <c r="R10" s="12"/>
      <c r="S10" s="12"/>
      <c r="T10" s="19"/>
    </row>
    <row r="11" spans="2:20" x14ac:dyDescent="0.25">
      <c r="B11" s="6" t="s">
        <v>8</v>
      </c>
      <c r="C11" s="12">
        <v>20</v>
      </c>
      <c r="D11" s="12">
        <v>12</v>
      </c>
      <c r="E11" s="12">
        <v>4.62</v>
      </c>
      <c r="F11" s="12">
        <v>0.63</v>
      </c>
      <c r="G11" s="12"/>
      <c r="H11" s="12"/>
      <c r="I11" s="12">
        <v>28.5</v>
      </c>
      <c r="J11" s="12">
        <f t="shared" si="1"/>
        <v>1.425</v>
      </c>
      <c r="K11" s="12">
        <v>63.4</v>
      </c>
      <c r="L11" s="12">
        <v>6.8</v>
      </c>
      <c r="M11" s="12"/>
      <c r="N11" s="12"/>
      <c r="O11" s="12">
        <v>63.3</v>
      </c>
      <c r="P11" s="12">
        <f t="shared" si="3"/>
        <v>3.165</v>
      </c>
      <c r="Q11" s="15">
        <f t="shared" si="4"/>
        <v>64.485699999999994</v>
      </c>
      <c r="R11" s="12"/>
      <c r="S11" s="12"/>
      <c r="T11" s="19"/>
    </row>
    <row r="12" spans="2:20" x14ac:dyDescent="0.25">
      <c r="B12" s="6" t="s">
        <v>4</v>
      </c>
      <c r="C12" s="12">
        <v>30.4</v>
      </c>
      <c r="D12" s="12">
        <v>9.5</v>
      </c>
      <c r="E12" s="12">
        <v>6.66</v>
      </c>
      <c r="F12" s="12">
        <v>0.73</v>
      </c>
      <c r="G12" s="12"/>
      <c r="H12" s="12"/>
      <c r="I12" s="12">
        <v>4.28</v>
      </c>
      <c r="J12" s="12">
        <f t="shared" si="1"/>
        <v>0.21400000000000002</v>
      </c>
      <c r="K12" s="12">
        <v>68.900000000000006</v>
      </c>
      <c r="L12" s="12">
        <v>5.8</v>
      </c>
      <c r="M12" s="12"/>
      <c r="N12" s="12"/>
      <c r="O12" s="12">
        <v>18.5</v>
      </c>
      <c r="P12" s="12">
        <f t="shared" si="3"/>
        <v>0.92500000000000004</v>
      </c>
      <c r="Q12" s="15">
        <f t="shared" si="4"/>
        <v>70.465100000000007</v>
      </c>
      <c r="R12" s="12"/>
      <c r="S12" s="12"/>
      <c r="T12" s="19"/>
    </row>
    <row r="13" spans="2:20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5"/>
      <c r="R13" s="12"/>
      <c r="S13" s="12"/>
      <c r="T13" s="19"/>
    </row>
    <row r="14" spans="2:20" x14ac:dyDescent="0.25">
      <c r="B14" s="6" t="s">
        <v>9</v>
      </c>
      <c r="C14" s="12">
        <v>1.5</v>
      </c>
      <c r="D14" s="12">
        <v>1.3</v>
      </c>
      <c r="E14" s="16">
        <v>5.0999999999999997E-2</v>
      </c>
      <c r="F14" s="16">
        <v>5.0999999999999997E-2</v>
      </c>
      <c r="G14" s="12">
        <v>0.24897426082986512</v>
      </c>
      <c r="H14" s="17">
        <f>G14*0.05</f>
        <v>1.2448713041493257E-2</v>
      </c>
      <c r="I14" s="16">
        <v>0.04</v>
      </c>
      <c r="J14" s="17">
        <f>I14*0.05</f>
        <v>2E-3</v>
      </c>
      <c r="K14" s="12">
        <v>0.77</v>
      </c>
      <c r="L14" s="12">
        <v>0.18</v>
      </c>
      <c r="M14" s="12">
        <v>6.8890917938753589</v>
      </c>
      <c r="N14" s="12">
        <f>M14*0.05</f>
        <v>0.34445458969376797</v>
      </c>
      <c r="O14" s="12">
        <v>24</v>
      </c>
      <c r="P14" s="12">
        <f t="shared" ref="P14:P22" si="5">O14*0.05</f>
        <v>1.2000000000000002</v>
      </c>
      <c r="Q14" s="15">
        <f>K14+0.235*E14</f>
        <v>0.78198500000000004</v>
      </c>
      <c r="R14" s="16">
        <v>0</v>
      </c>
      <c r="S14" s="12">
        <v>87</v>
      </c>
      <c r="T14" s="19">
        <v>2.9</v>
      </c>
    </row>
    <row r="15" spans="2:20" x14ac:dyDescent="0.25">
      <c r="B15" s="6" t="s">
        <v>10</v>
      </c>
      <c r="C15" s="12">
        <v>0.82</v>
      </c>
      <c r="D15" s="12">
        <v>0.95</v>
      </c>
      <c r="E15" s="16">
        <v>0.04</v>
      </c>
      <c r="F15" s="16">
        <v>4.5999999999999999E-2</v>
      </c>
      <c r="G15" s="12">
        <v>0.11205372642334364</v>
      </c>
      <c r="H15" s="17">
        <f t="shared" ref="H15:H16" si="6">G15*0.05</f>
        <v>5.6026863211671822E-3</v>
      </c>
      <c r="I15" s="16">
        <v>0.05</v>
      </c>
      <c r="J15" s="17">
        <f t="shared" ref="J15" si="7">I15*0.05</f>
        <v>2.5000000000000005E-3</v>
      </c>
      <c r="K15" s="12">
        <v>0.9</v>
      </c>
      <c r="L15" s="12">
        <v>0.21</v>
      </c>
      <c r="M15" s="12">
        <v>15.458220507930836</v>
      </c>
      <c r="N15" s="12">
        <f t="shared" ref="N15" si="8">M15*0.05</f>
        <v>0.77291102539654188</v>
      </c>
      <c r="O15" s="12">
        <v>9.5</v>
      </c>
      <c r="P15" s="12">
        <f t="shared" si="5"/>
        <v>0.47500000000000003</v>
      </c>
      <c r="Q15" s="15">
        <f t="shared" ref="Q15" si="9">K15+0.235*E15</f>
        <v>0.90939999999999999</v>
      </c>
      <c r="R15" s="16">
        <v>0.01</v>
      </c>
      <c r="S15" s="12">
        <v>89.2</v>
      </c>
      <c r="T15" s="19">
        <v>3.7</v>
      </c>
    </row>
    <row r="16" spans="2:20" x14ac:dyDescent="0.25">
      <c r="B16" s="6" t="s">
        <v>11</v>
      </c>
      <c r="C16" s="12">
        <v>2.4</v>
      </c>
      <c r="D16" s="12">
        <v>1.7</v>
      </c>
      <c r="E16" s="16">
        <v>6.6000000000000003E-2</v>
      </c>
      <c r="F16" s="16">
        <v>6.6000000000000003E-2</v>
      </c>
      <c r="G16" s="12">
        <v>0.15935835808616314</v>
      </c>
      <c r="H16" s="17">
        <f t="shared" si="6"/>
        <v>7.9679179043081576E-3</v>
      </c>
      <c r="I16" s="16">
        <v>0.4</v>
      </c>
      <c r="J16" s="17">
        <f>I16*0.05</f>
        <v>2.0000000000000004E-2</v>
      </c>
      <c r="K16" s="12">
        <v>0.84</v>
      </c>
      <c r="L16" s="12">
        <v>0.17</v>
      </c>
      <c r="M16" s="12">
        <v>8.2921667165032709</v>
      </c>
      <c r="N16" s="12">
        <f>M16*0.05</f>
        <v>0.41460833582516354</v>
      </c>
      <c r="O16" s="12">
        <v>25.7</v>
      </c>
      <c r="P16" s="12">
        <f t="shared" si="5"/>
        <v>1.2850000000000001</v>
      </c>
      <c r="Q16" s="15">
        <f t="shared" ref="Q16:Q22" si="10">K16+0.235*E16</f>
        <v>0.85550999999999999</v>
      </c>
      <c r="R16" s="16">
        <f>I16/O16</f>
        <v>1.5564202334630352E-2</v>
      </c>
      <c r="S16" s="12">
        <v>95.6</v>
      </c>
      <c r="T16" s="19">
        <v>8.4</v>
      </c>
    </row>
    <row r="17" spans="2:20" x14ac:dyDescent="0.25">
      <c r="B17" s="6" t="s">
        <v>12</v>
      </c>
      <c r="C17" s="12">
        <v>4.2</v>
      </c>
      <c r="D17" s="12">
        <v>2.2000000000000002</v>
      </c>
      <c r="E17" s="16">
        <v>2.5999999999999999E-2</v>
      </c>
      <c r="F17" s="16">
        <v>3.6999999999999998E-2</v>
      </c>
      <c r="G17" s="12"/>
      <c r="H17" s="12"/>
      <c r="I17" s="16">
        <v>0.1</v>
      </c>
      <c r="J17" s="17">
        <f>I17*0.05</f>
        <v>5.000000000000001E-3</v>
      </c>
      <c r="K17" s="12">
        <v>1.29</v>
      </c>
      <c r="L17" s="12">
        <v>0.24</v>
      </c>
      <c r="M17" s="12"/>
      <c r="N17" s="12"/>
      <c r="O17" s="12">
        <v>0.5</v>
      </c>
      <c r="P17" s="12">
        <f t="shared" si="5"/>
        <v>2.5000000000000001E-2</v>
      </c>
      <c r="Q17" s="15">
        <f t="shared" si="10"/>
        <v>1.2961100000000001</v>
      </c>
      <c r="R17" s="12"/>
      <c r="S17" s="12"/>
      <c r="T17" s="19"/>
    </row>
    <row r="18" spans="2:20" x14ac:dyDescent="0.25">
      <c r="B18" s="6" t="s">
        <v>13</v>
      </c>
      <c r="C18" s="12">
        <v>4.3</v>
      </c>
      <c r="D18" s="12">
        <v>2.2999999999999998</v>
      </c>
      <c r="E18" s="16">
        <v>0.48</v>
      </c>
      <c r="F18" s="16">
        <v>0.2</v>
      </c>
      <c r="G18" s="12"/>
      <c r="H18" s="12"/>
      <c r="I18" s="16">
        <v>0.03</v>
      </c>
      <c r="J18" s="17">
        <f>I18*0.05</f>
        <v>1.5E-3</v>
      </c>
      <c r="K18" s="12">
        <v>1.0900000000000001</v>
      </c>
      <c r="L18" s="12">
        <v>0.2</v>
      </c>
      <c r="O18" s="12">
        <v>23.8</v>
      </c>
      <c r="P18" s="12">
        <f t="shared" si="5"/>
        <v>1.1900000000000002</v>
      </c>
      <c r="Q18" s="15">
        <f t="shared" si="10"/>
        <v>1.2028000000000001</v>
      </c>
      <c r="R18" s="12"/>
      <c r="S18" s="12"/>
      <c r="T18" s="19"/>
    </row>
    <row r="19" spans="2:20" x14ac:dyDescent="0.25">
      <c r="B19" s="6" t="s">
        <v>14</v>
      </c>
      <c r="C19" s="12">
        <v>5.3</v>
      </c>
      <c r="D19" s="12">
        <v>2.7</v>
      </c>
      <c r="E19" s="16">
        <v>0.19</v>
      </c>
      <c r="F19" s="16">
        <v>0.12</v>
      </c>
      <c r="G19" s="12"/>
      <c r="H19" s="12"/>
      <c r="I19" s="16">
        <v>0.02</v>
      </c>
      <c r="J19" s="17">
        <f>I19*0.05</f>
        <v>1E-3</v>
      </c>
      <c r="K19" s="12">
        <v>2.19</v>
      </c>
      <c r="L19" s="12">
        <v>0.39</v>
      </c>
      <c r="M19" s="12"/>
      <c r="N19" s="12"/>
      <c r="O19" s="12">
        <v>2.9</v>
      </c>
      <c r="P19" s="12">
        <f t="shared" si="5"/>
        <v>0.14499999999999999</v>
      </c>
      <c r="Q19" s="15">
        <f t="shared" si="10"/>
        <v>2.2346499999999998</v>
      </c>
      <c r="R19" s="12"/>
      <c r="S19" s="12"/>
      <c r="T19" s="19"/>
    </row>
    <row r="20" spans="2:20" x14ac:dyDescent="0.25">
      <c r="B20" s="6" t="s">
        <v>15</v>
      </c>
      <c r="C20" s="12">
        <v>2.2999999999999998</v>
      </c>
      <c r="D20" s="12">
        <v>1.8</v>
      </c>
      <c r="E20" s="12"/>
      <c r="F20" s="12"/>
      <c r="G20" s="12"/>
      <c r="H20" s="12"/>
      <c r="K20" s="12">
        <v>1.54</v>
      </c>
      <c r="L20" s="12">
        <v>0.3</v>
      </c>
      <c r="M20" s="12"/>
      <c r="N20" s="12"/>
      <c r="O20" s="12">
        <v>5.3</v>
      </c>
      <c r="P20" s="12">
        <f t="shared" si="5"/>
        <v>0.26500000000000001</v>
      </c>
      <c r="Q20" s="15">
        <f t="shared" si="10"/>
        <v>1.54</v>
      </c>
      <c r="R20" s="12"/>
      <c r="S20" s="12"/>
      <c r="T20" s="19"/>
    </row>
    <row r="21" spans="2:20" x14ac:dyDescent="0.25">
      <c r="B21" s="6" t="s">
        <v>16</v>
      </c>
      <c r="C21" s="12">
        <v>1.7</v>
      </c>
      <c r="D21" s="12">
        <v>1.5</v>
      </c>
      <c r="E21" s="12"/>
      <c r="F21" s="12"/>
      <c r="G21" s="12"/>
      <c r="H21" s="12"/>
      <c r="I21" s="16"/>
      <c r="J21" s="17"/>
      <c r="K21" s="12">
        <v>1.04</v>
      </c>
      <c r="L21" s="12">
        <v>0.26</v>
      </c>
      <c r="M21" s="12"/>
      <c r="N21" s="12"/>
      <c r="O21" s="12">
        <v>17.7</v>
      </c>
      <c r="P21" s="12">
        <f t="shared" si="5"/>
        <v>0.88500000000000001</v>
      </c>
      <c r="Q21" s="15">
        <f t="shared" si="10"/>
        <v>1.04</v>
      </c>
      <c r="R21" s="12"/>
      <c r="S21" s="12"/>
      <c r="T21" s="19"/>
    </row>
    <row r="22" spans="2:20" x14ac:dyDescent="0.25">
      <c r="B22" s="6" t="s">
        <v>17</v>
      </c>
      <c r="C22" s="12">
        <v>2.1</v>
      </c>
      <c r="D22" s="12">
        <v>1.6</v>
      </c>
      <c r="E22" s="5"/>
      <c r="F22" s="5"/>
      <c r="G22" s="12"/>
      <c r="H22" s="12"/>
      <c r="I22" s="12"/>
      <c r="J22" s="12"/>
      <c r="K22" s="12">
        <v>0.8</v>
      </c>
      <c r="L22" s="12">
        <v>0.21</v>
      </c>
      <c r="M22" s="12"/>
      <c r="N22" s="12"/>
      <c r="O22" s="12">
        <v>23.2</v>
      </c>
      <c r="P22" s="12">
        <f t="shared" si="5"/>
        <v>1.1599999999999999</v>
      </c>
      <c r="Q22" s="15">
        <f t="shared" si="10"/>
        <v>0.8</v>
      </c>
      <c r="R22" s="12"/>
      <c r="S22" s="12"/>
      <c r="T22" s="19"/>
    </row>
    <row r="23" spans="2:20" x14ac:dyDescent="0.25">
      <c r="Q23" s="15"/>
      <c r="R23" s="12"/>
      <c r="S23" s="12"/>
      <c r="T23" s="19"/>
    </row>
    <row r="24" spans="2:20" x14ac:dyDescent="0.25">
      <c r="B24" s="6" t="s">
        <v>18</v>
      </c>
      <c r="C24" s="12">
        <v>134</v>
      </c>
      <c r="D24" s="12">
        <v>57</v>
      </c>
      <c r="E24" s="12">
        <v>196</v>
      </c>
      <c r="F24" s="12">
        <v>23</v>
      </c>
      <c r="G24" s="12">
        <v>174.13213260018921</v>
      </c>
      <c r="H24" s="12">
        <f>G24*0.05</f>
        <v>8.7066066300094604</v>
      </c>
      <c r="I24" s="12">
        <v>49.6</v>
      </c>
      <c r="J24" s="12">
        <f>I29*0.05</f>
        <v>3.4450000000000003</v>
      </c>
      <c r="K24" s="12">
        <v>317</v>
      </c>
      <c r="L24" s="12">
        <v>40</v>
      </c>
      <c r="M24" s="12">
        <v>98.462866416305289</v>
      </c>
      <c r="N24" s="12">
        <f>M24*0.05</f>
        <v>4.9231433208152646</v>
      </c>
      <c r="O24" s="12">
        <v>77.599999999999994</v>
      </c>
      <c r="P24" s="12">
        <f>O24*0.05</f>
        <v>3.88</v>
      </c>
      <c r="Q24" s="15">
        <f>K24+0.235*E24</f>
        <v>363.06</v>
      </c>
      <c r="R24" s="12">
        <v>0.64</v>
      </c>
      <c r="S24" s="12">
        <v>223.7</v>
      </c>
      <c r="T24" s="19">
        <v>6.6</v>
      </c>
    </row>
    <row r="25" spans="2:20" x14ac:dyDescent="0.25">
      <c r="B25" s="6" t="s">
        <v>19</v>
      </c>
      <c r="C25" s="12">
        <v>95</v>
      </c>
      <c r="D25" s="12">
        <v>22</v>
      </c>
      <c r="E25" s="12">
        <v>179</v>
      </c>
      <c r="F25" s="12">
        <v>21</v>
      </c>
      <c r="G25" s="12">
        <v>226.98188032146433</v>
      </c>
      <c r="H25" s="12">
        <f t="shared" ref="H25:H29" si="11">G25*0.05</f>
        <v>11.349094016073217</v>
      </c>
      <c r="I25" s="12">
        <v>53.7</v>
      </c>
      <c r="J25" s="12">
        <f>I30*0.05</f>
        <v>3.0649999999999999</v>
      </c>
      <c r="K25" s="12">
        <v>296</v>
      </c>
      <c r="L25" s="12">
        <v>31</v>
      </c>
      <c r="M25" s="12">
        <v>96.435601408001105</v>
      </c>
      <c r="N25" s="12">
        <f t="shared" ref="N25:N29" si="12">M25*0.05</f>
        <v>4.821780070400056</v>
      </c>
      <c r="O25" s="12">
        <v>58.7</v>
      </c>
      <c r="P25" s="12">
        <f t="shared" ref="P25:P33" si="13">O25*0.05</f>
        <v>2.9350000000000005</v>
      </c>
      <c r="Q25" s="15">
        <f t="shared" ref="Q25:Q31" si="14">K25+0.235*E25</f>
        <v>338.065</v>
      </c>
      <c r="R25" s="12">
        <v>0.91</v>
      </c>
      <c r="S25" s="12">
        <v>224.7</v>
      </c>
      <c r="T25" s="19">
        <v>7</v>
      </c>
    </row>
    <row r="26" spans="2:20" x14ac:dyDescent="0.25">
      <c r="B26" s="6" t="s">
        <v>20</v>
      </c>
      <c r="C26" s="12">
        <v>83</v>
      </c>
      <c r="D26" s="12">
        <v>13</v>
      </c>
      <c r="E26" s="12">
        <v>198</v>
      </c>
      <c r="F26" s="12">
        <v>15</v>
      </c>
      <c r="G26" s="12">
        <v>79.931547364056357</v>
      </c>
      <c r="H26" s="12">
        <f t="shared" si="11"/>
        <v>3.9965773682028178</v>
      </c>
      <c r="I26" s="12">
        <v>44.9</v>
      </c>
      <c r="J26" s="12">
        <f>I31*0.05</f>
        <v>1.6950000000000001</v>
      </c>
      <c r="K26" s="12">
        <v>299</v>
      </c>
      <c r="L26" s="12">
        <v>26</v>
      </c>
      <c r="M26" s="12">
        <v>153.68172259965928</v>
      </c>
      <c r="N26" s="12">
        <f t="shared" si="12"/>
        <v>7.6840861299829646</v>
      </c>
      <c r="O26" s="12">
        <v>54.3</v>
      </c>
      <c r="P26" s="12">
        <f t="shared" si="13"/>
        <v>2.7149999999999999</v>
      </c>
      <c r="Q26" s="15">
        <f t="shared" si="14"/>
        <v>345.53</v>
      </c>
      <c r="R26" s="12">
        <v>0.83</v>
      </c>
      <c r="S26" s="12">
        <v>225.4</v>
      </c>
      <c r="T26" s="19">
        <v>8.8000000000000007</v>
      </c>
    </row>
    <row r="27" spans="2:20" x14ac:dyDescent="0.25">
      <c r="B27" s="6" t="s">
        <v>21</v>
      </c>
      <c r="C27" s="12">
        <v>78</v>
      </c>
      <c r="D27" s="12">
        <v>27</v>
      </c>
      <c r="E27" s="12">
        <v>165</v>
      </c>
      <c r="F27" s="12">
        <v>13</v>
      </c>
      <c r="G27" s="12">
        <v>180.11075675619352</v>
      </c>
      <c r="H27" s="12">
        <f t="shared" si="11"/>
        <v>9.0055378378096762</v>
      </c>
      <c r="I27" s="12">
        <v>46.1</v>
      </c>
      <c r="J27" s="12">
        <f>I32*0.05</f>
        <v>2.0649999999999999</v>
      </c>
      <c r="K27" s="12">
        <v>250</v>
      </c>
      <c r="L27" s="12">
        <v>19</v>
      </c>
      <c r="M27" s="12">
        <v>91.720093823446177</v>
      </c>
      <c r="N27" s="12">
        <f t="shared" si="12"/>
        <v>4.5860046911723087</v>
      </c>
      <c r="O27" s="12">
        <v>52</v>
      </c>
      <c r="P27" s="12">
        <f t="shared" si="13"/>
        <v>2.6</v>
      </c>
      <c r="Q27" s="15">
        <f t="shared" si="14"/>
        <v>288.77499999999998</v>
      </c>
      <c r="S27" s="12"/>
      <c r="T27" s="19"/>
    </row>
    <row r="28" spans="2:20" x14ac:dyDescent="0.25">
      <c r="B28" s="6" t="s">
        <v>22</v>
      </c>
      <c r="C28" s="12">
        <v>87</v>
      </c>
      <c r="D28" s="12">
        <v>27</v>
      </c>
      <c r="E28" s="12">
        <v>193</v>
      </c>
      <c r="F28" s="12">
        <v>13</v>
      </c>
      <c r="G28" s="12">
        <v>305.67735961265049</v>
      </c>
      <c r="H28" s="12">
        <f t="shared" si="11"/>
        <v>15.283867980632525</v>
      </c>
      <c r="I28" s="12">
        <v>62</v>
      </c>
      <c r="J28" s="12">
        <f>I33*0.05</f>
        <v>3.7200000000000006</v>
      </c>
      <c r="K28" s="12">
        <v>264</v>
      </c>
      <c r="L28" s="12">
        <v>18</v>
      </c>
      <c r="M28" s="12">
        <v>113.80284691114441</v>
      </c>
      <c r="N28" s="12">
        <f t="shared" si="12"/>
        <v>5.6901423455572209</v>
      </c>
      <c r="O28" s="12">
        <v>83.4</v>
      </c>
      <c r="P28" s="12">
        <f t="shared" si="13"/>
        <v>4.1700000000000008</v>
      </c>
      <c r="Q28" s="15">
        <f t="shared" si="14"/>
        <v>309.35500000000002</v>
      </c>
      <c r="S28" s="12"/>
      <c r="T28" s="19"/>
    </row>
    <row r="29" spans="2:20" x14ac:dyDescent="0.25">
      <c r="B29" s="6" t="s">
        <v>23</v>
      </c>
      <c r="C29" s="12">
        <v>99</v>
      </c>
      <c r="D29" s="12">
        <v>23</v>
      </c>
      <c r="E29" s="12">
        <v>201</v>
      </c>
      <c r="F29" s="12">
        <v>16</v>
      </c>
      <c r="G29" s="12">
        <v>77.088833413396117</v>
      </c>
      <c r="H29" s="12">
        <f t="shared" si="11"/>
        <v>3.8544416706698059</v>
      </c>
      <c r="I29" s="12">
        <v>68.900000000000006</v>
      </c>
      <c r="J29" s="12">
        <f>I24*0.05</f>
        <v>2.4800000000000004</v>
      </c>
      <c r="K29" s="12">
        <v>261</v>
      </c>
      <c r="L29" s="12">
        <v>20</v>
      </c>
      <c r="M29" s="12">
        <v>112.67881443478788</v>
      </c>
      <c r="N29" s="12">
        <f t="shared" si="12"/>
        <v>5.6339407217393944</v>
      </c>
      <c r="O29" s="12">
        <v>74.599999999999994</v>
      </c>
      <c r="P29" s="12">
        <f t="shared" si="13"/>
        <v>3.73</v>
      </c>
      <c r="Q29" s="15">
        <f t="shared" si="14"/>
        <v>308.23500000000001</v>
      </c>
      <c r="R29" s="12"/>
      <c r="S29" s="12"/>
      <c r="T29" s="19"/>
    </row>
    <row r="30" spans="2:20" x14ac:dyDescent="0.25">
      <c r="B30" s="6" t="s">
        <v>27</v>
      </c>
      <c r="C30" s="12">
        <v>95</v>
      </c>
      <c r="D30" s="12">
        <v>19</v>
      </c>
      <c r="E30" s="12">
        <v>247</v>
      </c>
      <c r="F30" s="12">
        <v>15</v>
      </c>
      <c r="G30" s="12"/>
      <c r="H30" s="12"/>
      <c r="I30" s="12">
        <v>61.3</v>
      </c>
      <c r="J30" s="12">
        <f>I25*0.05</f>
        <v>2.6850000000000005</v>
      </c>
      <c r="K30" s="12">
        <v>274</v>
      </c>
      <c r="L30" s="12">
        <v>17</v>
      </c>
      <c r="M30" s="12"/>
      <c r="N30" s="12"/>
      <c r="O30" s="12">
        <v>53.3</v>
      </c>
      <c r="P30" s="12">
        <f t="shared" si="13"/>
        <v>2.665</v>
      </c>
      <c r="Q30" s="15">
        <f t="shared" si="14"/>
        <v>332.04500000000002</v>
      </c>
      <c r="R30" s="12"/>
      <c r="S30" s="12"/>
      <c r="T30" s="19"/>
    </row>
    <row r="31" spans="2:20" x14ac:dyDescent="0.25">
      <c r="B31" s="6" t="s">
        <v>24</v>
      </c>
      <c r="C31" s="12">
        <v>79</v>
      </c>
      <c r="D31" s="12">
        <v>17</v>
      </c>
      <c r="E31" s="12">
        <v>240</v>
      </c>
      <c r="F31" s="12">
        <v>18</v>
      </c>
      <c r="G31" s="12"/>
      <c r="H31" s="12"/>
      <c r="I31" s="12">
        <v>33.9</v>
      </c>
      <c r="J31" s="12">
        <f>I26*0.05</f>
        <v>2.2450000000000001</v>
      </c>
      <c r="K31" s="12">
        <v>249</v>
      </c>
      <c r="L31" s="12">
        <v>20</v>
      </c>
      <c r="M31" s="12"/>
      <c r="N31" s="12"/>
      <c r="O31" s="12">
        <v>53.8</v>
      </c>
      <c r="P31" s="12">
        <f t="shared" si="13"/>
        <v>2.69</v>
      </c>
      <c r="Q31" s="15">
        <f t="shared" si="14"/>
        <v>305.39999999999998</v>
      </c>
      <c r="R31" s="12"/>
      <c r="S31" s="12"/>
      <c r="T31" s="19"/>
    </row>
    <row r="32" spans="2:20" x14ac:dyDescent="0.25">
      <c r="B32" s="6" t="s">
        <v>25</v>
      </c>
      <c r="C32" s="12">
        <v>78</v>
      </c>
      <c r="D32" s="12">
        <v>19</v>
      </c>
      <c r="E32" s="12">
        <v>211</v>
      </c>
      <c r="F32" s="12">
        <v>13</v>
      </c>
      <c r="G32" s="12"/>
      <c r="H32" s="12"/>
      <c r="I32" s="12">
        <v>41.3</v>
      </c>
      <c r="J32" s="12">
        <f>I27*0.05</f>
        <v>2.3050000000000002</v>
      </c>
      <c r="K32" s="12">
        <v>283</v>
      </c>
      <c r="L32" s="12">
        <v>17</v>
      </c>
      <c r="M32" s="12"/>
      <c r="N32" s="12"/>
      <c r="O32" s="12">
        <v>85.6</v>
      </c>
      <c r="P32" s="12">
        <f t="shared" si="13"/>
        <v>4.28</v>
      </c>
      <c r="Q32" s="15">
        <f>K32+0.235*E32</f>
        <v>332.58499999999998</v>
      </c>
      <c r="R32" s="12"/>
      <c r="S32" s="12"/>
      <c r="T32" s="19"/>
    </row>
    <row r="33" spans="2:20" x14ac:dyDescent="0.25">
      <c r="B33" s="6" t="s">
        <v>26</v>
      </c>
      <c r="C33" s="12">
        <v>81</v>
      </c>
      <c r="D33" s="12">
        <v>18</v>
      </c>
      <c r="E33" s="12">
        <v>210</v>
      </c>
      <c r="F33" s="12">
        <v>15</v>
      </c>
      <c r="G33" s="12"/>
      <c r="H33" s="12"/>
      <c r="I33" s="12">
        <v>74.400000000000006</v>
      </c>
      <c r="J33" s="12">
        <f>I28*0.05</f>
        <v>3.1</v>
      </c>
      <c r="K33" s="12">
        <v>262</v>
      </c>
      <c r="L33" s="12">
        <v>19</v>
      </c>
      <c r="M33" s="12"/>
      <c r="N33" s="12"/>
      <c r="O33" s="12">
        <v>80.7</v>
      </c>
      <c r="P33" s="12">
        <f t="shared" si="13"/>
        <v>4.0350000000000001</v>
      </c>
      <c r="Q33" s="15"/>
      <c r="R33" s="12"/>
      <c r="S33" s="12"/>
      <c r="T33" s="19"/>
    </row>
    <row r="34" spans="2:20" x14ac:dyDescent="0.25">
      <c r="B34" s="6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5"/>
      <c r="R34" s="12"/>
      <c r="S34" s="12"/>
      <c r="T34" s="19"/>
    </row>
    <row r="35" spans="2:20" x14ac:dyDescent="0.25">
      <c r="B35" s="6" t="s">
        <v>28</v>
      </c>
      <c r="C35" s="12">
        <v>10.199999999999999</v>
      </c>
      <c r="D35" s="12">
        <v>7.9</v>
      </c>
      <c r="E35" s="12">
        <v>0.36</v>
      </c>
      <c r="F35" s="12">
        <v>0.1</v>
      </c>
      <c r="G35" s="12">
        <v>0.99715826735725199</v>
      </c>
      <c r="H35" s="17">
        <f>G35*0.05</f>
        <v>4.9857913367862605E-2</v>
      </c>
      <c r="I35" s="16">
        <v>0.26</v>
      </c>
      <c r="J35" s="16">
        <f>I35*0.05</f>
        <v>1.3000000000000001E-2</v>
      </c>
      <c r="K35" s="12">
        <v>36.5</v>
      </c>
      <c r="L35" s="12">
        <v>3.8</v>
      </c>
      <c r="M35" s="12">
        <v>11.22578144067251</v>
      </c>
      <c r="N35" s="12">
        <f>M35*0.05</f>
        <v>0.56128907203362555</v>
      </c>
      <c r="O35" s="12">
        <v>23.7</v>
      </c>
      <c r="P35" s="12">
        <f>O35*0.05</f>
        <v>1.1850000000000001</v>
      </c>
      <c r="Q35" s="15">
        <f>K35+0.235*E35</f>
        <v>36.584600000000002</v>
      </c>
      <c r="R35" s="16">
        <v>0.01</v>
      </c>
      <c r="S35" s="12">
        <v>30.4</v>
      </c>
      <c r="T35" s="19">
        <v>2.1</v>
      </c>
    </row>
    <row r="36" spans="2:20" x14ac:dyDescent="0.25">
      <c r="B36" s="6" t="s">
        <v>29</v>
      </c>
      <c r="C36" s="12">
        <v>8.1</v>
      </c>
      <c r="D36" s="12">
        <v>6.8</v>
      </c>
      <c r="E36" s="12">
        <v>0.34</v>
      </c>
      <c r="F36" s="12">
        <v>0.1</v>
      </c>
      <c r="G36" s="12">
        <v>0.28447264993661858</v>
      </c>
      <c r="H36" s="17">
        <f t="shared" ref="H36:H42" si="15">G36*0.05</f>
        <v>1.4223632496830931E-2</v>
      </c>
      <c r="I36" s="16">
        <v>0.26</v>
      </c>
      <c r="J36" s="16">
        <f t="shared" ref="J36:J43" si="16">I37*0.05</f>
        <v>1.1500000000000002E-2</v>
      </c>
      <c r="K36" s="12">
        <v>31.6</v>
      </c>
      <c r="L36" s="12">
        <v>2.7</v>
      </c>
      <c r="M36" s="12">
        <v>3.5385815830977223</v>
      </c>
      <c r="N36" s="12">
        <f t="shared" ref="N36:N43" si="17">M36*0.05</f>
        <v>0.17692907915488612</v>
      </c>
      <c r="O36" s="12">
        <v>24</v>
      </c>
      <c r="P36" s="12">
        <f t="shared" ref="P36:P43" si="18">O36*0.05</f>
        <v>1.2000000000000002</v>
      </c>
      <c r="Q36" s="15">
        <f t="shared" ref="Q36:Q42" si="19">K36+0.235*E36</f>
        <v>31.6799</v>
      </c>
      <c r="R36" s="16">
        <v>0.01</v>
      </c>
      <c r="S36" s="12">
        <v>31.6</v>
      </c>
      <c r="T36" s="19">
        <v>2.2999999999999998</v>
      </c>
    </row>
    <row r="37" spans="2:20" x14ac:dyDescent="0.25">
      <c r="B37" s="6" t="s">
        <v>30</v>
      </c>
      <c r="C37" s="12">
        <v>12.2</v>
      </c>
      <c r="D37" s="12">
        <v>8.3000000000000007</v>
      </c>
      <c r="E37" s="12">
        <v>0.35199999999999998</v>
      </c>
      <c r="F37" s="12">
        <v>8.1000000000000003E-2</v>
      </c>
      <c r="G37" s="12">
        <v>0.18003854792230159</v>
      </c>
      <c r="H37" s="17">
        <f t="shared" si="15"/>
        <v>9.0019273961150798E-3</v>
      </c>
      <c r="I37" s="16">
        <v>0.23</v>
      </c>
      <c r="J37" s="16">
        <f t="shared" si="16"/>
        <v>2.4E-2</v>
      </c>
      <c r="K37" s="12">
        <v>32.799999999999997</v>
      </c>
      <c r="L37" s="12">
        <v>2.2999999999999998</v>
      </c>
      <c r="M37" s="12">
        <v>89.051666063810458</v>
      </c>
      <c r="N37" s="12">
        <f t="shared" si="17"/>
        <v>4.4525833031905231</v>
      </c>
      <c r="O37" s="12">
        <v>19.5</v>
      </c>
      <c r="P37" s="12">
        <f t="shared" si="18"/>
        <v>0.97500000000000009</v>
      </c>
      <c r="Q37" s="15">
        <f t="shared" si="19"/>
        <v>32.882719999999999</v>
      </c>
      <c r="R37" s="16">
        <v>0.01</v>
      </c>
      <c r="S37" s="12">
        <v>30.4</v>
      </c>
      <c r="T37" s="19">
        <v>2.8</v>
      </c>
    </row>
    <row r="38" spans="2:20" x14ac:dyDescent="0.25">
      <c r="B38" s="6" t="s">
        <v>31</v>
      </c>
      <c r="C38" s="12">
        <v>2.9</v>
      </c>
      <c r="D38" s="12">
        <v>3.3</v>
      </c>
      <c r="E38" s="12">
        <v>0.44</v>
      </c>
      <c r="F38" s="12">
        <v>0.14000000000000001</v>
      </c>
      <c r="G38" s="12">
        <v>0.14553467492770786</v>
      </c>
      <c r="H38" s="17">
        <f t="shared" si="15"/>
        <v>7.2767337463853932E-3</v>
      </c>
      <c r="I38" s="16">
        <v>0.48</v>
      </c>
      <c r="J38" s="16">
        <f t="shared" si="16"/>
        <v>2.4500000000000001E-2</v>
      </c>
      <c r="K38" s="12">
        <v>33.799999999999997</v>
      </c>
      <c r="L38" s="12">
        <v>3.7</v>
      </c>
      <c r="M38" s="12">
        <v>17.38120102680665</v>
      </c>
      <c r="N38" s="12">
        <f t="shared" si="17"/>
        <v>0.8690600513403326</v>
      </c>
      <c r="O38" s="12">
        <v>22.4</v>
      </c>
      <c r="P38" s="12">
        <f t="shared" si="18"/>
        <v>1.1199999999999999</v>
      </c>
      <c r="Q38" s="15">
        <f t="shared" si="19"/>
        <v>33.903399999999998</v>
      </c>
      <c r="R38" s="12"/>
      <c r="S38" s="12"/>
      <c r="T38" s="19"/>
    </row>
    <row r="39" spans="2:20" x14ac:dyDescent="0.25">
      <c r="B39" s="6" t="s">
        <v>32</v>
      </c>
      <c r="C39" s="12">
        <v>5.4</v>
      </c>
      <c r="D39" s="12">
        <v>6.4</v>
      </c>
      <c r="E39" s="12">
        <v>0.34</v>
      </c>
      <c r="F39" s="12">
        <v>0.11</v>
      </c>
      <c r="G39" s="12">
        <v>0.10505200984780318</v>
      </c>
      <c r="H39" s="17">
        <f t="shared" si="15"/>
        <v>5.2526004923901595E-3</v>
      </c>
      <c r="I39" s="16">
        <v>0.49</v>
      </c>
      <c r="J39" s="16">
        <f t="shared" si="16"/>
        <v>1.3000000000000001E-2</v>
      </c>
      <c r="K39" s="12">
        <v>34.299999999999997</v>
      </c>
      <c r="L39" s="12">
        <v>4.3</v>
      </c>
      <c r="M39" s="12">
        <v>0.80170272083139671</v>
      </c>
      <c r="N39" s="12">
        <f t="shared" si="17"/>
        <v>4.0085136041569838E-2</v>
      </c>
      <c r="O39" s="12">
        <v>33.700000000000003</v>
      </c>
      <c r="P39" s="12">
        <f t="shared" si="18"/>
        <v>1.6850000000000003</v>
      </c>
      <c r="Q39" s="15">
        <f t="shared" si="19"/>
        <v>34.379899999999999</v>
      </c>
      <c r="R39" s="12"/>
      <c r="S39" s="12"/>
      <c r="T39" s="19"/>
    </row>
    <row r="40" spans="2:20" x14ac:dyDescent="0.25">
      <c r="B40" s="6" t="s">
        <v>33</v>
      </c>
      <c r="C40" s="12">
        <v>2.2000000000000002</v>
      </c>
      <c r="D40" s="12">
        <v>3</v>
      </c>
      <c r="E40" s="12">
        <v>0.32400000000000001</v>
      </c>
      <c r="F40" s="12">
        <v>8.4000000000000005E-2</v>
      </c>
      <c r="G40" s="12">
        <v>1.1485377114467346</v>
      </c>
      <c r="H40" s="17">
        <f t="shared" si="15"/>
        <v>5.7426885572336731E-2</v>
      </c>
      <c r="I40" s="16">
        <v>0.26</v>
      </c>
      <c r="J40" s="16">
        <f t="shared" si="16"/>
        <v>1.6E-2</v>
      </c>
      <c r="K40" s="12">
        <v>41.1</v>
      </c>
      <c r="L40" s="12">
        <v>5</v>
      </c>
      <c r="M40" s="12">
        <v>6.1669027194340416</v>
      </c>
      <c r="N40" s="12">
        <f t="shared" si="17"/>
        <v>0.3083451359717021</v>
      </c>
      <c r="O40" s="12">
        <v>18.3</v>
      </c>
      <c r="P40" s="12">
        <f t="shared" si="18"/>
        <v>0.91500000000000004</v>
      </c>
      <c r="Q40" s="15">
        <f t="shared" si="19"/>
        <v>41.176140000000004</v>
      </c>
      <c r="R40" s="12"/>
      <c r="S40" s="12"/>
      <c r="T40" s="19"/>
    </row>
    <row r="41" spans="2:20" x14ac:dyDescent="0.25">
      <c r="B41" s="6" t="s">
        <v>34</v>
      </c>
      <c r="C41" s="12">
        <v>8.6</v>
      </c>
      <c r="D41" s="12">
        <v>5.4</v>
      </c>
      <c r="E41" s="12">
        <v>0.379</v>
      </c>
      <c r="F41" s="12">
        <v>9.5000000000000001E-2</v>
      </c>
      <c r="G41" s="12">
        <v>0.15082637125261983</v>
      </c>
      <c r="H41" s="17">
        <f t="shared" si="15"/>
        <v>7.5413185626309921E-3</v>
      </c>
      <c r="I41" s="16">
        <v>0.32</v>
      </c>
      <c r="J41" s="16">
        <f t="shared" si="16"/>
        <v>1.1000000000000001E-2</v>
      </c>
      <c r="K41" s="12">
        <v>37.1</v>
      </c>
      <c r="L41" s="12">
        <v>4.4000000000000004</v>
      </c>
      <c r="M41" s="12">
        <v>57.044458773114776</v>
      </c>
      <c r="N41" s="12">
        <f t="shared" si="17"/>
        <v>2.8522229386557392</v>
      </c>
      <c r="O41" s="12">
        <v>22.6</v>
      </c>
      <c r="P41" s="12">
        <f t="shared" si="18"/>
        <v>1.1300000000000001</v>
      </c>
      <c r="Q41" s="15">
        <f t="shared" si="19"/>
        <v>37.189064999999999</v>
      </c>
      <c r="R41" s="12"/>
      <c r="S41" s="12"/>
      <c r="T41" s="19"/>
    </row>
    <row r="42" spans="2:20" x14ac:dyDescent="0.25">
      <c r="B42" s="6" t="s">
        <v>35</v>
      </c>
      <c r="C42" s="12">
        <v>4.8</v>
      </c>
      <c r="D42" s="12">
        <v>4.4000000000000004</v>
      </c>
      <c r="E42" s="12">
        <v>0.32100000000000001</v>
      </c>
      <c r="F42" s="12">
        <v>7.5999999999999998E-2</v>
      </c>
      <c r="G42" s="12">
        <v>0.10904557535510642</v>
      </c>
      <c r="H42" s="17">
        <f t="shared" si="15"/>
        <v>5.4522787677553216E-3</v>
      </c>
      <c r="I42" s="16">
        <v>0.22</v>
      </c>
      <c r="J42" s="16">
        <f t="shared" si="16"/>
        <v>1.3000000000000001E-2</v>
      </c>
      <c r="K42" s="12">
        <v>37.5</v>
      </c>
      <c r="L42" s="12">
        <v>3.4</v>
      </c>
      <c r="M42" s="12">
        <v>4.7742164701845926</v>
      </c>
      <c r="N42" s="12">
        <f t="shared" si="17"/>
        <v>0.23871082350922965</v>
      </c>
      <c r="O42" s="12">
        <v>17.600000000000001</v>
      </c>
      <c r="P42" s="12">
        <f t="shared" si="18"/>
        <v>0.88000000000000012</v>
      </c>
      <c r="Q42" s="15">
        <f t="shared" si="19"/>
        <v>37.575434999999999</v>
      </c>
      <c r="R42" s="12"/>
      <c r="S42" s="12"/>
      <c r="T42" s="19"/>
    </row>
    <row r="43" spans="2:20" x14ac:dyDescent="0.25">
      <c r="B43" s="6" t="s">
        <v>36</v>
      </c>
      <c r="C43" s="12">
        <v>7.7</v>
      </c>
      <c r="D43" s="12">
        <v>5.6</v>
      </c>
      <c r="E43" s="12">
        <v>0.32</v>
      </c>
      <c r="F43" s="12">
        <v>0.14000000000000001</v>
      </c>
      <c r="I43" s="16">
        <v>0.26</v>
      </c>
      <c r="J43" s="16">
        <f t="shared" si="16"/>
        <v>0</v>
      </c>
      <c r="K43" s="12">
        <v>37.5</v>
      </c>
      <c r="L43" s="12">
        <v>4</v>
      </c>
      <c r="M43" s="12">
        <v>1.2060695494311995</v>
      </c>
      <c r="N43" s="12">
        <f t="shared" si="17"/>
        <v>6.030347747155998E-2</v>
      </c>
      <c r="O43" s="12">
        <v>10.8</v>
      </c>
      <c r="P43" s="12">
        <f t="shared" si="18"/>
        <v>0.54</v>
      </c>
      <c r="Q43" s="15">
        <f>K43+0.235*E43</f>
        <v>37.575200000000002</v>
      </c>
      <c r="R43" s="12"/>
      <c r="S43" s="12"/>
      <c r="T43" s="19"/>
    </row>
    <row r="44" spans="2:20" x14ac:dyDescent="0.25">
      <c r="B44" s="6"/>
      <c r="C44" s="12"/>
      <c r="D44" s="12"/>
      <c r="E44" s="12"/>
      <c r="F44" s="12"/>
      <c r="G44" s="12"/>
      <c r="H44" s="12"/>
      <c r="I44" s="16"/>
      <c r="J44" s="12"/>
      <c r="K44" s="12"/>
      <c r="L44" s="12"/>
      <c r="M44" s="12"/>
      <c r="N44" s="12"/>
      <c r="O44" s="12"/>
      <c r="P44" s="12"/>
      <c r="Q44" s="15"/>
      <c r="R44" s="12"/>
      <c r="S44" s="12"/>
      <c r="T44" s="19"/>
    </row>
    <row r="45" spans="2:20" x14ac:dyDescent="0.25">
      <c r="B45" s="6" t="s">
        <v>37</v>
      </c>
      <c r="C45" s="12">
        <v>94</v>
      </c>
      <c r="D45" s="12">
        <v>24</v>
      </c>
      <c r="E45" s="12">
        <v>1890</v>
      </c>
      <c r="F45" s="12">
        <v>160</v>
      </c>
      <c r="G45" s="12">
        <v>769.44430930591386</v>
      </c>
      <c r="H45" s="12">
        <f>G45*0.05</f>
        <v>38.472215465295697</v>
      </c>
      <c r="I45" s="12">
        <v>56</v>
      </c>
      <c r="J45" s="12">
        <f>I51*0.05</f>
        <v>6.2</v>
      </c>
      <c r="K45" s="12">
        <v>248</v>
      </c>
      <c r="L45" s="12">
        <v>22</v>
      </c>
      <c r="M45" s="12">
        <v>93.628667665696398</v>
      </c>
      <c r="N45" s="12">
        <f>M45*0.05</f>
        <v>4.6814333832848201</v>
      </c>
      <c r="O45" s="12">
        <v>185</v>
      </c>
      <c r="P45" s="12">
        <f>O45*0.05</f>
        <v>9.25</v>
      </c>
      <c r="Q45" s="15">
        <f>K45+0.235*E45</f>
        <v>692.15</v>
      </c>
      <c r="R45" s="12">
        <v>0.3</v>
      </c>
      <c r="S45" s="12">
        <v>227.8</v>
      </c>
      <c r="T45" s="19">
        <v>6.6</v>
      </c>
    </row>
    <row r="46" spans="2:20" x14ac:dyDescent="0.25">
      <c r="B46" s="6" t="s">
        <v>38</v>
      </c>
      <c r="C46" s="12">
        <v>92</v>
      </c>
      <c r="D46" s="12">
        <v>33</v>
      </c>
      <c r="E46" s="12">
        <v>2030</v>
      </c>
      <c r="F46" s="12">
        <v>190</v>
      </c>
      <c r="G46" s="12">
        <v>1010.1142689785961</v>
      </c>
      <c r="H46" s="12">
        <f t="shared" ref="H46:H50" si="20">G46*0.05</f>
        <v>50.505713448929811</v>
      </c>
      <c r="I46" s="12">
        <v>75</v>
      </c>
      <c r="J46" s="12">
        <f>I52*0.05</f>
        <v>1.3</v>
      </c>
      <c r="K46" s="12">
        <v>261</v>
      </c>
      <c r="L46" s="12">
        <v>25</v>
      </c>
      <c r="M46" s="12">
        <v>129.77643879640985</v>
      </c>
      <c r="N46" s="12">
        <f t="shared" ref="N46:N50" si="21">M46*0.05</f>
        <v>6.4888219398204932</v>
      </c>
      <c r="O46" s="12">
        <v>65</v>
      </c>
      <c r="P46" s="12">
        <f t="shared" ref="P46:P54" si="22">O46*0.05</f>
        <v>3.25</v>
      </c>
      <c r="Q46" s="15">
        <f t="shared" ref="Q46:Q52" si="23">K46+0.235*E46</f>
        <v>738.05</v>
      </c>
      <c r="R46" s="12">
        <v>1.1599999999999999</v>
      </c>
      <c r="S46" s="12">
        <v>223.5</v>
      </c>
      <c r="T46" s="19">
        <v>7.3</v>
      </c>
    </row>
    <row r="47" spans="2:20" x14ac:dyDescent="0.25">
      <c r="B47" s="6" t="s">
        <v>39</v>
      </c>
      <c r="C47" s="12">
        <v>75</v>
      </c>
      <c r="D47" s="12">
        <v>25</v>
      </c>
      <c r="E47" s="12">
        <v>1890</v>
      </c>
      <c r="F47" s="12">
        <v>140</v>
      </c>
      <c r="G47" s="12">
        <v>621.06358273433273</v>
      </c>
      <c r="H47" s="12">
        <f t="shared" si="20"/>
        <v>31.053179136716636</v>
      </c>
      <c r="I47" s="12">
        <v>161</v>
      </c>
      <c r="J47" s="12">
        <f>I53*0.05</f>
        <v>4.3</v>
      </c>
      <c r="K47" s="12">
        <v>234</v>
      </c>
      <c r="L47" s="12">
        <v>16</v>
      </c>
      <c r="M47" s="12">
        <v>103.81935350410353</v>
      </c>
      <c r="N47" s="12">
        <f t="shared" si="21"/>
        <v>5.1909676752051768</v>
      </c>
      <c r="O47" s="12">
        <v>72</v>
      </c>
      <c r="P47" s="12">
        <f t="shared" si="22"/>
        <v>3.6</v>
      </c>
      <c r="Q47" s="15">
        <f t="shared" si="23"/>
        <v>678.15</v>
      </c>
      <c r="R47" s="12">
        <v>2.2400000000000002</v>
      </c>
      <c r="S47" s="12">
        <v>224.4</v>
      </c>
      <c r="T47" s="19">
        <v>7.4</v>
      </c>
    </row>
    <row r="48" spans="2:20" x14ac:dyDescent="0.25">
      <c r="B48" s="6" t="s">
        <v>40</v>
      </c>
      <c r="C48" s="12">
        <v>98</v>
      </c>
      <c r="D48" s="12">
        <v>30</v>
      </c>
      <c r="E48" s="12">
        <v>1810</v>
      </c>
      <c r="F48" s="12">
        <v>140</v>
      </c>
      <c r="G48" s="12">
        <v>617.63490815416878</v>
      </c>
      <c r="H48" s="12">
        <f t="shared" si="20"/>
        <v>30.88174540770844</v>
      </c>
      <c r="I48" s="12">
        <v>112</v>
      </c>
      <c r="J48" s="12">
        <f>I54*0.05</f>
        <v>10.450000000000001</v>
      </c>
      <c r="K48" s="12">
        <v>232</v>
      </c>
      <c r="L48" s="12">
        <v>21</v>
      </c>
      <c r="M48" s="12">
        <v>81.603034433677308</v>
      </c>
      <c r="N48" s="12">
        <f t="shared" si="21"/>
        <v>4.0801517216838654</v>
      </c>
      <c r="O48" s="12">
        <v>32</v>
      </c>
      <c r="P48" s="12">
        <f t="shared" si="22"/>
        <v>1.6</v>
      </c>
      <c r="Q48" s="15">
        <f t="shared" si="23"/>
        <v>657.34999999999991</v>
      </c>
      <c r="R48" s="12"/>
      <c r="T48" s="19"/>
    </row>
    <row r="49" spans="2:21" x14ac:dyDescent="0.25">
      <c r="B49" s="6" t="s">
        <v>41</v>
      </c>
      <c r="C49" s="12">
        <v>64</v>
      </c>
      <c r="D49" s="12">
        <v>23</v>
      </c>
      <c r="E49" s="12">
        <v>1940</v>
      </c>
      <c r="F49" s="12">
        <v>300</v>
      </c>
      <c r="G49" s="12">
        <v>780.38161660799653</v>
      </c>
      <c r="H49" s="12">
        <f t="shared" si="20"/>
        <v>39.01908083039983</v>
      </c>
      <c r="I49" s="12">
        <v>169</v>
      </c>
      <c r="J49" s="12">
        <f t="shared" ref="J49:J54" si="24">I45*0.05</f>
        <v>2.8000000000000003</v>
      </c>
      <c r="K49" s="12">
        <v>235</v>
      </c>
      <c r="L49" s="12">
        <v>37</v>
      </c>
      <c r="M49" s="12">
        <v>105.22814117984997</v>
      </c>
      <c r="N49" s="12">
        <f t="shared" si="21"/>
        <v>5.2614070589924991</v>
      </c>
      <c r="O49" s="12">
        <v>161</v>
      </c>
      <c r="P49" s="12">
        <f t="shared" si="22"/>
        <v>8.0500000000000007</v>
      </c>
      <c r="Q49" s="15">
        <f t="shared" si="23"/>
        <v>690.9</v>
      </c>
      <c r="R49" s="12"/>
      <c r="S49" s="12"/>
      <c r="T49" s="12"/>
      <c r="U49" s="19"/>
    </row>
    <row r="50" spans="2:21" x14ac:dyDescent="0.25">
      <c r="B50" s="6" t="s">
        <v>42</v>
      </c>
      <c r="C50" s="12">
        <v>93</v>
      </c>
      <c r="D50" s="12">
        <v>35</v>
      </c>
      <c r="E50" s="12">
        <v>1960</v>
      </c>
      <c r="F50" s="12">
        <v>140</v>
      </c>
      <c r="G50" s="12">
        <v>425.09166049864814</v>
      </c>
      <c r="H50" s="12">
        <f t="shared" si="20"/>
        <v>21.254583024932408</v>
      </c>
      <c r="I50" s="12">
        <v>260</v>
      </c>
      <c r="J50" s="12">
        <f t="shared" si="24"/>
        <v>3.75</v>
      </c>
      <c r="K50" s="12">
        <v>237</v>
      </c>
      <c r="L50" s="12">
        <v>21</v>
      </c>
      <c r="M50" s="12">
        <v>55.523159050268355</v>
      </c>
      <c r="N50" s="12">
        <f t="shared" si="21"/>
        <v>2.7761579525134179</v>
      </c>
      <c r="O50" s="12">
        <v>79</v>
      </c>
      <c r="P50" s="12">
        <f t="shared" si="22"/>
        <v>3.95</v>
      </c>
      <c r="Q50" s="15">
        <f t="shared" si="23"/>
        <v>697.59999999999991</v>
      </c>
      <c r="R50" s="12"/>
      <c r="S50" s="12"/>
      <c r="T50" s="12"/>
      <c r="U50" s="19"/>
    </row>
    <row r="51" spans="2:21" x14ac:dyDescent="0.25">
      <c r="B51" s="6" t="s">
        <v>43</v>
      </c>
      <c r="C51" s="12">
        <v>92</v>
      </c>
      <c r="D51" s="12">
        <v>28</v>
      </c>
      <c r="E51" s="12">
        <v>1720</v>
      </c>
      <c r="F51" s="12">
        <v>200</v>
      </c>
      <c r="G51" s="12"/>
      <c r="I51" s="12">
        <v>124</v>
      </c>
      <c r="J51" s="12">
        <f t="shared" si="24"/>
        <v>8.0500000000000007</v>
      </c>
      <c r="K51" s="12">
        <v>245</v>
      </c>
      <c r="L51" s="12">
        <v>27</v>
      </c>
      <c r="M51" s="12"/>
      <c r="N51" s="12"/>
      <c r="O51" s="12">
        <v>72</v>
      </c>
      <c r="P51" s="12">
        <f t="shared" si="22"/>
        <v>3.6</v>
      </c>
      <c r="Q51" s="15">
        <f t="shared" si="23"/>
        <v>649.20000000000005</v>
      </c>
      <c r="R51" s="12"/>
      <c r="S51" s="12"/>
      <c r="T51" s="12"/>
      <c r="U51" s="19"/>
    </row>
    <row r="52" spans="2:21" x14ac:dyDescent="0.25">
      <c r="B52" s="6" t="s">
        <v>44</v>
      </c>
      <c r="C52" s="12">
        <v>151</v>
      </c>
      <c r="D52" s="12">
        <v>46</v>
      </c>
      <c r="E52" s="12">
        <v>1870</v>
      </c>
      <c r="F52" s="12">
        <v>260</v>
      </c>
      <c r="G52" s="12"/>
      <c r="I52" s="12">
        <v>26</v>
      </c>
      <c r="J52" s="12">
        <f t="shared" si="24"/>
        <v>5.6000000000000005</v>
      </c>
      <c r="K52" s="12">
        <v>273</v>
      </c>
      <c r="L52" s="12">
        <v>38</v>
      </c>
      <c r="M52" s="12"/>
      <c r="N52" s="12"/>
      <c r="O52" s="12">
        <v>56</v>
      </c>
      <c r="P52" s="12">
        <f t="shared" si="22"/>
        <v>2.8000000000000003</v>
      </c>
      <c r="Q52" s="15">
        <f t="shared" si="23"/>
        <v>712.45</v>
      </c>
      <c r="R52" s="12"/>
      <c r="S52" s="12"/>
      <c r="T52" s="19"/>
    </row>
    <row r="53" spans="2:21" x14ac:dyDescent="0.25">
      <c r="B53" s="6" t="s">
        <v>45</v>
      </c>
      <c r="C53" s="12">
        <v>123</v>
      </c>
      <c r="D53" s="12">
        <v>38</v>
      </c>
      <c r="E53" s="12">
        <v>1820</v>
      </c>
      <c r="F53" s="12">
        <v>170</v>
      </c>
      <c r="G53" s="12"/>
      <c r="I53" s="12">
        <v>86</v>
      </c>
      <c r="J53" s="12">
        <f t="shared" si="24"/>
        <v>8.4500000000000011</v>
      </c>
      <c r="K53" s="12">
        <v>255</v>
      </c>
      <c r="L53" s="12">
        <v>22</v>
      </c>
      <c r="M53" s="12"/>
      <c r="N53" s="12"/>
      <c r="O53" s="12">
        <v>60</v>
      </c>
      <c r="P53" s="12">
        <f t="shared" si="22"/>
        <v>3</v>
      </c>
      <c r="Q53" s="15">
        <f>K53+0.235*E53</f>
        <v>682.7</v>
      </c>
      <c r="R53" s="12"/>
      <c r="S53" s="12"/>
      <c r="T53" s="19"/>
    </row>
    <row r="54" spans="2:21" x14ac:dyDescent="0.25">
      <c r="B54" s="6" t="s">
        <v>46</v>
      </c>
      <c r="C54" s="12">
        <v>107</v>
      </c>
      <c r="D54" s="12">
        <v>27</v>
      </c>
      <c r="E54" s="12">
        <v>1850</v>
      </c>
      <c r="F54" s="12">
        <v>220</v>
      </c>
      <c r="G54" s="12"/>
      <c r="I54" s="12">
        <v>209</v>
      </c>
      <c r="J54" s="12">
        <f t="shared" si="24"/>
        <v>13</v>
      </c>
      <c r="K54" s="12">
        <v>263</v>
      </c>
      <c r="L54" s="12">
        <v>29</v>
      </c>
      <c r="M54" s="12"/>
      <c r="N54" s="12"/>
      <c r="O54" s="12">
        <v>28</v>
      </c>
      <c r="P54" s="12">
        <f t="shared" si="22"/>
        <v>1.4000000000000001</v>
      </c>
      <c r="Q54" s="15"/>
      <c r="R54" s="12"/>
      <c r="S54" s="12"/>
      <c r="T54" s="19"/>
    </row>
    <row r="55" spans="2:21" x14ac:dyDescent="0.25">
      <c r="B55" s="6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5"/>
      <c r="R55" s="12"/>
      <c r="S55" s="12"/>
      <c r="T55" s="19"/>
    </row>
    <row r="56" spans="2:21" x14ac:dyDescent="0.25">
      <c r="B56" s="6" t="s">
        <v>47</v>
      </c>
      <c r="C56" s="12">
        <v>7.7</v>
      </c>
      <c r="D56" s="12">
        <v>7.4</v>
      </c>
      <c r="E56" s="12">
        <v>0.4</v>
      </c>
      <c r="F56" s="12">
        <v>0.13</v>
      </c>
      <c r="G56" s="12">
        <v>0.32084184870795568</v>
      </c>
      <c r="H56" s="17">
        <f>G56*0.05</f>
        <v>1.6042092435397785E-2</v>
      </c>
      <c r="I56" s="16">
        <v>0.05</v>
      </c>
      <c r="J56" s="17">
        <f>I56*0.05</f>
        <v>2.5000000000000005E-3</v>
      </c>
      <c r="K56" s="12">
        <v>8.9</v>
      </c>
      <c r="L56" s="12">
        <v>1</v>
      </c>
      <c r="M56" s="12">
        <v>3.3169533862427985</v>
      </c>
      <c r="N56" s="12">
        <f>M56*0.05</f>
        <v>0.16584766931213993</v>
      </c>
      <c r="O56" s="12">
        <v>3.4</v>
      </c>
      <c r="P56" s="12">
        <f>O56*0.05</f>
        <v>0.17</v>
      </c>
      <c r="Q56" s="15">
        <f>K56+0.235*E56</f>
        <v>8.9939999999999998</v>
      </c>
      <c r="R56" s="16">
        <v>0.02</v>
      </c>
      <c r="S56" s="12">
        <v>254.4</v>
      </c>
      <c r="T56" s="19">
        <v>8</v>
      </c>
    </row>
    <row r="57" spans="2:21" x14ac:dyDescent="0.25">
      <c r="B57" s="6" t="s">
        <v>48</v>
      </c>
      <c r="C57" s="12">
        <v>2.7</v>
      </c>
      <c r="D57" s="12">
        <v>5.4</v>
      </c>
      <c r="E57" s="12">
        <v>0.83</v>
      </c>
      <c r="F57" s="12">
        <v>0.25</v>
      </c>
      <c r="G57" s="12">
        <v>0.43970989482430695</v>
      </c>
      <c r="H57" s="17">
        <f t="shared" ref="H57:H60" si="25">G57*0.05</f>
        <v>2.1985494741215347E-2</v>
      </c>
      <c r="I57" s="16">
        <v>0.03</v>
      </c>
      <c r="J57" s="17">
        <f t="shared" ref="J57:J67" si="26">I57*0.05</f>
        <v>1.5E-3</v>
      </c>
      <c r="K57" s="12">
        <v>10.5</v>
      </c>
      <c r="L57" s="12">
        <v>2.2000000000000002</v>
      </c>
      <c r="M57" s="12">
        <v>4.5428715351799029</v>
      </c>
      <c r="N57" s="12">
        <f t="shared" ref="N57:N60" si="27">M57*0.05</f>
        <v>0.22714357675899516</v>
      </c>
      <c r="O57" s="12">
        <v>8.93</v>
      </c>
      <c r="P57" s="12">
        <f t="shared" ref="P57:P67" si="28">O57*0.05</f>
        <v>0.44650000000000001</v>
      </c>
      <c r="Q57" s="15">
        <f t="shared" ref="Q57:Q63" si="29">K57+0.235*E57</f>
        <v>10.69505</v>
      </c>
      <c r="R57" s="16">
        <v>0</v>
      </c>
      <c r="S57" s="12">
        <v>255.8</v>
      </c>
      <c r="T57" s="19">
        <v>6.1</v>
      </c>
    </row>
    <row r="58" spans="2:21" x14ac:dyDescent="0.25">
      <c r="B58" s="6" t="s">
        <v>49</v>
      </c>
      <c r="C58" s="12">
        <v>3.7</v>
      </c>
      <c r="D58" s="12">
        <v>5.0999999999999996</v>
      </c>
      <c r="E58" s="12">
        <v>1.04</v>
      </c>
      <c r="F58" s="12">
        <v>0.27</v>
      </c>
      <c r="G58" s="12">
        <v>0.11668805885045336</v>
      </c>
      <c r="H58" s="17">
        <f t="shared" si="25"/>
        <v>5.8344029425226682E-3</v>
      </c>
      <c r="I58" s="16">
        <v>0.12</v>
      </c>
      <c r="J58" s="17">
        <f t="shared" si="26"/>
        <v>6.0000000000000001E-3</v>
      </c>
      <c r="K58" s="12">
        <v>9.9</v>
      </c>
      <c r="L58" s="12">
        <v>1.2</v>
      </c>
      <c r="M58" s="12">
        <v>4.5384155473172196</v>
      </c>
      <c r="N58" s="12">
        <f t="shared" si="27"/>
        <v>0.226920777365861</v>
      </c>
      <c r="O58" s="12">
        <v>9.5</v>
      </c>
      <c r="P58" s="12">
        <f t="shared" si="28"/>
        <v>0.47500000000000003</v>
      </c>
      <c r="Q58" s="15">
        <f t="shared" si="29"/>
        <v>10.144400000000001</v>
      </c>
      <c r="R58" s="16">
        <v>0.01</v>
      </c>
      <c r="S58" s="12">
        <v>254.5</v>
      </c>
      <c r="T58" s="19">
        <v>6</v>
      </c>
    </row>
    <row r="59" spans="2:21" x14ac:dyDescent="0.25">
      <c r="B59" s="6" t="s">
        <v>50</v>
      </c>
      <c r="C59" s="12">
        <v>9</v>
      </c>
      <c r="D59" s="12">
        <v>8.6</v>
      </c>
      <c r="E59" s="12">
        <v>0.87</v>
      </c>
      <c r="F59" s="12">
        <v>0.23</v>
      </c>
      <c r="G59" s="12">
        <v>1.6135319498445402</v>
      </c>
      <c r="H59" s="17">
        <f t="shared" si="25"/>
        <v>8.0676597492227012E-2</v>
      </c>
      <c r="I59" s="16">
        <v>0.13</v>
      </c>
      <c r="J59" s="17">
        <f t="shared" si="26"/>
        <v>6.5000000000000006E-3</v>
      </c>
      <c r="K59" s="12">
        <v>10.3</v>
      </c>
      <c r="L59" s="12">
        <v>1</v>
      </c>
      <c r="M59" s="12">
        <v>3.8064416185708772</v>
      </c>
      <c r="N59" s="12">
        <f t="shared" si="27"/>
        <v>0.19032208092854386</v>
      </c>
      <c r="O59" s="12">
        <v>8.6</v>
      </c>
      <c r="P59" s="12">
        <f t="shared" si="28"/>
        <v>0.43</v>
      </c>
      <c r="Q59" s="15">
        <f t="shared" si="29"/>
        <v>10.50445</v>
      </c>
      <c r="R59" s="12"/>
      <c r="S59" s="12"/>
      <c r="T59" s="19"/>
    </row>
    <row r="60" spans="2:21" x14ac:dyDescent="0.25">
      <c r="B60" s="6" t="s">
        <v>51</v>
      </c>
      <c r="C60" s="12">
        <v>2.6</v>
      </c>
      <c r="D60" s="12">
        <v>5.2</v>
      </c>
      <c r="E60" s="12">
        <v>0.76</v>
      </c>
      <c r="F60" s="12">
        <v>0.17</v>
      </c>
      <c r="G60" s="12">
        <v>1.1136926045034645</v>
      </c>
      <c r="H60" s="17">
        <f t="shared" si="25"/>
        <v>5.5684630225173226E-2</v>
      </c>
      <c r="I60" s="16">
        <v>3.52</v>
      </c>
      <c r="J60" s="17">
        <f t="shared" si="26"/>
        <v>0.17600000000000002</v>
      </c>
      <c r="K60" s="12">
        <v>10.199999999999999</v>
      </c>
      <c r="L60" s="12">
        <v>0.88</v>
      </c>
      <c r="M60" s="12">
        <v>5.7758180476023719</v>
      </c>
      <c r="N60" s="12">
        <f t="shared" si="27"/>
        <v>0.28879090238011862</v>
      </c>
      <c r="O60" s="12">
        <v>12.1</v>
      </c>
      <c r="P60" s="12">
        <f t="shared" si="28"/>
        <v>0.60499999999999998</v>
      </c>
      <c r="Q60" s="15">
        <f t="shared" si="29"/>
        <v>10.378599999999999</v>
      </c>
      <c r="R60" s="12"/>
      <c r="S60" s="12"/>
      <c r="T60" s="19"/>
    </row>
    <row r="61" spans="2:21" x14ac:dyDescent="0.25">
      <c r="B61" s="6" t="s">
        <v>52</v>
      </c>
      <c r="C61" s="12">
        <v>5</v>
      </c>
      <c r="D61" s="12">
        <v>10</v>
      </c>
      <c r="E61" s="12">
        <v>0.96</v>
      </c>
      <c r="F61" s="12">
        <v>0.33</v>
      </c>
      <c r="G61" s="12"/>
      <c r="H61" s="12"/>
      <c r="I61" s="16">
        <v>3.76</v>
      </c>
      <c r="J61" s="17">
        <f t="shared" si="26"/>
        <v>0.188</v>
      </c>
      <c r="K61" s="12">
        <v>9.5</v>
      </c>
      <c r="L61" s="12">
        <v>2</v>
      </c>
      <c r="M61" s="12"/>
      <c r="N61" s="12"/>
      <c r="O61" s="12">
        <v>13.7</v>
      </c>
      <c r="P61" s="12">
        <f t="shared" si="28"/>
        <v>0.68500000000000005</v>
      </c>
      <c r="Q61" s="15">
        <f t="shared" si="29"/>
        <v>9.7256</v>
      </c>
      <c r="R61" s="12"/>
      <c r="S61" s="12"/>
      <c r="T61" s="19"/>
    </row>
    <row r="62" spans="2:21" x14ac:dyDescent="0.25">
      <c r="B62" s="6" t="s">
        <v>53</v>
      </c>
      <c r="C62" s="12">
        <v>13</v>
      </c>
      <c r="D62" s="12">
        <v>13</v>
      </c>
      <c r="E62" s="12">
        <v>1.01</v>
      </c>
      <c r="F62" s="12">
        <v>0.18</v>
      </c>
      <c r="G62" s="12"/>
      <c r="H62" s="12"/>
      <c r="I62" s="16">
        <v>0.04</v>
      </c>
      <c r="J62" s="17">
        <f t="shared" si="26"/>
        <v>2E-3</v>
      </c>
      <c r="K62" s="12">
        <v>8.51</v>
      </c>
      <c r="L62" s="12">
        <v>0.75</v>
      </c>
      <c r="M62" s="12"/>
      <c r="N62" s="12"/>
      <c r="O62" s="12">
        <v>6.9</v>
      </c>
      <c r="P62" s="12">
        <f t="shared" si="28"/>
        <v>0.34500000000000003</v>
      </c>
      <c r="Q62" s="15">
        <f t="shared" si="29"/>
        <v>8.7473499999999991</v>
      </c>
      <c r="R62" s="12"/>
      <c r="S62" s="12"/>
      <c r="T62" s="19"/>
    </row>
    <row r="63" spans="2:21" x14ac:dyDescent="0.25">
      <c r="B63" s="6" t="s">
        <v>54</v>
      </c>
      <c r="C63" s="12">
        <v>9.4</v>
      </c>
      <c r="D63" s="12">
        <v>8.8000000000000007</v>
      </c>
      <c r="E63" s="12">
        <v>1.08</v>
      </c>
      <c r="F63" s="12">
        <v>0.2</v>
      </c>
      <c r="G63" s="12"/>
      <c r="H63" s="12"/>
      <c r="I63" s="16">
        <v>0.3</v>
      </c>
      <c r="J63" s="17">
        <f t="shared" si="26"/>
        <v>1.4999999999999999E-2</v>
      </c>
      <c r="K63" s="12">
        <v>9.6</v>
      </c>
      <c r="L63" s="12">
        <v>1.3</v>
      </c>
      <c r="M63" s="12"/>
      <c r="N63" s="12"/>
      <c r="O63" s="12">
        <v>7.5</v>
      </c>
      <c r="P63" s="12">
        <f t="shared" si="28"/>
        <v>0.375</v>
      </c>
      <c r="Q63" s="15">
        <f t="shared" si="29"/>
        <v>9.8537999999999997</v>
      </c>
      <c r="R63" s="12"/>
      <c r="S63" s="12"/>
      <c r="T63" s="19"/>
    </row>
    <row r="64" spans="2:21" x14ac:dyDescent="0.25">
      <c r="B64" s="6" t="s">
        <v>55</v>
      </c>
      <c r="C64" s="12">
        <v>2.2999999999999998</v>
      </c>
      <c r="D64" s="12">
        <v>4.5</v>
      </c>
      <c r="E64" s="12">
        <v>2.13</v>
      </c>
      <c r="F64" s="12">
        <v>0.28000000000000003</v>
      </c>
      <c r="G64" s="12"/>
      <c r="H64" s="12"/>
      <c r="I64" s="16">
        <v>0.13</v>
      </c>
      <c r="J64" s="17">
        <f t="shared" si="26"/>
        <v>6.5000000000000006E-3</v>
      </c>
      <c r="K64" s="12">
        <v>8.69</v>
      </c>
      <c r="L64" s="12">
        <v>0.8</v>
      </c>
      <c r="M64" s="12"/>
      <c r="N64" s="12"/>
      <c r="O64" s="12">
        <v>18.5</v>
      </c>
      <c r="P64" s="12">
        <f t="shared" si="28"/>
        <v>0.92500000000000004</v>
      </c>
      <c r="Q64" s="15">
        <f>K64+0.235*E64</f>
        <v>9.19055</v>
      </c>
      <c r="R64" s="12"/>
      <c r="S64" s="12"/>
      <c r="T64" s="19"/>
    </row>
    <row r="65" spans="2:20" x14ac:dyDescent="0.25">
      <c r="B65" s="6" t="s">
        <v>56</v>
      </c>
      <c r="C65" s="12">
        <v>6.8</v>
      </c>
      <c r="D65" s="12">
        <v>7.4</v>
      </c>
      <c r="E65" s="12">
        <v>3.16</v>
      </c>
      <c r="F65" s="12">
        <v>0.47</v>
      </c>
      <c r="G65" s="12"/>
      <c r="H65" s="12"/>
      <c r="I65" s="16">
        <v>0.16</v>
      </c>
      <c r="J65" s="17">
        <f t="shared" si="26"/>
        <v>8.0000000000000002E-3</v>
      </c>
      <c r="K65" s="12">
        <v>8.9</v>
      </c>
      <c r="L65" s="12">
        <v>1.1000000000000001</v>
      </c>
      <c r="M65" s="12"/>
      <c r="N65" s="12"/>
      <c r="O65" s="12">
        <v>8.5</v>
      </c>
      <c r="P65" s="12">
        <f t="shared" si="28"/>
        <v>0.42500000000000004</v>
      </c>
      <c r="Q65" s="15">
        <f>K65+0.235*E65</f>
        <v>9.6425999999999998</v>
      </c>
      <c r="R65" s="12"/>
      <c r="S65" s="12"/>
      <c r="T65" s="19"/>
    </row>
    <row r="66" spans="2:20" x14ac:dyDescent="0.25">
      <c r="B66" s="6" t="s">
        <v>57</v>
      </c>
      <c r="C66" s="12">
        <v>8.6</v>
      </c>
      <c r="D66" s="12">
        <v>9.3000000000000007</v>
      </c>
      <c r="E66" s="12">
        <v>2.36</v>
      </c>
      <c r="F66" s="12">
        <v>0.28000000000000003</v>
      </c>
      <c r="G66" s="12"/>
      <c r="H66" s="12"/>
      <c r="I66" s="16">
        <v>0.02</v>
      </c>
      <c r="J66" s="17">
        <f t="shared" si="26"/>
        <v>1E-3</v>
      </c>
      <c r="K66" s="12">
        <v>8.6999999999999993</v>
      </c>
      <c r="L66" s="12">
        <v>0.75</v>
      </c>
      <c r="M66" s="12"/>
      <c r="N66" s="12"/>
      <c r="O66" s="12">
        <v>4.8</v>
      </c>
      <c r="P66" s="12">
        <f t="shared" si="28"/>
        <v>0.24</v>
      </c>
      <c r="Q66" s="15">
        <f>K66+0.235*E66</f>
        <v>9.2545999999999999</v>
      </c>
      <c r="R66" s="12"/>
      <c r="S66" s="12"/>
      <c r="T66" s="19"/>
    </row>
    <row r="67" spans="2:20" x14ac:dyDescent="0.25">
      <c r="B67" s="6" t="s">
        <v>58</v>
      </c>
      <c r="C67" s="12">
        <v>10.4</v>
      </c>
      <c r="D67" s="12">
        <v>9.6999999999999993</v>
      </c>
      <c r="E67" s="12">
        <v>2.23</v>
      </c>
      <c r="F67" s="12">
        <v>0.4</v>
      </c>
      <c r="G67" s="12"/>
      <c r="H67" s="12"/>
      <c r="I67" s="16">
        <v>0.25</v>
      </c>
      <c r="J67" s="17">
        <f t="shared" si="26"/>
        <v>1.2500000000000001E-2</v>
      </c>
      <c r="K67" s="12">
        <v>10</v>
      </c>
      <c r="L67" s="12">
        <v>1.3</v>
      </c>
      <c r="M67" s="12"/>
      <c r="N67" s="12"/>
      <c r="O67" s="12">
        <v>4</v>
      </c>
      <c r="P67" s="12">
        <f t="shared" si="28"/>
        <v>0.2</v>
      </c>
      <c r="Q67" s="15">
        <f>K67+0.235*E67</f>
        <v>10.524050000000001</v>
      </c>
      <c r="R67" s="12"/>
      <c r="S67" s="12"/>
      <c r="T67" s="19"/>
    </row>
    <row r="68" spans="2:20" x14ac:dyDescent="0.25">
      <c r="B68" s="6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5"/>
      <c r="R68" s="12"/>
      <c r="S68" s="12"/>
      <c r="T68" s="19"/>
    </row>
    <row r="69" spans="2:20" x14ac:dyDescent="0.25">
      <c r="B69" s="6" t="s">
        <v>59</v>
      </c>
      <c r="C69" s="12">
        <v>155</v>
      </c>
      <c r="D69" s="12">
        <v>51</v>
      </c>
      <c r="E69" s="12">
        <v>316</v>
      </c>
      <c r="F69" s="12">
        <v>38</v>
      </c>
      <c r="G69" s="12">
        <v>178.67238012726605</v>
      </c>
      <c r="H69" s="12">
        <f>G69*0.05</f>
        <v>8.933619006363303</v>
      </c>
      <c r="I69" s="12">
        <v>266</v>
      </c>
      <c r="J69" s="12">
        <f>I69*0.05</f>
        <v>13.3</v>
      </c>
      <c r="K69" s="12">
        <v>378</v>
      </c>
      <c r="L69" s="12">
        <v>46</v>
      </c>
      <c r="M69" s="12">
        <v>168.6565817564084</v>
      </c>
      <c r="N69" s="12">
        <f>M69*0.05</f>
        <v>8.4328290878204211</v>
      </c>
      <c r="O69" s="12">
        <v>303</v>
      </c>
      <c r="P69" s="12">
        <f>O69*0.05</f>
        <v>15.15</v>
      </c>
      <c r="Q69" s="15">
        <f t="shared" ref="Q69:Q75" si="30">K69+0.235*E69</f>
        <v>452.26</v>
      </c>
      <c r="R69" s="12">
        <v>0.88</v>
      </c>
      <c r="S69" s="12">
        <v>231.8</v>
      </c>
      <c r="T69" s="19">
        <v>4.3</v>
      </c>
    </row>
    <row r="70" spans="2:20" x14ac:dyDescent="0.25">
      <c r="B70" s="6" t="s">
        <v>60</v>
      </c>
      <c r="C70" s="12">
        <v>141</v>
      </c>
      <c r="D70" s="12">
        <v>54</v>
      </c>
      <c r="E70" s="12">
        <v>322</v>
      </c>
      <c r="F70" s="12">
        <v>31</v>
      </c>
      <c r="G70" s="12">
        <v>148.47654615913285</v>
      </c>
      <c r="H70" s="12">
        <f t="shared" ref="H70:H77" si="31">G70*0.05</f>
        <v>7.4238273079566426</v>
      </c>
      <c r="I70" s="12">
        <v>204</v>
      </c>
      <c r="J70" s="12">
        <f t="shared" ref="J70:J77" si="32">I70*0.05</f>
        <v>10.200000000000001</v>
      </c>
      <c r="K70" s="12">
        <v>373</v>
      </c>
      <c r="L70" s="12">
        <v>32</v>
      </c>
      <c r="M70" s="12">
        <v>145.48210656933401</v>
      </c>
      <c r="N70" s="12">
        <f t="shared" ref="N70:N77" si="33">M70*0.05</f>
        <v>7.2741053284667005</v>
      </c>
      <c r="O70" s="12">
        <v>258</v>
      </c>
      <c r="P70" s="12">
        <f t="shared" ref="P70:P77" si="34">O70*0.05</f>
        <v>12.9</v>
      </c>
      <c r="Q70" s="15">
        <f t="shared" si="30"/>
        <v>448.67</v>
      </c>
      <c r="R70" s="12">
        <v>0.79</v>
      </c>
      <c r="S70" s="12">
        <v>229.3</v>
      </c>
      <c r="T70" s="19">
        <v>4.5999999999999996</v>
      </c>
    </row>
    <row r="71" spans="2:20" x14ac:dyDescent="0.25">
      <c r="B71" s="6" t="s">
        <v>61</v>
      </c>
      <c r="C71" s="12">
        <v>156</v>
      </c>
      <c r="D71" s="12">
        <v>30</v>
      </c>
      <c r="E71" s="12">
        <v>308</v>
      </c>
      <c r="F71" s="12">
        <v>42</v>
      </c>
      <c r="G71" s="12">
        <v>40.042094456211949</v>
      </c>
      <c r="H71" s="12">
        <f t="shared" si="31"/>
        <v>2.0021047228105977</v>
      </c>
      <c r="I71" s="12">
        <v>191</v>
      </c>
      <c r="J71" s="12">
        <f t="shared" si="32"/>
        <v>9.5500000000000007</v>
      </c>
      <c r="K71" s="12">
        <v>381</v>
      </c>
      <c r="L71" s="12">
        <v>47</v>
      </c>
      <c r="M71" s="12">
        <v>43.923921131074202</v>
      </c>
      <c r="N71" s="12">
        <f t="shared" si="33"/>
        <v>2.1961960565537102</v>
      </c>
      <c r="O71" s="12">
        <v>270</v>
      </c>
      <c r="P71" s="12">
        <f t="shared" si="34"/>
        <v>13.5</v>
      </c>
      <c r="Q71" s="15">
        <f t="shared" si="30"/>
        <v>453.38</v>
      </c>
      <c r="R71" s="12">
        <v>0.71</v>
      </c>
      <c r="S71" s="12">
        <v>229</v>
      </c>
      <c r="T71" s="19">
        <v>4.3</v>
      </c>
    </row>
    <row r="72" spans="2:20" x14ac:dyDescent="0.25">
      <c r="B72" s="6" t="s">
        <v>62</v>
      </c>
      <c r="C72" s="12">
        <v>167</v>
      </c>
      <c r="D72" s="12">
        <v>52</v>
      </c>
      <c r="E72" s="12">
        <v>280</v>
      </c>
      <c r="F72" s="12">
        <v>20</v>
      </c>
      <c r="G72" s="12">
        <v>147.9259528357326</v>
      </c>
      <c r="H72" s="12">
        <f t="shared" si="31"/>
        <v>7.3962976417866306</v>
      </c>
      <c r="I72" s="12">
        <v>225</v>
      </c>
      <c r="J72" s="12">
        <f t="shared" si="32"/>
        <v>11.25</v>
      </c>
      <c r="K72" s="12">
        <v>373</v>
      </c>
      <c r="L72" s="12">
        <v>29</v>
      </c>
      <c r="M72" s="12">
        <v>160.772774598062</v>
      </c>
      <c r="N72" s="12">
        <f t="shared" si="33"/>
        <v>8.0386387299031004</v>
      </c>
      <c r="O72" s="12">
        <v>271</v>
      </c>
      <c r="P72" s="12">
        <f t="shared" si="34"/>
        <v>13.55</v>
      </c>
      <c r="Q72" s="15">
        <f t="shared" si="30"/>
        <v>438.8</v>
      </c>
      <c r="R72" s="12"/>
      <c r="S72" s="12"/>
      <c r="T72" s="19"/>
    </row>
    <row r="73" spans="2:20" x14ac:dyDescent="0.25">
      <c r="B73" s="6" t="s">
        <v>63</v>
      </c>
      <c r="C73" s="12">
        <v>156</v>
      </c>
      <c r="D73" s="12">
        <v>42</v>
      </c>
      <c r="E73" s="12">
        <v>295</v>
      </c>
      <c r="F73" s="12">
        <v>27</v>
      </c>
      <c r="G73" s="12">
        <v>101.98025945491605</v>
      </c>
      <c r="H73" s="12">
        <f t="shared" si="31"/>
        <v>5.0990129727458031</v>
      </c>
      <c r="I73" s="12">
        <v>408</v>
      </c>
      <c r="J73" s="12">
        <f t="shared" si="32"/>
        <v>20.400000000000002</v>
      </c>
      <c r="K73" s="12">
        <v>401</v>
      </c>
      <c r="L73" s="12">
        <v>31</v>
      </c>
      <c r="M73" s="12">
        <v>218.0248270134598</v>
      </c>
      <c r="N73" s="12">
        <f t="shared" si="33"/>
        <v>10.90124135067299</v>
      </c>
      <c r="O73" s="12">
        <v>235</v>
      </c>
      <c r="P73" s="12">
        <f t="shared" si="34"/>
        <v>11.75</v>
      </c>
      <c r="Q73" s="15">
        <f t="shared" si="30"/>
        <v>470.32499999999999</v>
      </c>
      <c r="R73" s="12"/>
      <c r="S73" s="12"/>
      <c r="T73" s="19"/>
    </row>
    <row r="74" spans="2:20" x14ac:dyDescent="0.25">
      <c r="B74" s="6" t="s">
        <v>64</v>
      </c>
      <c r="C74" s="12">
        <v>165</v>
      </c>
      <c r="D74" s="12">
        <v>53</v>
      </c>
      <c r="E74" s="12">
        <v>272</v>
      </c>
      <c r="F74" s="12">
        <v>29</v>
      </c>
      <c r="G74" s="12">
        <v>66.449463269750964</v>
      </c>
      <c r="H74" s="12">
        <f t="shared" si="31"/>
        <v>3.3224731634875484</v>
      </c>
      <c r="I74" s="12">
        <v>177</v>
      </c>
      <c r="J74" s="12">
        <f t="shared" si="32"/>
        <v>8.85</v>
      </c>
      <c r="K74" s="12">
        <v>393</v>
      </c>
      <c r="L74" s="12">
        <v>40</v>
      </c>
      <c r="M74" s="12">
        <v>131.94199826879475</v>
      </c>
      <c r="N74" s="12">
        <f t="shared" si="33"/>
        <v>6.5970999134397381</v>
      </c>
      <c r="O74" s="12">
        <v>233</v>
      </c>
      <c r="P74" s="12">
        <f t="shared" si="34"/>
        <v>11.65</v>
      </c>
      <c r="Q74" s="15">
        <f t="shared" si="30"/>
        <v>456.92</v>
      </c>
      <c r="R74" s="12"/>
      <c r="S74" s="12"/>
      <c r="T74" s="19"/>
    </row>
    <row r="75" spans="2:20" x14ac:dyDescent="0.25">
      <c r="B75" s="6" t="s">
        <v>65</v>
      </c>
      <c r="C75" s="12">
        <v>160</v>
      </c>
      <c r="D75" s="12">
        <v>46</v>
      </c>
      <c r="E75" s="12">
        <v>286</v>
      </c>
      <c r="F75" s="12">
        <v>29</v>
      </c>
      <c r="G75" s="12">
        <v>159.93317686648149</v>
      </c>
      <c r="H75" s="12">
        <f t="shared" si="31"/>
        <v>7.9966588433240746</v>
      </c>
      <c r="I75" s="12">
        <v>195</v>
      </c>
      <c r="J75" s="12">
        <f t="shared" si="32"/>
        <v>9.75</v>
      </c>
      <c r="K75" s="12">
        <v>365</v>
      </c>
      <c r="L75" s="12">
        <v>38</v>
      </c>
      <c r="M75" s="12">
        <v>151.51808607862654</v>
      </c>
      <c r="N75" s="12">
        <f t="shared" si="33"/>
        <v>7.5759043039313276</v>
      </c>
      <c r="O75" s="12">
        <v>236</v>
      </c>
      <c r="P75" s="12">
        <f t="shared" si="34"/>
        <v>11.8</v>
      </c>
      <c r="Q75" s="15">
        <f t="shared" si="30"/>
        <v>432.21</v>
      </c>
      <c r="R75" s="12"/>
      <c r="S75" s="12"/>
      <c r="T75" s="19"/>
    </row>
    <row r="76" spans="2:20" x14ac:dyDescent="0.25">
      <c r="B76" s="6"/>
      <c r="C76" s="12"/>
      <c r="D76" s="12"/>
      <c r="E76" s="12"/>
      <c r="F76" s="12"/>
      <c r="G76" s="12">
        <v>123.26277023985058</v>
      </c>
      <c r="H76" s="12">
        <f t="shared" si="31"/>
        <v>6.1631385119925293</v>
      </c>
      <c r="I76" s="12">
        <v>389</v>
      </c>
      <c r="J76" s="12">
        <f t="shared" si="32"/>
        <v>19.450000000000003</v>
      </c>
      <c r="K76" s="12"/>
      <c r="L76" s="12"/>
      <c r="M76" s="12">
        <v>86.494617977229069</v>
      </c>
      <c r="N76" s="12">
        <f t="shared" si="33"/>
        <v>4.3247308988614535</v>
      </c>
      <c r="O76" s="12">
        <v>238</v>
      </c>
      <c r="P76" s="12">
        <f t="shared" si="34"/>
        <v>11.9</v>
      </c>
      <c r="Q76" s="15"/>
      <c r="R76" s="12"/>
      <c r="S76" s="12"/>
      <c r="T76" s="19"/>
    </row>
    <row r="77" spans="2:20" ht="14.4" thickBot="1" x14ac:dyDescent="0.3">
      <c r="B77" s="13"/>
      <c r="C77" s="14"/>
      <c r="D77" s="14"/>
      <c r="E77" s="14"/>
      <c r="F77" s="14"/>
      <c r="G77" s="14">
        <v>218.43061149321215</v>
      </c>
      <c r="H77" s="14">
        <f t="shared" si="31"/>
        <v>10.921530574660608</v>
      </c>
      <c r="I77" s="14">
        <v>347</v>
      </c>
      <c r="J77" s="14">
        <f t="shared" si="32"/>
        <v>17.350000000000001</v>
      </c>
      <c r="K77" s="14"/>
      <c r="L77" s="14"/>
      <c r="M77" s="14">
        <v>251.97868871409938</v>
      </c>
      <c r="N77" s="14">
        <f t="shared" si="33"/>
        <v>12.598934435704969</v>
      </c>
      <c r="O77" s="14">
        <v>230</v>
      </c>
      <c r="P77" s="14">
        <f t="shared" si="34"/>
        <v>11.5</v>
      </c>
      <c r="Q77" s="18"/>
      <c r="R77" s="14"/>
      <c r="S77" s="14"/>
      <c r="T77" s="20"/>
    </row>
    <row r="78" spans="2:20" x14ac:dyDescent="0.25">
      <c r="B78" s="3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2:20" x14ac:dyDescent="0.25">
      <c r="B79" s="3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2:20" x14ac:dyDescent="0.25">
      <c r="B80" s="3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2:16" x14ac:dyDescent="0.25">
      <c r="B81" s="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2:16" x14ac:dyDescent="0.25">
      <c r="B82" s="3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 x14ac:dyDescent="0.25">
      <c r="B83" s="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2:16" x14ac:dyDescent="0.25">
      <c r="B84" s="3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2:16" x14ac:dyDescent="0.25">
      <c r="B85" s="3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2:16" x14ac:dyDescent="0.25">
      <c r="B86" s="3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2:16" x14ac:dyDescent="0.25">
      <c r="B87" s="3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2:16" x14ac:dyDescent="0.25">
      <c r="B88" s="3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2:16" x14ac:dyDescent="0.25">
      <c r="B89" s="3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2:16" x14ac:dyDescent="0.25">
      <c r="B90" s="3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2:16" x14ac:dyDescent="0.25">
      <c r="B91" s="3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2:16" x14ac:dyDescent="0.25">
      <c r="B92" s="3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2:16" x14ac:dyDescent="0.25">
      <c r="B93" s="3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2:16" x14ac:dyDescent="0.25">
      <c r="B94" s="3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2:16" x14ac:dyDescent="0.25">
      <c r="B95" s="3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2:16" x14ac:dyDescent="0.25">
      <c r="B96" s="3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2:16" x14ac:dyDescent="0.25">
      <c r="B97" s="3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2:16" x14ac:dyDescent="0.25">
      <c r="B98" s="3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2:16" x14ac:dyDescent="0.25">
      <c r="B99" s="3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2:16" x14ac:dyDescent="0.25">
      <c r="B100" s="3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2:16" x14ac:dyDescent="0.25">
      <c r="B101" s="3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x14ac:dyDescent="0.25">
      <c r="B102" s="3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2:16" x14ac:dyDescent="0.25">
      <c r="B103" s="3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2:16" x14ac:dyDescent="0.25">
      <c r="B104" s="3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2:16" x14ac:dyDescent="0.25">
      <c r="B105" s="3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2:16" x14ac:dyDescent="0.25">
      <c r="B106" s="3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2:16" x14ac:dyDescent="0.25">
      <c r="B107" s="3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2:16" x14ac:dyDescent="0.25">
      <c r="B108" s="3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2:16" x14ac:dyDescent="0.25">
      <c r="B109" s="3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x14ac:dyDescent="0.25">
      <c r="B110" s="3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2:16" x14ac:dyDescent="0.25">
      <c r="B111" s="3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2:16" x14ac:dyDescent="0.25">
      <c r="B112" s="3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2:16" x14ac:dyDescent="0.25">
      <c r="B113" s="3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2:16" x14ac:dyDescent="0.25">
      <c r="B114" s="3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2:16" x14ac:dyDescent="0.25">
      <c r="B115" s="3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2:16" x14ac:dyDescent="0.25">
      <c r="B116" s="3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2:16" x14ac:dyDescent="0.25">
      <c r="B117" s="3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2:16" x14ac:dyDescent="0.25">
      <c r="B118" s="3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2:16" x14ac:dyDescent="0.25">
      <c r="B119" s="3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2:16" x14ac:dyDescent="0.25">
      <c r="B120" s="3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2:16" x14ac:dyDescent="0.25">
      <c r="B121" s="3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2:16" x14ac:dyDescent="0.25">
      <c r="B122" s="3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2:16" x14ac:dyDescent="0.25">
      <c r="B123" s="3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2:16" x14ac:dyDescent="0.25">
      <c r="B124" s="3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2:16" x14ac:dyDescent="0.25">
      <c r="B125" s="3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2:16" x14ac:dyDescent="0.25">
      <c r="B126" s="3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2:16" x14ac:dyDescent="0.25">
      <c r="B127" s="3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2:16" x14ac:dyDescent="0.25">
      <c r="B128" s="3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2:16" x14ac:dyDescent="0.25">
      <c r="B129" s="3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2:16" x14ac:dyDescent="0.25">
      <c r="B130" s="3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2:16" x14ac:dyDescent="0.25">
      <c r="B131" s="3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2:16" x14ac:dyDescent="0.25">
      <c r="B132" s="3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2:16" x14ac:dyDescent="0.25">
      <c r="B133" s="3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2:16" x14ac:dyDescent="0.25">
      <c r="B134" s="3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2:16" x14ac:dyDescent="0.25">
      <c r="B135" s="3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2:16" x14ac:dyDescent="0.25">
      <c r="B136" s="3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2:16" x14ac:dyDescent="0.25">
      <c r="B137" s="3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2:16" x14ac:dyDescent="0.25">
      <c r="B138" s="3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2:16" x14ac:dyDescent="0.25">
      <c r="B139" s="3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2:16" x14ac:dyDescent="0.25">
      <c r="B140" s="3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2:16" x14ac:dyDescent="0.25">
      <c r="B141" s="3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2:16" x14ac:dyDescent="0.25">
      <c r="B142" s="3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2:16" x14ac:dyDescent="0.25">
      <c r="B143" s="3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2:16" x14ac:dyDescent="0.25">
      <c r="B144" s="3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2:16" x14ac:dyDescent="0.25">
      <c r="B145" s="3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2:16" x14ac:dyDescent="0.25">
      <c r="B146" s="3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2:16" x14ac:dyDescent="0.25">
      <c r="B147" s="3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2:16" x14ac:dyDescent="0.25">
      <c r="B148" s="3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2:16" x14ac:dyDescent="0.25">
      <c r="B149" s="3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2:16" x14ac:dyDescent="0.25">
      <c r="B150" s="3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2:16" x14ac:dyDescent="0.25">
      <c r="B151" s="3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2:16" x14ac:dyDescent="0.25">
      <c r="B152" s="3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2:16" x14ac:dyDescent="0.25">
      <c r="B153" s="3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2:16" x14ac:dyDescent="0.25">
      <c r="B154" s="3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2:16" x14ac:dyDescent="0.25">
      <c r="B155" s="3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2:16" x14ac:dyDescent="0.25">
      <c r="B156" s="3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2:16" x14ac:dyDescent="0.25">
      <c r="B157" s="3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2:16" x14ac:dyDescent="0.25">
      <c r="B158" s="3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2:16" x14ac:dyDescent="0.25">
      <c r="B159" s="3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2:16" x14ac:dyDescent="0.25">
      <c r="B160" s="3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2:16" x14ac:dyDescent="0.25">
      <c r="B161" s="3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2:16" x14ac:dyDescent="0.25">
      <c r="B162" s="3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</sheetData>
  <mergeCells count="1">
    <mergeCell ref="B2:H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</dc:creator>
  <cp:lastModifiedBy>洁 安</cp:lastModifiedBy>
  <dcterms:created xsi:type="dcterms:W3CDTF">2015-06-05T18:19:34Z</dcterms:created>
  <dcterms:modified xsi:type="dcterms:W3CDTF">2024-07-01T06:24:52Z</dcterms:modified>
</cp:coreProperties>
</file>