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amba\Desktop\MS data\"/>
    </mc:Choice>
  </mc:AlternateContent>
  <xr:revisionPtr revIDLastSave="0" documentId="8_{AC1B3778-CFF5-4A09-99A6-008F49FFF04C}" xr6:coauthVersionLast="47" xr6:coauthVersionMax="47" xr10:uidLastSave="{00000000-0000-0000-0000-000000000000}"/>
  <bookViews>
    <workbookView xWindow="-110" yWindow="-110" windowWidth="19420" windowHeight="10420" activeTab="3" xr2:uid="{291EBAEC-DC95-43F8-9E18-C7AB64783FFD}"/>
  </bookViews>
  <sheets>
    <sheet name="Data proc with Conc vector" sheetId="3" r:id="rId1"/>
    <sheet name="Raw Data" sheetId="1" r:id="rId2"/>
    <sheet name="Sheet2" sheetId="4" state="hidden" r:id="rId3"/>
    <sheet name="Data processing with Joe's meth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" i="1" l="1"/>
  <c r="N3" i="1" s="1"/>
  <c r="N327" i="1" l="1"/>
  <c r="N319" i="1"/>
  <c r="N191" i="1"/>
  <c r="N127" i="1"/>
  <c r="N119" i="1"/>
  <c r="N303" i="1"/>
  <c r="N239" i="1"/>
  <c r="N175" i="1"/>
  <c r="N111" i="1"/>
  <c r="N263" i="1"/>
  <c r="N183" i="1"/>
  <c r="N2" i="1"/>
  <c r="N295" i="1"/>
  <c r="N231" i="1"/>
  <c r="N167" i="1"/>
  <c r="N103" i="1"/>
  <c r="N135" i="1"/>
  <c r="N247" i="1"/>
  <c r="N351" i="1"/>
  <c r="N287" i="1"/>
  <c r="N223" i="1"/>
  <c r="N159" i="1"/>
  <c r="N95" i="1"/>
  <c r="N199" i="1"/>
  <c r="N255" i="1"/>
  <c r="N343" i="1"/>
  <c r="N279" i="1"/>
  <c r="N215" i="1"/>
  <c r="N151" i="1"/>
  <c r="N87" i="1"/>
  <c r="N311" i="1"/>
  <c r="N335" i="1"/>
  <c r="N271" i="1"/>
  <c r="N207" i="1"/>
  <c r="N143" i="1"/>
  <c r="N79" i="1"/>
  <c r="N31" i="1"/>
  <c r="N342" i="1"/>
  <c r="N318" i="1"/>
  <c r="N286" i="1"/>
  <c r="N254" i="1"/>
  <c r="N222" i="1"/>
  <c r="N198" i="1"/>
  <c r="N166" i="1"/>
  <c r="N134" i="1"/>
  <c r="N102" i="1"/>
  <c r="N70" i="1"/>
  <c r="N30" i="1"/>
  <c r="N357" i="1"/>
  <c r="N333" i="1"/>
  <c r="N301" i="1"/>
  <c r="N293" i="1"/>
  <c r="N245" i="1"/>
  <c r="N213" i="1"/>
  <c r="N181" i="1"/>
  <c r="N149" i="1"/>
  <c r="N109" i="1"/>
  <c r="N355" i="1"/>
  <c r="N331" i="1"/>
  <c r="N307" i="1"/>
  <c r="N283" i="1"/>
  <c r="N267" i="1"/>
  <c r="N243" i="1"/>
  <c r="N219" i="1"/>
  <c r="N195" i="1"/>
  <c r="N179" i="1"/>
  <c r="N155" i="1"/>
  <c r="N123" i="1"/>
  <c r="N354" i="1"/>
  <c r="N346" i="1"/>
  <c r="N338" i="1"/>
  <c r="N330" i="1"/>
  <c r="N322" i="1"/>
  <c r="N314" i="1"/>
  <c r="N306" i="1"/>
  <c r="N298" i="1"/>
  <c r="N290" i="1"/>
  <c r="N282" i="1"/>
  <c r="N274" i="1"/>
  <c r="N266" i="1"/>
  <c r="N258" i="1"/>
  <c r="N250" i="1"/>
  <c r="N242" i="1"/>
  <c r="N234" i="1"/>
  <c r="N226" i="1"/>
  <c r="N218" i="1"/>
  <c r="N210" i="1"/>
  <c r="N202" i="1"/>
  <c r="N194" i="1"/>
  <c r="N186" i="1"/>
  <c r="N178" i="1"/>
  <c r="N170" i="1"/>
  <c r="N162" i="1"/>
  <c r="N154" i="1"/>
  <c r="N146" i="1"/>
  <c r="N138" i="1"/>
  <c r="N130" i="1"/>
  <c r="N122" i="1"/>
  <c r="N114" i="1"/>
  <c r="N106" i="1"/>
  <c r="N98" i="1"/>
  <c r="N90" i="1"/>
  <c r="N82" i="1"/>
  <c r="N74" i="1"/>
  <c r="N66" i="1"/>
  <c r="N58" i="1"/>
  <c r="N50" i="1"/>
  <c r="N42" i="1"/>
  <c r="N34" i="1"/>
  <c r="N26" i="1"/>
  <c r="N18" i="1"/>
  <c r="N10" i="1"/>
  <c r="N63" i="1"/>
  <c r="N47" i="1"/>
  <c r="N23" i="1"/>
  <c r="N358" i="1"/>
  <c r="N302" i="1"/>
  <c r="N270" i="1"/>
  <c r="N230" i="1"/>
  <c r="N206" i="1"/>
  <c r="N182" i="1"/>
  <c r="N150" i="1"/>
  <c r="N118" i="1"/>
  <c r="N86" i="1"/>
  <c r="N46" i="1"/>
  <c r="N14" i="1"/>
  <c r="N341" i="1"/>
  <c r="N309" i="1"/>
  <c r="N277" i="1"/>
  <c r="N253" i="1"/>
  <c r="N221" i="1"/>
  <c r="N189" i="1"/>
  <c r="N157" i="1"/>
  <c r="N133" i="1"/>
  <c r="N93" i="1"/>
  <c r="N339" i="1"/>
  <c r="N323" i="1"/>
  <c r="N299" i="1"/>
  <c r="N275" i="1"/>
  <c r="N251" i="1"/>
  <c r="N235" i="1"/>
  <c r="N211" i="1"/>
  <c r="N187" i="1"/>
  <c r="N131" i="1"/>
  <c r="N353" i="1"/>
  <c r="N345" i="1"/>
  <c r="N337" i="1"/>
  <c r="N329" i="1"/>
  <c r="N321" i="1"/>
  <c r="N313" i="1"/>
  <c r="N305" i="1"/>
  <c r="N297" i="1"/>
  <c r="N289" i="1"/>
  <c r="N281" i="1"/>
  <c r="N273" i="1"/>
  <c r="N265" i="1"/>
  <c r="N257" i="1"/>
  <c r="N249" i="1"/>
  <c r="N241" i="1"/>
  <c r="N233" i="1"/>
  <c r="N225" i="1"/>
  <c r="N217" i="1"/>
  <c r="N209" i="1"/>
  <c r="N201" i="1"/>
  <c r="N193" i="1"/>
  <c r="N185" i="1"/>
  <c r="N177" i="1"/>
  <c r="N169" i="1"/>
  <c r="N161" i="1"/>
  <c r="N153" i="1"/>
  <c r="N145" i="1"/>
  <c r="N137" i="1"/>
  <c r="N129" i="1"/>
  <c r="N121" i="1"/>
  <c r="N113" i="1"/>
  <c r="N105" i="1"/>
  <c r="N97" i="1"/>
  <c r="N89" i="1"/>
  <c r="N81" i="1"/>
  <c r="N73" i="1"/>
  <c r="N65" i="1"/>
  <c r="N57" i="1"/>
  <c r="N49" i="1"/>
  <c r="N41" i="1"/>
  <c r="N33" i="1"/>
  <c r="C3" i="2" s="1"/>
  <c r="N25" i="1"/>
  <c r="N17" i="1"/>
  <c r="N9" i="1"/>
  <c r="N352" i="1"/>
  <c r="N344" i="1"/>
  <c r="N336" i="1"/>
  <c r="N328" i="1"/>
  <c r="N320" i="1"/>
  <c r="N312" i="1"/>
  <c r="N304" i="1"/>
  <c r="N296" i="1"/>
  <c r="N288" i="1"/>
  <c r="N280" i="1"/>
  <c r="N272" i="1"/>
  <c r="N264" i="1"/>
  <c r="N256" i="1"/>
  <c r="N248" i="1"/>
  <c r="N240" i="1"/>
  <c r="N232" i="1"/>
  <c r="N224" i="1"/>
  <c r="N216" i="1"/>
  <c r="N208" i="1"/>
  <c r="N200" i="1"/>
  <c r="N192" i="1"/>
  <c r="N184" i="1"/>
  <c r="N176" i="1"/>
  <c r="N168" i="1"/>
  <c r="N160" i="1"/>
  <c r="N152" i="1"/>
  <c r="N144" i="1"/>
  <c r="N136" i="1"/>
  <c r="N128" i="1"/>
  <c r="N120" i="1"/>
  <c r="N112" i="1"/>
  <c r="N104" i="1"/>
  <c r="N96" i="1"/>
  <c r="N88" i="1"/>
  <c r="N80" i="1"/>
  <c r="N72" i="1"/>
  <c r="N64" i="1"/>
  <c r="N56" i="1"/>
  <c r="N48" i="1"/>
  <c r="N40" i="1"/>
  <c r="N32" i="1"/>
  <c r="N24" i="1"/>
  <c r="N16" i="1"/>
  <c r="N8" i="1"/>
  <c r="N62" i="1"/>
  <c r="N5" i="1"/>
  <c r="N71" i="1"/>
  <c r="N39" i="1"/>
  <c r="N7" i="1"/>
  <c r="N350" i="1"/>
  <c r="N326" i="1"/>
  <c r="N294" i="1"/>
  <c r="N262" i="1"/>
  <c r="N246" i="1"/>
  <c r="N214" i="1"/>
  <c r="N174" i="1"/>
  <c r="N142" i="1"/>
  <c r="N110" i="1"/>
  <c r="N78" i="1"/>
  <c r="N38" i="1"/>
  <c r="N22" i="1"/>
  <c r="N349" i="1"/>
  <c r="N317" i="1"/>
  <c r="N285" i="1"/>
  <c r="N261" i="1"/>
  <c r="N229" i="1"/>
  <c r="N197" i="1"/>
  <c r="N173" i="1"/>
  <c r="N141" i="1"/>
  <c r="N125" i="1"/>
  <c r="N117" i="1"/>
  <c r="N85" i="1"/>
  <c r="N77" i="1"/>
  <c r="N69" i="1"/>
  <c r="N61" i="1"/>
  <c r="N53" i="1"/>
  <c r="N45" i="1"/>
  <c r="N37" i="1"/>
  <c r="N29" i="1"/>
  <c r="N21" i="1"/>
  <c r="N13" i="1"/>
  <c r="N356" i="1"/>
  <c r="N348" i="1"/>
  <c r="N340" i="1"/>
  <c r="N332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N196" i="1"/>
  <c r="N188" i="1"/>
  <c r="N180" i="1"/>
  <c r="N172" i="1"/>
  <c r="N164" i="1"/>
  <c r="N156" i="1"/>
  <c r="N148" i="1"/>
  <c r="N140" i="1"/>
  <c r="N132" i="1"/>
  <c r="N124" i="1"/>
  <c r="N116" i="1"/>
  <c r="N108" i="1"/>
  <c r="N100" i="1"/>
  <c r="N92" i="1"/>
  <c r="N84" i="1"/>
  <c r="N76" i="1"/>
  <c r="N68" i="1"/>
  <c r="N60" i="1"/>
  <c r="N52" i="1"/>
  <c r="N44" i="1"/>
  <c r="N36" i="1"/>
  <c r="N28" i="1"/>
  <c r="N20" i="1"/>
  <c r="N12" i="1"/>
  <c r="N4" i="1"/>
  <c r="N55" i="1"/>
  <c r="N15" i="1"/>
  <c r="N334" i="1"/>
  <c r="N310" i="1"/>
  <c r="N278" i="1"/>
  <c r="N238" i="1"/>
  <c r="N190" i="1"/>
  <c r="N158" i="1"/>
  <c r="N126" i="1"/>
  <c r="N94" i="1"/>
  <c r="N54" i="1"/>
  <c r="N6" i="1"/>
  <c r="N325" i="1"/>
  <c r="N269" i="1"/>
  <c r="N237" i="1"/>
  <c r="N205" i="1"/>
  <c r="N165" i="1"/>
  <c r="N101" i="1"/>
  <c r="N347" i="1"/>
  <c r="N315" i="1"/>
  <c r="N291" i="1"/>
  <c r="N259" i="1"/>
  <c r="N227" i="1"/>
  <c r="N203" i="1"/>
  <c r="N171" i="1"/>
  <c r="N163" i="1"/>
  <c r="N147" i="1"/>
  <c r="N139" i="1"/>
  <c r="N115" i="1"/>
  <c r="N107" i="1"/>
  <c r="N99" i="1"/>
  <c r="N91" i="1"/>
  <c r="N83" i="1"/>
  <c r="N75" i="1"/>
  <c r="N67" i="1"/>
  <c r="N59" i="1"/>
  <c r="N51" i="1"/>
  <c r="N43" i="1"/>
  <c r="N35" i="1"/>
  <c r="N27" i="1"/>
  <c r="N19" i="1"/>
  <c r="N11" i="1"/>
  <c r="O358" i="3"/>
  <c r="L358" i="3"/>
  <c r="P358" i="3" s="1"/>
  <c r="K358" i="3"/>
  <c r="J358" i="3"/>
  <c r="N358" i="3" s="1"/>
  <c r="I358" i="3"/>
  <c r="M358" i="3" s="1"/>
  <c r="O357" i="3"/>
  <c r="L357" i="3"/>
  <c r="P357" i="3" s="1"/>
  <c r="K357" i="3"/>
  <c r="J357" i="3"/>
  <c r="N357" i="3" s="1"/>
  <c r="I357" i="3"/>
  <c r="M357" i="3" s="1"/>
  <c r="O356" i="3"/>
  <c r="L356" i="3"/>
  <c r="P356" i="3" s="1"/>
  <c r="K356" i="3"/>
  <c r="J356" i="3"/>
  <c r="N356" i="3" s="1"/>
  <c r="I356" i="3"/>
  <c r="M356" i="3" s="1"/>
  <c r="O355" i="3"/>
  <c r="L355" i="3"/>
  <c r="P355" i="3" s="1"/>
  <c r="K355" i="3"/>
  <c r="J355" i="3"/>
  <c r="N355" i="3" s="1"/>
  <c r="I355" i="3"/>
  <c r="M355" i="3" s="1"/>
  <c r="O354" i="3"/>
  <c r="L354" i="3"/>
  <c r="P354" i="3" s="1"/>
  <c r="K354" i="3"/>
  <c r="J354" i="3"/>
  <c r="N354" i="3" s="1"/>
  <c r="I354" i="3"/>
  <c r="M354" i="3" s="1"/>
  <c r="O353" i="3"/>
  <c r="L353" i="3"/>
  <c r="P353" i="3" s="1"/>
  <c r="K353" i="3"/>
  <c r="J353" i="3"/>
  <c r="N353" i="3" s="1"/>
  <c r="I353" i="3"/>
  <c r="M353" i="3" s="1"/>
  <c r="O352" i="3"/>
  <c r="L352" i="3"/>
  <c r="P352" i="3" s="1"/>
  <c r="K352" i="3"/>
  <c r="J352" i="3"/>
  <c r="N352" i="3" s="1"/>
  <c r="I352" i="3"/>
  <c r="M352" i="3" s="1"/>
  <c r="O351" i="3"/>
  <c r="L351" i="3"/>
  <c r="P351" i="3" s="1"/>
  <c r="K351" i="3"/>
  <c r="J351" i="3"/>
  <c r="N351" i="3" s="1"/>
  <c r="I351" i="3"/>
  <c r="M351" i="3" s="1"/>
  <c r="O350" i="3"/>
  <c r="L350" i="3"/>
  <c r="P350" i="3" s="1"/>
  <c r="K350" i="3"/>
  <c r="J350" i="3"/>
  <c r="N350" i="3" s="1"/>
  <c r="I350" i="3"/>
  <c r="M350" i="3" s="1"/>
  <c r="O349" i="3"/>
  <c r="L349" i="3"/>
  <c r="P349" i="3" s="1"/>
  <c r="K349" i="3"/>
  <c r="J349" i="3"/>
  <c r="N349" i="3" s="1"/>
  <c r="I349" i="3"/>
  <c r="M349" i="3" s="1"/>
  <c r="O348" i="3"/>
  <c r="L348" i="3"/>
  <c r="P348" i="3" s="1"/>
  <c r="K348" i="3"/>
  <c r="J348" i="3"/>
  <c r="N348" i="3" s="1"/>
  <c r="I348" i="3"/>
  <c r="M348" i="3" s="1"/>
  <c r="O347" i="3"/>
  <c r="L347" i="3"/>
  <c r="P347" i="3" s="1"/>
  <c r="K347" i="3"/>
  <c r="J347" i="3"/>
  <c r="N347" i="3" s="1"/>
  <c r="I347" i="3"/>
  <c r="M347" i="3" s="1"/>
  <c r="O346" i="3"/>
  <c r="L346" i="3"/>
  <c r="P346" i="3" s="1"/>
  <c r="K346" i="3"/>
  <c r="J346" i="3"/>
  <c r="N346" i="3" s="1"/>
  <c r="I346" i="3"/>
  <c r="M346" i="3" s="1"/>
  <c r="O345" i="3"/>
  <c r="L345" i="3"/>
  <c r="P345" i="3" s="1"/>
  <c r="K345" i="3"/>
  <c r="J345" i="3"/>
  <c r="N345" i="3" s="1"/>
  <c r="I345" i="3"/>
  <c r="M345" i="3" s="1"/>
  <c r="O344" i="3"/>
  <c r="L344" i="3"/>
  <c r="P344" i="3" s="1"/>
  <c r="K344" i="3"/>
  <c r="J344" i="3"/>
  <c r="N344" i="3" s="1"/>
  <c r="I344" i="3"/>
  <c r="M344" i="3" s="1"/>
  <c r="O343" i="3"/>
  <c r="L343" i="3"/>
  <c r="P343" i="3" s="1"/>
  <c r="K343" i="3"/>
  <c r="J343" i="3"/>
  <c r="N343" i="3" s="1"/>
  <c r="I343" i="3"/>
  <c r="M343" i="3" s="1"/>
  <c r="O342" i="3"/>
  <c r="L342" i="3"/>
  <c r="P342" i="3" s="1"/>
  <c r="K342" i="3"/>
  <c r="J342" i="3"/>
  <c r="N342" i="3" s="1"/>
  <c r="I342" i="3"/>
  <c r="M342" i="3" s="1"/>
  <c r="O341" i="3"/>
  <c r="L341" i="3"/>
  <c r="P341" i="3" s="1"/>
  <c r="K341" i="3"/>
  <c r="J341" i="3"/>
  <c r="N341" i="3" s="1"/>
  <c r="I341" i="3"/>
  <c r="M341" i="3" s="1"/>
  <c r="O340" i="3"/>
  <c r="L340" i="3"/>
  <c r="P340" i="3" s="1"/>
  <c r="K340" i="3"/>
  <c r="J340" i="3"/>
  <c r="N340" i="3" s="1"/>
  <c r="I340" i="3"/>
  <c r="M340" i="3" s="1"/>
  <c r="O339" i="3"/>
  <c r="L339" i="3"/>
  <c r="P339" i="3" s="1"/>
  <c r="K339" i="3"/>
  <c r="J339" i="3"/>
  <c r="N339" i="3" s="1"/>
  <c r="I339" i="3"/>
  <c r="M339" i="3" s="1"/>
  <c r="O338" i="3"/>
  <c r="L338" i="3"/>
  <c r="P338" i="3" s="1"/>
  <c r="K338" i="3"/>
  <c r="J338" i="3"/>
  <c r="N338" i="3" s="1"/>
  <c r="I338" i="3"/>
  <c r="M338" i="3" s="1"/>
  <c r="O337" i="3"/>
  <c r="L337" i="3"/>
  <c r="P337" i="3" s="1"/>
  <c r="K337" i="3"/>
  <c r="J337" i="3"/>
  <c r="N337" i="3" s="1"/>
  <c r="I337" i="3"/>
  <c r="M337" i="3" s="1"/>
  <c r="O336" i="3"/>
  <c r="L336" i="3"/>
  <c r="P336" i="3" s="1"/>
  <c r="K336" i="3"/>
  <c r="J336" i="3"/>
  <c r="N336" i="3" s="1"/>
  <c r="I336" i="3"/>
  <c r="M336" i="3" s="1"/>
  <c r="O335" i="3"/>
  <c r="L335" i="3"/>
  <c r="P335" i="3" s="1"/>
  <c r="K335" i="3"/>
  <c r="J335" i="3"/>
  <c r="N335" i="3" s="1"/>
  <c r="I335" i="3"/>
  <c r="M335" i="3" s="1"/>
  <c r="O334" i="3"/>
  <c r="L334" i="3"/>
  <c r="P334" i="3" s="1"/>
  <c r="K334" i="3"/>
  <c r="J334" i="3"/>
  <c r="N334" i="3" s="1"/>
  <c r="I334" i="3"/>
  <c r="M334" i="3" s="1"/>
  <c r="O333" i="3"/>
  <c r="L333" i="3"/>
  <c r="P333" i="3" s="1"/>
  <c r="K333" i="3"/>
  <c r="J333" i="3"/>
  <c r="N333" i="3" s="1"/>
  <c r="I333" i="3"/>
  <c r="M333" i="3" s="1"/>
  <c r="O332" i="3"/>
  <c r="L332" i="3"/>
  <c r="P332" i="3" s="1"/>
  <c r="K332" i="3"/>
  <c r="J332" i="3"/>
  <c r="N332" i="3" s="1"/>
  <c r="I332" i="3"/>
  <c r="M332" i="3" s="1"/>
  <c r="O331" i="3"/>
  <c r="L331" i="3"/>
  <c r="P331" i="3" s="1"/>
  <c r="K331" i="3"/>
  <c r="J331" i="3"/>
  <c r="N331" i="3" s="1"/>
  <c r="I331" i="3"/>
  <c r="M331" i="3" s="1"/>
  <c r="O330" i="3"/>
  <c r="L330" i="3"/>
  <c r="P330" i="3" s="1"/>
  <c r="K330" i="3"/>
  <c r="J330" i="3"/>
  <c r="N330" i="3" s="1"/>
  <c r="I330" i="3"/>
  <c r="M330" i="3" s="1"/>
  <c r="O329" i="3"/>
  <c r="L329" i="3"/>
  <c r="P329" i="3" s="1"/>
  <c r="K329" i="3"/>
  <c r="J329" i="3"/>
  <c r="N329" i="3" s="1"/>
  <c r="I329" i="3"/>
  <c r="M329" i="3" s="1"/>
  <c r="O328" i="3"/>
  <c r="L328" i="3"/>
  <c r="P328" i="3" s="1"/>
  <c r="K328" i="3"/>
  <c r="J328" i="3"/>
  <c r="N328" i="3" s="1"/>
  <c r="I328" i="3"/>
  <c r="M328" i="3" s="1"/>
  <c r="O327" i="3"/>
  <c r="L327" i="3"/>
  <c r="P327" i="3" s="1"/>
  <c r="K327" i="3"/>
  <c r="J327" i="3"/>
  <c r="N327" i="3" s="1"/>
  <c r="I327" i="3"/>
  <c r="M327" i="3" s="1"/>
  <c r="O326" i="3"/>
  <c r="L326" i="3"/>
  <c r="P326" i="3" s="1"/>
  <c r="K326" i="3"/>
  <c r="J326" i="3"/>
  <c r="N326" i="3" s="1"/>
  <c r="I326" i="3"/>
  <c r="M326" i="3" s="1"/>
  <c r="O325" i="3"/>
  <c r="L325" i="3"/>
  <c r="P325" i="3" s="1"/>
  <c r="K325" i="3"/>
  <c r="J325" i="3"/>
  <c r="N325" i="3" s="1"/>
  <c r="I325" i="3"/>
  <c r="M325" i="3" s="1"/>
  <c r="O324" i="3"/>
  <c r="L324" i="3"/>
  <c r="P324" i="3" s="1"/>
  <c r="K324" i="3"/>
  <c r="J324" i="3"/>
  <c r="N324" i="3" s="1"/>
  <c r="I324" i="3"/>
  <c r="M324" i="3" s="1"/>
  <c r="O323" i="3"/>
  <c r="L323" i="3"/>
  <c r="P323" i="3" s="1"/>
  <c r="K323" i="3"/>
  <c r="J323" i="3"/>
  <c r="N323" i="3" s="1"/>
  <c r="I323" i="3"/>
  <c r="M323" i="3" s="1"/>
  <c r="O322" i="3"/>
  <c r="L322" i="3"/>
  <c r="P322" i="3" s="1"/>
  <c r="K322" i="3"/>
  <c r="J322" i="3"/>
  <c r="N322" i="3" s="1"/>
  <c r="I322" i="3"/>
  <c r="M322" i="3" s="1"/>
  <c r="O321" i="3"/>
  <c r="L321" i="3"/>
  <c r="P321" i="3" s="1"/>
  <c r="K321" i="3"/>
  <c r="J321" i="3"/>
  <c r="N321" i="3" s="1"/>
  <c r="I321" i="3"/>
  <c r="M321" i="3" s="1"/>
  <c r="O320" i="3"/>
  <c r="L320" i="3"/>
  <c r="P320" i="3" s="1"/>
  <c r="K320" i="3"/>
  <c r="J320" i="3"/>
  <c r="N320" i="3" s="1"/>
  <c r="I320" i="3"/>
  <c r="M320" i="3" s="1"/>
  <c r="O319" i="3"/>
  <c r="L319" i="3"/>
  <c r="P319" i="3" s="1"/>
  <c r="K319" i="3"/>
  <c r="J319" i="3"/>
  <c r="N319" i="3" s="1"/>
  <c r="I319" i="3"/>
  <c r="M319" i="3" s="1"/>
  <c r="O318" i="3"/>
  <c r="L318" i="3"/>
  <c r="P318" i="3" s="1"/>
  <c r="K318" i="3"/>
  <c r="J318" i="3"/>
  <c r="N318" i="3" s="1"/>
  <c r="I318" i="3"/>
  <c r="M318" i="3" s="1"/>
  <c r="O317" i="3"/>
  <c r="L317" i="3"/>
  <c r="P317" i="3" s="1"/>
  <c r="K317" i="3"/>
  <c r="J317" i="3"/>
  <c r="N317" i="3" s="1"/>
  <c r="I317" i="3"/>
  <c r="M317" i="3" s="1"/>
  <c r="O316" i="3"/>
  <c r="L316" i="3"/>
  <c r="P316" i="3" s="1"/>
  <c r="K316" i="3"/>
  <c r="J316" i="3"/>
  <c r="N316" i="3" s="1"/>
  <c r="I316" i="3"/>
  <c r="M316" i="3" s="1"/>
  <c r="O315" i="3"/>
  <c r="L315" i="3"/>
  <c r="P315" i="3" s="1"/>
  <c r="K315" i="3"/>
  <c r="J315" i="3"/>
  <c r="N315" i="3" s="1"/>
  <c r="I315" i="3"/>
  <c r="M315" i="3" s="1"/>
  <c r="O314" i="3"/>
  <c r="L314" i="3"/>
  <c r="P314" i="3" s="1"/>
  <c r="K314" i="3"/>
  <c r="J314" i="3"/>
  <c r="N314" i="3" s="1"/>
  <c r="I314" i="3"/>
  <c r="M314" i="3" s="1"/>
  <c r="O313" i="3"/>
  <c r="L313" i="3"/>
  <c r="P313" i="3" s="1"/>
  <c r="K313" i="3"/>
  <c r="J313" i="3"/>
  <c r="N313" i="3" s="1"/>
  <c r="I313" i="3"/>
  <c r="M313" i="3" s="1"/>
  <c r="O312" i="3"/>
  <c r="L312" i="3"/>
  <c r="P312" i="3" s="1"/>
  <c r="K312" i="3"/>
  <c r="J312" i="3"/>
  <c r="N312" i="3" s="1"/>
  <c r="I312" i="3"/>
  <c r="M312" i="3" s="1"/>
  <c r="O311" i="3"/>
  <c r="L311" i="3"/>
  <c r="P311" i="3" s="1"/>
  <c r="K311" i="3"/>
  <c r="J311" i="3"/>
  <c r="N311" i="3" s="1"/>
  <c r="I311" i="3"/>
  <c r="M311" i="3" s="1"/>
  <c r="O310" i="3"/>
  <c r="L310" i="3"/>
  <c r="P310" i="3" s="1"/>
  <c r="K310" i="3"/>
  <c r="J310" i="3"/>
  <c r="N310" i="3" s="1"/>
  <c r="I310" i="3"/>
  <c r="M310" i="3" s="1"/>
  <c r="O309" i="3"/>
  <c r="L309" i="3"/>
  <c r="P309" i="3" s="1"/>
  <c r="K309" i="3"/>
  <c r="J309" i="3"/>
  <c r="N309" i="3" s="1"/>
  <c r="I309" i="3"/>
  <c r="M309" i="3" s="1"/>
  <c r="O308" i="3"/>
  <c r="L308" i="3"/>
  <c r="P308" i="3" s="1"/>
  <c r="K308" i="3"/>
  <c r="J308" i="3"/>
  <c r="N308" i="3" s="1"/>
  <c r="I308" i="3"/>
  <c r="M308" i="3" s="1"/>
  <c r="O307" i="3"/>
  <c r="L307" i="3"/>
  <c r="P307" i="3" s="1"/>
  <c r="K307" i="3"/>
  <c r="J307" i="3"/>
  <c r="N307" i="3" s="1"/>
  <c r="I307" i="3"/>
  <c r="M307" i="3" s="1"/>
  <c r="O306" i="3"/>
  <c r="L306" i="3"/>
  <c r="P306" i="3" s="1"/>
  <c r="K306" i="3"/>
  <c r="J306" i="3"/>
  <c r="N306" i="3" s="1"/>
  <c r="I306" i="3"/>
  <c r="M306" i="3" s="1"/>
  <c r="O305" i="3"/>
  <c r="L305" i="3"/>
  <c r="P305" i="3" s="1"/>
  <c r="K305" i="3"/>
  <c r="J305" i="3"/>
  <c r="N305" i="3" s="1"/>
  <c r="I305" i="3"/>
  <c r="M305" i="3" s="1"/>
  <c r="O304" i="3"/>
  <c r="L304" i="3"/>
  <c r="P304" i="3" s="1"/>
  <c r="K304" i="3"/>
  <c r="J304" i="3"/>
  <c r="N304" i="3" s="1"/>
  <c r="I304" i="3"/>
  <c r="M304" i="3" s="1"/>
  <c r="O303" i="3"/>
  <c r="L303" i="3"/>
  <c r="P303" i="3" s="1"/>
  <c r="K303" i="3"/>
  <c r="J303" i="3"/>
  <c r="N303" i="3" s="1"/>
  <c r="I303" i="3"/>
  <c r="M303" i="3" s="1"/>
  <c r="O302" i="3"/>
  <c r="L302" i="3"/>
  <c r="P302" i="3" s="1"/>
  <c r="K302" i="3"/>
  <c r="J302" i="3"/>
  <c r="N302" i="3" s="1"/>
  <c r="I302" i="3"/>
  <c r="M302" i="3" s="1"/>
  <c r="O301" i="3"/>
  <c r="L301" i="3"/>
  <c r="P301" i="3" s="1"/>
  <c r="K301" i="3"/>
  <c r="J301" i="3"/>
  <c r="N301" i="3" s="1"/>
  <c r="I301" i="3"/>
  <c r="M301" i="3" s="1"/>
  <c r="O300" i="3"/>
  <c r="L300" i="3"/>
  <c r="P300" i="3" s="1"/>
  <c r="K300" i="3"/>
  <c r="J300" i="3"/>
  <c r="N300" i="3" s="1"/>
  <c r="I300" i="3"/>
  <c r="M300" i="3" s="1"/>
  <c r="O299" i="3"/>
  <c r="L299" i="3"/>
  <c r="P299" i="3" s="1"/>
  <c r="K299" i="3"/>
  <c r="J299" i="3"/>
  <c r="N299" i="3" s="1"/>
  <c r="I299" i="3"/>
  <c r="M299" i="3" s="1"/>
  <c r="O298" i="3"/>
  <c r="L298" i="3"/>
  <c r="P298" i="3" s="1"/>
  <c r="K298" i="3"/>
  <c r="J298" i="3"/>
  <c r="N298" i="3" s="1"/>
  <c r="I298" i="3"/>
  <c r="M298" i="3" s="1"/>
  <c r="O297" i="3"/>
  <c r="L297" i="3"/>
  <c r="P297" i="3" s="1"/>
  <c r="K297" i="3"/>
  <c r="J297" i="3"/>
  <c r="N297" i="3" s="1"/>
  <c r="I297" i="3"/>
  <c r="M297" i="3" s="1"/>
  <c r="O296" i="3"/>
  <c r="L296" i="3"/>
  <c r="P296" i="3" s="1"/>
  <c r="K296" i="3"/>
  <c r="J296" i="3"/>
  <c r="N296" i="3" s="1"/>
  <c r="I296" i="3"/>
  <c r="M296" i="3" s="1"/>
  <c r="O295" i="3"/>
  <c r="L295" i="3"/>
  <c r="P295" i="3" s="1"/>
  <c r="K295" i="3"/>
  <c r="J295" i="3"/>
  <c r="N295" i="3" s="1"/>
  <c r="I295" i="3"/>
  <c r="M295" i="3" s="1"/>
  <c r="O294" i="3"/>
  <c r="L294" i="3"/>
  <c r="P294" i="3" s="1"/>
  <c r="K294" i="3"/>
  <c r="J294" i="3"/>
  <c r="N294" i="3" s="1"/>
  <c r="I294" i="3"/>
  <c r="M294" i="3" s="1"/>
  <c r="O293" i="3"/>
  <c r="L293" i="3"/>
  <c r="P293" i="3" s="1"/>
  <c r="K293" i="3"/>
  <c r="J293" i="3"/>
  <c r="N293" i="3" s="1"/>
  <c r="I293" i="3"/>
  <c r="M293" i="3" s="1"/>
  <c r="O292" i="3"/>
  <c r="L292" i="3"/>
  <c r="P292" i="3" s="1"/>
  <c r="K292" i="3"/>
  <c r="J292" i="3"/>
  <c r="N292" i="3" s="1"/>
  <c r="I292" i="3"/>
  <c r="M292" i="3" s="1"/>
  <c r="O291" i="3"/>
  <c r="L291" i="3"/>
  <c r="P291" i="3" s="1"/>
  <c r="K291" i="3"/>
  <c r="J291" i="3"/>
  <c r="N291" i="3" s="1"/>
  <c r="I291" i="3"/>
  <c r="M291" i="3" s="1"/>
  <c r="O290" i="3"/>
  <c r="L290" i="3"/>
  <c r="P290" i="3" s="1"/>
  <c r="K290" i="3"/>
  <c r="J290" i="3"/>
  <c r="N290" i="3" s="1"/>
  <c r="I290" i="3"/>
  <c r="M290" i="3" s="1"/>
  <c r="O289" i="3"/>
  <c r="L289" i="3"/>
  <c r="P289" i="3" s="1"/>
  <c r="K289" i="3"/>
  <c r="J289" i="3"/>
  <c r="N289" i="3" s="1"/>
  <c r="I289" i="3"/>
  <c r="M289" i="3" s="1"/>
  <c r="O288" i="3"/>
  <c r="L288" i="3"/>
  <c r="P288" i="3" s="1"/>
  <c r="K288" i="3"/>
  <c r="J288" i="3"/>
  <c r="N288" i="3" s="1"/>
  <c r="I288" i="3"/>
  <c r="M288" i="3" s="1"/>
  <c r="O287" i="3"/>
  <c r="L287" i="3"/>
  <c r="P287" i="3" s="1"/>
  <c r="K287" i="3"/>
  <c r="J287" i="3"/>
  <c r="N287" i="3" s="1"/>
  <c r="I287" i="3"/>
  <c r="M287" i="3" s="1"/>
  <c r="O286" i="3"/>
  <c r="L286" i="3"/>
  <c r="P286" i="3" s="1"/>
  <c r="K286" i="3"/>
  <c r="J286" i="3"/>
  <c r="N286" i="3" s="1"/>
  <c r="I286" i="3"/>
  <c r="M286" i="3" s="1"/>
  <c r="O285" i="3"/>
  <c r="L285" i="3"/>
  <c r="P285" i="3" s="1"/>
  <c r="K285" i="3"/>
  <c r="J285" i="3"/>
  <c r="N285" i="3" s="1"/>
  <c r="I285" i="3"/>
  <c r="M285" i="3" s="1"/>
  <c r="O284" i="3"/>
  <c r="L284" i="3"/>
  <c r="P284" i="3" s="1"/>
  <c r="K284" i="3"/>
  <c r="J284" i="3"/>
  <c r="N284" i="3" s="1"/>
  <c r="I284" i="3"/>
  <c r="M284" i="3" s="1"/>
  <c r="O283" i="3"/>
  <c r="L283" i="3"/>
  <c r="P283" i="3" s="1"/>
  <c r="K283" i="3"/>
  <c r="J283" i="3"/>
  <c r="N283" i="3" s="1"/>
  <c r="I283" i="3"/>
  <c r="M283" i="3" s="1"/>
  <c r="O282" i="3"/>
  <c r="L282" i="3"/>
  <c r="P282" i="3" s="1"/>
  <c r="K282" i="3"/>
  <c r="J282" i="3"/>
  <c r="N282" i="3" s="1"/>
  <c r="I282" i="3"/>
  <c r="M282" i="3" s="1"/>
  <c r="O281" i="3"/>
  <c r="L281" i="3"/>
  <c r="P281" i="3" s="1"/>
  <c r="K281" i="3"/>
  <c r="J281" i="3"/>
  <c r="N281" i="3" s="1"/>
  <c r="I281" i="3"/>
  <c r="M281" i="3" s="1"/>
  <c r="O280" i="3"/>
  <c r="L280" i="3"/>
  <c r="P280" i="3" s="1"/>
  <c r="K280" i="3"/>
  <c r="J280" i="3"/>
  <c r="N280" i="3" s="1"/>
  <c r="I280" i="3"/>
  <c r="M280" i="3" s="1"/>
  <c r="O279" i="3"/>
  <c r="L279" i="3"/>
  <c r="P279" i="3" s="1"/>
  <c r="K279" i="3"/>
  <c r="J279" i="3"/>
  <c r="N279" i="3" s="1"/>
  <c r="I279" i="3"/>
  <c r="M279" i="3" s="1"/>
  <c r="O278" i="3"/>
  <c r="L278" i="3"/>
  <c r="P278" i="3" s="1"/>
  <c r="K278" i="3"/>
  <c r="J278" i="3"/>
  <c r="N278" i="3" s="1"/>
  <c r="I278" i="3"/>
  <c r="M278" i="3" s="1"/>
  <c r="O277" i="3"/>
  <c r="L277" i="3"/>
  <c r="P277" i="3" s="1"/>
  <c r="K277" i="3"/>
  <c r="J277" i="3"/>
  <c r="N277" i="3" s="1"/>
  <c r="I277" i="3"/>
  <c r="M277" i="3" s="1"/>
  <c r="O276" i="3"/>
  <c r="L276" i="3"/>
  <c r="P276" i="3" s="1"/>
  <c r="K276" i="3"/>
  <c r="J276" i="3"/>
  <c r="N276" i="3" s="1"/>
  <c r="I276" i="3"/>
  <c r="M276" i="3" s="1"/>
  <c r="O275" i="3"/>
  <c r="L275" i="3"/>
  <c r="P275" i="3" s="1"/>
  <c r="K275" i="3"/>
  <c r="J275" i="3"/>
  <c r="N275" i="3" s="1"/>
  <c r="I275" i="3"/>
  <c r="M275" i="3" s="1"/>
  <c r="O274" i="3"/>
  <c r="L274" i="3"/>
  <c r="P274" i="3" s="1"/>
  <c r="K274" i="3"/>
  <c r="J274" i="3"/>
  <c r="N274" i="3" s="1"/>
  <c r="I274" i="3"/>
  <c r="M274" i="3" s="1"/>
  <c r="O273" i="3"/>
  <c r="L273" i="3"/>
  <c r="P273" i="3" s="1"/>
  <c r="K273" i="3"/>
  <c r="J273" i="3"/>
  <c r="N273" i="3" s="1"/>
  <c r="I273" i="3"/>
  <c r="M273" i="3" s="1"/>
  <c r="O272" i="3"/>
  <c r="L272" i="3"/>
  <c r="P272" i="3" s="1"/>
  <c r="K272" i="3"/>
  <c r="J272" i="3"/>
  <c r="N272" i="3" s="1"/>
  <c r="I272" i="3"/>
  <c r="M272" i="3" s="1"/>
  <c r="O271" i="3"/>
  <c r="L271" i="3"/>
  <c r="P271" i="3" s="1"/>
  <c r="K271" i="3"/>
  <c r="J271" i="3"/>
  <c r="N271" i="3" s="1"/>
  <c r="I271" i="3"/>
  <c r="M271" i="3" s="1"/>
  <c r="O270" i="3"/>
  <c r="L270" i="3"/>
  <c r="P270" i="3" s="1"/>
  <c r="K270" i="3"/>
  <c r="J270" i="3"/>
  <c r="N270" i="3" s="1"/>
  <c r="I270" i="3"/>
  <c r="M270" i="3" s="1"/>
  <c r="O269" i="3"/>
  <c r="L269" i="3"/>
  <c r="P269" i="3" s="1"/>
  <c r="K269" i="3"/>
  <c r="J269" i="3"/>
  <c r="N269" i="3" s="1"/>
  <c r="I269" i="3"/>
  <c r="M269" i="3" s="1"/>
  <c r="O268" i="3"/>
  <c r="L268" i="3"/>
  <c r="P268" i="3" s="1"/>
  <c r="K268" i="3"/>
  <c r="J268" i="3"/>
  <c r="N268" i="3" s="1"/>
  <c r="I268" i="3"/>
  <c r="M268" i="3" s="1"/>
  <c r="O267" i="3"/>
  <c r="L267" i="3"/>
  <c r="P267" i="3" s="1"/>
  <c r="K267" i="3"/>
  <c r="J267" i="3"/>
  <c r="N267" i="3" s="1"/>
  <c r="I267" i="3"/>
  <c r="M267" i="3" s="1"/>
  <c r="O266" i="3"/>
  <c r="L266" i="3"/>
  <c r="P266" i="3" s="1"/>
  <c r="K266" i="3"/>
  <c r="J266" i="3"/>
  <c r="N266" i="3" s="1"/>
  <c r="I266" i="3"/>
  <c r="M266" i="3" s="1"/>
  <c r="O265" i="3"/>
  <c r="L265" i="3"/>
  <c r="P265" i="3" s="1"/>
  <c r="K265" i="3"/>
  <c r="J265" i="3"/>
  <c r="N265" i="3" s="1"/>
  <c r="I265" i="3"/>
  <c r="M265" i="3" s="1"/>
  <c r="O264" i="3"/>
  <c r="L264" i="3"/>
  <c r="P264" i="3" s="1"/>
  <c r="K264" i="3"/>
  <c r="J264" i="3"/>
  <c r="N264" i="3" s="1"/>
  <c r="I264" i="3"/>
  <c r="M264" i="3" s="1"/>
  <c r="O263" i="3"/>
  <c r="L263" i="3"/>
  <c r="P263" i="3" s="1"/>
  <c r="K263" i="3"/>
  <c r="J263" i="3"/>
  <c r="N263" i="3" s="1"/>
  <c r="I263" i="3"/>
  <c r="M263" i="3" s="1"/>
  <c r="O262" i="3"/>
  <c r="L262" i="3"/>
  <c r="P262" i="3" s="1"/>
  <c r="K262" i="3"/>
  <c r="J262" i="3"/>
  <c r="N262" i="3" s="1"/>
  <c r="I262" i="3"/>
  <c r="M262" i="3" s="1"/>
  <c r="O261" i="3"/>
  <c r="L261" i="3"/>
  <c r="P261" i="3" s="1"/>
  <c r="K261" i="3"/>
  <c r="J261" i="3"/>
  <c r="N261" i="3" s="1"/>
  <c r="I261" i="3"/>
  <c r="M261" i="3" s="1"/>
  <c r="O260" i="3"/>
  <c r="L260" i="3"/>
  <c r="P260" i="3" s="1"/>
  <c r="K260" i="3"/>
  <c r="J260" i="3"/>
  <c r="N260" i="3" s="1"/>
  <c r="I260" i="3"/>
  <c r="M260" i="3" s="1"/>
  <c r="O259" i="3"/>
  <c r="L259" i="3"/>
  <c r="P259" i="3" s="1"/>
  <c r="K259" i="3"/>
  <c r="J259" i="3"/>
  <c r="N259" i="3" s="1"/>
  <c r="I259" i="3"/>
  <c r="M259" i="3" s="1"/>
  <c r="O258" i="3"/>
  <c r="L258" i="3"/>
  <c r="P258" i="3" s="1"/>
  <c r="K258" i="3"/>
  <c r="J258" i="3"/>
  <c r="N258" i="3" s="1"/>
  <c r="I258" i="3"/>
  <c r="M258" i="3" s="1"/>
  <c r="O257" i="3"/>
  <c r="L257" i="3"/>
  <c r="P257" i="3" s="1"/>
  <c r="K257" i="3"/>
  <c r="J257" i="3"/>
  <c r="N257" i="3" s="1"/>
  <c r="I257" i="3"/>
  <c r="M257" i="3" s="1"/>
  <c r="O256" i="3"/>
  <c r="L256" i="3"/>
  <c r="P256" i="3" s="1"/>
  <c r="K256" i="3"/>
  <c r="J256" i="3"/>
  <c r="N256" i="3" s="1"/>
  <c r="I256" i="3"/>
  <c r="M256" i="3" s="1"/>
  <c r="O255" i="3"/>
  <c r="L255" i="3"/>
  <c r="P255" i="3" s="1"/>
  <c r="K255" i="3"/>
  <c r="J255" i="3"/>
  <c r="N255" i="3" s="1"/>
  <c r="I255" i="3"/>
  <c r="M255" i="3" s="1"/>
  <c r="O254" i="3"/>
  <c r="L254" i="3"/>
  <c r="P254" i="3" s="1"/>
  <c r="K254" i="3"/>
  <c r="J254" i="3"/>
  <c r="N254" i="3" s="1"/>
  <c r="I254" i="3"/>
  <c r="M254" i="3" s="1"/>
  <c r="O253" i="3"/>
  <c r="L253" i="3"/>
  <c r="P253" i="3" s="1"/>
  <c r="K253" i="3"/>
  <c r="J253" i="3"/>
  <c r="N253" i="3" s="1"/>
  <c r="I253" i="3"/>
  <c r="M253" i="3" s="1"/>
  <c r="O252" i="3"/>
  <c r="L252" i="3"/>
  <c r="P252" i="3" s="1"/>
  <c r="K252" i="3"/>
  <c r="J252" i="3"/>
  <c r="N252" i="3" s="1"/>
  <c r="I252" i="3"/>
  <c r="M252" i="3" s="1"/>
  <c r="O251" i="3"/>
  <c r="L251" i="3"/>
  <c r="P251" i="3" s="1"/>
  <c r="K251" i="3"/>
  <c r="J251" i="3"/>
  <c r="N251" i="3" s="1"/>
  <c r="I251" i="3"/>
  <c r="M251" i="3" s="1"/>
  <c r="O250" i="3"/>
  <c r="L250" i="3"/>
  <c r="P250" i="3" s="1"/>
  <c r="K250" i="3"/>
  <c r="J250" i="3"/>
  <c r="N250" i="3" s="1"/>
  <c r="I250" i="3"/>
  <c r="M250" i="3" s="1"/>
  <c r="O249" i="3"/>
  <c r="L249" i="3"/>
  <c r="P249" i="3" s="1"/>
  <c r="K249" i="3"/>
  <c r="J249" i="3"/>
  <c r="N249" i="3" s="1"/>
  <c r="I249" i="3"/>
  <c r="M249" i="3" s="1"/>
  <c r="O248" i="3"/>
  <c r="L248" i="3"/>
  <c r="P248" i="3" s="1"/>
  <c r="K248" i="3"/>
  <c r="J248" i="3"/>
  <c r="N248" i="3" s="1"/>
  <c r="I248" i="3"/>
  <c r="M248" i="3" s="1"/>
  <c r="O247" i="3"/>
  <c r="L247" i="3"/>
  <c r="P247" i="3" s="1"/>
  <c r="K247" i="3"/>
  <c r="J247" i="3"/>
  <c r="N247" i="3" s="1"/>
  <c r="I247" i="3"/>
  <c r="M247" i="3" s="1"/>
  <c r="O246" i="3"/>
  <c r="L246" i="3"/>
  <c r="P246" i="3" s="1"/>
  <c r="K246" i="3"/>
  <c r="J246" i="3"/>
  <c r="N246" i="3" s="1"/>
  <c r="I246" i="3"/>
  <c r="M246" i="3" s="1"/>
  <c r="O245" i="3"/>
  <c r="L245" i="3"/>
  <c r="P245" i="3" s="1"/>
  <c r="K245" i="3"/>
  <c r="J245" i="3"/>
  <c r="N245" i="3" s="1"/>
  <c r="I245" i="3"/>
  <c r="M245" i="3" s="1"/>
  <c r="O244" i="3"/>
  <c r="L244" i="3"/>
  <c r="P244" i="3" s="1"/>
  <c r="K244" i="3"/>
  <c r="J244" i="3"/>
  <c r="N244" i="3" s="1"/>
  <c r="I244" i="3"/>
  <c r="M244" i="3" s="1"/>
  <c r="O243" i="3"/>
  <c r="L243" i="3"/>
  <c r="P243" i="3" s="1"/>
  <c r="K243" i="3"/>
  <c r="J243" i="3"/>
  <c r="N243" i="3" s="1"/>
  <c r="I243" i="3"/>
  <c r="M243" i="3" s="1"/>
  <c r="O242" i="3"/>
  <c r="L242" i="3"/>
  <c r="P242" i="3" s="1"/>
  <c r="K242" i="3"/>
  <c r="J242" i="3"/>
  <c r="N242" i="3" s="1"/>
  <c r="I242" i="3"/>
  <c r="M242" i="3" s="1"/>
  <c r="O241" i="3"/>
  <c r="L241" i="3"/>
  <c r="P241" i="3" s="1"/>
  <c r="K241" i="3"/>
  <c r="J241" i="3"/>
  <c r="N241" i="3" s="1"/>
  <c r="I241" i="3"/>
  <c r="M241" i="3" s="1"/>
  <c r="O240" i="3"/>
  <c r="L240" i="3"/>
  <c r="P240" i="3" s="1"/>
  <c r="K240" i="3"/>
  <c r="J240" i="3"/>
  <c r="N240" i="3" s="1"/>
  <c r="I240" i="3"/>
  <c r="M240" i="3" s="1"/>
  <c r="O239" i="3"/>
  <c r="L239" i="3"/>
  <c r="P239" i="3" s="1"/>
  <c r="K239" i="3"/>
  <c r="J239" i="3"/>
  <c r="N239" i="3" s="1"/>
  <c r="I239" i="3"/>
  <c r="M239" i="3" s="1"/>
  <c r="O238" i="3"/>
  <c r="L238" i="3"/>
  <c r="P238" i="3" s="1"/>
  <c r="K238" i="3"/>
  <c r="J238" i="3"/>
  <c r="N238" i="3" s="1"/>
  <c r="I238" i="3"/>
  <c r="M238" i="3" s="1"/>
  <c r="O237" i="3"/>
  <c r="L237" i="3"/>
  <c r="P237" i="3" s="1"/>
  <c r="K237" i="3"/>
  <c r="J237" i="3"/>
  <c r="N237" i="3" s="1"/>
  <c r="I237" i="3"/>
  <c r="M237" i="3" s="1"/>
  <c r="O236" i="3"/>
  <c r="L236" i="3"/>
  <c r="P236" i="3" s="1"/>
  <c r="K236" i="3"/>
  <c r="J236" i="3"/>
  <c r="N236" i="3" s="1"/>
  <c r="I236" i="3"/>
  <c r="M236" i="3" s="1"/>
  <c r="O235" i="3"/>
  <c r="L235" i="3"/>
  <c r="P235" i="3" s="1"/>
  <c r="K235" i="3"/>
  <c r="J235" i="3"/>
  <c r="N235" i="3" s="1"/>
  <c r="I235" i="3"/>
  <c r="M235" i="3" s="1"/>
  <c r="O234" i="3"/>
  <c r="L234" i="3"/>
  <c r="P234" i="3" s="1"/>
  <c r="K234" i="3"/>
  <c r="J234" i="3"/>
  <c r="N234" i="3" s="1"/>
  <c r="I234" i="3"/>
  <c r="M234" i="3" s="1"/>
  <c r="O233" i="3"/>
  <c r="L233" i="3"/>
  <c r="P233" i="3" s="1"/>
  <c r="K233" i="3"/>
  <c r="J233" i="3"/>
  <c r="N233" i="3" s="1"/>
  <c r="I233" i="3"/>
  <c r="M233" i="3" s="1"/>
  <c r="O232" i="3"/>
  <c r="L232" i="3"/>
  <c r="P232" i="3" s="1"/>
  <c r="K232" i="3"/>
  <c r="J232" i="3"/>
  <c r="N232" i="3" s="1"/>
  <c r="I232" i="3"/>
  <c r="M232" i="3" s="1"/>
  <c r="O231" i="3"/>
  <c r="L231" i="3"/>
  <c r="P231" i="3" s="1"/>
  <c r="K231" i="3"/>
  <c r="J231" i="3"/>
  <c r="N231" i="3" s="1"/>
  <c r="I231" i="3"/>
  <c r="M231" i="3" s="1"/>
  <c r="O230" i="3"/>
  <c r="L230" i="3"/>
  <c r="P230" i="3" s="1"/>
  <c r="K230" i="3"/>
  <c r="J230" i="3"/>
  <c r="N230" i="3" s="1"/>
  <c r="I230" i="3"/>
  <c r="M230" i="3" s="1"/>
  <c r="O229" i="3"/>
  <c r="L229" i="3"/>
  <c r="P229" i="3" s="1"/>
  <c r="K229" i="3"/>
  <c r="J229" i="3"/>
  <c r="N229" i="3" s="1"/>
  <c r="I229" i="3"/>
  <c r="M229" i="3" s="1"/>
  <c r="O228" i="3"/>
  <c r="L228" i="3"/>
  <c r="P228" i="3" s="1"/>
  <c r="K228" i="3"/>
  <c r="J228" i="3"/>
  <c r="N228" i="3" s="1"/>
  <c r="I228" i="3"/>
  <c r="M228" i="3" s="1"/>
  <c r="O227" i="3"/>
  <c r="L227" i="3"/>
  <c r="P227" i="3" s="1"/>
  <c r="K227" i="3"/>
  <c r="J227" i="3"/>
  <c r="N227" i="3" s="1"/>
  <c r="I227" i="3"/>
  <c r="M227" i="3" s="1"/>
  <c r="O226" i="3"/>
  <c r="L226" i="3"/>
  <c r="P226" i="3" s="1"/>
  <c r="K226" i="3"/>
  <c r="J226" i="3"/>
  <c r="N226" i="3" s="1"/>
  <c r="I226" i="3"/>
  <c r="M226" i="3" s="1"/>
  <c r="O225" i="3"/>
  <c r="L225" i="3"/>
  <c r="P225" i="3" s="1"/>
  <c r="K225" i="3"/>
  <c r="J225" i="3"/>
  <c r="N225" i="3" s="1"/>
  <c r="I225" i="3"/>
  <c r="M225" i="3" s="1"/>
  <c r="O224" i="3"/>
  <c r="L224" i="3"/>
  <c r="P224" i="3" s="1"/>
  <c r="K224" i="3"/>
  <c r="J224" i="3"/>
  <c r="N224" i="3" s="1"/>
  <c r="I224" i="3"/>
  <c r="M224" i="3" s="1"/>
  <c r="O223" i="3"/>
  <c r="L223" i="3"/>
  <c r="P223" i="3" s="1"/>
  <c r="K223" i="3"/>
  <c r="J223" i="3"/>
  <c r="N223" i="3" s="1"/>
  <c r="I223" i="3"/>
  <c r="M223" i="3" s="1"/>
  <c r="O222" i="3"/>
  <c r="L222" i="3"/>
  <c r="P222" i="3" s="1"/>
  <c r="K222" i="3"/>
  <c r="J222" i="3"/>
  <c r="N222" i="3" s="1"/>
  <c r="I222" i="3"/>
  <c r="M222" i="3" s="1"/>
  <c r="O221" i="3"/>
  <c r="L221" i="3"/>
  <c r="P221" i="3" s="1"/>
  <c r="K221" i="3"/>
  <c r="J221" i="3"/>
  <c r="N221" i="3" s="1"/>
  <c r="I221" i="3"/>
  <c r="M221" i="3" s="1"/>
  <c r="O220" i="3"/>
  <c r="L220" i="3"/>
  <c r="P220" i="3" s="1"/>
  <c r="K220" i="3"/>
  <c r="J220" i="3"/>
  <c r="N220" i="3" s="1"/>
  <c r="I220" i="3"/>
  <c r="M220" i="3" s="1"/>
  <c r="O219" i="3"/>
  <c r="L219" i="3"/>
  <c r="P219" i="3" s="1"/>
  <c r="K219" i="3"/>
  <c r="J219" i="3"/>
  <c r="N219" i="3" s="1"/>
  <c r="I219" i="3"/>
  <c r="M219" i="3" s="1"/>
  <c r="O218" i="3"/>
  <c r="L218" i="3"/>
  <c r="P218" i="3" s="1"/>
  <c r="K218" i="3"/>
  <c r="J218" i="3"/>
  <c r="N218" i="3" s="1"/>
  <c r="I218" i="3"/>
  <c r="M218" i="3" s="1"/>
  <c r="O217" i="3"/>
  <c r="L217" i="3"/>
  <c r="P217" i="3" s="1"/>
  <c r="K217" i="3"/>
  <c r="J217" i="3"/>
  <c r="N217" i="3" s="1"/>
  <c r="I217" i="3"/>
  <c r="M217" i="3" s="1"/>
  <c r="O216" i="3"/>
  <c r="L216" i="3"/>
  <c r="P216" i="3" s="1"/>
  <c r="K216" i="3"/>
  <c r="J216" i="3"/>
  <c r="N216" i="3" s="1"/>
  <c r="I216" i="3"/>
  <c r="M216" i="3" s="1"/>
  <c r="O215" i="3"/>
  <c r="L215" i="3"/>
  <c r="P215" i="3" s="1"/>
  <c r="K215" i="3"/>
  <c r="J215" i="3"/>
  <c r="N215" i="3" s="1"/>
  <c r="I215" i="3"/>
  <c r="M215" i="3" s="1"/>
  <c r="O214" i="3"/>
  <c r="L214" i="3"/>
  <c r="P214" i="3" s="1"/>
  <c r="K214" i="3"/>
  <c r="J214" i="3"/>
  <c r="N214" i="3" s="1"/>
  <c r="I214" i="3"/>
  <c r="M214" i="3" s="1"/>
  <c r="O213" i="3"/>
  <c r="L213" i="3"/>
  <c r="P213" i="3" s="1"/>
  <c r="K213" i="3"/>
  <c r="J213" i="3"/>
  <c r="N213" i="3" s="1"/>
  <c r="I213" i="3"/>
  <c r="M213" i="3" s="1"/>
  <c r="O212" i="3"/>
  <c r="L212" i="3"/>
  <c r="P212" i="3" s="1"/>
  <c r="K212" i="3"/>
  <c r="J212" i="3"/>
  <c r="N212" i="3" s="1"/>
  <c r="I212" i="3"/>
  <c r="M212" i="3" s="1"/>
  <c r="O211" i="3"/>
  <c r="L211" i="3"/>
  <c r="P211" i="3" s="1"/>
  <c r="K211" i="3"/>
  <c r="J211" i="3"/>
  <c r="N211" i="3" s="1"/>
  <c r="I211" i="3"/>
  <c r="M211" i="3" s="1"/>
  <c r="O210" i="3"/>
  <c r="L210" i="3"/>
  <c r="P210" i="3" s="1"/>
  <c r="K210" i="3"/>
  <c r="J210" i="3"/>
  <c r="N210" i="3" s="1"/>
  <c r="I210" i="3"/>
  <c r="M210" i="3" s="1"/>
  <c r="O209" i="3"/>
  <c r="L209" i="3"/>
  <c r="P209" i="3" s="1"/>
  <c r="K209" i="3"/>
  <c r="J209" i="3"/>
  <c r="N209" i="3" s="1"/>
  <c r="I209" i="3"/>
  <c r="M209" i="3" s="1"/>
  <c r="O208" i="3"/>
  <c r="L208" i="3"/>
  <c r="P208" i="3" s="1"/>
  <c r="K208" i="3"/>
  <c r="J208" i="3"/>
  <c r="N208" i="3" s="1"/>
  <c r="I208" i="3"/>
  <c r="M208" i="3" s="1"/>
  <c r="O207" i="3"/>
  <c r="L207" i="3"/>
  <c r="P207" i="3" s="1"/>
  <c r="K207" i="3"/>
  <c r="J207" i="3"/>
  <c r="N207" i="3" s="1"/>
  <c r="I207" i="3"/>
  <c r="M207" i="3" s="1"/>
  <c r="O206" i="3"/>
  <c r="L206" i="3"/>
  <c r="P206" i="3" s="1"/>
  <c r="K206" i="3"/>
  <c r="J206" i="3"/>
  <c r="N206" i="3" s="1"/>
  <c r="I206" i="3"/>
  <c r="M206" i="3" s="1"/>
  <c r="O205" i="3"/>
  <c r="L205" i="3"/>
  <c r="P205" i="3" s="1"/>
  <c r="K205" i="3"/>
  <c r="J205" i="3"/>
  <c r="N205" i="3" s="1"/>
  <c r="I205" i="3"/>
  <c r="M205" i="3" s="1"/>
  <c r="O204" i="3"/>
  <c r="L204" i="3"/>
  <c r="P204" i="3" s="1"/>
  <c r="K204" i="3"/>
  <c r="J204" i="3"/>
  <c r="N204" i="3" s="1"/>
  <c r="I204" i="3"/>
  <c r="M204" i="3" s="1"/>
  <c r="O203" i="3"/>
  <c r="L203" i="3"/>
  <c r="P203" i="3" s="1"/>
  <c r="K203" i="3"/>
  <c r="J203" i="3"/>
  <c r="N203" i="3" s="1"/>
  <c r="I203" i="3"/>
  <c r="M203" i="3" s="1"/>
  <c r="O202" i="3"/>
  <c r="L202" i="3"/>
  <c r="P202" i="3" s="1"/>
  <c r="K202" i="3"/>
  <c r="J202" i="3"/>
  <c r="N202" i="3" s="1"/>
  <c r="I202" i="3"/>
  <c r="M202" i="3" s="1"/>
  <c r="O201" i="3"/>
  <c r="L201" i="3"/>
  <c r="P201" i="3" s="1"/>
  <c r="K201" i="3"/>
  <c r="J201" i="3"/>
  <c r="N201" i="3" s="1"/>
  <c r="I201" i="3"/>
  <c r="M201" i="3" s="1"/>
  <c r="O200" i="3"/>
  <c r="L200" i="3"/>
  <c r="P200" i="3" s="1"/>
  <c r="K200" i="3"/>
  <c r="J200" i="3"/>
  <c r="N200" i="3" s="1"/>
  <c r="I200" i="3"/>
  <c r="M200" i="3" s="1"/>
  <c r="O199" i="3"/>
  <c r="L199" i="3"/>
  <c r="P199" i="3" s="1"/>
  <c r="K199" i="3"/>
  <c r="J199" i="3"/>
  <c r="N199" i="3" s="1"/>
  <c r="I199" i="3"/>
  <c r="M199" i="3" s="1"/>
  <c r="O198" i="3"/>
  <c r="L198" i="3"/>
  <c r="P198" i="3" s="1"/>
  <c r="K198" i="3"/>
  <c r="J198" i="3"/>
  <c r="N198" i="3" s="1"/>
  <c r="I198" i="3"/>
  <c r="M198" i="3" s="1"/>
  <c r="O197" i="3"/>
  <c r="L197" i="3"/>
  <c r="P197" i="3" s="1"/>
  <c r="K197" i="3"/>
  <c r="J197" i="3"/>
  <c r="N197" i="3" s="1"/>
  <c r="I197" i="3"/>
  <c r="M197" i="3" s="1"/>
  <c r="O196" i="3"/>
  <c r="L196" i="3"/>
  <c r="P196" i="3" s="1"/>
  <c r="K196" i="3"/>
  <c r="J196" i="3"/>
  <c r="N196" i="3" s="1"/>
  <c r="I196" i="3"/>
  <c r="M196" i="3" s="1"/>
  <c r="O195" i="3"/>
  <c r="L195" i="3"/>
  <c r="P195" i="3" s="1"/>
  <c r="K195" i="3"/>
  <c r="J195" i="3"/>
  <c r="N195" i="3" s="1"/>
  <c r="I195" i="3"/>
  <c r="M195" i="3" s="1"/>
  <c r="O194" i="3"/>
  <c r="L194" i="3"/>
  <c r="P194" i="3" s="1"/>
  <c r="K194" i="3"/>
  <c r="J194" i="3"/>
  <c r="N194" i="3" s="1"/>
  <c r="I194" i="3"/>
  <c r="M194" i="3" s="1"/>
  <c r="O193" i="3"/>
  <c r="L193" i="3"/>
  <c r="P193" i="3" s="1"/>
  <c r="K193" i="3"/>
  <c r="J193" i="3"/>
  <c r="N193" i="3" s="1"/>
  <c r="I193" i="3"/>
  <c r="M193" i="3" s="1"/>
  <c r="O192" i="3"/>
  <c r="L192" i="3"/>
  <c r="P192" i="3" s="1"/>
  <c r="K192" i="3"/>
  <c r="J192" i="3"/>
  <c r="N192" i="3" s="1"/>
  <c r="I192" i="3"/>
  <c r="M192" i="3" s="1"/>
  <c r="O191" i="3"/>
  <c r="L191" i="3"/>
  <c r="P191" i="3" s="1"/>
  <c r="K191" i="3"/>
  <c r="J191" i="3"/>
  <c r="N191" i="3" s="1"/>
  <c r="I191" i="3"/>
  <c r="M191" i="3" s="1"/>
  <c r="O190" i="3"/>
  <c r="L190" i="3"/>
  <c r="P190" i="3" s="1"/>
  <c r="K190" i="3"/>
  <c r="J190" i="3"/>
  <c r="N190" i="3" s="1"/>
  <c r="I190" i="3"/>
  <c r="M190" i="3" s="1"/>
  <c r="O189" i="3"/>
  <c r="L189" i="3"/>
  <c r="P189" i="3" s="1"/>
  <c r="K189" i="3"/>
  <c r="J189" i="3"/>
  <c r="N189" i="3" s="1"/>
  <c r="I189" i="3"/>
  <c r="M189" i="3" s="1"/>
  <c r="O188" i="3"/>
  <c r="L188" i="3"/>
  <c r="P188" i="3" s="1"/>
  <c r="K188" i="3"/>
  <c r="J188" i="3"/>
  <c r="N188" i="3" s="1"/>
  <c r="I188" i="3"/>
  <c r="M188" i="3" s="1"/>
  <c r="O187" i="3"/>
  <c r="L187" i="3"/>
  <c r="P187" i="3" s="1"/>
  <c r="K187" i="3"/>
  <c r="J187" i="3"/>
  <c r="N187" i="3" s="1"/>
  <c r="I187" i="3"/>
  <c r="M187" i="3" s="1"/>
  <c r="O186" i="3"/>
  <c r="L186" i="3"/>
  <c r="P186" i="3" s="1"/>
  <c r="K186" i="3"/>
  <c r="J186" i="3"/>
  <c r="N186" i="3" s="1"/>
  <c r="I186" i="3"/>
  <c r="M186" i="3" s="1"/>
  <c r="O185" i="3"/>
  <c r="L185" i="3"/>
  <c r="P185" i="3" s="1"/>
  <c r="K185" i="3"/>
  <c r="J185" i="3"/>
  <c r="N185" i="3" s="1"/>
  <c r="I185" i="3"/>
  <c r="M185" i="3" s="1"/>
  <c r="O184" i="3"/>
  <c r="L184" i="3"/>
  <c r="P184" i="3" s="1"/>
  <c r="K184" i="3"/>
  <c r="J184" i="3"/>
  <c r="N184" i="3" s="1"/>
  <c r="I184" i="3"/>
  <c r="M184" i="3" s="1"/>
  <c r="O183" i="3"/>
  <c r="L183" i="3"/>
  <c r="P183" i="3" s="1"/>
  <c r="K183" i="3"/>
  <c r="J183" i="3"/>
  <c r="N183" i="3" s="1"/>
  <c r="I183" i="3"/>
  <c r="M183" i="3" s="1"/>
  <c r="O182" i="3"/>
  <c r="L182" i="3"/>
  <c r="P182" i="3" s="1"/>
  <c r="K182" i="3"/>
  <c r="J182" i="3"/>
  <c r="N182" i="3" s="1"/>
  <c r="I182" i="3"/>
  <c r="M182" i="3" s="1"/>
  <c r="O181" i="3"/>
  <c r="L181" i="3"/>
  <c r="P181" i="3" s="1"/>
  <c r="K181" i="3"/>
  <c r="J181" i="3"/>
  <c r="N181" i="3" s="1"/>
  <c r="I181" i="3"/>
  <c r="M181" i="3" s="1"/>
  <c r="O180" i="3"/>
  <c r="L180" i="3"/>
  <c r="P180" i="3" s="1"/>
  <c r="K180" i="3"/>
  <c r="J180" i="3"/>
  <c r="N180" i="3" s="1"/>
  <c r="I180" i="3"/>
  <c r="M180" i="3" s="1"/>
  <c r="O179" i="3"/>
  <c r="L179" i="3"/>
  <c r="P179" i="3" s="1"/>
  <c r="K179" i="3"/>
  <c r="J179" i="3"/>
  <c r="N179" i="3" s="1"/>
  <c r="I179" i="3"/>
  <c r="M179" i="3" s="1"/>
  <c r="O178" i="3"/>
  <c r="L178" i="3"/>
  <c r="P178" i="3" s="1"/>
  <c r="K178" i="3"/>
  <c r="J178" i="3"/>
  <c r="N178" i="3" s="1"/>
  <c r="I178" i="3"/>
  <c r="M178" i="3" s="1"/>
  <c r="O177" i="3"/>
  <c r="L177" i="3"/>
  <c r="P177" i="3" s="1"/>
  <c r="K177" i="3"/>
  <c r="J177" i="3"/>
  <c r="N177" i="3" s="1"/>
  <c r="I177" i="3"/>
  <c r="M177" i="3" s="1"/>
  <c r="O176" i="3"/>
  <c r="L176" i="3"/>
  <c r="P176" i="3" s="1"/>
  <c r="K176" i="3"/>
  <c r="J176" i="3"/>
  <c r="N176" i="3" s="1"/>
  <c r="I176" i="3"/>
  <c r="M176" i="3" s="1"/>
  <c r="O175" i="3"/>
  <c r="L175" i="3"/>
  <c r="P175" i="3" s="1"/>
  <c r="K175" i="3"/>
  <c r="J175" i="3"/>
  <c r="N175" i="3" s="1"/>
  <c r="I175" i="3"/>
  <c r="M175" i="3" s="1"/>
  <c r="O174" i="3"/>
  <c r="L174" i="3"/>
  <c r="P174" i="3" s="1"/>
  <c r="K174" i="3"/>
  <c r="J174" i="3"/>
  <c r="N174" i="3" s="1"/>
  <c r="I174" i="3"/>
  <c r="M174" i="3" s="1"/>
  <c r="O173" i="3"/>
  <c r="L173" i="3"/>
  <c r="P173" i="3" s="1"/>
  <c r="K173" i="3"/>
  <c r="J173" i="3"/>
  <c r="N173" i="3" s="1"/>
  <c r="I173" i="3"/>
  <c r="M173" i="3" s="1"/>
  <c r="O172" i="3"/>
  <c r="L172" i="3"/>
  <c r="P172" i="3" s="1"/>
  <c r="K172" i="3"/>
  <c r="J172" i="3"/>
  <c r="N172" i="3" s="1"/>
  <c r="I172" i="3"/>
  <c r="M172" i="3" s="1"/>
  <c r="O171" i="3"/>
  <c r="L171" i="3"/>
  <c r="P171" i="3" s="1"/>
  <c r="K171" i="3"/>
  <c r="J171" i="3"/>
  <c r="N171" i="3" s="1"/>
  <c r="I171" i="3"/>
  <c r="M171" i="3" s="1"/>
  <c r="O170" i="3"/>
  <c r="L170" i="3"/>
  <c r="P170" i="3" s="1"/>
  <c r="K170" i="3"/>
  <c r="J170" i="3"/>
  <c r="N170" i="3" s="1"/>
  <c r="I170" i="3"/>
  <c r="M170" i="3" s="1"/>
  <c r="O169" i="3"/>
  <c r="L169" i="3"/>
  <c r="P169" i="3" s="1"/>
  <c r="K169" i="3"/>
  <c r="J169" i="3"/>
  <c r="N169" i="3" s="1"/>
  <c r="I169" i="3"/>
  <c r="M169" i="3" s="1"/>
  <c r="O168" i="3"/>
  <c r="L168" i="3"/>
  <c r="P168" i="3" s="1"/>
  <c r="K168" i="3"/>
  <c r="J168" i="3"/>
  <c r="N168" i="3" s="1"/>
  <c r="I168" i="3"/>
  <c r="M168" i="3" s="1"/>
  <c r="O167" i="3"/>
  <c r="L167" i="3"/>
  <c r="P167" i="3" s="1"/>
  <c r="K167" i="3"/>
  <c r="J167" i="3"/>
  <c r="N167" i="3" s="1"/>
  <c r="I167" i="3"/>
  <c r="M167" i="3" s="1"/>
  <c r="O166" i="3"/>
  <c r="L166" i="3"/>
  <c r="P166" i="3" s="1"/>
  <c r="K166" i="3"/>
  <c r="J166" i="3"/>
  <c r="N166" i="3" s="1"/>
  <c r="I166" i="3"/>
  <c r="M166" i="3" s="1"/>
  <c r="O165" i="3"/>
  <c r="L165" i="3"/>
  <c r="P165" i="3" s="1"/>
  <c r="K165" i="3"/>
  <c r="J165" i="3"/>
  <c r="N165" i="3" s="1"/>
  <c r="I165" i="3"/>
  <c r="M165" i="3" s="1"/>
  <c r="O164" i="3"/>
  <c r="L164" i="3"/>
  <c r="P164" i="3" s="1"/>
  <c r="K164" i="3"/>
  <c r="J164" i="3"/>
  <c r="N164" i="3" s="1"/>
  <c r="I164" i="3"/>
  <c r="M164" i="3" s="1"/>
  <c r="O163" i="3"/>
  <c r="L163" i="3"/>
  <c r="P163" i="3" s="1"/>
  <c r="K163" i="3"/>
  <c r="J163" i="3"/>
  <c r="N163" i="3" s="1"/>
  <c r="I163" i="3"/>
  <c r="M163" i="3" s="1"/>
  <c r="O162" i="3"/>
  <c r="L162" i="3"/>
  <c r="P162" i="3" s="1"/>
  <c r="K162" i="3"/>
  <c r="J162" i="3"/>
  <c r="N162" i="3" s="1"/>
  <c r="I162" i="3"/>
  <c r="M162" i="3" s="1"/>
  <c r="O161" i="3"/>
  <c r="L161" i="3"/>
  <c r="P161" i="3" s="1"/>
  <c r="K161" i="3"/>
  <c r="J161" i="3"/>
  <c r="N161" i="3" s="1"/>
  <c r="I161" i="3"/>
  <c r="M161" i="3" s="1"/>
  <c r="O160" i="3"/>
  <c r="L160" i="3"/>
  <c r="P160" i="3" s="1"/>
  <c r="K160" i="3"/>
  <c r="J160" i="3"/>
  <c r="N160" i="3" s="1"/>
  <c r="I160" i="3"/>
  <c r="M160" i="3" s="1"/>
  <c r="O159" i="3"/>
  <c r="L159" i="3"/>
  <c r="P159" i="3" s="1"/>
  <c r="K159" i="3"/>
  <c r="J159" i="3"/>
  <c r="N159" i="3" s="1"/>
  <c r="I159" i="3"/>
  <c r="M159" i="3" s="1"/>
  <c r="O158" i="3"/>
  <c r="L158" i="3"/>
  <c r="P158" i="3" s="1"/>
  <c r="K158" i="3"/>
  <c r="J158" i="3"/>
  <c r="N158" i="3" s="1"/>
  <c r="I158" i="3"/>
  <c r="M158" i="3" s="1"/>
  <c r="O157" i="3"/>
  <c r="L157" i="3"/>
  <c r="P157" i="3" s="1"/>
  <c r="K157" i="3"/>
  <c r="J157" i="3"/>
  <c r="N157" i="3" s="1"/>
  <c r="I157" i="3"/>
  <c r="M157" i="3" s="1"/>
  <c r="O156" i="3"/>
  <c r="L156" i="3"/>
  <c r="P156" i="3" s="1"/>
  <c r="K156" i="3"/>
  <c r="J156" i="3"/>
  <c r="N156" i="3" s="1"/>
  <c r="I156" i="3"/>
  <c r="M156" i="3" s="1"/>
  <c r="O155" i="3"/>
  <c r="L155" i="3"/>
  <c r="P155" i="3" s="1"/>
  <c r="K155" i="3"/>
  <c r="J155" i="3"/>
  <c r="N155" i="3" s="1"/>
  <c r="I155" i="3"/>
  <c r="M155" i="3" s="1"/>
  <c r="O154" i="3"/>
  <c r="L154" i="3"/>
  <c r="P154" i="3" s="1"/>
  <c r="K154" i="3"/>
  <c r="J154" i="3"/>
  <c r="N154" i="3" s="1"/>
  <c r="I154" i="3"/>
  <c r="M154" i="3" s="1"/>
  <c r="O153" i="3"/>
  <c r="L153" i="3"/>
  <c r="P153" i="3" s="1"/>
  <c r="K153" i="3"/>
  <c r="J153" i="3"/>
  <c r="N153" i="3" s="1"/>
  <c r="I153" i="3"/>
  <c r="M153" i="3" s="1"/>
  <c r="O152" i="3"/>
  <c r="L152" i="3"/>
  <c r="P152" i="3" s="1"/>
  <c r="K152" i="3"/>
  <c r="J152" i="3"/>
  <c r="N152" i="3" s="1"/>
  <c r="I152" i="3"/>
  <c r="M152" i="3" s="1"/>
  <c r="O151" i="3"/>
  <c r="L151" i="3"/>
  <c r="P151" i="3" s="1"/>
  <c r="K151" i="3"/>
  <c r="J151" i="3"/>
  <c r="N151" i="3" s="1"/>
  <c r="I151" i="3"/>
  <c r="M151" i="3" s="1"/>
  <c r="O150" i="3"/>
  <c r="L150" i="3"/>
  <c r="P150" i="3" s="1"/>
  <c r="K150" i="3"/>
  <c r="J150" i="3"/>
  <c r="N150" i="3" s="1"/>
  <c r="I150" i="3"/>
  <c r="M150" i="3" s="1"/>
  <c r="O149" i="3"/>
  <c r="L149" i="3"/>
  <c r="P149" i="3" s="1"/>
  <c r="K149" i="3"/>
  <c r="J149" i="3"/>
  <c r="N149" i="3" s="1"/>
  <c r="I149" i="3"/>
  <c r="M149" i="3" s="1"/>
  <c r="O148" i="3"/>
  <c r="L148" i="3"/>
  <c r="P148" i="3" s="1"/>
  <c r="K148" i="3"/>
  <c r="J148" i="3"/>
  <c r="N148" i="3" s="1"/>
  <c r="I148" i="3"/>
  <c r="M148" i="3" s="1"/>
  <c r="O147" i="3"/>
  <c r="L147" i="3"/>
  <c r="P147" i="3" s="1"/>
  <c r="K147" i="3"/>
  <c r="J147" i="3"/>
  <c r="N147" i="3" s="1"/>
  <c r="I147" i="3"/>
  <c r="M147" i="3" s="1"/>
  <c r="O146" i="3"/>
  <c r="L146" i="3"/>
  <c r="P146" i="3" s="1"/>
  <c r="K146" i="3"/>
  <c r="J146" i="3"/>
  <c r="N146" i="3" s="1"/>
  <c r="I146" i="3"/>
  <c r="M146" i="3" s="1"/>
  <c r="O145" i="3"/>
  <c r="L145" i="3"/>
  <c r="P145" i="3" s="1"/>
  <c r="K145" i="3"/>
  <c r="J145" i="3"/>
  <c r="N145" i="3" s="1"/>
  <c r="I145" i="3"/>
  <c r="M145" i="3" s="1"/>
  <c r="O144" i="3"/>
  <c r="L144" i="3"/>
  <c r="P144" i="3" s="1"/>
  <c r="K144" i="3"/>
  <c r="J144" i="3"/>
  <c r="N144" i="3" s="1"/>
  <c r="I144" i="3"/>
  <c r="M144" i="3" s="1"/>
  <c r="O143" i="3"/>
  <c r="L143" i="3"/>
  <c r="P143" i="3" s="1"/>
  <c r="K143" i="3"/>
  <c r="J143" i="3"/>
  <c r="N143" i="3" s="1"/>
  <c r="I143" i="3"/>
  <c r="M143" i="3" s="1"/>
  <c r="O142" i="3"/>
  <c r="L142" i="3"/>
  <c r="P142" i="3" s="1"/>
  <c r="K142" i="3"/>
  <c r="J142" i="3"/>
  <c r="N142" i="3" s="1"/>
  <c r="I142" i="3"/>
  <c r="M142" i="3" s="1"/>
  <c r="O141" i="3"/>
  <c r="L141" i="3"/>
  <c r="P141" i="3" s="1"/>
  <c r="K141" i="3"/>
  <c r="J141" i="3"/>
  <c r="N141" i="3" s="1"/>
  <c r="I141" i="3"/>
  <c r="M141" i="3" s="1"/>
  <c r="O140" i="3"/>
  <c r="L140" i="3"/>
  <c r="P140" i="3" s="1"/>
  <c r="K140" i="3"/>
  <c r="J140" i="3"/>
  <c r="N140" i="3" s="1"/>
  <c r="I140" i="3"/>
  <c r="M140" i="3" s="1"/>
  <c r="O139" i="3"/>
  <c r="L139" i="3"/>
  <c r="P139" i="3" s="1"/>
  <c r="K139" i="3"/>
  <c r="J139" i="3"/>
  <c r="N139" i="3" s="1"/>
  <c r="I139" i="3"/>
  <c r="M139" i="3" s="1"/>
  <c r="O138" i="3"/>
  <c r="L138" i="3"/>
  <c r="P138" i="3" s="1"/>
  <c r="K138" i="3"/>
  <c r="J138" i="3"/>
  <c r="N138" i="3" s="1"/>
  <c r="I138" i="3"/>
  <c r="M138" i="3" s="1"/>
  <c r="O137" i="3"/>
  <c r="L137" i="3"/>
  <c r="P137" i="3" s="1"/>
  <c r="K137" i="3"/>
  <c r="J137" i="3"/>
  <c r="N137" i="3" s="1"/>
  <c r="I137" i="3"/>
  <c r="M137" i="3" s="1"/>
  <c r="O136" i="3"/>
  <c r="L136" i="3"/>
  <c r="P136" i="3" s="1"/>
  <c r="K136" i="3"/>
  <c r="J136" i="3"/>
  <c r="N136" i="3" s="1"/>
  <c r="I136" i="3"/>
  <c r="M136" i="3" s="1"/>
  <c r="O135" i="3"/>
  <c r="L135" i="3"/>
  <c r="P135" i="3" s="1"/>
  <c r="K135" i="3"/>
  <c r="J135" i="3"/>
  <c r="N135" i="3" s="1"/>
  <c r="I135" i="3"/>
  <c r="M135" i="3" s="1"/>
  <c r="O134" i="3"/>
  <c r="L134" i="3"/>
  <c r="P134" i="3" s="1"/>
  <c r="K134" i="3"/>
  <c r="J134" i="3"/>
  <c r="N134" i="3" s="1"/>
  <c r="I134" i="3"/>
  <c r="M134" i="3" s="1"/>
  <c r="O133" i="3"/>
  <c r="L133" i="3"/>
  <c r="P133" i="3" s="1"/>
  <c r="K133" i="3"/>
  <c r="J133" i="3"/>
  <c r="N133" i="3" s="1"/>
  <c r="I133" i="3"/>
  <c r="M133" i="3" s="1"/>
  <c r="O132" i="3"/>
  <c r="L132" i="3"/>
  <c r="P132" i="3" s="1"/>
  <c r="K132" i="3"/>
  <c r="J132" i="3"/>
  <c r="N132" i="3" s="1"/>
  <c r="I132" i="3"/>
  <c r="M132" i="3" s="1"/>
  <c r="O131" i="3"/>
  <c r="L131" i="3"/>
  <c r="P131" i="3" s="1"/>
  <c r="K131" i="3"/>
  <c r="J131" i="3"/>
  <c r="N131" i="3" s="1"/>
  <c r="I131" i="3"/>
  <c r="M131" i="3" s="1"/>
  <c r="O130" i="3"/>
  <c r="L130" i="3"/>
  <c r="P130" i="3" s="1"/>
  <c r="K130" i="3"/>
  <c r="J130" i="3"/>
  <c r="N130" i="3" s="1"/>
  <c r="I130" i="3"/>
  <c r="M130" i="3" s="1"/>
  <c r="O129" i="3"/>
  <c r="L129" i="3"/>
  <c r="P129" i="3" s="1"/>
  <c r="K129" i="3"/>
  <c r="J129" i="3"/>
  <c r="N129" i="3" s="1"/>
  <c r="I129" i="3"/>
  <c r="M129" i="3" s="1"/>
  <c r="O128" i="3"/>
  <c r="L128" i="3"/>
  <c r="P128" i="3" s="1"/>
  <c r="K128" i="3"/>
  <c r="J128" i="3"/>
  <c r="N128" i="3" s="1"/>
  <c r="I128" i="3"/>
  <c r="M128" i="3" s="1"/>
  <c r="O127" i="3"/>
  <c r="L127" i="3"/>
  <c r="P127" i="3" s="1"/>
  <c r="K127" i="3"/>
  <c r="J127" i="3"/>
  <c r="N127" i="3" s="1"/>
  <c r="I127" i="3"/>
  <c r="M127" i="3" s="1"/>
  <c r="O126" i="3"/>
  <c r="L126" i="3"/>
  <c r="P126" i="3" s="1"/>
  <c r="K126" i="3"/>
  <c r="J126" i="3"/>
  <c r="N126" i="3" s="1"/>
  <c r="I126" i="3"/>
  <c r="M126" i="3" s="1"/>
  <c r="O125" i="3"/>
  <c r="L125" i="3"/>
  <c r="P125" i="3" s="1"/>
  <c r="K125" i="3"/>
  <c r="J125" i="3"/>
  <c r="N125" i="3" s="1"/>
  <c r="I125" i="3"/>
  <c r="M125" i="3" s="1"/>
  <c r="O124" i="3"/>
  <c r="L124" i="3"/>
  <c r="P124" i="3" s="1"/>
  <c r="K124" i="3"/>
  <c r="J124" i="3"/>
  <c r="N124" i="3" s="1"/>
  <c r="I124" i="3"/>
  <c r="M124" i="3" s="1"/>
  <c r="O123" i="3"/>
  <c r="L123" i="3"/>
  <c r="P123" i="3" s="1"/>
  <c r="K123" i="3"/>
  <c r="J123" i="3"/>
  <c r="N123" i="3" s="1"/>
  <c r="I123" i="3"/>
  <c r="M123" i="3" s="1"/>
  <c r="O122" i="3"/>
  <c r="L122" i="3"/>
  <c r="P122" i="3" s="1"/>
  <c r="K122" i="3"/>
  <c r="J122" i="3"/>
  <c r="N122" i="3" s="1"/>
  <c r="I122" i="3"/>
  <c r="M122" i="3" s="1"/>
  <c r="O121" i="3"/>
  <c r="L121" i="3"/>
  <c r="P121" i="3" s="1"/>
  <c r="K121" i="3"/>
  <c r="J121" i="3"/>
  <c r="N121" i="3" s="1"/>
  <c r="I121" i="3"/>
  <c r="M121" i="3" s="1"/>
  <c r="O120" i="3"/>
  <c r="L120" i="3"/>
  <c r="P120" i="3" s="1"/>
  <c r="K120" i="3"/>
  <c r="J120" i="3"/>
  <c r="N120" i="3" s="1"/>
  <c r="I120" i="3"/>
  <c r="M120" i="3" s="1"/>
  <c r="O119" i="3"/>
  <c r="L119" i="3"/>
  <c r="P119" i="3" s="1"/>
  <c r="K119" i="3"/>
  <c r="J119" i="3"/>
  <c r="N119" i="3" s="1"/>
  <c r="I119" i="3"/>
  <c r="M119" i="3" s="1"/>
  <c r="O118" i="3"/>
  <c r="L118" i="3"/>
  <c r="P118" i="3" s="1"/>
  <c r="K118" i="3"/>
  <c r="J118" i="3"/>
  <c r="N118" i="3" s="1"/>
  <c r="I118" i="3"/>
  <c r="M118" i="3" s="1"/>
  <c r="O117" i="3"/>
  <c r="L117" i="3"/>
  <c r="P117" i="3" s="1"/>
  <c r="K117" i="3"/>
  <c r="J117" i="3"/>
  <c r="N117" i="3" s="1"/>
  <c r="I117" i="3"/>
  <c r="M117" i="3" s="1"/>
  <c r="O116" i="3"/>
  <c r="L116" i="3"/>
  <c r="P116" i="3" s="1"/>
  <c r="K116" i="3"/>
  <c r="J116" i="3"/>
  <c r="N116" i="3" s="1"/>
  <c r="I116" i="3"/>
  <c r="M116" i="3" s="1"/>
  <c r="O115" i="3"/>
  <c r="L115" i="3"/>
  <c r="P115" i="3" s="1"/>
  <c r="K115" i="3"/>
  <c r="J115" i="3"/>
  <c r="N115" i="3" s="1"/>
  <c r="I115" i="3"/>
  <c r="M115" i="3" s="1"/>
  <c r="O114" i="3"/>
  <c r="L114" i="3"/>
  <c r="P114" i="3" s="1"/>
  <c r="K114" i="3"/>
  <c r="J114" i="3"/>
  <c r="N114" i="3" s="1"/>
  <c r="I114" i="3"/>
  <c r="M114" i="3" s="1"/>
  <c r="O113" i="3"/>
  <c r="L113" i="3"/>
  <c r="P113" i="3" s="1"/>
  <c r="K113" i="3"/>
  <c r="J113" i="3"/>
  <c r="N113" i="3" s="1"/>
  <c r="I113" i="3"/>
  <c r="M113" i="3" s="1"/>
  <c r="O112" i="3"/>
  <c r="L112" i="3"/>
  <c r="P112" i="3" s="1"/>
  <c r="K112" i="3"/>
  <c r="J112" i="3"/>
  <c r="N112" i="3" s="1"/>
  <c r="I112" i="3"/>
  <c r="M112" i="3" s="1"/>
  <c r="O111" i="3"/>
  <c r="L111" i="3"/>
  <c r="P111" i="3" s="1"/>
  <c r="K111" i="3"/>
  <c r="J111" i="3"/>
  <c r="N111" i="3" s="1"/>
  <c r="I111" i="3"/>
  <c r="M111" i="3" s="1"/>
  <c r="O110" i="3"/>
  <c r="L110" i="3"/>
  <c r="P110" i="3" s="1"/>
  <c r="K110" i="3"/>
  <c r="J110" i="3"/>
  <c r="N110" i="3" s="1"/>
  <c r="I110" i="3"/>
  <c r="M110" i="3" s="1"/>
  <c r="O109" i="3"/>
  <c r="L109" i="3"/>
  <c r="P109" i="3" s="1"/>
  <c r="K109" i="3"/>
  <c r="J109" i="3"/>
  <c r="N109" i="3" s="1"/>
  <c r="I109" i="3"/>
  <c r="M109" i="3" s="1"/>
  <c r="O108" i="3"/>
  <c r="L108" i="3"/>
  <c r="P108" i="3" s="1"/>
  <c r="K108" i="3"/>
  <c r="J108" i="3"/>
  <c r="N108" i="3" s="1"/>
  <c r="I108" i="3"/>
  <c r="M108" i="3" s="1"/>
  <c r="O107" i="3"/>
  <c r="L107" i="3"/>
  <c r="P107" i="3" s="1"/>
  <c r="K107" i="3"/>
  <c r="J107" i="3"/>
  <c r="N107" i="3" s="1"/>
  <c r="I107" i="3"/>
  <c r="M107" i="3" s="1"/>
  <c r="O106" i="3"/>
  <c r="L106" i="3"/>
  <c r="P106" i="3" s="1"/>
  <c r="K106" i="3"/>
  <c r="J106" i="3"/>
  <c r="N106" i="3" s="1"/>
  <c r="I106" i="3"/>
  <c r="M106" i="3" s="1"/>
  <c r="O105" i="3"/>
  <c r="L105" i="3"/>
  <c r="P105" i="3" s="1"/>
  <c r="K105" i="3"/>
  <c r="J105" i="3"/>
  <c r="N105" i="3" s="1"/>
  <c r="I105" i="3"/>
  <c r="M105" i="3" s="1"/>
  <c r="O104" i="3"/>
  <c r="L104" i="3"/>
  <c r="P104" i="3" s="1"/>
  <c r="K104" i="3"/>
  <c r="J104" i="3"/>
  <c r="N104" i="3" s="1"/>
  <c r="I104" i="3"/>
  <c r="M104" i="3" s="1"/>
  <c r="O103" i="3"/>
  <c r="L103" i="3"/>
  <c r="P103" i="3" s="1"/>
  <c r="K103" i="3"/>
  <c r="J103" i="3"/>
  <c r="N103" i="3" s="1"/>
  <c r="I103" i="3"/>
  <c r="M103" i="3" s="1"/>
  <c r="O102" i="3"/>
  <c r="L102" i="3"/>
  <c r="P102" i="3" s="1"/>
  <c r="K102" i="3"/>
  <c r="J102" i="3"/>
  <c r="N102" i="3" s="1"/>
  <c r="I102" i="3"/>
  <c r="M102" i="3" s="1"/>
  <c r="O101" i="3"/>
  <c r="L101" i="3"/>
  <c r="P101" i="3" s="1"/>
  <c r="K101" i="3"/>
  <c r="J101" i="3"/>
  <c r="N101" i="3" s="1"/>
  <c r="I101" i="3"/>
  <c r="M101" i="3" s="1"/>
  <c r="O100" i="3"/>
  <c r="L100" i="3"/>
  <c r="P100" i="3" s="1"/>
  <c r="K100" i="3"/>
  <c r="J100" i="3"/>
  <c r="N100" i="3" s="1"/>
  <c r="I100" i="3"/>
  <c r="M100" i="3" s="1"/>
  <c r="O99" i="3"/>
  <c r="L99" i="3"/>
  <c r="P99" i="3" s="1"/>
  <c r="K99" i="3"/>
  <c r="J99" i="3"/>
  <c r="N99" i="3" s="1"/>
  <c r="I99" i="3"/>
  <c r="M99" i="3" s="1"/>
  <c r="O98" i="3"/>
  <c r="L98" i="3"/>
  <c r="P98" i="3" s="1"/>
  <c r="K98" i="3"/>
  <c r="J98" i="3"/>
  <c r="N98" i="3" s="1"/>
  <c r="I98" i="3"/>
  <c r="M98" i="3" s="1"/>
  <c r="O97" i="3"/>
  <c r="L97" i="3"/>
  <c r="P97" i="3" s="1"/>
  <c r="K97" i="3"/>
  <c r="J97" i="3"/>
  <c r="N97" i="3" s="1"/>
  <c r="I97" i="3"/>
  <c r="M97" i="3" s="1"/>
  <c r="O96" i="3"/>
  <c r="L96" i="3"/>
  <c r="P96" i="3" s="1"/>
  <c r="K96" i="3"/>
  <c r="J96" i="3"/>
  <c r="N96" i="3" s="1"/>
  <c r="I96" i="3"/>
  <c r="M96" i="3" s="1"/>
  <c r="O95" i="3"/>
  <c r="L95" i="3"/>
  <c r="P95" i="3" s="1"/>
  <c r="K95" i="3"/>
  <c r="J95" i="3"/>
  <c r="N95" i="3" s="1"/>
  <c r="I95" i="3"/>
  <c r="M95" i="3" s="1"/>
  <c r="O94" i="3"/>
  <c r="L94" i="3"/>
  <c r="P94" i="3" s="1"/>
  <c r="K94" i="3"/>
  <c r="J94" i="3"/>
  <c r="N94" i="3" s="1"/>
  <c r="I94" i="3"/>
  <c r="M94" i="3" s="1"/>
  <c r="O93" i="3"/>
  <c r="L93" i="3"/>
  <c r="P93" i="3" s="1"/>
  <c r="K93" i="3"/>
  <c r="J93" i="3"/>
  <c r="N93" i="3" s="1"/>
  <c r="I93" i="3"/>
  <c r="M93" i="3" s="1"/>
  <c r="O92" i="3"/>
  <c r="L92" i="3"/>
  <c r="P92" i="3" s="1"/>
  <c r="K92" i="3"/>
  <c r="J92" i="3"/>
  <c r="N92" i="3" s="1"/>
  <c r="I92" i="3"/>
  <c r="M92" i="3" s="1"/>
  <c r="O91" i="3"/>
  <c r="L91" i="3"/>
  <c r="P91" i="3" s="1"/>
  <c r="K91" i="3"/>
  <c r="J91" i="3"/>
  <c r="N91" i="3" s="1"/>
  <c r="I91" i="3"/>
  <c r="M91" i="3" s="1"/>
  <c r="O90" i="3"/>
  <c r="L90" i="3"/>
  <c r="P90" i="3" s="1"/>
  <c r="K90" i="3"/>
  <c r="J90" i="3"/>
  <c r="N90" i="3" s="1"/>
  <c r="I90" i="3"/>
  <c r="M90" i="3" s="1"/>
  <c r="O89" i="3"/>
  <c r="L89" i="3"/>
  <c r="P89" i="3" s="1"/>
  <c r="K89" i="3"/>
  <c r="J89" i="3"/>
  <c r="N89" i="3" s="1"/>
  <c r="I89" i="3"/>
  <c r="M89" i="3" s="1"/>
  <c r="O88" i="3"/>
  <c r="L88" i="3"/>
  <c r="P88" i="3" s="1"/>
  <c r="K88" i="3"/>
  <c r="J88" i="3"/>
  <c r="N88" i="3" s="1"/>
  <c r="I88" i="3"/>
  <c r="M88" i="3" s="1"/>
  <c r="O87" i="3"/>
  <c r="L87" i="3"/>
  <c r="P87" i="3" s="1"/>
  <c r="K87" i="3"/>
  <c r="J87" i="3"/>
  <c r="N87" i="3" s="1"/>
  <c r="I87" i="3"/>
  <c r="M87" i="3" s="1"/>
  <c r="O86" i="3"/>
  <c r="L86" i="3"/>
  <c r="P86" i="3" s="1"/>
  <c r="K86" i="3"/>
  <c r="J86" i="3"/>
  <c r="N86" i="3" s="1"/>
  <c r="I86" i="3"/>
  <c r="M86" i="3" s="1"/>
  <c r="O85" i="3"/>
  <c r="L85" i="3"/>
  <c r="P85" i="3" s="1"/>
  <c r="K85" i="3"/>
  <c r="J85" i="3"/>
  <c r="N85" i="3" s="1"/>
  <c r="I85" i="3"/>
  <c r="M85" i="3" s="1"/>
  <c r="O84" i="3"/>
  <c r="L84" i="3"/>
  <c r="P84" i="3" s="1"/>
  <c r="K84" i="3"/>
  <c r="J84" i="3"/>
  <c r="N84" i="3" s="1"/>
  <c r="I84" i="3"/>
  <c r="M84" i="3" s="1"/>
  <c r="O83" i="3"/>
  <c r="L83" i="3"/>
  <c r="P83" i="3" s="1"/>
  <c r="K83" i="3"/>
  <c r="J83" i="3"/>
  <c r="N83" i="3" s="1"/>
  <c r="I83" i="3"/>
  <c r="M83" i="3" s="1"/>
  <c r="O82" i="3"/>
  <c r="L82" i="3"/>
  <c r="P82" i="3" s="1"/>
  <c r="K82" i="3"/>
  <c r="J82" i="3"/>
  <c r="N82" i="3" s="1"/>
  <c r="I82" i="3"/>
  <c r="M82" i="3" s="1"/>
  <c r="O81" i="3"/>
  <c r="L81" i="3"/>
  <c r="P81" i="3" s="1"/>
  <c r="K81" i="3"/>
  <c r="J81" i="3"/>
  <c r="N81" i="3" s="1"/>
  <c r="I81" i="3"/>
  <c r="M81" i="3" s="1"/>
  <c r="O80" i="3"/>
  <c r="L80" i="3"/>
  <c r="P80" i="3" s="1"/>
  <c r="K80" i="3"/>
  <c r="J80" i="3"/>
  <c r="N80" i="3" s="1"/>
  <c r="I80" i="3"/>
  <c r="M80" i="3" s="1"/>
  <c r="O79" i="3"/>
  <c r="L79" i="3"/>
  <c r="P79" i="3" s="1"/>
  <c r="K79" i="3"/>
  <c r="J79" i="3"/>
  <c r="N79" i="3" s="1"/>
  <c r="I79" i="3"/>
  <c r="M79" i="3" s="1"/>
  <c r="O78" i="3"/>
  <c r="L78" i="3"/>
  <c r="P78" i="3" s="1"/>
  <c r="K78" i="3"/>
  <c r="J78" i="3"/>
  <c r="N78" i="3" s="1"/>
  <c r="I78" i="3"/>
  <c r="M78" i="3" s="1"/>
  <c r="O77" i="3"/>
  <c r="L77" i="3"/>
  <c r="P77" i="3" s="1"/>
  <c r="K77" i="3"/>
  <c r="J77" i="3"/>
  <c r="N77" i="3" s="1"/>
  <c r="I77" i="3"/>
  <c r="M77" i="3" s="1"/>
  <c r="O76" i="3"/>
  <c r="L76" i="3"/>
  <c r="P76" i="3" s="1"/>
  <c r="K76" i="3"/>
  <c r="J76" i="3"/>
  <c r="N76" i="3" s="1"/>
  <c r="I76" i="3"/>
  <c r="M76" i="3" s="1"/>
  <c r="O75" i="3"/>
  <c r="L75" i="3"/>
  <c r="P75" i="3" s="1"/>
  <c r="K75" i="3"/>
  <c r="J75" i="3"/>
  <c r="N75" i="3" s="1"/>
  <c r="I75" i="3"/>
  <c r="M75" i="3" s="1"/>
  <c r="O74" i="3"/>
  <c r="L74" i="3"/>
  <c r="P74" i="3" s="1"/>
  <c r="K74" i="3"/>
  <c r="J74" i="3"/>
  <c r="N74" i="3" s="1"/>
  <c r="I74" i="3"/>
  <c r="M74" i="3" s="1"/>
  <c r="O73" i="3"/>
  <c r="L73" i="3"/>
  <c r="P73" i="3" s="1"/>
  <c r="K73" i="3"/>
  <c r="J73" i="3"/>
  <c r="N73" i="3" s="1"/>
  <c r="I73" i="3"/>
  <c r="M73" i="3" s="1"/>
  <c r="O72" i="3"/>
  <c r="L72" i="3"/>
  <c r="P72" i="3" s="1"/>
  <c r="K72" i="3"/>
  <c r="J72" i="3"/>
  <c r="N72" i="3" s="1"/>
  <c r="I72" i="3"/>
  <c r="M72" i="3" s="1"/>
  <c r="O71" i="3"/>
  <c r="L71" i="3"/>
  <c r="P71" i="3" s="1"/>
  <c r="K71" i="3"/>
  <c r="J71" i="3"/>
  <c r="N71" i="3" s="1"/>
  <c r="I71" i="3"/>
  <c r="M71" i="3" s="1"/>
  <c r="O70" i="3"/>
  <c r="L70" i="3"/>
  <c r="P70" i="3" s="1"/>
  <c r="K70" i="3"/>
  <c r="J70" i="3"/>
  <c r="N70" i="3" s="1"/>
  <c r="I70" i="3"/>
  <c r="M70" i="3" s="1"/>
  <c r="O69" i="3"/>
  <c r="L69" i="3"/>
  <c r="P69" i="3" s="1"/>
  <c r="K69" i="3"/>
  <c r="J69" i="3"/>
  <c r="N69" i="3" s="1"/>
  <c r="I69" i="3"/>
  <c r="M69" i="3" s="1"/>
  <c r="O68" i="3"/>
  <c r="L68" i="3"/>
  <c r="P68" i="3" s="1"/>
  <c r="K68" i="3"/>
  <c r="J68" i="3"/>
  <c r="N68" i="3" s="1"/>
  <c r="I68" i="3"/>
  <c r="M68" i="3" s="1"/>
  <c r="O67" i="3"/>
  <c r="L67" i="3"/>
  <c r="P67" i="3" s="1"/>
  <c r="K67" i="3"/>
  <c r="J67" i="3"/>
  <c r="N67" i="3" s="1"/>
  <c r="I67" i="3"/>
  <c r="M67" i="3" s="1"/>
  <c r="O66" i="3"/>
  <c r="L66" i="3"/>
  <c r="P66" i="3" s="1"/>
  <c r="K66" i="3"/>
  <c r="J66" i="3"/>
  <c r="N66" i="3" s="1"/>
  <c r="I66" i="3"/>
  <c r="M66" i="3" s="1"/>
  <c r="O65" i="3"/>
  <c r="L65" i="3"/>
  <c r="P65" i="3" s="1"/>
  <c r="K65" i="3"/>
  <c r="J65" i="3"/>
  <c r="N65" i="3" s="1"/>
  <c r="I65" i="3"/>
  <c r="M65" i="3" s="1"/>
  <c r="O64" i="3"/>
  <c r="L64" i="3"/>
  <c r="P64" i="3" s="1"/>
  <c r="K64" i="3"/>
  <c r="J64" i="3"/>
  <c r="N64" i="3" s="1"/>
  <c r="I64" i="3"/>
  <c r="M64" i="3" s="1"/>
  <c r="O63" i="3"/>
  <c r="L63" i="3"/>
  <c r="P63" i="3" s="1"/>
  <c r="K63" i="3"/>
  <c r="J63" i="3"/>
  <c r="N63" i="3" s="1"/>
  <c r="I63" i="3"/>
  <c r="M63" i="3" s="1"/>
  <c r="O62" i="3"/>
  <c r="L62" i="3"/>
  <c r="P62" i="3" s="1"/>
  <c r="K62" i="3"/>
  <c r="J62" i="3"/>
  <c r="N62" i="3" s="1"/>
  <c r="I62" i="3"/>
  <c r="M62" i="3" s="1"/>
  <c r="O61" i="3"/>
  <c r="L61" i="3"/>
  <c r="P61" i="3" s="1"/>
  <c r="K61" i="3"/>
  <c r="J61" i="3"/>
  <c r="N61" i="3" s="1"/>
  <c r="I61" i="3"/>
  <c r="M61" i="3" s="1"/>
  <c r="O60" i="3"/>
  <c r="L60" i="3"/>
  <c r="P60" i="3" s="1"/>
  <c r="K60" i="3"/>
  <c r="J60" i="3"/>
  <c r="N60" i="3" s="1"/>
  <c r="I60" i="3"/>
  <c r="M60" i="3" s="1"/>
  <c r="O59" i="3"/>
  <c r="L59" i="3"/>
  <c r="P59" i="3" s="1"/>
  <c r="K59" i="3"/>
  <c r="J59" i="3"/>
  <c r="N59" i="3" s="1"/>
  <c r="I59" i="3"/>
  <c r="M59" i="3" s="1"/>
  <c r="O58" i="3"/>
  <c r="L58" i="3"/>
  <c r="P58" i="3" s="1"/>
  <c r="K58" i="3"/>
  <c r="J58" i="3"/>
  <c r="N58" i="3" s="1"/>
  <c r="I58" i="3"/>
  <c r="M58" i="3" s="1"/>
  <c r="O57" i="3"/>
  <c r="L57" i="3"/>
  <c r="P57" i="3" s="1"/>
  <c r="K57" i="3"/>
  <c r="J57" i="3"/>
  <c r="N57" i="3" s="1"/>
  <c r="I57" i="3"/>
  <c r="M57" i="3" s="1"/>
  <c r="O56" i="3"/>
  <c r="L56" i="3"/>
  <c r="P56" i="3" s="1"/>
  <c r="K56" i="3"/>
  <c r="J56" i="3"/>
  <c r="N56" i="3" s="1"/>
  <c r="I56" i="3"/>
  <c r="M56" i="3" s="1"/>
  <c r="O55" i="3"/>
  <c r="L55" i="3"/>
  <c r="P55" i="3" s="1"/>
  <c r="K55" i="3"/>
  <c r="J55" i="3"/>
  <c r="N55" i="3" s="1"/>
  <c r="I55" i="3"/>
  <c r="M55" i="3" s="1"/>
  <c r="O54" i="3"/>
  <c r="L54" i="3"/>
  <c r="P54" i="3" s="1"/>
  <c r="K54" i="3"/>
  <c r="J54" i="3"/>
  <c r="N54" i="3" s="1"/>
  <c r="I54" i="3"/>
  <c r="M54" i="3" s="1"/>
  <c r="O53" i="3"/>
  <c r="L53" i="3"/>
  <c r="P53" i="3" s="1"/>
  <c r="K53" i="3"/>
  <c r="J53" i="3"/>
  <c r="N53" i="3" s="1"/>
  <c r="I53" i="3"/>
  <c r="M53" i="3" s="1"/>
  <c r="O52" i="3"/>
  <c r="L52" i="3"/>
  <c r="P52" i="3" s="1"/>
  <c r="K52" i="3"/>
  <c r="J52" i="3"/>
  <c r="N52" i="3" s="1"/>
  <c r="I52" i="3"/>
  <c r="M52" i="3" s="1"/>
  <c r="O51" i="3"/>
  <c r="L51" i="3"/>
  <c r="P51" i="3" s="1"/>
  <c r="K51" i="3"/>
  <c r="J51" i="3"/>
  <c r="N51" i="3" s="1"/>
  <c r="I51" i="3"/>
  <c r="M51" i="3" s="1"/>
  <c r="O50" i="3"/>
  <c r="L50" i="3"/>
  <c r="P50" i="3" s="1"/>
  <c r="K50" i="3"/>
  <c r="J50" i="3"/>
  <c r="N50" i="3" s="1"/>
  <c r="I50" i="3"/>
  <c r="M50" i="3" s="1"/>
  <c r="O49" i="3"/>
  <c r="L49" i="3"/>
  <c r="P49" i="3" s="1"/>
  <c r="K49" i="3"/>
  <c r="J49" i="3"/>
  <c r="N49" i="3" s="1"/>
  <c r="I49" i="3"/>
  <c r="M49" i="3" s="1"/>
  <c r="O48" i="3"/>
  <c r="L48" i="3"/>
  <c r="P48" i="3" s="1"/>
  <c r="K48" i="3"/>
  <c r="J48" i="3"/>
  <c r="N48" i="3" s="1"/>
  <c r="I48" i="3"/>
  <c r="M48" i="3" s="1"/>
  <c r="O47" i="3"/>
  <c r="L47" i="3"/>
  <c r="P47" i="3" s="1"/>
  <c r="K47" i="3"/>
  <c r="J47" i="3"/>
  <c r="N47" i="3" s="1"/>
  <c r="I47" i="3"/>
  <c r="M47" i="3" s="1"/>
  <c r="O46" i="3"/>
  <c r="L46" i="3"/>
  <c r="P46" i="3" s="1"/>
  <c r="K46" i="3"/>
  <c r="J46" i="3"/>
  <c r="N46" i="3" s="1"/>
  <c r="I46" i="3"/>
  <c r="M46" i="3" s="1"/>
  <c r="O45" i="3"/>
  <c r="L45" i="3"/>
  <c r="P45" i="3" s="1"/>
  <c r="K45" i="3"/>
  <c r="J45" i="3"/>
  <c r="N45" i="3" s="1"/>
  <c r="I45" i="3"/>
  <c r="M45" i="3" s="1"/>
  <c r="O44" i="3"/>
  <c r="L44" i="3"/>
  <c r="P44" i="3" s="1"/>
  <c r="K44" i="3"/>
  <c r="J44" i="3"/>
  <c r="N44" i="3" s="1"/>
  <c r="I44" i="3"/>
  <c r="M44" i="3" s="1"/>
  <c r="O43" i="3"/>
  <c r="L43" i="3"/>
  <c r="P43" i="3" s="1"/>
  <c r="K43" i="3"/>
  <c r="J43" i="3"/>
  <c r="N43" i="3" s="1"/>
  <c r="I43" i="3"/>
  <c r="M43" i="3" s="1"/>
  <c r="O42" i="3"/>
  <c r="L42" i="3"/>
  <c r="P42" i="3" s="1"/>
  <c r="K42" i="3"/>
  <c r="J42" i="3"/>
  <c r="N42" i="3" s="1"/>
  <c r="I42" i="3"/>
  <c r="M42" i="3" s="1"/>
  <c r="O41" i="3"/>
  <c r="L41" i="3"/>
  <c r="P41" i="3" s="1"/>
  <c r="K41" i="3"/>
  <c r="J41" i="3"/>
  <c r="N41" i="3" s="1"/>
  <c r="I41" i="3"/>
  <c r="M41" i="3" s="1"/>
  <c r="O40" i="3"/>
  <c r="L40" i="3"/>
  <c r="P40" i="3" s="1"/>
  <c r="K40" i="3"/>
  <c r="J40" i="3"/>
  <c r="N40" i="3" s="1"/>
  <c r="I40" i="3"/>
  <c r="M40" i="3" s="1"/>
  <c r="O39" i="3"/>
  <c r="L39" i="3"/>
  <c r="P39" i="3" s="1"/>
  <c r="K39" i="3"/>
  <c r="J39" i="3"/>
  <c r="N39" i="3" s="1"/>
  <c r="I39" i="3"/>
  <c r="M39" i="3" s="1"/>
  <c r="O38" i="3"/>
  <c r="L38" i="3"/>
  <c r="P38" i="3" s="1"/>
  <c r="K38" i="3"/>
  <c r="J38" i="3"/>
  <c r="N38" i="3" s="1"/>
  <c r="I38" i="3"/>
  <c r="M38" i="3" s="1"/>
  <c r="O37" i="3"/>
  <c r="L37" i="3"/>
  <c r="P37" i="3" s="1"/>
  <c r="K37" i="3"/>
  <c r="J37" i="3"/>
  <c r="N37" i="3" s="1"/>
  <c r="I37" i="3"/>
  <c r="M37" i="3" s="1"/>
  <c r="O36" i="3"/>
  <c r="L36" i="3"/>
  <c r="P36" i="3" s="1"/>
  <c r="K36" i="3"/>
  <c r="J36" i="3"/>
  <c r="N36" i="3" s="1"/>
  <c r="I36" i="3"/>
  <c r="M36" i="3" s="1"/>
  <c r="O35" i="3"/>
  <c r="L35" i="3"/>
  <c r="P35" i="3" s="1"/>
  <c r="K35" i="3"/>
  <c r="J35" i="3"/>
  <c r="N35" i="3" s="1"/>
  <c r="I35" i="3"/>
  <c r="M35" i="3" s="1"/>
  <c r="O34" i="3"/>
  <c r="L34" i="3"/>
  <c r="P34" i="3" s="1"/>
  <c r="K34" i="3"/>
  <c r="J34" i="3"/>
  <c r="N34" i="3" s="1"/>
  <c r="I34" i="3"/>
  <c r="M34" i="3" s="1"/>
  <c r="O33" i="3"/>
  <c r="L33" i="3"/>
  <c r="P33" i="3" s="1"/>
  <c r="K33" i="3"/>
  <c r="J33" i="3"/>
  <c r="N33" i="3" s="1"/>
  <c r="I33" i="3"/>
  <c r="M33" i="3" s="1"/>
  <c r="O32" i="3"/>
  <c r="L32" i="3"/>
  <c r="P32" i="3" s="1"/>
  <c r="K32" i="3"/>
  <c r="J32" i="3"/>
  <c r="N32" i="3" s="1"/>
  <c r="I32" i="3"/>
  <c r="M32" i="3" s="1"/>
  <c r="O31" i="3"/>
  <c r="L31" i="3"/>
  <c r="P31" i="3" s="1"/>
  <c r="K31" i="3"/>
  <c r="J31" i="3"/>
  <c r="N31" i="3" s="1"/>
  <c r="I31" i="3"/>
  <c r="M31" i="3" s="1"/>
  <c r="O30" i="3"/>
  <c r="L30" i="3"/>
  <c r="P30" i="3" s="1"/>
  <c r="K30" i="3"/>
  <c r="J30" i="3"/>
  <c r="N30" i="3" s="1"/>
  <c r="I30" i="3"/>
  <c r="M30" i="3" s="1"/>
  <c r="O29" i="3"/>
  <c r="L29" i="3"/>
  <c r="P29" i="3" s="1"/>
  <c r="K29" i="3"/>
  <c r="J29" i="3"/>
  <c r="N29" i="3" s="1"/>
  <c r="I29" i="3"/>
  <c r="M29" i="3" s="1"/>
  <c r="O28" i="3"/>
  <c r="L28" i="3"/>
  <c r="P28" i="3" s="1"/>
  <c r="K28" i="3"/>
  <c r="J28" i="3"/>
  <c r="N28" i="3" s="1"/>
  <c r="I28" i="3"/>
  <c r="M28" i="3" s="1"/>
  <c r="O27" i="3"/>
  <c r="L27" i="3"/>
  <c r="P27" i="3" s="1"/>
  <c r="K27" i="3"/>
  <c r="J27" i="3"/>
  <c r="N27" i="3" s="1"/>
  <c r="I27" i="3"/>
  <c r="M27" i="3" s="1"/>
  <c r="O26" i="3"/>
  <c r="L26" i="3"/>
  <c r="P26" i="3" s="1"/>
  <c r="K26" i="3"/>
  <c r="J26" i="3"/>
  <c r="N26" i="3" s="1"/>
  <c r="I26" i="3"/>
  <c r="M26" i="3" s="1"/>
  <c r="O25" i="3"/>
  <c r="L25" i="3"/>
  <c r="P25" i="3" s="1"/>
  <c r="K25" i="3"/>
  <c r="J25" i="3"/>
  <c r="N25" i="3" s="1"/>
  <c r="I25" i="3"/>
  <c r="M25" i="3" s="1"/>
  <c r="O24" i="3"/>
  <c r="L24" i="3"/>
  <c r="P24" i="3" s="1"/>
  <c r="K24" i="3"/>
  <c r="J24" i="3"/>
  <c r="N24" i="3" s="1"/>
  <c r="I24" i="3"/>
  <c r="M24" i="3" s="1"/>
  <c r="O23" i="3"/>
  <c r="L23" i="3"/>
  <c r="P23" i="3" s="1"/>
  <c r="K23" i="3"/>
  <c r="J23" i="3"/>
  <c r="N23" i="3" s="1"/>
  <c r="I23" i="3"/>
  <c r="M23" i="3" s="1"/>
  <c r="O22" i="3"/>
  <c r="L22" i="3"/>
  <c r="P22" i="3" s="1"/>
  <c r="K22" i="3"/>
  <c r="J22" i="3"/>
  <c r="N22" i="3" s="1"/>
  <c r="I22" i="3"/>
  <c r="M22" i="3" s="1"/>
  <c r="O21" i="3"/>
  <c r="L21" i="3"/>
  <c r="P21" i="3" s="1"/>
  <c r="K21" i="3"/>
  <c r="J21" i="3"/>
  <c r="N21" i="3" s="1"/>
  <c r="I21" i="3"/>
  <c r="M21" i="3" s="1"/>
  <c r="O20" i="3"/>
  <c r="L20" i="3"/>
  <c r="P20" i="3" s="1"/>
  <c r="K20" i="3"/>
  <c r="J20" i="3"/>
  <c r="N20" i="3" s="1"/>
  <c r="I20" i="3"/>
  <c r="M20" i="3" s="1"/>
  <c r="O19" i="3"/>
  <c r="L19" i="3"/>
  <c r="P19" i="3" s="1"/>
  <c r="K19" i="3"/>
  <c r="J19" i="3"/>
  <c r="N19" i="3" s="1"/>
  <c r="I19" i="3"/>
  <c r="M19" i="3" s="1"/>
  <c r="O18" i="3"/>
  <c r="L18" i="3"/>
  <c r="P18" i="3" s="1"/>
  <c r="K18" i="3"/>
  <c r="J18" i="3"/>
  <c r="N18" i="3" s="1"/>
  <c r="I18" i="3"/>
  <c r="M18" i="3" s="1"/>
  <c r="O17" i="3"/>
  <c r="L17" i="3"/>
  <c r="P17" i="3" s="1"/>
  <c r="K17" i="3"/>
  <c r="J17" i="3"/>
  <c r="N17" i="3" s="1"/>
  <c r="I17" i="3"/>
  <c r="M17" i="3" s="1"/>
  <c r="O16" i="3"/>
  <c r="L16" i="3"/>
  <c r="P16" i="3" s="1"/>
  <c r="K16" i="3"/>
  <c r="J16" i="3"/>
  <c r="N16" i="3" s="1"/>
  <c r="I16" i="3"/>
  <c r="M16" i="3" s="1"/>
  <c r="O15" i="3"/>
  <c r="L15" i="3"/>
  <c r="P15" i="3" s="1"/>
  <c r="K15" i="3"/>
  <c r="J15" i="3"/>
  <c r="N15" i="3" s="1"/>
  <c r="I15" i="3"/>
  <c r="M15" i="3" s="1"/>
  <c r="O14" i="3"/>
  <c r="L14" i="3"/>
  <c r="P14" i="3" s="1"/>
  <c r="K14" i="3"/>
  <c r="J14" i="3"/>
  <c r="N14" i="3" s="1"/>
  <c r="I14" i="3"/>
  <c r="M14" i="3" s="1"/>
  <c r="O13" i="3"/>
  <c r="L13" i="3"/>
  <c r="P13" i="3" s="1"/>
  <c r="K13" i="3"/>
  <c r="J13" i="3"/>
  <c r="N13" i="3" s="1"/>
  <c r="I13" i="3"/>
  <c r="M13" i="3" s="1"/>
  <c r="O12" i="3"/>
  <c r="L12" i="3"/>
  <c r="P12" i="3" s="1"/>
  <c r="K12" i="3"/>
  <c r="J12" i="3"/>
  <c r="N12" i="3" s="1"/>
  <c r="I12" i="3"/>
  <c r="M12" i="3" s="1"/>
  <c r="O11" i="3"/>
  <c r="L11" i="3"/>
  <c r="P11" i="3" s="1"/>
  <c r="K11" i="3"/>
  <c r="J11" i="3"/>
  <c r="N11" i="3" s="1"/>
  <c r="I11" i="3"/>
  <c r="M11" i="3" s="1"/>
  <c r="O10" i="3"/>
  <c r="L10" i="3"/>
  <c r="P10" i="3" s="1"/>
  <c r="K10" i="3"/>
  <c r="J10" i="3"/>
  <c r="N10" i="3" s="1"/>
  <c r="I10" i="3"/>
  <c r="M10" i="3" s="1"/>
  <c r="O9" i="3"/>
  <c r="L9" i="3"/>
  <c r="P9" i="3" s="1"/>
  <c r="K9" i="3"/>
  <c r="J9" i="3"/>
  <c r="N9" i="3" s="1"/>
  <c r="I9" i="3"/>
  <c r="M9" i="3" s="1"/>
  <c r="O8" i="3"/>
  <c r="L8" i="3"/>
  <c r="P8" i="3" s="1"/>
  <c r="K8" i="3"/>
  <c r="J8" i="3"/>
  <c r="N8" i="3" s="1"/>
  <c r="I8" i="3"/>
  <c r="M8" i="3" s="1"/>
  <c r="O7" i="3"/>
  <c r="L7" i="3"/>
  <c r="P7" i="3" s="1"/>
  <c r="K7" i="3"/>
  <c r="J7" i="3"/>
  <c r="N7" i="3" s="1"/>
  <c r="I7" i="3"/>
  <c r="M7" i="3" s="1"/>
  <c r="O6" i="3"/>
  <c r="L6" i="3"/>
  <c r="P6" i="3" s="1"/>
  <c r="K6" i="3"/>
  <c r="J6" i="3"/>
  <c r="N6" i="3" s="1"/>
  <c r="I6" i="3"/>
  <c r="M6" i="3" s="1"/>
  <c r="O5" i="3"/>
  <c r="L5" i="3"/>
  <c r="P5" i="3" s="1"/>
  <c r="K5" i="3"/>
  <c r="J5" i="3"/>
  <c r="N5" i="3" s="1"/>
  <c r="I5" i="3"/>
  <c r="M5" i="3" s="1"/>
  <c r="O4" i="3"/>
  <c r="L4" i="3"/>
  <c r="P4" i="3" s="1"/>
  <c r="K4" i="3"/>
  <c r="J4" i="3"/>
  <c r="N4" i="3" s="1"/>
  <c r="I4" i="3"/>
  <c r="M4" i="3" s="1"/>
  <c r="O3" i="3"/>
  <c r="L3" i="3"/>
  <c r="P3" i="3" s="1"/>
  <c r="K3" i="3"/>
  <c r="J3" i="3"/>
  <c r="N3" i="3" s="1"/>
  <c r="I3" i="3"/>
  <c r="M3" i="3" s="1"/>
  <c r="O2" i="3"/>
  <c r="L2" i="3"/>
  <c r="P2" i="3" s="1"/>
  <c r="K2" i="3"/>
  <c r="J2" i="3"/>
  <c r="N2" i="3" s="1"/>
  <c r="I2" i="3"/>
  <c r="M2" i="3" s="1"/>
  <c r="O34" i="1"/>
  <c r="S150" i="3" l="1"/>
  <c r="S10" i="3"/>
  <c r="S282" i="3"/>
  <c r="S32" i="3"/>
  <c r="R48" i="3"/>
  <c r="R325" i="3"/>
  <c r="R13" i="3"/>
  <c r="R83" i="3"/>
  <c r="T345" i="3"/>
  <c r="T353" i="3"/>
  <c r="R7" i="3"/>
  <c r="R115" i="3"/>
  <c r="R315" i="3"/>
  <c r="R104" i="3"/>
  <c r="S152" i="3"/>
  <c r="R163" i="3"/>
  <c r="R168" i="3"/>
  <c r="R231" i="3"/>
  <c r="R239" i="3"/>
  <c r="S242" i="3"/>
  <c r="R253" i="3"/>
  <c r="R261" i="3"/>
  <c r="R269" i="3"/>
  <c r="R285" i="3"/>
  <c r="R293" i="3"/>
  <c r="R307" i="3"/>
  <c r="S354" i="3"/>
  <c r="R93" i="3"/>
  <c r="T141" i="3"/>
  <c r="R157" i="3"/>
  <c r="S160" i="3"/>
  <c r="S250" i="3"/>
  <c r="S312" i="3"/>
  <c r="S54" i="3"/>
  <c r="R79" i="3"/>
  <c r="S90" i="3"/>
  <c r="S106" i="3"/>
  <c r="R211" i="3"/>
  <c r="S296" i="3"/>
  <c r="R19" i="3"/>
  <c r="R51" i="3"/>
  <c r="R87" i="3"/>
  <c r="S186" i="3"/>
  <c r="T205" i="3"/>
  <c r="S322" i="3"/>
  <c r="R61" i="3"/>
  <c r="R3" i="3"/>
  <c r="R39" i="3"/>
  <c r="S64" i="3"/>
  <c r="R113" i="3"/>
  <c r="R121" i="3"/>
  <c r="R124" i="3"/>
  <c r="R132" i="3"/>
  <c r="R151" i="3"/>
  <c r="R188" i="3"/>
  <c r="R199" i="3"/>
  <c r="S210" i="3"/>
  <c r="R241" i="3"/>
  <c r="R263" i="3"/>
  <c r="R271" i="3"/>
  <c r="R279" i="3"/>
  <c r="R295" i="3"/>
  <c r="S309" i="3"/>
  <c r="S320" i="3"/>
  <c r="S328" i="3"/>
  <c r="R344" i="3"/>
  <c r="S352" i="3"/>
  <c r="S344" i="3"/>
  <c r="R2" i="3"/>
  <c r="R5" i="3"/>
  <c r="R17" i="3"/>
  <c r="R28" i="3"/>
  <c r="R36" i="3"/>
  <c r="R69" i="3"/>
  <c r="R75" i="3"/>
  <c r="S102" i="3"/>
  <c r="R145" i="3"/>
  <c r="R176" i="3"/>
  <c r="S182" i="3"/>
  <c r="R196" i="3"/>
  <c r="R207" i="3"/>
  <c r="S216" i="3"/>
  <c r="R219" i="3"/>
  <c r="S230" i="3"/>
  <c r="T256" i="3"/>
  <c r="R264" i="3"/>
  <c r="R275" i="3"/>
  <c r="S300" i="3"/>
  <c r="S317" i="3"/>
  <c r="R333" i="3"/>
  <c r="S341" i="3"/>
  <c r="S349" i="3"/>
  <c r="S333" i="3"/>
  <c r="R8" i="3"/>
  <c r="S26" i="3"/>
  <c r="S22" i="3"/>
  <c r="R25" i="3"/>
  <c r="R33" i="3"/>
  <c r="R80" i="3"/>
  <c r="R91" i="3"/>
  <c r="S134" i="3"/>
  <c r="R147" i="3"/>
  <c r="R167" i="3"/>
  <c r="R187" i="3"/>
  <c r="R213" i="3"/>
  <c r="R227" i="3"/>
  <c r="R232" i="3"/>
  <c r="R243" i="3"/>
  <c r="S330" i="3"/>
  <c r="S338" i="3"/>
  <c r="S346" i="3"/>
  <c r="R349" i="3"/>
  <c r="R67" i="3"/>
  <c r="R29" i="3"/>
  <c r="R40" i="3"/>
  <c r="R49" i="3"/>
  <c r="R60" i="3"/>
  <c r="S88" i="3"/>
  <c r="T96" i="3"/>
  <c r="R112" i="3"/>
  <c r="R120" i="3"/>
  <c r="R123" i="3"/>
  <c r="R131" i="3"/>
  <c r="R136" i="3"/>
  <c r="R175" i="3"/>
  <c r="S184" i="3"/>
  <c r="S198" i="3"/>
  <c r="S278" i="3"/>
  <c r="T302" i="3"/>
  <c r="S305" i="3"/>
  <c r="S308" i="3"/>
  <c r="R327" i="3"/>
  <c r="R335" i="3"/>
  <c r="R339" i="3"/>
  <c r="R347" i="3"/>
  <c r="T350" i="3"/>
  <c r="R317" i="3"/>
  <c r="R45" i="3"/>
  <c r="R4" i="3"/>
  <c r="R57" i="3"/>
  <c r="R71" i="3"/>
  <c r="S93" i="3"/>
  <c r="R101" i="3"/>
  <c r="R109" i="3"/>
  <c r="R117" i="3"/>
  <c r="R125" i="3"/>
  <c r="R172" i="3"/>
  <c r="S178" i="3"/>
  <c r="R181" i="3"/>
  <c r="R192" i="3"/>
  <c r="R195" i="3"/>
  <c r="R200" i="3"/>
  <c r="T237" i="3"/>
  <c r="R291" i="3"/>
  <c r="R299" i="3"/>
  <c r="R313" i="3"/>
  <c r="R328" i="3"/>
  <c r="R336" i="3"/>
  <c r="R179" i="3"/>
  <c r="S301" i="3"/>
  <c r="R296" i="3"/>
  <c r="S214" i="3"/>
  <c r="R247" i="3"/>
  <c r="S266" i="3"/>
  <c r="S274" i="3"/>
  <c r="T312" i="3"/>
  <c r="S148" i="3"/>
  <c r="T148" i="3"/>
  <c r="R148" i="3"/>
  <c r="T66" i="3"/>
  <c r="S66" i="3"/>
  <c r="R66" i="3"/>
  <c r="T72" i="3"/>
  <c r="S72" i="3"/>
  <c r="S235" i="3"/>
  <c r="T235" i="3"/>
  <c r="R235" i="3"/>
  <c r="S297" i="3"/>
  <c r="T218" i="3"/>
  <c r="R218" i="3"/>
  <c r="T221" i="3"/>
  <c r="S221" i="3"/>
  <c r="S224" i="3"/>
  <c r="R224" i="3"/>
  <c r="T224" i="3"/>
  <c r="T343" i="3"/>
  <c r="S343" i="3"/>
  <c r="R343" i="3"/>
  <c r="T351" i="3"/>
  <c r="S351" i="3"/>
  <c r="R351" i="3"/>
  <c r="S218" i="3"/>
  <c r="S139" i="3"/>
  <c r="T139" i="3"/>
  <c r="R139" i="3"/>
  <c r="S209" i="3"/>
  <c r="T209" i="3"/>
  <c r="R209" i="3"/>
  <c r="R16" i="3"/>
  <c r="S128" i="3"/>
  <c r="R128" i="3"/>
  <c r="T128" i="3"/>
  <c r="S203" i="3"/>
  <c r="T203" i="3"/>
  <c r="R203" i="3"/>
  <c r="T248" i="3"/>
  <c r="R251" i="3"/>
  <c r="R283" i="3"/>
  <c r="T316" i="3"/>
  <c r="S316" i="3"/>
  <c r="R316" i="3"/>
  <c r="T324" i="3"/>
  <c r="S324" i="3"/>
  <c r="R324" i="3"/>
  <c r="T332" i="3"/>
  <c r="R332" i="3"/>
  <c r="S332" i="3"/>
  <c r="R72" i="3"/>
  <c r="T114" i="3"/>
  <c r="S114" i="3"/>
  <c r="R114" i="3"/>
  <c r="R155" i="3"/>
  <c r="T186" i="3"/>
  <c r="R186" i="3"/>
  <c r="T189" i="3"/>
  <c r="S189" i="3"/>
  <c r="R272" i="3"/>
  <c r="T310" i="3"/>
  <c r="R310" i="3"/>
  <c r="S310" i="3"/>
  <c r="R356" i="3"/>
  <c r="T30" i="3"/>
  <c r="S30" i="3"/>
  <c r="R30" i="3"/>
  <c r="R37" i="3"/>
  <c r="S59" i="3"/>
  <c r="T59" i="3"/>
  <c r="R59" i="3"/>
  <c r="T62" i="3"/>
  <c r="S62" i="3"/>
  <c r="R62" i="3"/>
  <c r="S103" i="3"/>
  <c r="T103" i="3"/>
  <c r="R103" i="3"/>
  <c r="S138" i="3"/>
  <c r="T174" i="3"/>
  <c r="S174" i="3"/>
  <c r="R174" i="3"/>
  <c r="R220" i="3"/>
  <c r="S342" i="3"/>
  <c r="R221" i="3"/>
  <c r="S95" i="3"/>
  <c r="T95" i="3"/>
  <c r="R95" i="3"/>
  <c r="T53" i="3"/>
  <c r="S53" i="3"/>
  <c r="R53" i="3"/>
  <c r="S81" i="3"/>
  <c r="T81" i="3"/>
  <c r="R81" i="3"/>
  <c r="S84" i="3"/>
  <c r="T84" i="3"/>
  <c r="R84" i="3"/>
  <c r="S92" i="3"/>
  <c r="T92" i="3"/>
  <c r="R92" i="3"/>
  <c r="R135" i="3"/>
  <c r="R143" i="3"/>
  <c r="R228" i="3"/>
  <c r="T290" i="3"/>
  <c r="R290" i="3"/>
  <c r="S290" i="3"/>
  <c r="T42" i="3"/>
  <c r="R42" i="3"/>
  <c r="S42" i="3"/>
  <c r="T78" i="3"/>
  <c r="S78" i="3"/>
  <c r="R78" i="3"/>
  <c r="T162" i="3"/>
  <c r="S162" i="3"/>
  <c r="R162" i="3"/>
  <c r="T165" i="3"/>
  <c r="S165" i="3"/>
  <c r="R165" i="3"/>
  <c r="S287" i="3"/>
  <c r="T287" i="3"/>
  <c r="R287" i="3"/>
  <c r="R355" i="3"/>
  <c r="S358" i="3"/>
  <c r="S249" i="3"/>
  <c r="T249" i="3"/>
  <c r="R249" i="3"/>
  <c r="S252" i="3"/>
  <c r="T252" i="3"/>
  <c r="R252" i="3"/>
  <c r="S260" i="3"/>
  <c r="T260" i="3"/>
  <c r="R260" i="3"/>
  <c r="S268" i="3"/>
  <c r="T268" i="3"/>
  <c r="R268" i="3"/>
  <c r="S276" i="3"/>
  <c r="T276" i="3"/>
  <c r="R276" i="3"/>
  <c r="S357" i="3"/>
  <c r="R357" i="3"/>
  <c r="R189" i="3"/>
  <c r="T6" i="3"/>
  <c r="R6" i="3"/>
  <c r="S12" i="3"/>
  <c r="T12" i="3"/>
  <c r="S15" i="3"/>
  <c r="T15" i="3"/>
  <c r="T21" i="3"/>
  <c r="S21" i="3"/>
  <c r="S24" i="3"/>
  <c r="S27" i="3"/>
  <c r="T27" i="3"/>
  <c r="S35" i="3"/>
  <c r="T35" i="3"/>
  <c r="S47" i="3"/>
  <c r="T47" i="3"/>
  <c r="T50" i="3"/>
  <c r="S50" i="3"/>
  <c r="R50" i="3"/>
  <c r="S56" i="3"/>
  <c r="S89" i="3"/>
  <c r="T89" i="3"/>
  <c r="S100" i="3"/>
  <c r="T100" i="3"/>
  <c r="S108" i="3"/>
  <c r="T108" i="3"/>
  <c r="S111" i="3"/>
  <c r="T111" i="3"/>
  <c r="S119" i="3"/>
  <c r="T119" i="3"/>
  <c r="T122" i="3"/>
  <c r="R122" i="3"/>
  <c r="T125" i="3"/>
  <c r="T136" i="3"/>
  <c r="S136" i="3"/>
  <c r="S153" i="3"/>
  <c r="T153" i="3"/>
  <c r="S156" i="3"/>
  <c r="T156" i="3"/>
  <c r="S159" i="3"/>
  <c r="T159" i="3"/>
  <c r="S171" i="3"/>
  <c r="T171" i="3"/>
  <c r="S177" i="3"/>
  <c r="T177" i="3"/>
  <c r="S180" i="3"/>
  <c r="T180" i="3"/>
  <c r="S183" i="3"/>
  <c r="T183" i="3"/>
  <c r="T197" i="3"/>
  <c r="S197" i="3"/>
  <c r="T200" i="3"/>
  <c r="S200" i="3"/>
  <c r="S212" i="3"/>
  <c r="T212" i="3"/>
  <c r="S215" i="3"/>
  <c r="T215" i="3"/>
  <c r="T232" i="3"/>
  <c r="S232" i="3"/>
  <c r="S240" i="3"/>
  <c r="T240" i="3"/>
  <c r="S243" i="3"/>
  <c r="T243" i="3"/>
  <c r="T246" i="3"/>
  <c r="R246" i="3"/>
  <c r="S257" i="3"/>
  <c r="T257" i="3"/>
  <c r="S265" i="3"/>
  <c r="T265" i="3"/>
  <c r="S273" i="3"/>
  <c r="T273" i="3"/>
  <c r="S281" i="3"/>
  <c r="T281" i="3"/>
  <c r="S284" i="3"/>
  <c r="T284" i="3"/>
  <c r="T301" i="3"/>
  <c r="T304" i="3"/>
  <c r="S307" i="3"/>
  <c r="T321" i="3"/>
  <c r="T329" i="3"/>
  <c r="T337" i="3"/>
  <c r="T340" i="3"/>
  <c r="T348" i="3"/>
  <c r="T354" i="3"/>
  <c r="R354" i="3"/>
  <c r="R348" i="3"/>
  <c r="R337" i="3"/>
  <c r="R305" i="3"/>
  <c r="R284" i="3"/>
  <c r="R273" i="3"/>
  <c r="R177" i="3"/>
  <c r="R156" i="3"/>
  <c r="S353" i="3"/>
  <c r="S321" i="3"/>
  <c r="S246" i="3"/>
  <c r="S141" i="3"/>
  <c r="T344" i="3"/>
  <c r="T120" i="3"/>
  <c r="T38" i="3"/>
  <c r="R38" i="3"/>
  <c r="S44" i="3"/>
  <c r="T44" i="3"/>
  <c r="S65" i="3"/>
  <c r="T65" i="3"/>
  <c r="S68" i="3"/>
  <c r="T68" i="3"/>
  <c r="S71" i="3"/>
  <c r="T71" i="3"/>
  <c r="T74" i="3"/>
  <c r="R74" i="3"/>
  <c r="T77" i="3"/>
  <c r="S77" i="3"/>
  <c r="S83" i="3"/>
  <c r="T83" i="3"/>
  <c r="T86" i="3"/>
  <c r="R86" i="3"/>
  <c r="S97" i="3"/>
  <c r="T97" i="3"/>
  <c r="S105" i="3"/>
  <c r="T105" i="3"/>
  <c r="S116" i="3"/>
  <c r="T116" i="3"/>
  <c r="T130" i="3"/>
  <c r="S130" i="3"/>
  <c r="R130" i="3"/>
  <c r="T133" i="3"/>
  <c r="S133" i="3"/>
  <c r="S144" i="3"/>
  <c r="T144" i="3"/>
  <c r="T150" i="3"/>
  <c r="R150" i="3"/>
  <c r="S167" i="3"/>
  <c r="T167" i="3"/>
  <c r="S191" i="3"/>
  <c r="T191" i="3"/>
  <c r="T194" i="3"/>
  <c r="R194" i="3"/>
  <c r="S208" i="3"/>
  <c r="T208" i="3"/>
  <c r="T226" i="3"/>
  <c r="R226" i="3"/>
  <c r="T229" i="3"/>
  <c r="S229" i="3"/>
  <c r="T254" i="3"/>
  <c r="S254" i="3"/>
  <c r="R254" i="3"/>
  <c r="T262" i="3"/>
  <c r="R262" i="3"/>
  <c r="T270" i="3"/>
  <c r="S270" i="3"/>
  <c r="R270" i="3"/>
  <c r="T278" i="3"/>
  <c r="R278" i="3"/>
  <c r="S292" i="3"/>
  <c r="T292" i="3"/>
  <c r="T295" i="3"/>
  <c r="S295" i="3"/>
  <c r="T298" i="3"/>
  <c r="R298" i="3"/>
  <c r="R318" i="3"/>
  <c r="T318" i="3"/>
  <c r="R326" i="3"/>
  <c r="T326" i="3"/>
  <c r="T334" i="3"/>
  <c r="R334" i="3"/>
  <c r="R304" i="3"/>
  <c r="R240" i="3"/>
  <c r="R229" i="3"/>
  <c r="R208" i="3"/>
  <c r="R197" i="3"/>
  <c r="R144" i="3"/>
  <c r="R133" i="3"/>
  <c r="R27" i="3"/>
  <c r="S298" i="3"/>
  <c r="S38" i="3"/>
  <c r="T328" i="3"/>
  <c r="T2" i="3"/>
  <c r="S2" i="3"/>
  <c r="S9" i="3"/>
  <c r="T9" i="3"/>
  <c r="T14" i="3"/>
  <c r="S14" i="3"/>
  <c r="R14" i="3"/>
  <c r="S23" i="3"/>
  <c r="T23" i="3"/>
  <c r="T29" i="3"/>
  <c r="S29" i="3"/>
  <c r="T37" i="3"/>
  <c r="S37" i="3"/>
  <c r="S41" i="3"/>
  <c r="T41" i="3"/>
  <c r="S52" i="3"/>
  <c r="T52" i="3"/>
  <c r="S55" i="3"/>
  <c r="T55" i="3"/>
  <c r="T58" i="3"/>
  <c r="R58" i="3"/>
  <c r="T61" i="3"/>
  <c r="S61" i="3"/>
  <c r="S80" i="3"/>
  <c r="T80" i="3"/>
  <c r="S91" i="3"/>
  <c r="T91" i="3"/>
  <c r="T94" i="3"/>
  <c r="S94" i="3"/>
  <c r="R94" i="3"/>
  <c r="T102" i="3"/>
  <c r="R102" i="3"/>
  <c r="T110" i="3"/>
  <c r="S110" i="3"/>
  <c r="R110" i="3"/>
  <c r="S113" i="3"/>
  <c r="T113" i="3"/>
  <c r="S127" i="3"/>
  <c r="T127" i="3"/>
  <c r="T138" i="3"/>
  <c r="R138" i="3"/>
  <c r="S147" i="3"/>
  <c r="T147" i="3"/>
  <c r="S161" i="3"/>
  <c r="T161" i="3"/>
  <c r="S164" i="3"/>
  <c r="T164" i="3"/>
  <c r="T173" i="3"/>
  <c r="S185" i="3"/>
  <c r="T185" i="3"/>
  <c r="S188" i="3"/>
  <c r="T188" i="3"/>
  <c r="T202" i="3"/>
  <c r="R202" i="3"/>
  <c r="S211" i="3"/>
  <c r="T211" i="3"/>
  <c r="S217" i="3"/>
  <c r="T217" i="3"/>
  <c r="S220" i="3"/>
  <c r="T220" i="3"/>
  <c r="S223" i="3"/>
  <c r="T223" i="3"/>
  <c r="T234" i="3"/>
  <c r="R234" i="3"/>
  <c r="S248" i="3"/>
  <c r="S251" i="3"/>
  <c r="T251" i="3"/>
  <c r="S259" i="3"/>
  <c r="T259" i="3"/>
  <c r="S267" i="3"/>
  <c r="T267" i="3"/>
  <c r="S275" i="3"/>
  <c r="T275" i="3"/>
  <c r="S286" i="3"/>
  <c r="R286" i="3"/>
  <c r="S289" i="3"/>
  <c r="T289" i="3"/>
  <c r="T303" i="3"/>
  <c r="S303" i="3"/>
  <c r="T306" i="3"/>
  <c r="R306" i="3"/>
  <c r="T309" i="3"/>
  <c r="T315" i="3"/>
  <c r="S315" i="3"/>
  <c r="S323" i="3"/>
  <c r="T331" i="3"/>
  <c r="S331" i="3"/>
  <c r="R342" i="3"/>
  <c r="T342" i="3"/>
  <c r="R350" i="3"/>
  <c r="R345" i="3"/>
  <c r="R303" i="3"/>
  <c r="R292" i="3"/>
  <c r="R281" i="3"/>
  <c r="R217" i="3"/>
  <c r="R185" i="3"/>
  <c r="R164" i="3"/>
  <c r="R153" i="3"/>
  <c r="R111" i="3"/>
  <c r="R100" i="3"/>
  <c r="R89" i="3"/>
  <c r="R68" i="3"/>
  <c r="R47" i="3"/>
  <c r="R15" i="3"/>
  <c r="S350" i="3"/>
  <c r="S340" i="3"/>
  <c r="S329" i="3"/>
  <c r="S318" i="3"/>
  <c r="S269" i="3"/>
  <c r="S237" i="3"/>
  <c r="S205" i="3"/>
  <c r="S173" i="3"/>
  <c r="T323" i="3"/>
  <c r="T216" i="3"/>
  <c r="T88" i="3"/>
  <c r="T8" i="3"/>
  <c r="S8" i="3"/>
  <c r="S11" i="3"/>
  <c r="T11" i="3"/>
  <c r="S20" i="3"/>
  <c r="T20" i="3"/>
  <c r="T26" i="3"/>
  <c r="R26" i="3"/>
  <c r="T34" i="3"/>
  <c r="S34" i="3"/>
  <c r="R34" i="3"/>
  <c r="T46" i="3"/>
  <c r="S46" i="3"/>
  <c r="R46" i="3"/>
  <c r="S49" i="3"/>
  <c r="T49" i="3"/>
  <c r="S76" i="3"/>
  <c r="T76" i="3"/>
  <c r="S99" i="3"/>
  <c r="T99" i="3"/>
  <c r="S107" i="3"/>
  <c r="T107" i="3"/>
  <c r="T118" i="3"/>
  <c r="R118" i="3"/>
  <c r="S121" i="3"/>
  <c r="T121" i="3"/>
  <c r="S124" i="3"/>
  <c r="T124" i="3"/>
  <c r="S135" i="3"/>
  <c r="T135" i="3"/>
  <c r="S143" i="3"/>
  <c r="T143" i="3"/>
  <c r="T146" i="3"/>
  <c r="S146" i="3"/>
  <c r="R146" i="3"/>
  <c r="S155" i="3"/>
  <c r="T155" i="3"/>
  <c r="T158" i="3"/>
  <c r="S158" i="3"/>
  <c r="R158" i="3"/>
  <c r="T170" i="3"/>
  <c r="R170" i="3"/>
  <c r="S176" i="3"/>
  <c r="T176" i="3"/>
  <c r="S179" i="3"/>
  <c r="T179" i="3"/>
  <c r="T182" i="3"/>
  <c r="R182" i="3"/>
  <c r="S196" i="3"/>
  <c r="T196" i="3"/>
  <c r="S199" i="3"/>
  <c r="T199" i="3"/>
  <c r="T214" i="3"/>
  <c r="R214" i="3"/>
  <c r="S228" i="3"/>
  <c r="T228" i="3"/>
  <c r="S231" i="3"/>
  <c r="T231" i="3"/>
  <c r="S239" i="3"/>
  <c r="T239" i="3"/>
  <c r="T242" i="3"/>
  <c r="R242" i="3"/>
  <c r="T245" i="3"/>
  <c r="S245" i="3"/>
  <c r="S256" i="3"/>
  <c r="T264" i="3"/>
  <c r="S264" i="3"/>
  <c r="S272" i="3"/>
  <c r="T272" i="3"/>
  <c r="S280" i="3"/>
  <c r="S283" i="3"/>
  <c r="T283" i="3"/>
  <c r="T294" i="3"/>
  <c r="R294" i="3"/>
  <c r="T297" i="3"/>
  <c r="T300" i="3"/>
  <c r="T320" i="3"/>
  <c r="T336" i="3"/>
  <c r="S339" i="3"/>
  <c r="T339" i="3"/>
  <c r="S347" i="3"/>
  <c r="T347" i="3"/>
  <c r="T356" i="3"/>
  <c r="R323" i="3"/>
  <c r="R312" i="3"/>
  <c r="R301" i="3"/>
  <c r="R280" i="3"/>
  <c r="R259" i="3"/>
  <c r="R248" i="3"/>
  <c r="R237" i="3"/>
  <c r="R216" i="3"/>
  <c r="R205" i="3"/>
  <c r="R184" i="3"/>
  <c r="R173" i="3"/>
  <c r="R152" i="3"/>
  <c r="R141" i="3"/>
  <c r="R99" i="3"/>
  <c r="R88" i="3"/>
  <c r="R77" i="3"/>
  <c r="R56" i="3"/>
  <c r="R35" i="3"/>
  <c r="R24" i="3"/>
  <c r="S306" i="3"/>
  <c r="S234" i="3"/>
  <c r="S202" i="3"/>
  <c r="S170" i="3"/>
  <c r="S125" i="3"/>
  <c r="S86" i="3"/>
  <c r="T307" i="3"/>
  <c r="T192" i="3"/>
  <c r="T64" i="3"/>
  <c r="T18" i="3"/>
  <c r="S18" i="3"/>
  <c r="R18" i="3"/>
  <c r="S4" i="3"/>
  <c r="T4" i="3"/>
  <c r="S17" i="3"/>
  <c r="T17" i="3"/>
  <c r="S31" i="3"/>
  <c r="T31" i="3"/>
  <c r="S43" i="3"/>
  <c r="T43" i="3"/>
  <c r="S60" i="3"/>
  <c r="T60" i="3"/>
  <c r="S67" i="3"/>
  <c r="T67" i="3"/>
  <c r="T70" i="3"/>
  <c r="R70" i="3"/>
  <c r="S73" i="3"/>
  <c r="T73" i="3"/>
  <c r="T82" i="3"/>
  <c r="S82" i="3"/>
  <c r="R82" i="3"/>
  <c r="T85" i="3"/>
  <c r="S85" i="3"/>
  <c r="S96" i="3"/>
  <c r="T104" i="3"/>
  <c r="S104" i="3"/>
  <c r="S115" i="3"/>
  <c r="T115" i="3"/>
  <c r="S129" i="3"/>
  <c r="T129" i="3"/>
  <c r="S132" i="3"/>
  <c r="T132" i="3"/>
  <c r="S140" i="3"/>
  <c r="T140" i="3"/>
  <c r="T149" i="3"/>
  <c r="S149" i="3"/>
  <c r="S163" i="3"/>
  <c r="T163" i="3"/>
  <c r="T166" i="3"/>
  <c r="R166" i="3"/>
  <c r="S175" i="3"/>
  <c r="T175" i="3"/>
  <c r="S187" i="3"/>
  <c r="T187" i="3"/>
  <c r="T190" i="3"/>
  <c r="S190" i="3"/>
  <c r="R190" i="3"/>
  <c r="S193" i="3"/>
  <c r="T193" i="3"/>
  <c r="S204" i="3"/>
  <c r="T204" i="3"/>
  <c r="S207" i="3"/>
  <c r="T207" i="3"/>
  <c r="T210" i="3"/>
  <c r="R210" i="3"/>
  <c r="T222" i="3"/>
  <c r="S222" i="3"/>
  <c r="R222" i="3"/>
  <c r="S225" i="3"/>
  <c r="T225" i="3"/>
  <c r="S236" i="3"/>
  <c r="T236" i="3"/>
  <c r="T253" i="3"/>
  <c r="T261" i="3"/>
  <c r="S261" i="3"/>
  <c r="T269" i="3"/>
  <c r="T277" i="3"/>
  <c r="S277" i="3"/>
  <c r="S291" i="3"/>
  <c r="T291" i="3"/>
  <c r="T311" i="3"/>
  <c r="S311" i="3"/>
  <c r="T314" i="3"/>
  <c r="R314" i="3"/>
  <c r="T317" i="3"/>
  <c r="T325" i="3"/>
  <c r="T333" i="3"/>
  <c r="T352" i="3"/>
  <c r="R353" i="3"/>
  <c r="R321" i="3"/>
  <c r="R311" i="3"/>
  <c r="R300" i="3"/>
  <c r="R289" i="3"/>
  <c r="R257" i="3"/>
  <c r="R236" i="3"/>
  <c r="R225" i="3"/>
  <c r="R215" i="3"/>
  <c r="R204" i="3"/>
  <c r="R193" i="3"/>
  <c r="R183" i="3"/>
  <c r="R161" i="3"/>
  <c r="R140" i="3"/>
  <c r="R129" i="3"/>
  <c r="R119" i="3"/>
  <c r="R108" i="3"/>
  <c r="R97" i="3"/>
  <c r="R76" i="3"/>
  <c r="R65" i="3"/>
  <c r="R55" i="3"/>
  <c r="R44" i="3"/>
  <c r="R23" i="3"/>
  <c r="R12" i="3"/>
  <c r="S348" i="3"/>
  <c r="S337" i="3"/>
  <c r="S326" i="3"/>
  <c r="S294" i="3"/>
  <c r="S262" i="3"/>
  <c r="S166" i="3"/>
  <c r="S122" i="3"/>
  <c r="S74" i="3"/>
  <c r="T184" i="3"/>
  <c r="T56" i="3"/>
  <c r="S7" i="3"/>
  <c r="T7" i="3"/>
  <c r="T13" i="3"/>
  <c r="S13" i="3"/>
  <c r="T22" i="3"/>
  <c r="R22" i="3"/>
  <c r="S28" i="3"/>
  <c r="T28" i="3"/>
  <c r="S36" i="3"/>
  <c r="T36" i="3"/>
  <c r="T40" i="3"/>
  <c r="S40" i="3"/>
  <c r="S48" i="3"/>
  <c r="T48" i="3"/>
  <c r="S51" i="3"/>
  <c r="T51" i="3"/>
  <c r="T54" i="3"/>
  <c r="R54" i="3"/>
  <c r="S57" i="3"/>
  <c r="T57" i="3"/>
  <c r="S79" i="3"/>
  <c r="T79" i="3"/>
  <c r="T90" i="3"/>
  <c r="R90" i="3"/>
  <c r="T93" i="3"/>
  <c r="T101" i="3"/>
  <c r="S101" i="3"/>
  <c r="T109" i="3"/>
  <c r="S112" i="3"/>
  <c r="T112" i="3"/>
  <c r="S120" i="3"/>
  <c r="T126" i="3"/>
  <c r="S126" i="3"/>
  <c r="R126" i="3"/>
  <c r="S137" i="3"/>
  <c r="T137" i="3"/>
  <c r="T157" i="3"/>
  <c r="S169" i="3"/>
  <c r="T169" i="3"/>
  <c r="S172" i="3"/>
  <c r="T172" i="3"/>
  <c r="T198" i="3"/>
  <c r="R198" i="3"/>
  <c r="S201" i="3"/>
  <c r="T201" i="3"/>
  <c r="S219" i="3"/>
  <c r="T219" i="3"/>
  <c r="S233" i="3"/>
  <c r="T233" i="3"/>
  <c r="S241" i="3"/>
  <c r="T241" i="3"/>
  <c r="S247" i="3"/>
  <c r="T247" i="3"/>
  <c r="T250" i="3"/>
  <c r="R250" i="3"/>
  <c r="T258" i="3"/>
  <c r="R258" i="3"/>
  <c r="T266" i="3"/>
  <c r="R266" i="3"/>
  <c r="T274" i="3"/>
  <c r="R274" i="3"/>
  <c r="T285" i="3"/>
  <c r="T288" i="3"/>
  <c r="S288" i="3"/>
  <c r="R302" i="3"/>
  <c r="T305" i="3"/>
  <c r="T308" i="3"/>
  <c r="T322" i="3"/>
  <c r="R322" i="3"/>
  <c r="T330" i="3"/>
  <c r="R330" i="3"/>
  <c r="T341" i="3"/>
  <c r="T349" i="3"/>
  <c r="R352" i="3"/>
  <c r="R341" i="3"/>
  <c r="R331" i="3"/>
  <c r="R320" i="3"/>
  <c r="R309" i="3"/>
  <c r="R288" i="3"/>
  <c r="R277" i="3"/>
  <c r="R267" i="3"/>
  <c r="R256" i="3"/>
  <c r="R245" i="3"/>
  <c r="R171" i="3"/>
  <c r="R160" i="3"/>
  <c r="R149" i="3"/>
  <c r="R107" i="3"/>
  <c r="R96" i="3"/>
  <c r="R85" i="3"/>
  <c r="R64" i="3"/>
  <c r="R43" i="3"/>
  <c r="R32" i="3"/>
  <c r="R21" i="3"/>
  <c r="R11" i="3"/>
  <c r="S336" i="3"/>
  <c r="S325" i="3"/>
  <c r="S314" i="3"/>
  <c r="S304" i="3"/>
  <c r="S258" i="3"/>
  <c r="S226" i="3"/>
  <c r="S194" i="3"/>
  <c r="S157" i="3"/>
  <c r="S118" i="3"/>
  <c r="S70" i="3"/>
  <c r="S6" i="3"/>
  <c r="T286" i="3"/>
  <c r="T160" i="3"/>
  <c r="T32" i="3"/>
  <c r="T5" i="3"/>
  <c r="S5" i="3"/>
  <c r="S3" i="3"/>
  <c r="T3" i="3"/>
  <c r="T10" i="3"/>
  <c r="R10" i="3"/>
  <c r="T16" i="3"/>
  <c r="S16" i="3"/>
  <c r="S19" i="3"/>
  <c r="T19" i="3"/>
  <c r="S25" i="3"/>
  <c r="T25" i="3"/>
  <c r="S33" i="3"/>
  <c r="T33" i="3"/>
  <c r="S39" i="3"/>
  <c r="T39" i="3"/>
  <c r="T45" i="3"/>
  <c r="S45" i="3"/>
  <c r="S63" i="3"/>
  <c r="T63" i="3"/>
  <c r="T69" i="3"/>
  <c r="S69" i="3"/>
  <c r="S75" i="3"/>
  <c r="T75" i="3"/>
  <c r="S87" i="3"/>
  <c r="T87" i="3"/>
  <c r="T98" i="3"/>
  <c r="S98" i="3"/>
  <c r="R98" i="3"/>
  <c r="T106" i="3"/>
  <c r="R106" i="3"/>
  <c r="T117" i="3"/>
  <c r="S117" i="3"/>
  <c r="S123" i="3"/>
  <c r="T123" i="3"/>
  <c r="S131" i="3"/>
  <c r="T131" i="3"/>
  <c r="T134" i="3"/>
  <c r="R134" i="3"/>
  <c r="T142" i="3"/>
  <c r="S142" i="3"/>
  <c r="R142" i="3"/>
  <c r="S145" i="3"/>
  <c r="T145" i="3"/>
  <c r="S151" i="3"/>
  <c r="T151" i="3"/>
  <c r="T154" i="3"/>
  <c r="R154" i="3"/>
  <c r="T168" i="3"/>
  <c r="S168" i="3"/>
  <c r="T178" i="3"/>
  <c r="R178" i="3"/>
  <c r="T181" i="3"/>
  <c r="S181" i="3"/>
  <c r="S192" i="3"/>
  <c r="S195" i="3"/>
  <c r="T195" i="3"/>
  <c r="T206" i="3"/>
  <c r="S206" i="3"/>
  <c r="R206" i="3"/>
  <c r="T213" i="3"/>
  <c r="S213" i="3"/>
  <c r="S227" i="3"/>
  <c r="T227" i="3"/>
  <c r="T230" i="3"/>
  <c r="R230" i="3"/>
  <c r="T238" i="3"/>
  <c r="S238" i="3"/>
  <c r="R238" i="3"/>
  <c r="S244" i="3"/>
  <c r="T244" i="3"/>
  <c r="S255" i="3"/>
  <c r="T255" i="3"/>
  <c r="S263" i="3"/>
  <c r="T263" i="3"/>
  <c r="S271" i="3"/>
  <c r="T271" i="3"/>
  <c r="S279" i="3"/>
  <c r="T279" i="3"/>
  <c r="T282" i="3"/>
  <c r="R282" i="3"/>
  <c r="T293" i="3"/>
  <c r="S293" i="3"/>
  <c r="T296" i="3"/>
  <c r="S299" i="3"/>
  <c r="T299" i="3"/>
  <c r="T313" i="3"/>
  <c r="T319" i="3"/>
  <c r="S319" i="3"/>
  <c r="T327" i="3"/>
  <c r="S327" i="3"/>
  <c r="T335" i="3"/>
  <c r="S335" i="3"/>
  <c r="T338" i="3"/>
  <c r="R338" i="3"/>
  <c r="T346" i="3"/>
  <c r="R346" i="3"/>
  <c r="T355" i="3"/>
  <c r="S355" i="3"/>
  <c r="T358" i="3"/>
  <c r="R358" i="3"/>
  <c r="R340" i="3"/>
  <c r="R329" i="3"/>
  <c r="R319" i="3"/>
  <c r="R308" i="3"/>
  <c r="R297" i="3"/>
  <c r="R265" i="3"/>
  <c r="R255" i="3"/>
  <c r="R244" i="3"/>
  <c r="R233" i="3"/>
  <c r="R223" i="3"/>
  <c r="R212" i="3"/>
  <c r="R201" i="3"/>
  <c r="R191" i="3"/>
  <c r="R180" i="3"/>
  <c r="R169" i="3"/>
  <c r="R159" i="3"/>
  <c r="R137" i="3"/>
  <c r="R127" i="3"/>
  <c r="R116" i="3"/>
  <c r="R105" i="3"/>
  <c r="R73" i="3"/>
  <c r="R63" i="3"/>
  <c r="R52" i="3"/>
  <c r="R41" i="3"/>
  <c r="R31" i="3"/>
  <c r="R20" i="3"/>
  <c r="R9" i="3"/>
  <c r="S356" i="3"/>
  <c r="S345" i="3"/>
  <c r="S334" i="3"/>
  <c r="S313" i="3"/>
  <c r="S302" i="3"/>
  <c r="S285" i="3"/>
  <c r="S253" i="3"/>
  <c r="S154" i="3"/>
  <c r="S109" i="3"/>
  <c r="S58" i="3"/>
  <c r="T280" i="3"/>
  <c r="T152" i="3"/>
  <c r="T24" i="3"/>
  <c r="T357" i="3"/>
  <c r="O311" i="1"/>
  <c r="O290" i="1"/>
  <c r="O276" i="1"/>
  <c r="O354" i="1"/>
  <c r="O235" i="1"/>
  <c r="O347" i="1"/>
  <c r="O338" i="1"/>
  <c r="O83" i="1"/>
  <c r="O331" i="1"/>
  <c r="O312" i="1"/>
  <c r="O346" i="1"/>
  <c r="O301" i="1"/>
  <c r="O179" i="1"/>
  <c r="O339" i="1"/>
  <c r="O300" i="1"/>
  <c r="O147" i="1"/>
  <c r="O51" i="1"/>
  <c r="O323" i="1"/>
  <c r="O275" i="1"/>
  <c r="O19" i="1"/>
  <c r="O355" i="1"/>
  <c r="O322" i="1"/>
  <c r="O258" i="1"/>
  <c r="O330" i="1"/>
  <c r="O288" i="1"/>
  <c r="O115" i="1"/>
  <c r="O255" i="1"/>
  <c r="O234" i="1"/>
  <c r="O210" i="1"/>
  <c r="O178" i="1"/>
  <c r="O146" i="1"/>
  <c r="O114" i="1"/>
  <c r="O82" i="1"/>
  <c r="O50" i="1"/>
  <c r="O18" i="1"/>
  <c r="O353" i="1"/>
  <c r="O345" i="1"/>
  <c r="O337" i="1"/>
  <c r="O329" i="1"/>
  <c r="O320" i="1"/>
  <c r="O309" i="1"/>
  <c r="O299" i="1"/>
  <c r="O287" i="1"/>
  <c r="O274" i="1"/>
  <c r="O251" i="1"/>
  <c r="O231" i="1"/>
  <c r="O203" i="1"/>
  <c r="O171" i="1"/>
  <c r="O139" i="1"/>
  <c r="O75" i="1"/>
  <c r="O43" i="1"/>
  <c r="O11" i="1"/>
  <c r="O352" i="1"/>
  <c r="O319" i="1"/>
  <c r="O227" i="1"/>
  <c r="O2" i="1"/>
  <c r="O351" i="1"/>
  <c r="O343" i="1"/>
  <c r="O335" i="1"/>
  <c r="O327" i="1"/>
  <c r="O317" i="1"/>
  <c r="O296" i="1"/>
  <c r="O283" i="1"/>
  <c r="O267" i="1"/>
  <c r="O247" i="1"/>
  <c r="O226" i="1"/>
  <c r="O195" i="1"/>
  <c r="O163" i="1"/>
  <c r="O131" i="1"/>
  <c r="O67" i="1"/>
  <c r="O35" i="1"/>
  <c r="O3" i="1"/>
  <c r="O344" i="1"/>
  <c r="O308" i="1"/>
  <c r="O271" i="1"/>
  <c r="O250" i="1"/>
  <c r="O202" i="1"/>
  <c r="O106" i="1"/>
  <c r="O74" i="1"/>
  <c r="O42" i="1"/>
  <c r="O10" i="1"/>
  <c r="O358" i="1"/>
  <c r="O334" i="1"/>
  <c r="O326" i="1"/>
  <c r="O316" i="1"/>
  <c r="O306" i="1"/>
  <c r="O295" i="1"/>
  <c r="O282" i="1"/>
  <c r="O266" i="1"/>
  <c r="O243" i="1"/>
  <c r="O223" i="1"/>
  <c r="O194" i="1"/>
  <c r="O162" i="1"/>
  <c r="O130" i="1"/>
  <c r="O98" i="1"/>
  <c r="O66" i="1"/>
  <c r="O4" i="1"/>
  <c r="O12" i="1"/>
  <c r="O20" i="1"/>
  <c r="O28" i="1"/>
  <c r="O36" i="1"/>
  <c r="O44" i="1"/>
  <c r="O52" i="1"/>
  <c r="O60" i="1"/>
  <c r="O68" i="1"/>
  <c r="O76" i="1"/>
  <c r="O84" i="1"/>
  <c r="O92" i="1"/>
  <c r="O100" i="1"/>
  <c r="O108" i="1"/>
  <c r="O116" i="1"/>
  <c r="O124" i="1"/>
  <c r="O132" i="1"/>
  <c r="O140" i="1"/>
  <c r="O148" i="1"/>
  <c r="O156" i="1"/>
  <c r="O164" i="1"/>
  <c r="O172" i="1"/>
  <c r="O180" i="1"/>
  <c r="O188" i="1"/>
  <c r="O196" i="1"/>
  <c r="O204" i="1"/>
  <c r="O220" i="1"/>
  <c r="O228" i="1"/>
  <c r="O236" i="1"/>
  <c r="O244" i="1"/>
  <c r="O252" i="1"/>
  <c r="O260" i="1"/>
  <c r="O268" i="1"/>
  <c r="O5" i="1"/>
  <c r="O13" i="1"/>
  <c r="O21" i="1"/>
  <c r="O29" i="1"/>
  <c r="O37" i="1"/>
  <c r="O45" i="1"/>
  <c r="O53" i="1"/>
  <c r="O61" i="1"/>
  <c r="O69" i="1"/>
  <c r="O77" i="1"/>
  <c r="O85" i="1"/>
  <c r="O93" i="1"/>
  <c r="O101" i="1"/>
  <c r="O109" i="1"/>
  <c r="O117" i="1"/>
  <c r="O125" i="1"/>
  <c r="O133" i="1"/>
  <c r="O141" i="1"/>
  <c r="O149" i="1"/>
  <c r="O157" i="1"/>
  <c r="O165" i="1"/>
  <c r="O173" i="1"/>
  <c r="O181" i="1"/>
  <c r="O189" i="1"/>
  <c r="O197" i="1"/>
  <c r="O213" i="1"/>
  <c r="O221" i="1"/>
  <c r="O229" i="1"/>
  <c r="O237" i="1"/>
  <c r="O245" i="1"/>
  <c r="O253" i="1"/>
  <c r="O261" i="1"/>
  <c r="O269" i="1"/>
  <c r="O277" i="1"/>
  <c r="O285" i="1"/>
  <c r="O293" i="1"/>
  <c r="O6" i="1"/>
  <c r="O14" i="1"/>
  <c r="O22" i="1"/>
  <c r="O30" i="1"/>
  <c r="O38" i="1"/>
  <c r="O46" i="1"/>
  <c r="O54" i="1"/>
  <c r="O62" i="1"/>
  <c r="O70" i="1"/>
  <c r="O78" i="1"/>
  <c r="O86" i="1"/>
  <c r="O94" i="1"/>
  <c r="O102" i="1"/>
  <c r="O110" i="1"/>
  <c r="O118" i="1"/>
  <c r="O126" i="1"/>
  <c r="O150" i="1"/>
  <c r="O158" i="1"/>
  <c r="O166" i="1"/>
  <c r="O174" i="1"/>
  <c r="O182" i="1"/>
  <c r="O190" i="1"/>
  <c r="O198" i="1"/>
  <c r="O206" i="1"/>
  <c r="O214" i="1"/>
  <c r="O222" i="1"/>
  <c r="O230" i="1"/>
  <c r="O238" i="1"/>
  <c r="O254" i="1"/>
  <c r="O262" i="1"/>
  <c r="O270" i="1"/>
  <c r="O278" i="1"/>
  <c r="O286" i="1"/>
  <c r="O294" i="1"/>
  <c r="O302" i="1"/>
  <c r="O310" i="1"/>
  <c r="O318" i="1"/>
  <c r="O7" i="1"/>
  <c r="O15" i="1"/>
  <c r="O23" i="1"/>
  <c r="E3" i="2"/>
  <c r="O47" i="1"/>
  <c r="O55" i="1"/>
  <c r="O63" i="1"/>
  <c r="O71" i="1"/>
  <c r="O79" i="1"/>
  <c r="O87" i="1"/>
  <c r="O95" i="1"/>
  <c r="O103" i="1"/>
  <c r="O111" i="1"/>
  <c r="O119" i="1"/>
  <c r="O127" i="1"/>
  <c r="O135" i="1"/>
  <c r="O143" i="1"/>
  <c r="O151" i="1"/>
  <c r="O159" i="1"/>
  <c r="O167" i="1"/>
  <c r="O175" i="1"/>
  <c r="O183" i="1"/>
  <c r="O191" i="1"/>
  <c r="O199" i="1"/>
  <c r="O207" i="1"/>
  <c r="O215" i="1"/>
  <c r="O8" i="1"/>
  <c r="O16" i="1"/>
  <c r="O24" i="1"/>
  <c r="O32" i="1"/>
  <c r="O40" i="1"/>
  <c r="O48" i="1"/>
  <c r="O56" i="1"/>
  <c r="O64" i="1"/>
  <c r="O72" i="1"/>
  <c r="O80" i="1"/>
  <c r="O88" i="1"/>
  <c r="O96" i="1"/>
  <c r="O104" i="1"/>
  <c r="O112" i="1"/>
  <c r="O120" i="1"/>
  <c r="O128" i="1"/>
  <c r="O136" i="1"/>
  <c r="O144" i="1"/>
  <c r="O152" i="1"/>
  <c r="O160" i="1"/>
  <c r="O168" i="1"/>
  <c r="E7" i="2"/>
  <c r="O184" i="1"/>
  <c r="O192" i="1"/>
  <c r="O200" i="1"/>
  <c r="O208" i="1"/>
  <c r="O216" i="1"/>
  <c r="O224" i="1"/>
  <c r="O232" i="1"/>
  <c r="O240" i="1"/>
  <c r="O248" i="1"/>
  <c r="O256" i="1"/>
  <c r="O264" i="1"/>
  <c r="O272" i="1"/>
  <c r="O9" i="1"/>
  <c r="O17" i="1"/>
  <c r="O25" i="1"/>
  <c r="O33" i="1"/>
  <c r="O41" i="1"/>
  <c r="O49" i="1"/>
  <c r="O57" i="1"/>
  <c r="E4" i="2"/>
  <c r="O81" i="1"/>
  <c r="O89" i="1"/>
  <c r="O97" i="1"/>
  <c r="O105" i="1"/>
  <c r="O113" i="1"/>
  <c r="O121" i="1"/>
  <c r="O129" i="1"/>
  <c r="O137" i="1"/>
  <c r="O145" i="1"/>
  <c r="O153" i="1"/>
  <c r="O161" i="1"/>
  <c r="O177" i="1"/>
  <c r="O185" i="1"/>
  <c r="O193" i="1"/>
  <c r="O201" i="1"/>
  <c r="O209" i="1"/>
  <c r="O217" i="1"/>
  <c r="O225" i="1"/>
  <c r="O233" i="1"/>
  <c r="O241" i="1"/>
  <c r="O249" i="1"/>
  <c r="O257" i="1"/>
  <c r="O265" i="1"/>
  <c r="O289" i="1"/>
  <c r="O297" i="1"/>
  <c r="O305" i="1"/>
  <c r="O313" i="1"/>
  <c r="O321" i="1"/>
  <c r="O328" i="1"/>
  <c r="O284" i="1"/>
  <c r="O138" i="1"/>
  <c r="O357" i="1"/>
  <c r="O349" i="1"/>
  <c r="O341" i="1"/>
  <c r="O333" i="1"/>
  <c r="O325" i="1"/>
  <c r="O304" i="1"/>
  <c r="O292" i="1"/>
  <c r="O280" i="1"/>
  <c r="O263" i="1"/>
  <c r="O242" i="1"/>
  <c r="O219" i="1"/>
  <c r="O187" i="1"/>
  <c r="O155" i="1"/>
  <c r="O123" i="1"/>
  <c r="O91" i="1"/>
  <c r="O59" i="1"/>
  <c r="O27" i="1"/>
  <c r="O336" i="1"/>
  <c r="O298" i="1"/>
  <c r="O170" i="1"/>
  <c r="O356" i="1"/>
  <c r="O348" i="1"/>
  <c r="O340" i="1"/>
  <c r="O332" i="1"/>
  <c r="O324" i="1"/>
  <c r="O314" i="1"/>
  <c r="O303" i="1"/>
  <c r="O291" i="1"/>
  <c r="O279" i="1"/>
  <c r="O259" i="1"/>
  <c r="O218" i="1"/>
  <c r="O186" i="1"/>
  <c r="O154" i="1"/>
  <c r="O122" i="1"/>
  <c r="O90" i="1"/>
  <c r="O58" i="1"/>
  <c r="O26" i="1"/>
  <c r="E6" i="2" l="1"/>
  <c r="E12" i="2"/>
  <c r="E10" i="2"/>
  <c r="E9" i="2"/>
  <c r="E11" i="2"/>
  <c r="E5" i="2"/>
  <c r="O211" i="1"/>
  <c r="E8" i="2"/>
  <c r="O342" i="1"/>
  <c r="C12" i="2"/>
  <c r="O169" i="1"/>
  <c r="C7" i="2"/>
  <c r="O142" i="1"/>
  <c r="O350" i="1"/>
  <c r="O307" i="1"/>
  <c r="C11" i="2"/>
  <c r="O176" i="1"/>
  <c r="O134" i="1"/>
  <c r="C6" i="2"/>
  <c r="O239" i="1"/>
  <c r="C9" i="2"/>
  <c r="O281" i="1"/>
  <c r="O273" i="1"/>
  <c r="C10" i="2"/>
  <c r="O246" i="1"/>
  <c r="O315" i="1"/>
  <c r="O73" i="1"/>
  <c r="O107" i="1"/>
  <c r="O65" i="1"/>
  <c r="C4" i="2"/>
  <c r="O39" i="1"/>
  <c r="O205" i="1"/>
  <c r="C8" i="2"/>
  <c r="O31" i="1"/>
  <c r="O212" i="1"/>
  <c r="O99" i="1"/>
  <c r="C5" i="2"/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2" i="1"/>
  <c r="L3" i="1"/>
  <c r="T3" i="1" s="1"/>
  <c r="L4" i="1"/>
  <c r="T4" i="1" s="1"/>
  <c r="L5" i="1"/>
  <c r="T5" i="1" s="1"/>
  <c r="L6" i="1"/>
  <c r="T6" i="1" s="1"/>
  <c r="L7" i="1"/>
  <c r="T7" i="1" s="1"/>
  <c r="L8" i="1"/>
  <c r="T8" i="1" s="1"/>
  <c r="L9" i="1"/>
  <c r="T9" i="1" s="1"/>
  <c r="L10" i="1"/>
  <c r="T10" i="1" s="1"/>
  <c r="L11" i="1"/>
  <c r="T11" i="1" s="1"/>
  <c r="L12" i="1"/>
  <c r="T12" i="1" s="1"/>
  <c r="L13" i="1"/>
  <c r="T13" i="1" s="1"/>
  <c r="L14" i="1"/>
  <c r="T14" i="1" s="1"/>
  <c r="L15" i="1"/>
  <c r="T15" i="1" s="1"/>
  <c r="L16" i="1"/>
  <c r="T16" i="1" s="1"/>
  <c r="L17" i="1"/>
  <c r="T17" i="1" s="1"/>
  <c r="L18" i="1"/>
  <c r="T18" i="1" s="1"/>
  <c r="L19" i="1"/>
  <c r="T19" i="1" s="1"/>
  <c r="L20" i="1"/>
  <c r="T20" i="1" s="1"/>
  <c r="L21" i="1"/>
  <c r="T21" i="1" s="1"/>
  <c r="L22" i="1"/>
  <c r="T22" i="1" s="1"/>
  <c r="L23" i="1"/>
  <c r="T23" i="1" s="1"/>
  <c r="L24" i="1"/>
  <c r="T24" i="1" s="1"/>
  <c r="L25" i="1"/>
  <c r="T25" i="1" s="1"/>
  <c r="L26" i="1"/>
  <c r="T26" i="1" s="1"/>
  <c r="L27" i="1"/>
  <c r="T27" i="1" s="1"/>
  <c r="L28" i="1"/>
  <c r="T28" i="1" s="1"/>
  <c r="L29" i="1"/>
  <c r="T29" i="1" s="1"/>
  <c r="L30" i="1"/>
  <c r="T30" i="1" s="1"/>
  <c r="L31" i="1"/>
  <c r="T31" i="1" s="1"/>
  <c r="L32" i="1"/>
  <c r="T32" i="1" s="1"/>
  <c r="L33" i="1"/>
  <c r="T33" i="1" s="1"/>
  <c r="L34" i="1"/>
  <c r="T34" i="1" s="1"/>
  <c r="L35" i="1"/>
  <c r="T35" i="1" s="1"/>
  <c r="L36" i="1"/>
  <c r="T36" i="1" s="1"/>
  <c r="L37" i="1"/>
  <c r="T37" i="1" s="1"/>
  <c r="L38" i="1"/>
  <c r="T38" i="1" s="1"/>
  <c r="L39" i="1"/>
  <c r="T39" i="1" s="1"/>
  <c r="L40" i="1"/>
  <c r="T40" i="1" s="1"/>
  <c r="L41" i="1"/>
  <c r="T41" i="1" s="1"/>
  <c r="L42" i="1"/>
  <c r="T42" i="1" s="1"/>
  <c r="L43" i="1"/>
  <c r="T43" i="1" s="1"/>
  <c r="L44" i="1"/>
  <c r="T44" i="1" s="1"/>
  <c r="L45" i="1"/>
  <c r="T45" i="1" s="1"/>
  <c r="L46" i="1"/>
  <c r="T46" i="1" s="1"/>
  <c r="L47" i="1"/>
  <c r="T47" i="1" s="1"/>
  <c r="L48" i="1"/>
  <c r="T48" i="1" s="1"/>
  <c r="L49" i="1"/>
  <c r="T49" i="1" s="1"/>
  <c r="L50" i="1"/>
  <c r="T50" i="1" s="1"/>
  <c r="L51" i="1"/>
  <c r="T51" i="1" s="1"/>
  <c r="L52" i="1"/>
  <c r="T52" i="1" s="1"/>
  <c r="L53" i="1"/>
  <c r="T53" i="1" s="1"/>
  <c r="L54" i="1"/>
  <c r="T54" i="1" s="1"/>
  <c r="L55" i="1"/>
  <c r="T55" i="1" s="1"/>
  <c r="L56" i="1"/>
  <c r="T56" i="1" s="1"/>
  <c r="L57" i="1"/>
  <c r="T57" i="1" s="1"/>
  <c r="L58" i="1"/>
  <c r="T58" i="1" s="1"/>
  <c r="L59" i="1"/>
  <c r="T59" i="1" s="1"/>
  <c r="L60" i="1"/>
  <c r="T60" i="1" s="1"/>
  <c r="L61" i="1"/>
  <c r="T61" i="1" s="1"/>
  <c r="L62" i="1"/>
  <c r="T62" i="1" s="1"/>
  <c r="L63" i="1"/>
  <c r="T63" i="1" s="1"/>
  <c r="L64" i="1"/>
  <c r="T64" i="1" s="1"/>
  <c r="L65" i="1"/>
  <c r="T65" i="1" s="1"/>
  <c r="L66" i="1"/>
  <c r="T66" i="1" s="1"/>
  <c r="L67" i="1"/>
  <c r="T67" i="1" s="1"/>
  <c r="L68" i="1"/>
  <c r="T68" i="1" s="1"/>
  <c r="L69" i="1"/>
  <c r="T69" i="1" s="1"/>
  <c r="L70" i="1"/>
  <c r="T70" i="1" s="1"/>
  <c r="L71" i="1"/>
  <c r="T71" i="1" s="1"/>
  <c r="L72" i="1"/>
  <c r="T72" i="1" s="1"/>
  <c r="L73" i="1"/>
  <c r="T73" i="1" s="1"/>
  <c r="L74" i="1"/>
  <c r="T74" i="1" s="1"/>
  <c r="L75" i="1"/>
  <c r="T75" i="1" s="1"/>
  <c r="L76" i="1"/>
  <c r="T76" i="1" s="1"/>
  <c r="L77" i="1"/>
  <c r="T77" i="1" s="1"/>
  <c r="L78" i="1"/>
  <c r="T78" i="1" s="1"/>
  <c r="L79" i="1"/>
  <c r="T79" i="1" s="1"/>
  <c r="L80" i="1"/>
  <c r="T80" i="1" s="1"/>
  <c r="L81" i="1"/>
  <c r="T81" i="1" s="1"/>
  <c r="L82" i="1"/>
  <c r="T82" i="1" s="1"/>
  <c r="L83" i="1"/>
  <c r="T83" i="1" s="1"/>
  <c r="L84" i="1"/>
  <c r="T84" i="1" s="1"/>
  <c r="L85" i="1"/>
  <c r="T85" i="1" s="1"/>
  <c r="L86" i="1"/>
  <c r="T86" i="1" s="1"/>
  <c r="L87" i="1"/>
  <c r="T87" i="1" s="1"/>
  <c r="L88" i="1"/>
  <c r="T88" i="1" s="1"/>
  <c r="L89" i="1"/>
  <c r="T89" i="1" s="1"/>
  <c r="L90" i="1"/>
  <c r="T90" i="1" s="1"/>
  <c r="L91" i="1"/>
  <c r="T91" i="1" s="1"/>
  <c r="L92" i="1"/>
  <c r="T92" i="1" s="1"/>
  <c r="L93" i="1"/>
  <c r="T93" i="1" s="1"/>
  <c r="L94" i="1"/>
  <c r="T94" i="1" s="1"/>
  <c r="L95" i="1"/>
  <c r="T95" i="1" s="1"/>
  <c r="L96" i="1"/>
  <c r="T96" i="1" s="1"/>
  <c r="L97" i="1"/>
  <c r="T97" i="1" s="1"/>
  <c r="L98" i="1"/>
  <c r="T98" i="1" s="1"/>
  <c r="L99" i="1"/>
  <c r="T99" i="1" s="1"/>
  <c r="L100" i="1"/>
  <c r="T100" i="1" s="1"/>
  <c r="L101" i="1"/>
  <c r="T101" i="1" s="1"/>
  <c r="L102" i="1"/>
  <c r="T102" i="1" s="1"/>
  <c r="L103" i="1"/>
  <c r="T103" i="1" s="1"/>
  <c r="L104" i="1"/>
  <c r="T104" i="1" s="1"/>
  <c r="L105" i="1"/>
  <c r="T105" i="1" s="1"/>
  <c r="L106" i="1"/>
  <c r="T106" i="1" s="1"/>
  <c r="L107" i="1"/>
  <c r="T107" i="1" s="1"/>
  <c r="L108" i="1"/>
  <c r="T108" i="1" s="1"/>
  <c r="L109" i="1"/>
  <c r="T109" i="1" s="1"/>
  <c r="L110" i="1"/>
  <c r="T110" i="1" s="1"/>
  <c r="L111" i="1"/>
  <c r="T111" i="1" s="1"/>
  <c r="L112" i="1"/>
  <c r="T112" i="1" s="1"/>
  <c r="L113" i="1"/>
  <c r="T113" i="1" s="1"/>
  <c r="L114" i="1"/>
  <c r="T114" i="1" s="1"/>
  <c r="L115" i="1"/>
  <c r="T115" i="1" s="1"/>
  <c r="L116" i="1"/>
  <c r="T116" i="1" s="1"/>
  <c r="L117" i="1"/>
  <c r="T117" i="1" s="1"/>
  <c r="L118" i="1"/>
  <c r="T118" i="1" s="1"/>
  <c r="L119" i="1"/>
  <c r="T119" i="1" s="1"/>
  <c r="L120" i="1"/>
  <c r="T120" i="1" s="1"/>
  <c r="L121" i="1"/>
  <c r="T121" i="1" s="1"/>
  <c r="L122" i="1"/>
  <c r="T122" i="1" s="1"/>
  <c r="L123" i="1"/>
  <c r="T123" i="1" s="1"/>
  <c r="L124" i="1"/>
  <c r="T124" i="1" s="1"/>
  <c r="L125" i="1"/>
  <c r="T125" i="1" s="1"/>
  <c r="L126" i="1"/>
  <c r="T126" i="1" s="1"/>
  <c r="L127" i="1"/>
  <c r="T127" i="1" s="1"/>
  <c r="L128" i="1"/>
  <c r="T128" i="1" s="1"/>
  <c r="L129" i="1"/>
  <c r="T129" i="1" s="1"/>
  <c r="L130" i="1"/>
  <c r="T130" i="1" s="1"/>
  <c r="L131" i="1"/>
  <c r="T131" i="1" s="1"/>
  <c r="L132" i="1"/>
  <c r="T132" i="1" s="1"/>
  <c r="L133" i="1"/>
  <c r="T133" i="1" s="1"/>
  <c r="L134" i="1"/>
  <c r="T134" i="1" s="1"/>
  <c r="L135" i="1"/>
  <c r="T135" i="1" s="1"/>
  <c r="L136" i="1"/>
  <c r="T136" i="1" s="1"/>
  <c r="L137" i="1"/>
  <c r="T137" i="1" s="1"/>
  <c r="L138" i="1"/>
  <c r="T138" i="1" s="1"/>
  <c r="L139" i="1"/>
  <c r="T139" i="1" s="1"/>
  <c r="L140" i="1"/>
  <c r="T140" i="1" s="1"/>
  <c r="L141" i="1"/>
  <c r="T141" i="1" s="1"/>
  <c r="L142" i="1"/>
  <c r="T142" i="1" s="1"/>
  <c r="L143" i="1"/>
  <c r="T143" i="1" s="1"/>
  <c r="L144" i="1"/>
  <c r="T144" i="1" s="1"/>
  <c r="L145" i="1"/>
  <c r="T145" i="1" s="1"/>
  <c r="L146" i="1"/>
  <c r="T146" i="1" s="1"/>
  <c r="L147" i="1"/>
  <c r="T147" i="1" s="1"/>
  <c r="L148" i="1"/>
  <c r="T148" i="1" s="1"/>
  <c r="L149" i="1"/>
  <c r="T149" i="1" s="1"/>
  <c r="L150" i="1"/>
  <c r="T150" i="1" s="1"/>
  <c r="L151" i="1"/>
  <c r="T151" i="1" s="1"/>
  <c r="L152" i="1"/>
  <c r="T152" i="1" s="1"/>
  <c r="L153" i="1"/>
  <c r="T153" i="1" s="1"/>
  <c r="L154" i="1"/>
  <c r="T154" i="1" s="1"/>
  <c r="L155" i="1"/>
  <c r="T155" i="1" s="1"/>
  <c r="L156" i="1"/>
  <c r="T156" i="1" s="1"/>
  <c r="L157" i="1"/>
  <c r="T157" i="1" s="1"/>
  <c r="L158" i="1"/>
  <c r="T158" i="1" s="1"/>
  <c r="L159" i="1"/>
  <c r="T159" i="1" s="1"/>
  <c r="L160" i="1"/>
  <c r="T160" i="1" s="1"/>
  <c r="L161" i="1"/>
  <c r="T161" i="1" s="1"/>
  <c r="L162" i="1"/>
  <c r="T162" i="1" s="1"/>
  <c r="L163" i="1"/>
  <c r="T163" i="1" s="1"/>
  <c r="L164" i="1"/>
  <c r="T164" i="1" s="1"/>
  <c r="L165" i="1"/>
  <c r="T165" i="1" s="1"/>
  <c r="L166" i="1"/>
  <c r="T166" i="1" s="1"/>
  <c r="L167" i="1"/>
  <c r="T167" i="1" s="1"/>
  <c r="L168" i="1"/>
  <c r="T168" i="1" s="1"/>
  <c r="L169" i="1"/>
  <c r="T169" i="1" s="1"/>
  <c r="L170" i="1"/>
  <c r="T170" i="1" s="1"/>
  <c r="L171" i="1"/>
  <c r="T171" i="1" s="1"/>
  <c r="L172" i="1"/>
  <c r="T172" i="1" s="1"/>
  <c r="L173" i="1"/>
  <c r="T173" i="1" s="1"/>
  <c r="L174" i="1"/>
  <c r="T174" i="1" s="1"/>
  <c r="L175" i="1"/>
  <c r="T175" i="1" s="1"/>
  <c r="L176" i="1"/>
  <c r="T176" i="1" s="1"/>
  <c r="L177" i="1"/>
  <c r="T177" i="1" s="1"/>
  <c r="L178" i="1"/>
  <c r="T178" i="1" s="1"/>
  <c r="L179" i="1"/>
  <c r="T179" i="1" s="1"/>
  <c r="L180" i="1"/>
  <c r="T180" i="1" s="1"/>
  <c r="L181" i="1"/>
  <c r="T181" i="1" s="1"/>
  <c r="L182" i="1"/>
  <c r="T182" i="1" s="1"/>
  <c r="L183" i="1"/>
  <c r="T183" i="1" s="1"/>
  <c r="L184" i="1"/>
  <c r="T184" i="1" s="1"/>
  <c r="L185" i="1"/>
  <c r="T185" i="1" s="1"/>
  <c r="L186" i="1"/>
  <c r="T186" i="1" s="1"/>
  <c r="L187" i="1"/>
  <c r="T187" i="1" s="1"/>
  <c r="L188" i="1"/>
  <c r="T188" i="1" s="1"/>
  <c r="L189" i="1"/>
  <c r="T189" i="1" s="1"/>
  <c r="L190" i="1"/>
  <c r="T190" i="1" s="1"/>
  <c r="L191" i="1"/>
  <c r="T191" i="1" s="1"/>
  <c r="L192" i="1"/>
  <c r="T192" i="1" s="1"/>
  <c r="L193" i="1"/>
  <c r="T193" i="1" s="1"/>
  <c r="L194" i="1"/>
  <c r="T194" i="1" s="1"/>
  <c r="L195" i="1"/>
  <c r="T195" i="1" s="1"/>
  <c r="L196" i="1"/>
  <c r="T196" i="1" s="1"/>
  <c r="L197" i="1"/>
  <c r="T197" i="1" s="1"/>
  <c r="L198" i="1"/>
  <c r="T198" i="1" s="1"/>
  <c r="L199" i="1"/>
  <c r="T199" i="1" s="1"/>
  <c r="L200" i="1"/>
  <c r="T200" i="1" s="1"/>
  <c r="L201" i="1"/>
  <c r="T201" i="1" s="1"/>
  <c r="L202" i="1"/>
  <c r="T202" i="1" s="1"/>
  <c r="L203" i="1"/>
  <c r="T203" i="1" s="1"/>
  <c r="L204" i="1"/>
  <c r="T204" i="1" s="1"/>
  <c r="L205" i="1"/>
  <c r="T205" i="1" s="1"/>
  <c r="L206" i="1"/>
  <c r="T206" i="1" s="1"/>
  <c r="L207" i="1"/>
  <c r="T207" i="1" s="1"/>
  <c r="L208" i="1"/>
  <c r="T208" i="1" s="1"/>
  <c r="L209" i="1"/>
  <c r="T209" i="1" s="1"/>
  <c r="L210" i="1"/>
  <c r="T210" i="1" s="1"/>
  <c r="L211" i="1"/>
  <c r="T211" i="1" s="1"/>
  <c r="L212" i="1"/>
  <c r="T212" i="1" s="1"/>
  <c r="L213" i="1"/>
  <c r="T213" i="1" s="1"/>
  <c r="L214" i="1"/>
  <c r="T214" i="1" s="1"/>
  <c r="L215" i="1"/>
  <c r="T215" i="1" s="1"/>
  <c r="L216" i="1"/>
  <c r="T216" i="1" s="1"/>
  <c r="L217" i="1"/>
  <c r="T217" i="1" s="1"/>
  <c r="L218" i="1"/>
  <c r="T218" i="1" s="1"/>
  <c r="L219" i="1"/>
  <c r="T219" i="1" s="1"/>
  <c r="L220" i="1"/>
  <c r="T220" i="1" s="1"/>
  <c r="L221" i="1"/>
  <c r="T221" i="1" s="1"/>
  <c r="L222" i="1"/>
  <c r="T222" i="1" s="1"/>
  <c r="L223" i="1"/>
  <c r="T223" i="1" s="1"/>
  <c r="L224" i="1"/>
  <c r="T224" i="1" s="1"/>
  <c r="L225" i="1"/>
  <c r="T225" i="1" s="1"/>
  <c r="L226" i="1"/>
  <c r="T226" i="1" s="1"/>
  <c r="L227" i="1"/>
  <c r="T227" i="1" s="1"/>
  <c r="L228" i="1"/>
  <c r="T228" i="1" s="1"/>
  <c r="L229" i="1"/>
  <c r="T229" i="1" s="1"/>
  <c r="L230" i="1"/>
  <c r="T230" i="1" s="1"/>
  <c r="L231" i="1"/>
  <c r="T231" i="1" s="1"/>
  <c r="L232" i="1"/>
  <c r="T232" i="1" s="1"/>
  <c r="L233" i="1"/>
  <c r="T233" i="1" s="1"/>
  <c r="L234" i="1"/>
  <c r="T234" i="1" s="1"/>
  <c r="L235" i="1"/>
  <c r="T235" i="1" s="1"/>
  <c r="L236" i="1"/>
  <c r="T236" i="1" s="1"/>
  <c r="L237" i="1"/>
  <c r="T237" i="1" s="1"/>
  <c r="L238" i="1"/>
  <c r="T238" i="1" s="1"/>
  <c r="L239" i="1"/>
  <c r="T239" i="1" s="1"/>
  <c r="L240" i="1"/>
  <c r="T240" i="1" s="1"/>
  <c r="L241" i="1"/>
  <c r="T241" i="1" s="1"/>
  <c r="L242" i="1"/>
  <c r="T242" i="1" s="1"/>
  <c r="L243" i="1"/>
  <c r="T243" i="1" s="1"/>
  <c r="L244" i="1"/>
  <c r="T244" i="1" s="1"/>
  <c r="L245" i="1"/>
  <c r="T245" i="1" s="1"/>
  <c r="L246" i="1"/>
  <c r="T246" i="1" s="1"/>
  <c r="L247" i="1"/>
  <c r="T247" i="1" s="1"/>
  <c r="L248" i="1"/>
  <c r="T248" i="1" s="1"/>
  <c r="L249" i="1"/>
  <c r="T249" i="1" s="1"/>
  <c r="L250" i="1"/>
  <c r="T250" i="1" s="1"/>
  <c r="L251" i="1"/>
  <c r="T251" i="1" s="1"/>
  <c r="L252" i="1"/>
  <c r="T252" i="1" s="1"/>
  <c r="L253" i="1"/>
  <c r="T253" i="1" s="1"/>
  <c r="L254" i="1"/>
  <c r="T254" i="1" s="1"/>
  <c r="L255" i="1"/>
  <c r="T255" i="1" s="1"/>
  <c r="L256" i="1"/>
  <c r="T256" i="1" s="1"/>
  <c r="L257" i="1"/>
  <c r="T257" i="1" s="1"/>
  <c r="L258" i="1"/>
  <c r="T258" i="1" s="1"/>
  <c r="L259" i="1"/>
  <c r="T259" i="1" s="1"/>
  <c r="L260" i="1"/>
  <c r="T260" i="1" s="1"/>
  <c r="L261" i="1"/>
  <c r="T261" i="1" s="1"/>
  <c r="L262" i="1"/>
  <c r="T262" i="1" s="1"/>
  <c r="L263" i="1"/>
  <c r="T263" i="1" s="1"/>
  <c r="L264" i="1"/>
  <c r="T264" i="1" s="1"/>
  <c r="L265" i="1"/>
  <c r="T265" i="1" s="1"/>
  <c r="L266" i="1"/>
  <c r="T266" i="1" s="1"/>
  <c r="L267" i="1"/>
  <c r="T267" i="1" s="1"/>
  <c r="L268" i="1"/>
  <c r="T268" i="1" s="1"/>
  <c r="L269" i="1"/>
  <c r="T269" i="1" s="1"/>
  <c r="L270" i="1"/>
  <c r="T270" i="1" s="1"/>
  <c r="L271" i="1"/>
  <c r="T271" i="1" s="1"/>
  <c r="L272" i="1"/>
  <c r="T272" i="1" s="1"/>
  <c r="L273" i="1"/>
  <c r="T273" i="1" s="1"/>
  <c r="L274" i="1"/>
  <c r="T274" i="1" s="1"/>
  <c r="L275" i="1"/>
  <c r="T275" i="1" s="1"/>
  <c r="L276" i="1"/>
  <c r="T276" i="1" s="1"/>
  <c r="L277" i="1"/>
  <c r="T277" i="1" s="1"/>
  <c r="L278" i="1"/>
  <c r="T278" i="1" s="1"/>
  <c r="L279" i="1"/>
  <c r="T279" i="1" s="1"/>
  <c r="L280" i="1"/>
  <c r="T280" i="1" s="1"/>
  <c r="L281" i="1"/>
  <c r="T281" i="1" s="1"/>
  <c r="L282" i="1"/>
  <c r="T282" i="1" s="1"/>
  <c r="L283" i="1"/>
  <c r="T283" i="1" s="1"/>
  <c r="L284" i="1"/>
  <c r="T284" i="1" s="1"/>
  <c r="L285" i="1"/>
  <c r="T285" i="1" s="1"/>
  <c r="L286" i="1"/>
  <c r="T286" i="1" s="1"/>
  <c r="L287" i="1"/>
  <c r="T287" i="1" s="1"/>
  <c r="L288" i="1"/>
  <c r="T288" i="1" s="1"/>
  <c r="L289" i="1"/>
  <c r="T289" i="1" s="1"/>
  <c r="L290" i="1"/>
  <c r="T290" i="1" s="1"/>
  <c r="L291" i="1"/>
  <c r="T291" i="1" s="1"/>
  <c r="L292" i="1"/>
  <c r="T292" i="1" s="1"/>
  <c r="L293" i="1"/>
  <c r="T293" i="1" s="1"/>
  <c r="L294" i="1"/>
  <c r="T294" i="1" s="1"/>
  <c r="L295" i="1"/>
  <c r="T295" i="1" s="1"/>
  <c r="L296" i="1"/>
  <c r="T296" i="1" s="1"/>
  <c r="L297" i="1"/>
  <c r="T297" i="1" s="1"/>
  <c r="L298" i="1"/>
  <c r="T298" i="1" s="1"/>
  <c r="L299" i="1"/>
  <c r="T299" i="1" s="1"/>
  <c r="L300" i="1"/>
  <c r="T300" i="1" s="1"/>
  <c r="L301" i="1"/>
  <c r="T301" i="1" s="1"/>
  <c r="L302" i="1"/>
  <c r="T302" i="1" s="1"/>
  <c r="L303" i="1"/>
  <c r="T303" i="1" s="1"/>
  <c r="L304" i="1"/>
  <c r="T304" i="1" s="1"/>
  <c r="L305" i="1"/>
  <c r="T305" i="1" s="1"/>
  <c r="L306" i="1"/>
  <c r="T306" i="1" s="1"/>
  <c r="L307" i="1"/>
  <c r="T307" i="1" s="1"/>
  <c r="L308" i="1"/>
  <c r="T308" i="1" s="1"/>
  <c r="L309" i="1"/>
  <c r="T309" i="1" s="1"/>
  <c r="L310" i="1"/>
  <c r="T310" i="1" s="1"/>
  <c r="L311" i="1"/>
  <c r="T311" i="1" s="1"/>
  <c r="L312" i="1"/>
  <c r="T312" i="1" s="1"/>
  <c r="L313" i="1"/>
  <c r="T313" i="1" s="1"/>
  <c r="L314" i="1"/>
  <c r="T314" i="1" s="1"/>
  <c r="L315" i="1"/>
  <c r="T315" i="1" s="1"/>
  <c r="L316" i="1"/>
  <c r="T316" i="1" s="1"/>
  <c r="L317" i="1"/>
  <c r="T317" i="1" s="1"/>
  <c r="L318" i="1"/>
  <c r="T318" i="1" s="1"/>
  <c r="L319" i="1"/>
  <c r="T319" i="1" s="1"/>
  <c r="L320" i="1"/>
  <c r="T320" i="1" s="1"/>
  <c r="L321" i="1"/>
  <c r="T321" i="1" s="1"/>
  <c r="L322" i="1"/>
  <c r="T322" i="1" s="1"/>
  <c r="L323" i="1"/>
  <c r="T323" i="1" s="1"/>
  <c r="L324" i="1"/>
  <c r="T324" i="1" s="1"/>
  <c r="L325" i="1"/>
  <c r="T325" i="1" s="1"/>
  <c r="L326" i="1"/>
  <c r="T326" i="1" s="1"/>
  <c r="L327" i="1"/>
  <c r="T327" i="1" s="1"/>
  <c r="L328" i="1"/>
  <c r="T328" i="1" s="1"/>
  <c r="L329" i="1"/>
  <c r="T329" i="1" s="1"/>
  <c r="L330" i="1"/>
  <c r="T330" i="1" s="1"/>
  <c r="L331" i="1"/>
  <c r="T331" i="1" s="1"/>
  <c r="L332" i="1"/>
  <c r="T332" i="1" s="1"/>
  <c r="L333" i="1"/>
  <c r="T333" i="1" s="1"/>
  <c r="L334" i="1"/>
  <c r="T334" i="1" s="1"/>
  <c r="L335" i="1"/>
  <c r="T335" i="1" s="1"/>
  <c r="L336" i="1"/>
  <c r="T336" i="1" s="1"/>
  <c r="L337" i="1"/>
  <c r="T337" i="1" s="1"/>
  <c r="L338" i="1"/>
  <c r="T338" i="1" s="1"/>
  <c r="L339" i="1"/>
  <c r="T339" i="1" s="1"/>
  <c r="L340" i="1"/>
  <c r="T340" i="1" s="1"/>
  <c r="L341" i="1"/>
  <c r="T341" i="1" s="1"/>
  <c r="L342" i="1"/>
  <c r="T342" i="1" s="1"/>
  <c r="L343" i="1"/>
  <c r="T343" i="1" s="1"/>
  <c r="L344" i="1"/>
  <c r="T344" i="1" s="1"/>
  <c r="L345" i="1"/>
  <c r="T345" i="1" s="1"/>
  <c r="L346" i="1"/>
  <c r="T346" i="1" s="1"/>
  <c r="L347" i="1"/>
  <c r="T347" i="1" s="1"/>
  <c r="L348" i="1"/>
  <c r="T348" i="1" s="1"/>
  <c r="L349" i="1"/>
  <c r="T349" i="1" s="1"/>
  <c r="L350" i="1"/>
  <c r="T350" i="1" s="1"/>
  <c r="L351" i="1"/>
  <c r="T351" i="1" s="1"/>
  <c r="L352" i="1"/>
  <c r="T352" i="1" s="1"/>
  <c r="L353" i="1"/>
  <c r="T353" i="1" s="1"/>
  <c r="L354" i="1"/>
  <c r="T354" i="1" s="1"/>
  <c r="L355" i="1"/>
  <c r="T355" i="1" s="1"/>
  <c r="L356" i="1"/>
  <c r="T356" i="1" s="1"/>
  <c r="L357" i="1"/>
  <c r="T357" i="1" s="1"/>
  <c r="L358" i="1"/>
  <c r="T358" i="1" s="1"/>
  <c r="L2" i="1"/>
  <c r="T2" i="1" s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2" i="1"/>
  <c r="J3" i="1"/>
  <c r="R3" i="1" s="1"/>
  <c r="J4" i="1"/>
  <c r="R4" i="1" s="1"/>
  <c r="J5" i="1"/>
  <c r="R5" i="1" s="1"/>
  <c r="J6" i="1"/>
  <c r="R6" i="1" s="1"/>
  <c r="J7" i="1"/>
  <c r="R7" i="1" s="1"/>
  <c r="J8" i="1"/>
  <c r="R8" i="1" s="1"/>
  <c r="J9" i="1"/>
  <c r="R9" i="1" s="1"/>
  <c r="J10" i="1"/>
  <c r="R10" i="1" s="1"/>
  <c r="J11" i="1"/>
  <c r="R11" i="1" s="1"/>
  <c r="J12" i="1"/>
  <c r="R12" i="1" s="1"/>
  <c r="J13" i="1"/>
  <c r="R13" i="1" s="1"/>
  <c r="J14" i="1"/>
  <c r="R14" i="1" s="1"/>
  <c r="J15" i="1"/>
  <c r="R15" i="1" s="1"/>
  <c r="J16" i="1"/>
  <c r="R16" i="1" s="1"/>
  <c r="J17" i="1"/>
  <c r="R17" i="1" s="1"/>
  <c r="J18" i="1"/>
  <c r="R18" i="1" s="1"/>
  <c r="J19" i="1"/>
  <c r="R19" i="1" s="1"/>
  <c r="J20" i="1"/>
  <c r="R20" i="1" s="1"/>
  <c r="J21" i="1"/>
  <c r="R21" i="1" s="1"/>
  <c r="J22" i="1"/>
  <c r="R22" i="1" s="1"/>
  <c r="J23" i="1"/>
  <c r="R23" i="1" s="1"/>
  <c r="J24" i="1"/>
  <c r="R24" i="1" s="1"/>
  <c r="J25" i="1"/>
  <c r="R25" i="1" s="1"/>
  <c r="J26" i="1"/>
  <c r="R26" i="1" s="1"/>
  <c r="J27" i="1"/>
  <c r="R27" i="1" s="1"/>
  <c r="J28" i="1"/>
  <c r="R28" i="1" s="1"/>
  <c r="J29" i="1"/>
  <c r="R29" i="1" s="1"/>
  <c r="J30" i="1"/>
  <c r="R30" i="1" s="1"/>
  <c r="J31" i="1"/>
  <c r="R31" i="1" s="1"/>
  <c r="J32" i="1"/>
  <c r="R32" i="1" s="1"/>
  <c r="J33" i="1"/>
  <c r="R33" i="1" s="1"/>
  <c r="J34" i="1"/>
  <c r="R34" i="1" s="1"/>
  <c r="J35" i="1"/>
  <c r="R35" i="1" s="1"/>
  <c r="J36" i="1"/>
  <c r="R36" i="1" s="1"/>
  <c r="J37" i="1"/>
  <c r="R37" i="1" s="1"/>
  <c r="J38" i="1"/>
  <c r="R38" i="1" s="1"/>
  <c r="J39" i="1"/>
  <c r="R39" i="1" s="1"/>
  <c r="J40" i="1"/>
  <c r="R40" i="1" s="1"/>
  <c r="J41" i="1"/>
  <c r="R41" i="1" s="1"/>
  <c r="J42" i="1"/>
  <c r="R42" i="1" s="1"/>
  <c r="J43" i="1"/>
  <c r="R43" i="1" s="1"/>
  <c r="J44" i="1"/>
  <c r="R44" i="1" s="1"/>
  <c r="J45" i="1"/>
  <c r="R45" i="1" s="1"/>
  <c r="J46" i="1"/>
  <c r="R46" i="1" s="1"/>
  <c r="J47" i="1"/>
  <c r="R47" i="1" s="1"/>
  <c r="J48" i="1"/>
  <c r="R48" i="1" s="1"/>
  <c r="J49" i="1"/>
  <c r="R49" i="1" s="1"/>
  <c r="J50" i="1"/>
  <c r="R50" i="1" s="1"/>
  <c r="J51" i="1"/>
  <c r="R51" i="1" s="1"/>
  <c r="J52" i="1"/>
  <c r="R52" i="1" s="1"/>
  <c r="J53" i="1"/>
  <c r="R53" i="1" s="1"/>
  <c r="J54" i="1"/>
  <c r="R54" i="1" s="1"/>
  <c r="J55" i="1"/>
  <c r="R55" i="1" s="1"/>
  <c r="J56" i="1"/>
  <c r="R56" i="1" s="1"/>
  <c r="J57" i="1"/>
  <c r="R57" i="1" s="1"/>
  <c r="J58" i="1"/>
  <c r="R58" i="1" s="1"/>
  <c r="J59" i="1"/>
  <c r="R59" i="1" s="1"/>
  <c r="J60" i="1"/>
  <c r="R60" i="1" s="1"/>
  <c r="J61" i="1"/>
  <c r="R61" i="1" s="1"/>
  <c r="J62" i="1"/>
  <c r="R62" i="1" s="1"/>
  <c r="J63" i="1"/>
  <c r="R63" i="1" s="1"/>
  <c r="J64" i="1"/>
  <c r="R64" i="1" s="1"/>
  <c r="J65" i="1"/>
  <c r="R65" i="1" s="1"/>
  <c r="J66" i="1"/>
  <c r="R66" i="1" s="1"/>
  <c r="J67" i="1"/>
  <c r="R67" i="1" s="1"/>
  <c r="J68" i="1"/>
  <c r="R68" i="1" s="1"/>
  <c r="J69" i="1"/>
  <c r="R69" i="1" s="1"/>
  <c r="J70" i="1"/>
  <c r="R70" i="1" s="1"/>
  <c r="J71" i="1"/>
  <c r="R71" i="1" s="1"/>
  <c r="J72" i="1"/>
  <c r="R72" i="1" s="1"/>
  <c r="J73" i="1"/>
  <c r="R73" i="1" s="1"/>
  <c r="J74" i="1"/>
  <c r="R74" i="1" s="1"/>
  <c r="J75" i="1"/>
  <c r="R75" i="1" s="1"/>
  <c r="J76" i="1"/>
  <c r="R76" i="1" s="1"/>
  <c r="J77" i="1"/>
  <c r="R77" i="1" s="1"/>
  <c r="J78" i="1"/>
  <c r="R78" i="1" s="1"/>
  <c r="J79" i="1"/>
  <c r="R79" i="1" s="1"/>
  <c r="J80" i="1"/>
  <c r="R80" i="1" s="1"/>
  <c r="J81" i="1"/>
  <c r="R81" i="1" s="1"/>
  <c r="J82" i="1"/>
  <c r="R82" i="1" s="1"/>
  <c r="J83" i="1"/>
  <c r="R83" i="1" s="1"/>
  <c r="J84" i="1"/>
  <c r="R84" i="1" s="1"/>
  <c r="J85" i="1"/>
  <c r="R85" i="1" s="1"/>
  <c r="J86" i="1"/>
  <c r="R86" i="1" s="1"/>
  <c r="J87" i="1"/>
  <c r="R87" i="1" s="1"/>
  <c r="J88" i="1"/>
  <c r="R88" i="1" s="1"/>
  <c r="J89" i="1"/>
  <c r="R89" i="1" s="1"/>
  <c r="J90" i="1"/>
  <c r="R90" i="1" s="1"/>
  <c r="J91" i="1"/>
  <c r="R91" i="1" s="1"/>
  <c r="J92" i="1"/>
  <c r="R92" i="1" s="1"/>
  <c r="J93" i="1"/>
  <c r="R93" i="1" s="1"/>
  <c r="J94" i="1"/>
  <c r="R94" i="1" s="1"/>
  <c r="J95" i="1"/>
  <c r="R95" i="1" s="1"/>
  <c r="J96" i="1"/>
  <c r="R96" i="1" s="1"/>
  <c r="J97" i="1"/>
  <c r="R97" i="1" s="1"/>
  <c r="J98" i="1"/>
  <c r="R98" i="1" s="1"/>
  <c r="J99" i="1"/>
  <c r="R99" i="1" s="1"/>
  <c r="J100" i="1"/>
  <c r="R100" i="1" s="1"/>
  <c r="J101" i="1"/>
  <c r="R101" i="1" s="1"/>
  <c r="J102" i="1"/>
  <c r="R102" i="1" s="1"/>
  <c r="J103" i="1"/>
  <c r="R103" i="1" s="1"/>
  <c r="J104" i="1"/>
  <c r="R104" i="1" s="1"/>
  <c r="J105" i="1"/>
  <c r="R105" i="1" s="1"/>
  <c r="J106" i="1"/>
  <c r="R106" i="1" s="1"/>
  <c r="J107" i="1"/>
  <c r="R107" i="1" s="1"/>
  <c r="J108" i="1"/>
  <c r="R108" i="1" s="1"/>
  <c r="J109" i="1"/>
  <c r="R109" i="1" s="1"/>
  <c r="J110" i="1"/>
  <c r="R110" i="1" s="1"/>
  <c r="J111" i="1"/>
  <c r="R111" i="1" s="1"/>
  <c r="J112" i="1"/>
  <c r="R112" i="1" s="1"/>
  <c r="J113" i="1"/>
  <c r="R113" i="1" s="1"/>
  <c r="J114" i="1"/>
  <c r="R114" i="1" s="1"/>
  <c r="J115" i="1"/>
  <c r="R115" i="1" s="1"/>
  <c r="J116" i="1"/>
  <c r="R116" i="1" s="1"/>
  <c r="J117" i="1"/>
  <c r="R117" i="1" s="1"/>
  <c r="J118" i="1"/>
  <c r="R118" i="1" s="1"/>
  <c r="J119" i="1"/>
  <c r="R119" i="1" s="1"/>
  <c r="J120" i="1"/>
  <c r="R120" i="1" s="1"/>
  <c r="J121" i="1"/>
  <c r="R121" i="1" s="1"/>
  <c r="J122" i="1"/>
  <c r="R122" i="1" s="1"/>
  <c r="J123" i="1"/>
  <c r="R123" i="1" s="1"/>
  <c r="J124" i="1"/>
  <c r="R124" i="1" s="1"/>
  <c r="J125" i="1"/>
  <c r="R125" i="1" s="1"/>
  <c r="J126" i="1"/>
  <c r="R126" i="1" s="1"/>
  <c r="J127" i="1"/>
  <c r="R127" i="1" s="1"/>
  <c r="J128" i="1"/>
  <c r="R128" i="1" s="1"/>
  <c r="J129" i="1"/>
  <c r="R129" i="1" s="1"/>
  <c r="J130" i="1"/>
  <c r="R130" i="1" s="1"/>
  <c r="J131" i="1"/>
  <c r="R131" i="1" s="1"/>
  <c r="J132" i="1"/>
  <c r="R132" i="1" s="1"/>
  <c r="J133" i="1"/>
  <c r="R133" i="1" s="1"/>
  <c r="J134" i="1"/>
  <c r="R134" i="1" s="1"/>
  <c r="J135" i="1"/>
  <c r="R135" i="1" s="1"/>
  <c r="J136" i="1"/>
  <c r="R136" i="1" s="1"/>
  <c r="J137" i="1"/>
  <c r="R137" i="1" s="1"/>
  <c r="J138" i="1"/>
  <c r="R138" i="1" s="1"/>
  <c r="J139" i="1"/>
  <c r="R139" i="1" s="1"/>
  <c r="J140" i="1"/>
  <c r="R140" i="1" s="1"/>
  <c r="J141" i="1"/>
  <c r="R141" i="1" s="1"/>
  <c r="J142" i="1"/>
  <c r="R142" i="1" s="1"/>
  <c r="J143" i="1"/>
  <c r="R143" i="1" s="1"/>
  <c r="J144" i="1"/>
  <c r="R144" i="1" s="1"/>
  <c r="J145" i="1"/>
  <c r="R145" i="1" s="1"/>
  <c r="J146" i="1"/>
  <c r="R146" i="1" s="1"/>
  <c r="J147" i="1"/>
  <c r="R147" i="1" s="1"/>
  <c r="J148" i="1"/>
  <c r="R148" i="1" s="1"/>
  <c r="J149" i="1"/>
  <c r="R149" i="1" s="1"/>
  <c r="J150" i="1"/>
  <c r="R150" i="1" s="1"/>
  <c r="J151" i="1"/>
  <c r="R151" i="1" s="1"/>
  <c r="J152" i="1"/>
  <c r="R152" i="1" s="1"/>
  <c r="J153" i="1"/>
  <c r="R153" i="1" s="1"/>
  <c r="J154" i="1"/>
  <c r="R154" i="1" s="1"/>
  <c r="J155" i="1"/>
  <c r="R155" i="1" s="1"/>
  <c r="J156" i="1"/>
  <c r="R156" i="1" s="1"/>
  <c r="J157" i="1"/>
  <c r="R157" i="1" s="1"/>
  <c r="J158" i="1"/>
  <c r="R158" i="1" s="1"/>
  <c r="J159" i="1"/>
  <c r="R159" i="1" s="1"/>
  <c r="J160" i="1"/>
  <c r="R160" i="1" s="1"/>
  <c r="J161" i="1"/>
  <c r="R161" i="1" s="1"/>
  <c r="J162" i="1"/>
  <c r="R162" i="1" s="1"/>
  <c r="J163" i="1"/>
  <c r="R163" i="1" s="1"/>
  <c r="J164" i="1"/>
  <c r="R164" i="1" s="1"/>
  <c r="J165" i="1"/>
  <c r="R165" i="1" s="1"/>
  <c r="J166" i="1"/>
  <c r="R166" i="1" s="1"/>
  <c r="J167" i="1"/>
  <c r="R167" i="1" s="1"/>
  <c r="J168" i="1"/>
  <c r="R168" i="1" s="1"/>
  <c r="J169" i="1"/>
  <c r="R169" i="1" s="1"/>
  <c r="J170" i="1"/>
  <c r="R170" i="1" s="1"/>
  <c r="J171" i="1"/>
  <c r="R171" i="1" s="1"/>
  <c r="J172" i="1"/>
  <c r="R172" i="1" s="1"/>
  <c r="J173" i="1"/>
  <c r="R173" i="1" s="1"/>
  <c r="J174" i="1"/>
  <c r="R174" i="1" s="1"/>
  <c r="J175" i="1"/>
  <c r="R175" i="1" s="1"/>
  <c r="J176" i="1"/>
  <c r="R176" i="1" s="1"/>
  <c r="J177" i="1"/>
  <c r="R177" i="1" s="1"/>
  <c r="J178" i="1"/>
  <c r="R178" i="1" s="1"/>
  <c r="J179" i="1"/>
  <c r="R179" i="1" s="1"/>
  <c r="J180" i="1"/>
  <c r="R180" i="1" s="1"/>
  <c r="J181" i="1"/>
  <c r="R181" i="1" s="1"/>
  <c r="J182" i="1"/>
  <c r="R182" i="1" s="1"/>
  <c r="J183" i="1"/>
  <c r="R183" i="1" s="1"/>
  <c r="J184" i="1"/>
  <c r="R184" i="1" s="1"/>
  <c r="J185" i="1"/>
  <c r="R185" i="1" s="1"/>
  <c r="J186" i="1"/>
  <c r="R186" i="1" s="1"/>
  <c r="J187" i="1"/>
  <c r="R187" i="1" s="1"/>
  <c r="J188" i="1"/>
  <c r="R188" i="1" s="1"/>
  <c r="J189" i="1"/>
  <c r="R189" i="1" s="1"/>
  <c r="J190" i="1"/>
  <c r="R190" i="1" s="1"/>
  <c r="J191" i="1"/>
  <c r="R191" i="1" s="1"/>
  <c r="J192" i="1"/>
  <c r="R192" i="1" s="1"/>
  <c r="J193" i="1"/>
  <c r="R193" i="1" s="1"/>
  <c r="J194" i="1"/>
  <c r="R194" i="1" s="1"/>
  <c r="J195" i="1"/>
  <c r="R195" i="1" s="1"/>
  <c r="J196" i="1"/>
  <c r="R196" i="1" s="1"/>
  <c r="J197" i="1"/>
  <c r="R197" i="1" s="1"/>
  <c r="J198" i="1"/>
  <c r="R198" i="1" s="1"/>
  <c r="J199" i="1"/>
  <c r="R199" i="1" s="1"/>
  <c r="J200" i="1"/>
  <c r="R200" i="1" s="1"/>
  <c r="J201" i="1"/>
  <c r="R201" i="1" s="1"/>
  <c r="J202" i="1"/>
  <c r="R202" i="1" s="1"/>
  <c r="J203" i="1"/>
  <c r="R203" i="1" s="1"/>
  <c r="J204" i="1"/>
  <c r="R204" i="1" s="1"/>
  <c r="J205" i="1"/>
  <c r="R205" i="1" s="1"/>
  <c r="J206" i="1"/>
  <c r="R206" i="1" s="1"/>
  <c r="J207" i="1"/>
  <c r="R207" i="1" s="1"/>
  <c r="J208" i="1"/>
  <c r="R208" i="1" s="1"/>
  <c r="J209" i="1"/>
  <c r="R209" i="1" s="1"/>
  <c r="J210" i="1"/>
  <c r="R210" i="1" s="1"/>
  <c r="J211" i="1"/>
  <c r="R211" i="1" s="1"/>
  <c r="J212" i="1"/>
  <c r="R212" i="1" s="1"/>
  <c r="J213" i="1"/>
  <c r="R213" i="1" s="1"/>
  <c r="J214" i="1"/>
  <c r="R214" i="1" s="1"/>
  <c r="J215" i="1"/>
  <c r="R215" i="1" s="1"/>
  <c r="J216" i="1"/>
  <c r="R216" i="1" s="1"/>
  <c r="J217" i="1"/>
  <c r="R217" i="1" s="1"/>
  <c r="J218" i="1"/>
  <c r="R218" i="1" s="1"/>
  <c r="J219" i="1"/>
  <c r="R219" i="1" s="1"/>
  <c r="J220" i="1"/>
  <c r="R220" i="1" s="1"/>
  <c r="J221" i="1"/>
  <c r="R221" i="1" s="1"/>
  <c r="J222" i="1"/>
  <c r="R222" i="1" s="1"/>
  <c r="J223" i="1"/>
  <c r="R223" i="1" s="1"/>
  <c r="J224" i="1"/>
  <c r="R224" i="1" s="1"/>
  <c r="J225" i="1"/>
  <c r="R225" i="1" s="1"/>
  <c r="J226" i="1"/>
  <c r="R226" i="1" s="1"/>
  <c r="J227" i="1"/>
  <c r="R227" i="1" s="1"/>
  <c r="J228" i="1"/>
  <c r="R228" i="1" s="1"/>
  <c r="J229" i="1"/>
  <c r="R229" i="1" s="1"/>
  <c r="J230" i="1"/>
  <c r="R230" i="1" s="1"/>
  <c r="J231" i="1"/>
  <c r="R231" i="1" s="1"/>
  <c r="J232" i="1"/>
  <c r="R232" i="1" s="1"/>
  <c r="J233" i="1"/>
  <c r="R233" i="1" s="1"/>
  <c r="J234" i="1"/>
  <c r="R234" i="1" s="1"/>
  <c r="J235" i="1"/>
  <c r="R235" i="1" s="1"/>
  <c r="J236" i="1"/>
  <c r="R236" i="1" s="1"/>
  <c r="J237" i="1"/>
  <c r="R237" i="1" s="1"/>
  <c r="J238" i="1"/>
  <c r="R238" i="1" s="1"/>
  <c r="J239" i="1"/>
  <c r="R239" i="1" s="1"/>
  <c r="J240" i="1"/>
  <c r="R240" i="1" s="1"/>
  <c r="J241" i="1"/>
  <c r="R241" i="1" s="1"/>
  <c r="J242" i="1"/>
  <c r="R242" i="1" s="1"/>
  <c r="J243" i="1"/>
  <c r="R243" i="1" s="1"/>
  <c r="J244" i="1"/>
  <c r="R244" i="1" s="1"/>
  <c r="J245" i="1"/>
  <c r="R245" i="1" s="1"/>
  <c r="J246" i="1"/>
  <c r="R246" i="1" s="1"/>
  <c r="J247" i="1"/>
  <c r="R247" i="1" s="1"/>
  <c r="J248" i="1"/>
  <c r="R248" i="1" s="1"/>
  <c r="J249" i="1"/>
  <c r="R249" i="1" s="1"/>
  <c r="J250" i="1"/>
  <c r="R250" i="1" s="1"/>
  <c r="J251" i="1"/>
  <c r="R251" i="1" s="1"/>
  <c r="J252" i="1"/>
  <c r="R252" i="1" s="1"/>
  <c r="J253" i="1"/>
  <c r="R253" i="1" s="1"/>
  <c r="J254" i="1"/>
  <c r="R254" i="1" s="1"/>
  <c r="J255" i="1"/>
  <c r="R255" i="1" s="1"/>
  <c r="J256" i="1"/>
  <c r="R256" i="1" s="1"/>
  <c r="J257" i="1"/>
  <c r="R257" i="1" s="1"/>
  <c r="J258" i="1"/>
  <c r="R258" i="1" s="1"/>
  <c r="J259" i="1"/>
  <c r="R259" i="1" s="1"/>
  <c r="J260" i="1"/>
  <c r="R260" i="1" s="1"/>
  <c r="J261" i="1"/>
  <c r="R261" i="1" s="1"/>
  <c r="J262" i="1"/>
  <c r="R262" i="1" s="1"/>
  <c r="J263" i="1"/>
  <c r="R263" i="1" s="1"/>
  <c r="J264" i="1"/>
  <c r="R264" i="1" s="1"/>
  <c r="J265" i="1"/>
  <c r="R265" i="1" s="1"/>
  <c r="J266" i="1"/>
  <c r="R266" i="1" s="1"/>
  <c r="J267" i="1"/>
  <c r="R267" i="1" s="1"/>
  <c r="J268" i="1"/>
  <c r="R268" i="1" s="1"/>
  <c r="J269" i="1"/>
  <c r="R269" i="1" s="1"/>
  <c r="J270" i="1"/>
  <c r="R270" i="1" s="1"/>
  <c r="J271" i="1"/>
  <c r="R271" i="1" s="1"/>
  <c r="J272" i="1"/>
  <c r="R272" i="1" s="1"/>
  <c r="J273" i="1"/>
  <c r="R273" i="1" s="1"/>
  <c r="J274" i="1"/>
  <c r="R274" i="1" s="1"/>
  <c r="J275" i="1"/>
  <c r="R275" i="1" s="1"/>
  <c r="J276" i="1"/>
  <c r="R276" i="1" s="1"/>
  <c r="J277" i="1"/>
  <c r="R277" i="1" s="1"/>
  <c r="J278" i="1"/>
  <c r="R278" i="1" s="1"/>
  <c r="J279" i="1"/>
  <c r="R279" i="1" s="1"/>
  <c r="J280" i="1"/>
  <c r="R280" i="1" s="1"/>
  <c r="J281" i="1"/>
  <c r="R281" i="1" s="1"/>
  <c r="J282" i="1"/>
  <c r="R282" i="1" s="1"/>
  <c r="J283" i="1"/>
  <c r="R283" i="1" s="1"/>
  <c r="J284" i="1"/>
  <c r="R284" i="1" s="1"/>
  <c r="J285" i="1"/>
  <c r="R285" i="1" s="1"/>
  <c r="J286" i="1"/>
  <c r="R286" i="1" s="1"/>
  <c r="J287" i="1"/>
  <c r="R287" i="1" s="1"/>
  <c r="J288" i="1"/>
  <c r="R288" i="1" s="1"/>
  <c r="J289" i="1"/>
  <c r="R289" i="1" s="1"/>
  <c r="J290" i="1"/>
  <c r="R290" i="1" s="1"/>
  <c r="J291" i="1"/>
  <c r="R291" i="1" s="1"/>
  <c r="J292" i="1"/>
  <c r="R292" i="1" s="1"/>
  <c r="J293" i="1"/>
  <c r="R293" i="1" s="1"/>
  <c r="J294" i="1"/>
  <c r="R294" i="1" s="1"/>
  <c r="J295" i="1"/>
  <c r="R295" i="1" s="1"/>
  <c r="J296" i="1"/>
  <c r="R296" i="1" s="1"/>
  <c r="J297" i="1"/>
  <c r="R297" i="1" s="1"/>
  <c r="J298" i="1"/>
  <c r="R298" i="1" s="1"/>
  <c r="J299" i="1"/>
  <c r="R299" i="1" s="1"/>
  <c r="J300" i="1"/>
  <c r="R300" i="1" s="1"/>
  <c r="J301" i="1"/>
  <c r="R301" i="1" s="1"/>
  <c r="J302" i="1"/>
  <c r="R302" i="1" s="1"/>
  <c r="J303" i="1"/>
  <c r="R303" i="1" s="1"/>
  <c r="J304" i="1"/>
  <c r="R304" i="1" s="1"/>
  <c r="J305" i="1"/>
  <c r="R305" i="1" s="1"/>
  <c r="J306" i="1"/>
  <c r="R306" i="1" s="1"/>
  <c r="J307" i="1"/>
  <c r="R307" i="1" s="1"/>
  <c r="J308" i="1"/>
  <c r="R308" i="1" s="1"/>
  <c r="J309" i="1"/>
  <c r="R309" i="1" s="1"/>
  <c r="J310" i="1"/>
  <c r="R310" i="1" s="1"/>
  <c r="J311" i="1"/>
  <c r="R311" i="1" s="1"/>
  <c r="J312" i="1"/>
  <c r="R312" i="1" s="1"/>
  <c r="J313" i="1"/>
  <c r="R313" i="1" s="1"/>
  <c r="J314" i="1"/>
  <c r="R314" i="1" s="1"/>
  <c r="J315" i="1"/>
  <c r="R315" i="1" s="1"/>
  <c r="J316" i="1"/>
  <c r="R316" i="1" s="1"/>
  <c r="J317" i="1"/>
  <c r="R317" i="1" s="1"/>
  <c r="J318" i="1"/>
  <c r="R318" i="1" s="1"/>
  <c r="J319" i="1"/>
  <c r="R319" i="1" s="1"/>
  <c r="J320" i="1"/>
  <c r="R320" i="1" s="1"/>
  <c r="J321" i="1"/>
  <c r="R321" i="1" s="1"/>
  <c r="J322" i="1"/>
  <c r="R322" i="1" s="1"/>
  <c r="J323" i="1"/>
  <c r="R323" i="1" s="1"/>
  <c r="J324" i="1"/>
  <c r="R324" i="1" s="1"/>
  <c r="J325" i="1"/>
  <c r="R325" i="1" s="1"/>
  <c r="J326" i="1"/>
  <c r="R326" i="1" s="1"/>
  <c r="J327" i="1"/>
  <c r="R327" i="1" s="1"/>
  <c r="J328" i="1"/>
  <c r="R328" i="1" s="1"/>
  <c r="J329" i="1"/>
  <c r="R329" i="1" s="1"/>
  <c r="J330" i="1"/>
  <c r="R330" i="1" s="1"/>
  <c r="J331" i="1"/>
  <c r="R331" i="1" s="1"/>
  <c r="J332" i="1"/>
  <c r="R332" i="1" s="1"/>
  <c r="J333" i="1"/>
  <c r="R333" i="1" s="1"/>
  <c r="J334" i="1"/>
  <c r="R334" i="1" s="1"/>
  <c r="J335" i="1"/>
  <c r="R335" i="1" s="1"/>
  <c r="J336" i="1"/>
  <c r="R336" i="1" s="1"/>
  <c r="J337" i="1"/>
  <c r="R337" i="1" s="1"/>
  <c r="J338" i="1"/>
  <c r="R338" i="1" s="1"/>
  <c r="J339" i="1"/>
  <c r="R339" i="1" s="1"/>
  <c r="J340" i="1"/>
  <c r="R340" i="1" s="1"/>
  <c r="J341" i="1"/>
  <c r="R341" i="1" s="1"/>
  <c r="J342" i="1"/>
  <c r="R342" i="1" s="1"/>
  <c r="J343" i="1"/>
  <c r="R343" i="1" s="1"/>
  <c r="J344" i="1"/>
  <c r="R344" i="1" s="1"/>
  <c r="J345" i="1"/>
  <c r="R345" i="1" s="1"/>
  <c r="J346" i="1"/>
  <c r="R346" i="1" s="1"/>
  <c r="J347" i="1"/>
  <c r="R347" i="1" s="1"/>
  <c r="J348" i="1"/>
  <c r="R348" i="1" s="1"/>
  <c r="J349" i="1"/>
  <c r="R349" i="1" s="1"/>
  <c r="J350" i="1"/>
  <c r="R350" i="1" s="1"/>
  <c r="J351" i="1"/>
  <c r="R351" i="1" s="1"/>
  <c r="J352" i="1"/>
  <c r="R352" i="1" s="1"/>
  <c r="J353" i="1"/>
  <c r="R353" i="1" s="1"/>
  <c r="J354" i="1"/>
  <c r="R354" i="1" s="1"/>
  <c r="J355" i="1"/>
  <c r="R355" i="1" s="1"/>
  <c r="J356" i="1"/>
  <c r="R356" i="1" s="1"/>
  <c r="J357" i="1"/>
  <c r="R357" i="1" s="1"/>
  <c r="J358" i="1"/>
  <c r="R358" i="1" s="1"/>
  <c r="J2" i="1"/>
  <c r="R2" i="1" s="1"/>
  <c r="I3" i="1"/>
  <c r="Q3" i="1" s="1"/>
  <c r="I4" i="1"/>
  <c r="Q4" i="1" s="1"/>
  <c r="I5" i="1"/>
  <c r="Q5" i="1" s="1"/>
  <c r="I6" i="1"/>
  <c r="Q6" i="1" s="1"/>
  <c r="I7" i="1"/>
  <c r="Q7" i="1" s="1"/>
  <c r="I8" i="1"/>
  <c r="Q8" i="1" s="1"/>
  <c r="I9" i="1"/>
  <c r="Q9" i="1" s="1"/>
  <c r="I10" i="1"/>
  <c r="Q10" i="1" s="1"/>
  <c r="I11" i="1"/>
  <c r="Q11" i="1" s="1"/>
  <c r="I12" i="1"/>
  <c r="Q12" i="1" s="1"/>
  <c r="I13" i="1"/>
  <c r="Q13" i="1" s="1"/>
  <c r="I14" i="1"/>
  <c r="Q14" i="1" s="1"/>
  <c r="I15" i="1"/>
  <c r="Q15" i="1" s="1"/>
  <c r="I16" i="1"/>
  <c r="Q16" i="1" s="1"/>
  <c r="I17" i="1"/>
  <c r="Q17" i="1" s="1"/>
  <c r="I18" i="1"/>
  <c r="Q18" i="1" s="1"/>
  <c r="I19" i="1"/>
  <c r="Q19" i="1" s="1"/>
  <c r="I20" i="1"/>
  <c r="Q20" i="1" s="1"/>
  <c r="I21" i="1"/>
  <c r="Q21" i="1" s="1"/>
  <c r="I22" i="1"/>
  <c r="Q22" i="1" s="1"/>
  <c r="I23" i="1"/>
  <c r="Q23" i="1" s="1"/>
  <c r="I24" i="1"/>
  <c r="Q24" i="1" s="1"/>
  <c r="I25" i="1"/>
  <c r="Q25" i="1" s="1"/>
  <c r="I26" i="1"/>
  <c r="Q26" i="1" s="1"/>
  <c r="I27" i="1"/>
  <c r="Q27" i="1" s="1"/>
  <c r="I28" i="1"/>
  <c r="Q28" i="1" s="1"/>
  <c r="I29" i="1"/>
  <c r="Q29" i="1" s="1"/>
  <c r="I30" i="1"/>
  <c r="Q30" i="1" s="1"/>
  <c r="I31" i="1"/>
  <c r="Q31" i="1" s="1"/>
  <c r="I32" i="1"/>
  <c r="Q32" i="1" s="1"/>
  <c r="I33" i="1"/>
  <c r="Q33" i="1" s="1"/>
  <c r="I34" i="1"/>
  <c r="Q34" i="1" s="1"/>
  <c r="I35" i="1"/>
  <c r="Q35" i="1" s="1"/>
  <c r="I36" i="1"/>
  <c r="Q36" i="1" s="1"/>
  <c r="I37" i="1"/>
  <c r="Q37" i="1" s="1"/>
  <c r="I38" i="1"/>
  <c r="Q38" i="1" s="1"/>
  <c r="I39" i="1"/>
  <c r="Q39" i="1" s="1"/>
  <c r="I40" i="1"/>
  <c r="Q40" i="1" s="1"/>
  <c r="I41" i="1"/>
  <c r="Q41" i="1" s="1"/>
  <c r="I42" i="1"/>
  <c r="Q42" i="1" s="1"/>
  <c r="I43" i="1"/>
  <c r="Q43" i="1" s="1"/>
  <c r="I44" i="1"/>
  <c r="Q44" i="1" s="1"/>
  <c r="I45" i="1"/>
  <c r="Q45" i="1" s="1"/>
  <c r="I46" i="1"/>
  <c r="Q46" i="1" s="1"/>
  <c r="I47" i="1"/>
  <c r="Q47" i="1" s="1"/>
  <c r="I48" i="1"/>
  <c r="Q48" i="1" s="1"/>
  <c r="I49" i="1"/>
  <c r="Q49" i="1" s="1"/>
  <c r="I50" i="1"/>
  <c r="Q50" i="1" s="1"/>
  <c r="I51" i="1"/>
  <c r="Q51" i="1" s="1"/>
  <c r="I52" i="1"/>
  <c r="Q52" i="1" s="1"/>
  <c r="I53" i="1"/>
  <c r="Q53" i="1" s="1"/>
  <c r="I54" i="1"/>
  <c r="Q54" i="1" s="1"/>
  <c r="I55" i="1"/>
  <c r="Q55" i="1" s="1"/>
  <c r="I56" i="1"/>
  <c r="Q56" i="1" s="1"/>
  <c r="I57" i="1"/>
  <c r="Q57" i="1" s="1"/>
  <c r="I58" i="1"/>
  <c r="Q58" i="1" s="1"/>
  <c r="I59" i="1"/>
  <c r="Q59" i="1" s="1"/>
  <c r="I60" i="1"/>
  <c r="Q60" i="1" s="1"/>
  <c r="I61" i="1"/>
  <c r="Q61" i="1" s="1"/>
  <c r="I62" i="1"/>
  <c r="Q62" i="1" s="1"/>
  <c r="I63" i="1"/>
  <c r="Q63" i="1" s="1"/>
  <c r="I64" i="1"/>
  <c r="Q64" i="1" s="1"/>
  <c r="I65" i="1"/>
  <c r="Q65" i="1" s="1"/>
  <c r="I66" i="1"/>
  <c r="Q66" i="1" s="1"/>
  <c r="I67" i="1"/>
  <c r="Q67" i="1" s="1"/>
  <c r="I68" i="1"/>
  <c r="Q68" i="1" s="1"/>
  <c r="I69" i="1"/>
  <c r="Q69" i="1" s="1"/>
  <c r="I70" i="1"/>
  <c r="Q70" i="1" s="1"/>
  <c r="I71" i="1"/>
  <c r="Q71" i="1" s="1"/>
  <c r="I72" i="1"/>
  <c r="Q72" i="1" s="1"/>
  <c r="I73" i="1"/>
  <c r="Q73" i="1" s="1"/>
  <c r="I74" i="1"/>
  <c r="Q74" i="1" s="1"/>
  <c r="I75" i="1"/>
  <c r="Q75" i="1" s="1"/>
  <c r="I76" i="1"/>
  <c r="Q76" i="1" s="1"/>
  <c r="I77" i="1"/>
  <c r="Q77" i="1" s="1"/>
  <c r="I78" i="1"/>
  <c r="Q78" i="1" s="1"/>
  <c r="I79" i="1"/>
  <c r="Q79" i="1" s="1"/>
  <c r="I80" i="1"/>
  <c r="Q80" i="1" s="1"/>
  <c r="I81" i="1"/>
  <c r="Q81" i="1" s="1"/>
  <c r="I82" i="1"/>
  <c r="Q82" i="1" s="1"/>
  <c r="I83" i="1"/>
  <c r="Q83" i="1" s="1"/>
  <c r="I84" i="1"/>
  <c r="Q84" i="1" s="1"/>
  <c r="I85" i="1"/>
  <c r="Q85" i="1" s="1"/>
  <c r="I86" i="1"/>
  <c r="Q86" i="1" s="1"/>
  <c r="I87" i="1"/>
  <c r="Q87" i="1" s="1"/>
  <c r="I88" i="1"/>
  <c r="Q88" i="1" s="1"/>
  <c r="I89" i="1"/>
  <c r="Q89" i="1" s="1"/>
  <c r="I90" i="1"/>
  <c r="Q90" i="1" s="1"/>
  <c r="I91" i="1"/>
  <c r="Q91" i="1" s="1"/>
  <c r="I92" i="1"/>
  <c r="Q92" i="1" s="1"/>
  <c r="I93" i="1"/>
  <c r="Q93" i="1" s="1"/>
  <c r="I94" i="1"/>
  <c r="Q94" i="1" s="1"/>
  <c r="I95" i="1"/>
  <c r="Q95" i="1" s="1"/>
  <c r="I96" i="1"/>
  <c r="Q96" i="1" s="1"/>
  <c r="I97" i="1"/>
  <c r="Q97" i="1" s="1"/>
  <c r="I98" i="1"/>
  <c r="Q98" i="1" s="1"/>
  <c r="I99" i="1"/>
  <c r="Q99" i="1" s="1"/>
  <c r="I100" i="1"/>
  <c r="Q100" i="1" s="1"/>
  <c r="I101" i="1"/>
  <c r="Q101" i="1" s="1"/>
  <c r="I102" i="1"/>
  <c r="Q102" i="1" s="1"/>
  <c r="I103" i="1"/>
  <c r="Q103" i="1" s="1"/>
  <c r="I104" i="1"/>
  <c r="Q104" i="1" s="1"/>
  <c r="I105" i="1"/>
  <c r="Q105" i="1" s="1"/>
  <c r="I106" i="1"/>
  <c r="Q106" i="1" s="1"/>
  <c r="I107" i="1"/>
  <c r="Q107" i="1" s="1"/>
  <c r="I108" i="1"/>
  <c r="Q108" i="1" s="1"/>
  <c r="I109" i="1"/>
  <c r="Q109" i="1" s="1"/>
  <c r="I110" i="1"/>
  <c r="Q110" i="1" s="1"/>
  <c r="I111" i="1"/>
  <c r="Q111" i="1" s="1"/>
  <c r="I112" i="1"/>
  <c r="Q112" i="1" s="1"/>
  <c r="I113" i="1"/>
  <c r="Q113" i="1" s="1"/>
  <c r="I114" i="1"/>
  <c r="Q114" i="1" s="1"/>
  <c r="I115" i="1"/>
  <c r="Q115" i="1" s="1"/>
  <c r="I116" i="1"/>
  <c r="Q116" i="1" s="1"/>
  <c r="I117" i="1"/>
  <c r="Q117" i="1" s="1"/>
  <c r="I118" i="1"/>
  <c r="Q118" i="1" s="1"/>
  <c r="I119" i="1"/>
  <c r="Q119" i="1" s="1"/>
  <c r="I120" i="1"/>
  <c r="Q120" i="1" s="1"/>
  <c r="I121" i="1"/>
  <c r="Q121" i="1" s="1"/>
  <c r="I122" i="1"/>
  <c r="Q122" i="1" s="1"/>
  <c r="I123" i="1"/>
  <c r="Q123" i="1" s="1"/>
  <c r="I124" i="1"/>
  <c r="Q124" i="1" s="1"/>
  <c r="I125" i="1"/>
  <c r="Q125" i="1" s="1"/>
  <c r="I126" i="1"/>
  <c r="Q126" i="1" s="1"/>
  <c r="I127" i="1"/>
  <c r="Q127" i="1" s="1"/>
  <c r="I128" i="1"/>
  <c r="Q128" i="1" s="1"/>
  <c r="I129" i="1"/>
  <c r="Q129" i="1" s="1"/>
  <c r="I130" i="1"/>
  <c r="Q130" i="1" s="1"/>
  <c r="I131" i="1"/>
  <c r="Q131" i="1" s="1"/>
  <c r="I132" i="1"/>
  <c r="Q132" i="1" s="1"/>
  <c r="I133" i="1"/>
  <c r="Q133" i="1" s="1"/>
  <c r="I134" i="1"/>
  <c r="Q134" i="1" s="1"/>
  <c r="I135" i="1"/>
  <c r="Q135" i="1" s="1"/>
  <c r="I136" i="1"/>
  <c r="Q136" i="1" s="1"/>
  <c r="I137" i="1"/>
  <c r="Q137" i="1" s="1"/>
  <c r="I138" i="1"/>
  <c r="Q138" i="1" s="1"/>
  <c r="I139" i="1"/>
  <c r="Q139" i="1" s="1"/>
  <c r="I140" i="1"/>
  <c r="Q140" i="1" s="1"/>
  <c r="I141" i="1"/>
  <c r="Q141" i="1" s="1"/>
  <c r="I142" i="1"/>
  <c r="Q142" i="1" s="1"/>
  <c r="I143" i="1"/>
  <c r="Q143" i="1" s="1"/>
  <c r="I144" i="1"/>
  <c r="Q144" i="1" s="1"/>
  <c r="I145" i="1"/>
  <c r="Q145" i="1" s="1"/>
  <c r="I146" i="1"/>
  <c r="Q146" i="1" s="1"/>
  <c r="I147" i="1"/>
  <c r="Q147" i="1" s="1"/>
  <c r="I148" i="1"/>
  <c r="Q148" i="1" s="1"/>
  <c r="I149" i="1"/>
  <c r="Q149" i="1" s="1"/>
  <c r="I150" i="1"/>
  <c r="Q150" i="1" s="1"/>
  <c r="I151" i="1"/>
  <c r="Q151" i="1" s="1"/>
  <c r="I152" i="1"/>
  <c r="Q152" i="1" s="1"/>
  <c r="I153" i="1"/>
  <c r="Q153" i="1" s="1"/>
  <c r="I154" i="1"/>
  <c r="Q154" i="1" s="1"/>
  <c r="I155" i="1"/>
  <c r="Q155" i="1" s="1"/>
  <c r="I156" i="1"/>
  <c r="Q156" i="1" s="1"/>
  <c r="I157" i="1"/>
  <c r="Q157" i="1" s="1"/>
  <c r="I158" i="1"/>
  <c r="Q158" i="1" s="1"/>
  <c r="I159" i="1"/>
  <c r="Q159" i="1" s="1"/>
  <c r="I160" i="1"/>
  <c r="Q160" i="1" s="1"/>
  <c r="I161" i="1"/>
  <c r="Q161" i="1" s="1"/>
  <c r="I162" i="1"/>
  <c r="Q162" i="1" s="1"/>
  <c r="I163" i="1"/>
  <c r="Q163" i="1" s="1"/>
  <c r="I164" i="1"/>
  <c r="Q164" i="1" s="1"/>
  <c r="I165" i="1"/>
  <c r="Q165" i="1" s="1"/>
  <c r="I166" i="1"/>
  <c r="Q166" i="1" s="1"/>
  <c r="I167" i="1"/>
  <c r="Q167" i="1" s="1"/>
  <c r="I168" i="1"/>
  <c r="Q168" i="1" s="1"/>
  <c r="I169" i="1"/>
  <c r="Q169" i="1" s="1"/>
  <c r="I170" i="1"/>
  <c r="Q170" i="1" s="1"/>
  <c r="I171" i="1"/>
  <c r="Q171" i="1" s="1"/>
  <c r="I172" i="1"/>
  <c r="Q172" i="1" s="1"/>
  <c r="I173" i="1"/>
  <c r="Q173" i="1" s="1"/>
  <c r="I174" i="1"/>
  <c r="Q174" i="1" s="1"/>
  <c r="I175" i="1"/>
  <c r="Q175" i="1" s="1"/>
  <c r="I176" i="1"/>
  <c r="Q176" i="1" s="1"/>
  <c r="I177" i="1"/>
  <c r="Q177" i="1" s="1"/>
  <c r="I178" i="1"/>
  <c r="Q178" i="1" s="1"/>
  <c r="I179" i="1"/>
  <c r="Q179" i="1" s="1"/>
  <c r="I180" i="1"/>
  <c r="Q180" i="1" s="1"/>
  <c r="I181" i="1"/>
  <c r="Q181" i="1" s="1"/>
  <c r="I182" i="1"/>
  <c r="Q182" i="1" s="1"/>
  <c r="I183" i="1"/>
  <c r="Q183" i="1" s="1"/>
  <c r="I184" i="1"/>
  <c r="Q184" i="1" s="1"/>
  <c r="I185" i="1"/>
  <c r="Q185" i="1" s="1"/>
  <c r="I186" i="1"/>
  <c r="Q186" i="1" s="1"/>
  <c r="I187" i="1"/>
  <c r="Q187" i="1" s="1"/>
  <c r="I188" i="1"/>
  <c r="Q188" i="1" s="1"/>
  <c r="I189" i="1"/>
  <c r="Q189" i="1" s="1"/>
  <c r="I190" i="1"/>
  <c r="Q190" i="1" s="1"/>
  <c r="I191" i="1"/>
  <c r="Q191" i="1" s="1"/>
  <c r="I192" i="1"/>
  <c r="Q192" i="1" s="1"/>
  <c r="I193" i="1"/>
  <c r="Q193" i="1" s="1"/>
  <c r="I194" i="1"/>
  <c r="Q194" i="1" s="1"/>
  <c r="I195" i="1"/>
  <c r="Q195" i="1" s="1"/>
  <c r="I196" i="1"/>
  <c r="Q196" i="1" s="1"/>
  <c r="I197" i="1"/>
  <c r="Q197" i="1" s="1"/>
  <c r="I198" i="1"/>
  <c r="Q198" i="1" s="1"/>
  <c r="I199" i="1"/>
  <c r="Q199" i="1" s="1"/>
  <c r="I200" i="1"/>
  <c r="Q200" i="1" s="1"/>
  <c r="I201" i="1"/>
  <c r="Q201" i="1" s="1"/>
  <c r="I202" i="1"/>
  <c r="Q202" i="1" s="1"/>
  <c r="I203" i="1"/>
  <c r="Q203" i="1" s="1"/>
  <c r="I204" i="1"/>
  <c r="Q204" i="1" s="1"/>
  <c r="I205" i="1"/>
  <c r="Q205" i="1" s="1"/>
  <c r="I206" i="1"/>
  <c r="Q206" i="1" s="1"/>
  <c r="I207" i="1"/>
  <c r="Q207" i="1" s="1"/>
  <c r="I208" i="1"/>
  <c r="Q208" i="1" s="1"/>
  <c r="I209" i="1"/>
  <c r="Q209" i="1" s="1"/>
  <c r="I210" i="1"/>
  <c r="Q210" i="1" s="1"/>
  <c r="I211" i="1"/>
  <c r="Q211" i="1" s="1"/>
  <c r="I212" i="1"/>
  <c r="Q212" i="1" s="1"/>
  <c r="I213" i="1"/>
  <c r="Q213" i="1" s="1"/>
  <c r="I214" i="1"/>
  <c r="Q214" i="1" s="1"/>
  <c r="I215" i="1"/>
  <c r="Q215" i="1" s="1"/>
  <c r="I216" i="1"/>
  <c r="Q216" i="1" s="1"/>
  <c r="I217" i="1"/>
  <c r="Q217" i="1" s="1"/>
  <c r="I218" i="1"/>
  <c r="Q218" i="1" s="1"/>
  <c r="I219" i="1"/>
  <c r="Q219" i="1" s="1"/>
  <c r="I220" i="1"/>
  <c r="Q220" i="1" s="1"/>
  <c r="I221" i="1"/>
  <c r="Q221" i="1" s="1"/>
  <c r="I222" i="1"/>
  <c r="Q222" i="1" s="1"/>
  <c r="I223" i="1"/>
  <c r="Q223" i="1" s="1"/>
  <c r="I224" i="1"/>
  <c r="Q224" i="1" s="1"/>
  <c r="I225" i="1"/>
  <c r="Q225" i="1" s="1"/>
  <c r="I226" i="1"/>
  <c r="Q226" i="1" s="1"/>
  <c r="I227" i="1"/>
  <c r="Q227" i="1" s="1"/>
  <c r="I228" i="1"/>
  <c r="Q228" i="1" s="1"/>
  <c r="I229" i="1"/>
  <c r="Q229" i="1" s="1"/>
  <c r="I230" i="1"/>
  <c r="Q230" i="1" s="1"/>
  <c r="I231" i="1"/>
  <c r="Q231" i="1" s="1"/>
  <c r="I232" i="1"/>
  <c r="Q232" i="1" s="1"/>
  <c r="I233" i="1"/>
  <c r="Q233" i="1" s="1"/>
  <c r="I234" i="1"/>
  <c r="Q234" i="1" s="1"/>
  <c r="I235" i="1"/>
  <c r="Q235" i="1" s="1"/>
  <c r="I236" i="1"/>
  <c r="Q236" i="1" s="1"/>
  <c r="I237" i="1"/>
  <c r="Q237" i="1" s="1"/>
  <c r="I238" i="1"/>
  <c r="Q238" i="1" s="1"/>
  <c r="I239" i="1"/>
  <c r="Q239" i="1" s="1"/>
  <c r="I240" i="1"/>
  <c r="Q240" i="1" s="1"/>
  <c r="I241" i="1"/>
  <c r="Q241" i="1" s="1"/>
  <c r="I242" i="1"/>
  <c r="Q242" i="1" s="1"/>
  <c r="I243" i="1"/>
  <c r="Q243" i="1" s="1"/>
  <c r="I244" i="1"/>
  <c r="Q244" i="1" s="1"/>
  <c r="I245" i="1"/>
  <c r="Q245" i="1" s="1"/>
  <c r="I246" i="1"/>
  <c r="Q246" i="1" s="1"/>
  <c r="I247" i="1"/>
  <c r="Q247" i="1" s="1"/>
  <c r="I248" i="1"/>
  <c r="Q248" i="1" s="1"/>
  <c r="I249" i="1"/>
  <c r="Q249" i="1" s="1"/>
  <c r="I250" i="1"/>
  <c r="Q250" i="1" s="1"/>
  <c r="I251" i="1"/>
  <c r="Q251" i="1" s="1"/>
  <c r="I252" i="1"/>
  <c r="Q252" i="1" s="1"/>
  <c r="I253" i="1"/>
  <c r="Q253" i="1" s="1"/>
  <c r="I254" i="1"/>
  <c r="Q254" i="1" s="1"/>
  <c r="I255" i="1"/>
  <c r="Q255" i="1" s="1"/>
  <c r="I256" i="1"/>
  <c r="Q256" i="1" s="1"/>
  <c r="I257" i="1"/>
  <c r="Q257" i="1" s="1"/>
  <c r="I258" i="1"/>
  <c r="Q258" i="1" s="1"/>
  <c r="I259" i="1"/>
  <c r="Q259" i="1" s="1"/>
  <c r="I260" i="1"/>
  <c r="Q260" i="1" s="1"/>
  <c r="I261" i="1"/>
  <c r="Q261" i="1" s="1"/>
  <c r="I262" i="1"/>
  <c r="Q262" i="1" s="1"/>
  <c r="I263" i="1"/>
  <c r="Q263" i="1" s="1"/>
  <c r="I264" i="1"/>
  <c r="Q264" i="1" s="1"/>
  <c r="I265" i="1"/>
  <c r="Q265" i="1" s="1"/>
  <c r="I266" i="1"/>
  <c r="Q266" i="1" s="1"/>
  <c r="I267" i="1"/>
  <c r="Q267" i="1" s="1"/>
  <c r="I268" i="1"/>
  <c r="Q268" i="1" s="1"/>
  <c r="I269" i="1"/>
  <c r="Q269" i="1" s="1"/>
  <c r="I270" i="1"/>
  <c r="Q270" i="1" s="1"/>
  <c r="I271" i="1"/>
  <c r="Q271" i="1" s="1"/>
  <c r="I272" i="1"/>
  <c r="Q272" i="1" s="1"/>
  <c r="I273" i="1"/>
  <c r="Q273" i="1" s="1"/>
  <c r="I274" i="1"/>
  <c r="Q274" i="1" s="1"/>
  <c r="I275" i="1"/>
  <c r="Q275" i="1" s="1"/>
  <c r="I276" i="1"/>
  <c r="Q276" i="1" s="1"/>
  <c r="I277" i="1"/>
  <c r="Q277" i="1" s="1"/>
  <c r="I278" i="1"/>
  <c r="Q278" i="1" s="1"/>
  <c r="I279" i="1"/>
  <c r="Q279" i="1" s="1"/>
  <c r="I280" i="1"/>
  <c r="Q280" i="1" s="1"/>
  <c r="I281" i="1"/>
  <c r="Q281" i="1" s="1"/>
  <c r="I282" i="1"/>
  <c r="Q282" i="1" s="1"/>
  <c r="I283" i="1"/>
  <c r="Q283" i="1" s="1"/>
  <c r="I284" i="1"/>
  <c r="Q284" i="1" s="1"/>
  <c r="I285" i="1"/>
  <c r="Q285" i="1" s="1"/>
  <c r="I286" i="1"/>
  <c r="Q286" i="1" s="1"/>
  <c r="I287" i="1"/>
  <c r="Q287" i="1" s="1"/>
  <c r="I288" i="1"/>
  <c r="Q288" i="1" s="1"/>
  <c r="I289" i="1"/>
  <c r="Q289" i="1" s="1"/>
  <c r="I290" i="1"/>
  <c r="Q290" i="1" s="1"/>
  <c r="I291" i="1"/>
  <c r="Q291" i="1" s="1"/>
  <c r="I292" i="1"/>
  <c r="Q292" i="1" s="1"/>
  <c r="I293" i="1"/>
  <c r="Q293" i="1" s="1"/>
  <c r="I294" i="1"/>
  <c r="Q294" i="1" s="1"/>
  <c r="I295" i="1"/>
  <c r="Q295" i="1" s="1"/>
  <c r="I296" i="1"/>
  <c r="Q296" i="1" s="1"/>
  <c r="I297" i="1"/>
  <c r="Q297" i="1" s="1"/>
  <c r="I298" i="1"/>
  <c r="Q298" i="1" s="1"/>
  <c r="I299" i="1"/>
  <c r="Q299" i="1" s="1"/>
  <c r="I300" i="1"/>
  <c r="Q300" i="1" s="1"/>
  <c r="I301" i="1"/>
  <c r="Q301" i="1" s="1"/>
  <c r="I302" i="1"/>
  <c r="Q302" i="1" s="1"/>
  <c r="I303" i="1"/>
  <c r="Q303" i="1" s="1"/>
  <c r="I304" i="1"/>
  <c r="Q304" i="1" s="1"/>
  <c r="I305" i="1"/>
  <c r="Q305" i="1" s="1"/>
  <c r="I306" i="1"/>
  <c r="Q306" i="1" s="1"/>
  <c r="I307" i="1"/>
  <c r="Q307" i="1" s="1"/>
  <c r="I308" i="1"/>
  <c r="Q308" i="1" s="1"/>
  <c r="I309" i="1"/>
  <c r="Q309" i="1" s="1"/>
  <c r="I310" i="1"/>
  <c r="Q310" i="1" s="1"/>
  <c r="I311" i="1"/>
  <c r="Q311" i="1" s="1"/>
  <c r="I312" i="1"/>
  <c r="Q312" i="1" s="1"/>
  <c r="I313" i="1"/>
  <c r="Q313" i="1" s="1"/>
  <c r="I314" i="1"/>
  <c r="Q314" i="1" s="1"/>
  <c r="I315" i="1"/>
  <c r="Q315" i="1" s="1"/>
  <c r="I316" i="1"/>
  <c r="Q316" i="1" s="1"/>
  <c r="I317" i="1"/>
  <c r="Q317" i="1" s="1"/>
  <c r="I318" i="1"/>
  <c r="Q318" i="1" s="1"/>
  <c r="I319" i="1"/>
  <c r="Q319" i="1" s="1"/>
  <c r="I320" i="1"/>
  <c r="Q320" i="1" s="1"/>
  <c r="I321" i="1"/>
  <c r="Q321" i="1" s="1"/>
  <c r="I322" i="1"/>
  <c r="Q322" i="1" s="1"/>
  <c r="I323" i="1"/>
  <c r="Q323" i="1" s="1"/>
  <c r="I324" i="1"/>
  <c r="Q324" i="1" s="1"/>
  <c r="I325" i="1"/>
  <c r="Q325" i="1" s="1"/>
  <c r="I326" i="1"/>
  <c r="Q326" i="1" s="1"/>
  <c r="I327" i="1"/>
  <c r="Q327" i="1" s="1"/>
  <c r="I328" i="1"/>
  <c r="Q328" i="1" s="1"/>
  <c r="I329" i="1"/>
  <c r="Q329" i="1" s="1"/>
  <c r="I330" i="1"/>
  <c r="Q330" i="1" s="1"/>
  <c r="I331" i="1"/>
  <c r="Q331" i="1" s="1"/>
  <c r="I332" i="1"/>
  <c r="Q332" i="1" s="1"/>
  <c r="I333" i="1"/>
  <c r="Q333" i="1" s="1"/>
  <c r="I334" i="1"/>
  <c r="Q334" i="1" s="1"/>
  <c r="I335" i="1"/>
  <c r="Q335" i="1" s="1"/>
  <c r="I336" i="1"/>
  <c r="Q336" i="1" s="1"/>
  <c r="I337" i="1"/>
  <c r="Q337" i="1" s="1"/>
  <c r="I338" i="1"/>
  <c r="Q338" i="1" s="1"/>
  <c r="I339" i="1"/>
  <c r="Q339" i="1" s="1"/>
  <c r="I340" i="1"/>
  <c r="Q340" i="1" s="1"/>
  <c r="I341" i="1"/>
  <c r="Q341" i="1" s="1"/>
  <c r="I342" i="1"/>
  <c r="Q342" i="1" s="1"/>
  <c r="I343" i="1"/>
  <c r="Q343" i="1" s="1"/>
  <c r="I344" i="1"/>
  <c r="Q344" i="1" s="1"/>
  <c r="I345" i="1"/>
  <c r="Q345" i="1" s="1"/>
  <c r="I346" i="1"/>
  <c r="Q346" i="1" s="1"/>
  <c r="I347" i="1"/>
  <c r="Q347" i="1" s="1"/>
  <c r="I348" i="1"/>
  <c r="Q348" i="1" s="1"/>
  <c r="I349" i="1"/>
  <c r="Q349" i="1" s="1"/>
  <c r="I350" i="1"/>
  <c r="Q350" i="1" s="1"/>
  <c r="I351" i="1"/>
  <c r="Q351" i="1" s="1"/>
  <c r="I352" i="1"/>
  <c r="Q352" i="1" s="1"/>
  <c r="I353" i="1"/>
  <c r="Q353" i="1" s="1"/>
  <c r="I354" i="1"/>
  <c r="Q354" i="1" s="1"/>
  <c r="I355" i="1"/>
  <c r="Q355" i="1" s="1"/>
  <c r="I356" i="1"/>
  <c r="Q356" i="1" s="1"/>
  <c r="I357" i="1"/>
  <c r="Q357" i="1" s="1"/>
  <c r="I358" i="1"/>
  <c r="Q358" i="1" s="1"/>
  <c r="I2" i="1"/>
  <c r="Q2" i="1" s="1"/>
  <c r="V3" i="1" l="1"/>
  <c r="V4" i="1" s="1"/>
  <c r="V5" i="1" s="1"/>
  <c r="V6" i="1" s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X3" i="1"/>
  <c r="X4" i="1" s="1"/>
  <c r="X5" i="1" s="1"/>
  <c r="X6" i="1" s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U3" i="1"/>
  <c r="U4" i="1" s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W3" i="1"/>
  <c r="W4" i="1" s="1"/>
  <c r="W5" i="1" s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U34" i="1" l="1"/>
  <c r="U35" i="1" s="1"/>
  <c r="U36" i="1" s="1"/>
  <c r="U37" i="1" s="1"/>
  <c r="J3" i="2"/>
  <c r="W34" i="1"/>
  <c r="W35" i="1" s="1"/>
  <c r="W36" i="1" s="1"/>
  <c r="W37" i="1" s="1"/>
  <c r="L3" i="2"/>
  <c r="X34" i="1"/>
  <c r="X35" i="1" s="1"/>
  <c r="X36" i="1" s="1"/>
  <c r="X37" i="1" s="1"/>
  <c r="H3" i="2"/>
  <c r="V34" i="1"/>
  <c r="V35" i="1" s="1"/>
  <c r="V36" i="1" s="1"/>
  <c r="V37" i="1" s="1"/>
  <c r="F3" i="2"/>
  <c r="V38" i="1" l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G3" i="2"/>
  <c r="X38" i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I3" i="2"/>
  <c r="W38" i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M3" i="2"/>
  <c r="U38" i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K3" i="2"/>
  <c r="O3" i="2" l="1"/>
  <c r="P3" i="2"/>
  <c r="W68" i="1"/>
  <c r="W69" i="1" s="1"/>
  <c r="W70" i="1" s="1"/>
  <c r="W71" i="1" s="1"/>
  <c r="L4" i="2"/>
  <c r="U68" i="1"/>
  <c r="U69" i="1" s="1"/>
  <c r="U70" i="1" s="1"/>
  <c r="U71" i="1" s="1"/>
  <c r="J4" i="2"/>
  <c r="X68" i="1"/>
  <c r="X69" i="1" s="1"/>
  <c r="X70" i="1" s="1"/>
  <c r="X71" i="1" s="1"/>
  <c r="H4" i="2"/>
  <c r="V68" i="1"/>
  <c r="V69" i="1" s="1"/>
  <c r="V70" i="1" s="1"/>
  <c r="V71" i="1" s="1"/>
  <c r="F4" i="2"/>
  <c r="U72" i="1" l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K4" i="2"/>
  <c r="W72" i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M4" i="2"/>
  <c r="X72" i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I4" i="2"/>
  <c r="V72" i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G4" i="2"/>
  <c r="Q3" i="2"/>
  <c r="V102" i="1" l="1"/>
  <c r="V103" i="1" s="1"/>
  <c r="V104" i="1" s="1"/>
  <c r="V105" i="1" s="1"/>
  <c r="F5" i="2"/>
  <c r="X102" i="1"/>
  <c r="X103" i="1" s="1"/>
  <c r="X104" i="1" s="1"/>
  <c r="X105" i="1" s="1"/>
  <c r="H5" i="2"/>
  <c r="P4" i="2"/>
  <c r="O4" i="2"/>
  <c r="W102" i="1"/>
  <c r="W103" i="1" s="1"/>
  <c r="W104" i="1" s="1"/>
  <c r="W105" i="1" s="1"/>
  <c r="L5" i="2"/>
  <c r="U102" i="1"/>
  <c r="U103" i="1" s="1"/>
  <c r="U104" i="1" s="1"/>
  <c r="U105" i="1" s="1"/>
  <c r="J5" i="2"/>
  <c r="Q4" i="2" l="1"/>
  <c r="W106" i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M5" i="2"/>
  <c r="X106" i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I5" i="2"/>
  <c r="U106" i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K5" i="2"/>
  <c r="V106" i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G5" i="2"/>
  <c r="V137" i="1" l="1"/>
  <c r="V138" i="1" s="1"/>
  <c r="V139" i="1" s="1"/>
  <c r="V140" i="1" s="1"/>
  <c r="F6" i="2"/>
  <c r="U137" i="1"/>
  <c r="U138" i="1" s="1"/>
  <c r="U139" i="1" s="1"/>
  <c r="U140" i="1" s="1"/>
  <c r="J6" i="2"/>
  <c r="X137" i="1"/>
  <c r="X138" i="1" s="1"/>
  <c r="X139" i="1" s="1"/>
  <c r="X140" i="1" s="1"/>
  <c r="H6" i="2"/>
  <c r="P5" i="2"/>
  <c r="O5" i="2"/>
  <c r="W137" i="1"/>
  <c r="W138" i="1" s="1"/>
  <c r="W139" i="1" s="1"/>
  <c r="W140" i="1" s="1"/>
  <c r="L6" i="2"/>
  <c r="Q5" i="2" l="1"/>
  <c r="X141" i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I6" i="2"/>
  <c r="U141" i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K6" i="2"/>
  <c r="W141" i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M6" i="2"/>
  <c r="V141" i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G6" i="2"/>
  <c r="P6" i="2" l="1"/>
  <c r="O6" i="2"/>
  <c r="W171" i="1"/>
  <c r="W172" i="1" s="1"/>
  <c r="W173" i="1" s="1"/>
  <c r="W174" i="1" s="1"/>
  <c r="L7" i="2"/>
  <c r="U171" i="1"/>
  <c r="U172" i="1" s="1"/>
  <c r="U173" i="1" s="1"/>
  <c r="U174" i="1" s="1"/>
  <c r="J7" i="2"/>
  <c r="V171" i="1"/>
  <c r="V172" i="1" s="1"/>
  <c r="V173" i="1" s="1"/>
  <c r="V174" i="1" s="1"/>
  <c r="F7" i="2"/>
  <c r="X171" i="1"/>
  <c r="X172" i="1" s="1"/>
  <c r="X173" i="1" s="1"/>
  <c r="X174" i="1" s="1"/>
  <c r="H7" i="2"/>
  <c r="Q6" i="2" l="1"/>
  <c r="U175" i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K7" i="2"/>
  <c r="V175" i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G7" i="2"/>
  <c r="W175" i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M7" i="2"/>
  <c r="X175" i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I7" i="2"/>
  <c r="X207" i="1" l="1"/>
  <c r="X208" i="1" s="1"/>
  <c r="X209" i="1" s="1"/>
  <c r="X210" i="1" s="1"/>
  <c r="H8" i="2"/>
  <c r="W207" i="1"/>
  <c r="W208" i="1" s="1"/>
  <c r="W209" i="1" s="1"/>
  <c r="W210" i="1" s="1"/>
  <c r="L8" i="2"/>
  <c r="V207" i="1"/>
  <c r="V208" i="1" s="1"/>
  <c r="V209" i="1" s="1"/>
  <c r="V210" i="1" s="1"/>
  <c r="F8" i="2"/>
  <c r="P7" i="2"/>
  <c r="O7" i="2"/>
  <c r="Q7" i="2" s="1"/>
  <c r="U207" i="1"/>
  <c r="U208" i="1" s="1"/>
  <c r="U209" i="1" s="1"/>
  <c r="U210" i="1" s="1"/>
  <c r="J8" i="2"/>
  <c r="V211" i="1" l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G8" i="2"/>
  <c r="W211" i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M8" i="2"/>
  <c r="U211" i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K8" i="2"/>
  <c r="X211" i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I8" i="2"/>
  <c r="X241" i="1" l="1"/>
  <c r="X242" i="1" s="1"/>
  <c r="X243" i="1" s="1"/>
  <c r="X244" i="1" s="1"/>
  <c r="X245" i="1" s="1"/>
  <c r="H9" i="2"/>
  <c r="U241" i="1"/>
  <c r="U242" i="1" s="1"/>
  <c r="U243" i="1" s="1"/>
  <c r="U244" i="1" s="1"/>
  <c r="U245" i="1" s="1"/>
  <c r="J9" i="2"/>
  <c r="P8" i="2"/>
  <c r="O8" i="2"/>
  <c r="Q8" i="2" s="1"/>
  <c r="W241" i="1"/>
  <c r="W242" i="1" s="1"/>
  <c r="W243" i="1" s="1"/>
  <c r="W244" i="1" s="1"/>
  <c r="W245" i="1" s="1"/>
  <c r="L9" i="2"/>
  <c r="V241" i="1"/>
  <c r="V242" i="1" s="1"/>
  <c r="V243" i="1" s="1"/>
  <c r="V244" i="1" s="1"/>
  <c r="V245" i="1" s="1"/>
  <c r="F9" i="2"/>
  <c r="W246" i="1" l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M9" i="2"/>
  <c r="U246" i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K9" i="2"/>
  <c r="V246" i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G9" i="2"/>
  <c r="X246" i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I9" i="2"/>
  <c r="P9" i="2" l="1"/>
  <c r="X276" i="1"/>
  <c r="X277" i="1" s="1"/>
  <c r="X278" i="1" s="1"/>
  <c r="X279" i="1" s="1"/>
  <c r="H10" i="2"/>
  <c r="V276" i="1"/>
  <c r="V277" i="1" s="1"/>
  <c r="V278" i="1" s="1"/>
  <c r="V279" i="1" s="1"/>
  <c r="F10" i="2"/>
  <c r="U276" i="1"/>
  <c r="U277" i="1" s="1"/>
  <c r="U278" i="1" s="1"/>
  <c r="U279" i="1" s="1"/>
  <c r="J10" i="2"/>
  <c r="O9" i="2"/>
  <c r="W276" i="1"/>
  <c r="W277" i="1" s="1"/>
  <c r="W278" i="1" s="1"/>
  <c r="W279" i="1" s="1"/>
  <c r="L10" i="2"/>
  <c r="Q9" i="2" l="1"/>
  <c r="W280" i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W307" i="1" s="1"/>
  <c r="W308" i="1" s="1"/>
  <c r="W309" i="1" s="1"/>
  <c r="M10" i="2"/>
  <c r="U280" i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U307" i="1" s="1"/>
  <c r="U308" i="1" s="1"/>
  <c r="U309" i="1" s="1"/>
  <c r="K10" i="2"/>
  <c r="V280" i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G10" i="2"/>
  <c r="X280" i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X300" i="1" s="1"/>
  <c r="X301" i="1" s="1"/>
  <c r="X302" i="1" s="1"/>
  <c r="X303" i="1" s="1"/>
  <c r="X304" i="1" s="1"/>
  <c r="X305" i="1" s="1"/>
  <c r="X306" i="1" s="1"/>
  <c r="X307" i="1" s="1"/>
  <c r="X308" i="1" s="1"/>
  <c r="X309" i="1" s="1"/>
  <c r="I10" i="2"/>
  <c r="X310" i="1" l="1"/>
  <c r="X311" i="1" s="1"/>
  <c r="X312" i="1" s="1"/>
  <c r="X313" i="1" s="1"/>
  <c r="H11" i="2"/>
  <c r="V310" i="1"/>
  <c r="V311" i="1" s="1"/>
  <c r="V312" i="1" s="1"/>
  <c r="V313" i="1" s="1"/>
  <c r="F11" i="2"/>
  <c r="U310" i="1"/>
  <c r="U311" i="1" s="1"/>
  <c r="U312" i="1" s="1"/>
  <c r="U313" i="1" s="1"/>
  <c r="J11" i="2"/>
  <c r="P10" i="2"/>
  <c r="O10" i="2"/>
  <c r="W310" i="1"/>
  <c r="W311" i="1" s="1"/>
  <c r="W312" i="1" s="1"/>
  <c r="W313" i="1" s="1"/>
  <c r="L11" i="2"/>
  <c r="Q10" i="2" l="1"/>
  <c r="U314" i="1"/>
  <c r="U315" i="1" s="1"/>
  <c r="U316" i="1" s="1"/>
  <c r="U317" i="1" s="1"/>
  <c r="U318" i="1" s="1"/>
  <c r="U319" i="1" s="1"/>
  <c r="U320" i="1" s="1"/>
  <c r="U321" i="1" s="1"/>
  <c r="U322" i="1" s="1"/>
  <c r="U323" i="1" s="1"/>
  <c r="U324" i="1" s="1"/>
  <c r="U325" i="1" s="1"/>
  <c r="U326" i="1" s="1"/>
  <c r="U327" i="1" s="1"/>
  <c r="U328" i="1" s="1"/>
  <c r="U329" i="1" s="1"/>
  <c r="U330" i="1" s="1"/>
  <c r="U331" i="1" s="1"/>
  <c r="U332" i="1" s="1"/>
  <c r="U333" i="1" s="1"/>
  <c r="U334" i="1" s="1"/>
  <c r="U335" i="1" s="1"/>
  <c r="U336" i="1" s="1"/>
  <c r="U337" i="1" s="1"/>
  <c r="U338" i="1" s="1"/>
  <c r="U339" i="1" s="1"/>
  <c r="U340" i="1" s="1"/>
  <c r="U341" i="1" s="1"/>
  <c r="U342" i="1" s="1"/>
  <c r="U343" i="1" s="1"/>
  <c r="K11" i="2"/>
  <c r="V314" i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V334" i="1" s="1"/>
  <c r="V335" i="1" s="1"/>
  <c r="V336" i="1" s="1"/>
  <c r="V337" i="1" s="1"/>
  <c r="V338" i="1" s="1"/>
  <c r="V339" i="1" s="1"/>
  <c r="V340" i="1" s="1"/>
  <c r="V341" i="1" s="1"/>
  <c r="V342" i="1" s="1"/>
  <c r="V343" i="1" s="1"/>
  <c r="G11" i="2"/>
  <c r="W314" i="1"/>
  <c r="W315" i="1" s="1"/>
  <c r="W316" i="1" s="1"/>
  <c r="W317" i="1" s="1"/>
  <c r="W318" i="1" s="1"/>
  <c r="W319" i="1" s="1"/>
  <c r="W320" i="1" s="1"/>
  <c r="W321" i="1" s="1"/>
  <c r="W322" i="1" s="1"/>
  <c r="W323" i="1" s="1"/>
  <c r="W324" i="1" s="1"/>
  <c r="W325" i="1" s="1"/>
  <c r="W326" i="1" s="1"/>
  <c r="W327" i="1" s="1"/>
  <c r="W328" i="1" s="1"/>
  <c r="W329" i="1" s="1"/>
  <c r="W330" i="1" s="1"/>
  <c r="W331" i="1" s="1"/>
  <c r="W332" i="1" s="1"/>
  <c r="W333" i="1" s="1"/>
  <c r="W334" i="1" s="1"/>
  <c r="W335" i="1" s="1"/>
  <c r="W336" i="1" s="1"/>
  <c r="W337" i="1" s="1"/>
  <c r="W338" i="1" s="1"/>
  <c r="W339" i="1" s="1"/>
  <c r="W340" i="1" s="1"/>
  <c r="W341" i="1" s="1"/>
  <c r="W342" i="1" s="1"/>
  <c r="W343" i="1" s="1"/>
  <c r="M11" i="2"/>
  <c r="X314" i="1"/>
  <c r="X315" i="1" s="1"/>
  <c r="X316" i="1" s="1"/>
  <c r="X317" i="1" s="1"/>
  <c r="X318" i="1" s="1"/>
  <c r="X319" i="1" s="1"/>
  <c r="X320" i="1" s="1"/>
  <c r="X321" i="1" s="1"/>
  <c r="X322" i="1" s="1"/>
  <c r="X323" i="1" s="1"/>
  <c r="X324" i="1" s="1"/>
  <c r="X325" i="1" s="1"/>
  <c r="X326" i="1" s="1"/>
  <c r="X327" i="1" s="1"/>
  <c r="X328" i="1" s="1"/>
  <c r="X329" i="1" s="1"/>
  <c r="X330" i="1" s="1"/>
  <c r="X331" i="1" s="1"/>
  <c r="X332" i="1" s="1"/>
  <c r="X333" i="1" s="1"/>
  <c r="X334" i="1" s="1"/>
  <c r="X335" i="1" s="1"/>
  <c r="X336" i="1" s="1"/>
  <c r="X337" i="1" s="1"/>
  <c r="X338" i="1" s="1"/>
  <c r="X339" i="1" s="1"/>
  <c r="X340" i="1" s="1"/>
  <c r="X341" i="1" s="1"/>
  <c r="X342" i="1" s="1"/>
  <c r="X343" i="1" s="1"/>
  <c r="I11" i="2"/>
  <c r="X344" i="1" l="1"/>
  <c r="X345" i="1" s="1"/>
  <c r="X346" i="1" s="1"/>
  <c r="X347" i="1" s="1"/>
  <c r="X348" i="1" s="1"/>
  <c r="H12" i="2"/>
  <c r="P11" i="2"/>
  <c r="O11" i="2"/>
  <c r="W344" i="1"/>
  <c r="W345" i="1" s="1"/>
  <c r="W346" i="1" s="1"/>
  <c r="W347" i="1" s="1"/>
  <c r="W348" i="1" s="1"/>
  <c r="L12" i="2"/>
  <c r="V344" i="1"/>
  <c r="V345" i="1" s="1"/>
  <c r="V346" i="1" s="1"/>
  <c r="V347" i="1" s="1"/>
  <c r="V348" i="1" s="1"/>
  <c r="F12" i="2"/>
  <c r="U344" i="1"/>
  <c r="U345" i="1" s="1"/>
  <c r="U346" i="1" s="1"/>
  <c r="U347" i="1" s="1"/>
  <c r="U348" i="1" s="1"/>
  <c r="J12" i="2"/>
  <c r="Q11" i="2" l="1"/>
  <c r="V349" i="1"/>
  <c r="V350" i="1" s="1"/>
  <c r="V351" i="1" s="1"/>
  <c r="V352" i="1" s="1"/>
  <c r="V353" i="1" s="1"/>
  <c r="V354" i="1" s="1"/>
  <c r="V355" i="1" s="1"/>
  <c r="V356" i="1" s="1"/>
  <c r="V357" i="1" s="1"/>
  <c r="V358" i="1" s="1"/>
  <c r="G12" i="2"/>
  <c r="W349" i="1"/>
  <c r="W350" i="1" s="1"/>
  <c r="W351" i="1" s="1"/>
  <c r="W352" i="1" s="1"/>
  <c r="W353" i="1" s="1"/>
  <c r="W354" i="1" s="1"/>
  <c r="W355" i="1" s="1"/>
  <c r="W356" i="1" s="1"/>
  <c r="W357" i="1" s="1"/>
  <c r="W358" i="1" s="1"/>
  <c r="M12" i="2"/>
  <c r="U349" i="1"/>
  <c r="U350" i="1" s="1"/>
  <c r="U351" i="1" s="1"/>
  <c r="U352" i="1" s="1"/>
  <c r="U353" i="1" s="1"/>
  <c r="U354" i="1" s="1"/>
  <c r="U355" i="1" s="1"/>
  <c r="U356" i="1" s="1"/>
  <c r="U357" i="1" s="1"/>
  <c r="U358" i="1" s="1"/>
  <c r="K12" i="2"/>
  <c r="X349" i="1"/>
  <c r="X350" i="1" s="1"/>
  <c r="X351" i="1" s="1"/>
  <c r="X352" i="1" s="1"/>
  <c r="X353" i="1" s="1"/>
  <c r="X354" i="1" s="1"/>
  <c r="X355" i="1" s="1"/>
  <c r="X356" i="1" s="1"/>
  <c r="X357" i="1" s="1"/>
  <c r="X358" i="1" s="1"/>
  <c r="I12" i="2"/>
  <c r="P12" i="2" l="1"/>
  <c r="O12" i="2"/>
  <c r="B17" i="2"/>
  <c r="Q12" i="2" l="1"/>
</calcChain>
</file>

<file path=xl/sharedStrings.xml><?xml version="1.0" encoding="utf-8"?>
<sst xmlns="http://schemas.openxmlformats.org/spreadsheetml/2006/main" count="67" uniqueCount="49">
  <si>
    <t>ms</t>
  </si>
  <si>
    <t>Ethylene mbar</t>
  </si>
  <si>
    <t>Carbon monoxide mbar</t>
  </si>
  <si>
    <t>Argon mbar</t>
  </si>
  <si>
    <t>Ethylene oxide mbar</t>
  </si>
  <si>
    <t>Carbon dioxide mbar</t>
  </si>
  <si>
    <t>Corrected CO2</t>
  </si>
  <si>
    <t>Corrected Ethylene</t>
  </si>
  <si>
    <t>Corrected CO</t>
  </si>
  <si>
    <t>Corrected Ar</t>
  </si>
  <si>
    <t>Ethylene Oxide (ć )</t>
  </si>
  <si>
    <t>Ethylene (ć )</t>
  </si>
  <si>
    <t>Carbon monoxide (ć )</t>
  </si>
  <si>
    <t>Carbon dioxide (ć )</t>
  </si>
  <si>
    <t xml:space="preserve">Conv </t>
  </si>
  <si>
    <t>Select</t>
  </si>
  <si>
    <t>Yield</t>
  </si>
  <si>
    <t>Ethylene integral</t>
  </si>
  <si>
    <t>EO integral</t>
  </si>
  <si>
    <t>Cycle</t>
  </si>
  <si>
    <t>Start Index</t>
  </si>
  <si>
    <t>Start Time, min</t>
  </si>
  <si>
    <t>End Index</t>
  </si>
  <si>
    <t>End Time, min</t>
  </si>
  <si>
    <t>Start</t>
  </si>
  <si>
    <t>End</t>
  </si>
  <si>
    <t>Conversion, %</t>
  </si>
  <si>
    <t>Selectivity, %</t>
  </si>
  <si>
    <t>CO (ć )</t>
  </si>
  <si>
    <t>CO2  (ć )</t>
  </si>
  <si>
    <t>EO  (ć )</t>
  </si>
  <si>
    <t>Time, min</t>
  </si>
  <si>
    <t>Initial Time</t>
  </si>
  <si>
    <t>Index</t>
  </si>
  <si>
    <t>CO intergral</t>
  </si>
  <si>
    <t xml:space="preserve">CO2 integral </t>
  </si>
  <si>
    <t>Ethylene in</t>
  </si>
  <si>
    <t>vol%</t>
  </si>
  <si>
    <t>Reduction Time</t>
  </si>
  <si>
    <t>min</t>
  </si>
  <si>
    <t>Cycles</t>
  </si>
  <si>
    <t>Carbon balance</t>
  </si>
  <si>
    <t>Corrected Ethylene mbar</t>
  </si>
  <si>
    <t>Corrected CO mbar</t>
  </si>
  <si>
    <t>Corrected Ar mbar</t>
  </si>
  <si>
    <t>Corrected CO2 mbar</t>
  </si>
  <si>
    <t>ETO (ć )</t>
  </si>
  <si>
    <t>CO2 (ć )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</si>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</sst>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09]h:mm\ AM/PM;@"/>
    <numFmt numFmtId="165" formatCode="0.000"/>
    <numFmt numFmtId="166" formatCode="0.0000E+00"/>
    <numFmt numFmtId="167" formatCode="0.0E+00"/>
    <numFmt numFmtId="168" formatCode="[$-409]hh:mm:ss\ AM/PM;@"/>
    <numFmt numFmtId="169" formatCode="hh:mm:ss;@"/>
    <numFmt numFmtId="170" formatCode="0E+00"/>
    <numFmt numFmtId="171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1" fontId="0" fillId="0" borderId="0" xfId="0" applyNumberFormat="1"/>
    <xf numFmtId="0" fontId="0" fillId="0" borderId="0" xfId="0" applyFill="1"/>
    <xf numFmtId="11" fontId="0" fillId="0" borderId="0" xfId="0" applyNumberFormat="1" applyFill="1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0" fillId="2" borderId="0" xfId="0" applyFill="1"/>
    <xf numFmtId="2" fontId="0" fillId="0" borderId="0" xfId="0" applyNumberFormat="1" applyFill="1"/>
    <xf numFmtId="0" fontId="0" fillId="0" borderId="0" xfId="0"/>
    <xf numFmtId="0" fontId="2" fillId="0" borderId="0" xfId="0" applyFont="1"/>
    <xf numFmtId="0" fontId="0" fillId="0" borderId="0" xfId="0"/>
    <xf numFmtId="2" fontId="0" fillId="0" borderId="0" xfId="0" applyNumberFormat="1"/>
    <xf numFmtId="0" fontId="0" fillId="3" borderId="0" xfId="0" applyFill="1"/>
    <xf numFmtId="165" fontId="0" fillId="0" borderId="0" xfId="0" applyNumberFormat="1" applyFill="1"/>
    <xf numFmtId="164" fontId="0" fillId="0" borderId="0" xfId="0" applyNumberFormat="1" applyFill="1"/>
    <xf numFmtId="166" fontId="0" fillId="0" borderId="0" xfId="0" applyNumberFormat="1" applyFill="1"/>
    <xf numFmtId="164" fontId="0" fillId="4" borderId="0" xfId="0" applyNumberFormat="1" applyFill="1"/>
    <xf numFmtId="0" fontId="0" fillId="4" borderId="0" xfId="0" applyFill="1"/>
    <xf numFmtId="11" fontId="0" fillId="4" borderId="0" xfId="0" applyNumberFormat="1" applyFill="1"/>
    <xf numFmtId="166" fontId="0" fillId="4" borderId="0" xfId="0" applyNumberFormat="1" applyFill="1"/>
    <xf numFmtId="2" fontId="0" fillId="4" borderId="0" xfId="0" applyNumberFormat="1" applyFill="1"/>
    <xf numFmtId="165" fontId="0" fillId="4" borderId="0" xfId="0" applyNumberFormat="1" applyFill="1"/>
    <xf numFmtId="167" fontId="0" fillId="0" borderId="0" xfId="0" applyNumberFormat="1" applyFill="1"/>
    <xf numFmtId="167" fontId="0" fillId="4" borderId="0" xfId="0" applyNumberFormat="1" applyFill="1"/>
    <xf numFmtId="0" fontId="0" fillId="5" borderId="0" xfId="0" applyFill="1"/>
    <xf numFmtId="11" fontId="0" fillId="5" borderId="0" xfId="0" applyNumberFormat="1" applyFill="1"/>
    <xf numFmtId="166" fontId="0" fillId="5" borderId="0" xfId="0" applyNumberFormat="1" applyFill="1"/>
    <xf numFmtId="2" fontId="0" fillId="5" borderId="0" xfId="0" applyNumberFormat="1" applyFill="1"/>
    <xf numFmtId="165" fontId="0" fillId="5" borderId="0" xfId="0" applyNumberFormat="1" applyFill="1"/>
    <xf numFmtId="167" fontId="0" fillId="5" borderId="0" xfId="0" applyNumberFormat="1" applyFill="1"/>
    <xf numFmtId="0" fontId="0" fillId="0" borderId="1" xfId="0" applyFill="1" applyBorder="1"/>
    <xf numFmtId="11" fontId="0" fillId="0" borderId="1" xfId="0" applyNumberFormat="1" applyFill="1" applyBorder="1"/>
    <xf numFmtId="166" fontId="0" fillId="0" borderId="1" xfId="0" applyNumberFormat="1" applyFill="1" applyBorder="1"/>
    <xf numFmtId="165" fontId="0" fillId="0" borderId="1" xfId="0" applyNumberFormat="1" applyFill="1" applyBorder="1"/>
    <xf numFmtId="167" fontId="0" fillId="0" borderId="1" xfId="0" applyNumberFormat="1" applyFill="1" applyBorder="1"/>
    <xf numFmtId="0" fontId="0" fillId="0" borderId="0" xfId="0" applyFill="1" applyBorder="1"/>
    <xf numFmtId="2" fontId="1" fillId="0" borderId="0" xfId="0" applyNumberFormat="1" applyFont="1" applyFill="1"/>
    <xf numFmtId="168" fontId="0" fillId="0" borderId="0" xfId="0" applyNumberFormat="1" applyFill="1"/>
    <xf numFmtId="168" fontId="0" fillId="4" borderId="0" xfId="0" applyNumberFormat="1" applyFill="1"/>
    <xf numFmtId="168" fontId="0" fillId="5" borderId="0" xfId="0" applyNumberFormat="1" applyFill="1"/>
    <xf numFmtId="168" fontId="0" fillId="0" borderId="1" xfId="0" applyNumberFormat="1" applyFill="1" applyBorder="1"/>
    <xf numFmtId="168" fontId="0" fillId="0" borderId="0" xfId="0" applyNumberFormat="1"/>
    <xf numFmtId="169" fontId="0" fillId="0" borderId="0" xfId="0" applyNumberFormat="1" applyFill="1"/>
    <xf numFmtId="167" fontId="0" fillId="0" borderId="0" xfId="0" applyNumberFormat="1"/>
    <xf numFmtId="170" fontId="0" fillId="0" borderId="0" xfId="0" applyNumberFormat="1"/>
    <xf numFmtId="164" fontId="0" fillId="5" borderId="0" xfId="0" applyNumberFormat="1" applyFill="1"/>
    <xf numFmtId="171" fontId="0" fillId="0" borderId="0" xfId="0" applyNumberFormat="1" applyFill="1"/>
    <xf numFmtId="0" fontId="0" fillId="0" borderId="0" xfId="0" applyNumberFormat="1" applyFill="1"/>
    <xf numFmtId="2" fontId="2" fillId="0" borderId="0" xfId="0" applyNumberFormat="1" applyFont="1"/>
    <xf numFmtId="0" fontId="1" fillId="0" borderId="0" xfId="0" applyFont="1" applyFill="1" applyAlignment="1">
      <alignment horizontal="center"/>
    </xf>
    <xf numFmtId="11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762000</xdr:colOff>
      <xdr:row>16</xdr:row>
      <xdr:rowOff>82550</xdr:rowOff>
    </xdr:from>
    <xdr:to>
      <xdr:col>12</xdr:col>
      <xdr:colOff>31750</xdr:colOff>
      <xdr:row>22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A3D4D40-E506-4815-8DFB-0B5407353D33}"/>
            </a:ext>
          </a:extLst>
        </xdr:cNvPr>
        <xdr:cNvSpPr txBox="1"/>
      </xdr:nvSpPr>
      <xdr:spPr>
        <a:xfrm>
          <a:off x="6972300" y="3028950"/>
          <a:ext cx="3448050" cy="10858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Batch 1 conditions</a:t>
          </a:r>
        </a:p>
        <a:p>
          <a:r>
            <a:rPr lang="en-US" sz="1100"/>
            <a:t>Catalyst not regenerated, It was just kept at</a:t>
          </a:r>
          <a:r>
            <a:rPr lang="en-US" sz="1100" baseline="0"/>
            <a:t> 270 for 1hr</a:t>
          </a:r>
          <a:endParaRPr lang="en-US" sz="1100"/>
        </a:p>
        <a:p>
          <a:r>
            <a:rPr lang="en-US" sz="1100"/>
            <a:t>MS emission</a:t>
          </a:r>
        </a:p>
        <a:p>
          <a:r>
            <a:rPr lang="en-US" sz="1100"/>
            <a:t>CO2</a:t>
          </a:r>
          <a:r>
            <a:rPr lang="en-US" sz="1100" baseline="0"/>
            <a:t> emmision @ 100</a:t>
          </a:r>
        </a:p>
        <a:p>
          <a:r>
            <a:rPr lang="en-US" sz="1100" baseline="0"/>
            <a:t>EtO emmision @ 500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A438-39A5-44A2-8E12-B381BEA0ADF6}">
  <dimension ref="A1:BB360"/>
  <sheetViews>
    <sheetView zoomScale="90" zoomScaleNormal="90" workbookViewId="0">
      <pane ySplit="1" topLeftCell="A2" activePane="bottomLeft" state="frozen"/>
      <selection pane="bottomLeft" activeCell="F26" sqref="F26"/>
    </sheetView>
  </sheetViews>
  <sheetFormatPr defaultRowHeight="14.5" x14ac:dyDescent="0.35"/>
  <cols>
    <col min="1" max="1" width="5.54296875" style="2" bestFit="1" customWidth="1"/>
    <col min="2" max="2" width="11.81640625" style="15" bestFit="1" customWidth="1"/>
    <col min="3" max="3" width="9" style="2" bestFit="1" customWidth="1"/>
    <col min="4" max="4" width="13.36328125" style="2" bestFit="1" customWidth="1"/>
    <col min="5" max="5" width="21.1796875" style="2" bestFit="1" customWidth="1"/>
    <col min="6" max="6" width="10.90625" style="2" bestFit="1" customWidth="1"/>
    <col min="7" max="7" width="18.54296875" style="16" bestFit="1" customWidth="1"/>
    <col min="8" max="8" width="19" style="2" bestFit="1" customWidth="1"/>
    <col min="9" max="9" width="22.26953125" style="2" bestFit="1" customWidth="1"/>
    <col min="10" max="10" width="17.36328125" style="2" bestFit="1" customWidth="1"/>
    <col min="11" max="11" width="16.6328125" style="2" bestFit="1" customWidth="1"/>
    <col min="12" max="12" width="18.36328125" style="2" bestFit="1" customWidth="1"/>
    <col min="13" max="13" width="14.90625" style="2" customWidth="1"/>
    <col min="14" max="14" width="8.7265625" style="2"/>
    <col min="15" max="15" width="16.26953125" style="2" customWidth="1"/>
    <col min="16" max="16" width="8.08984375" style="2" bestFit="1" customWidth="1"/>
    <col min="17" max="18" width="8.08984375" style="2" customWidth="1"/>
    <col min="19" max="19" width="8.453125" style="2" customWidth="1"/>
    <col min="20" max="20" width="8.26953125" style="2" customWidth="1"/>
    <col min="21" max="21" width="8.7265625" style="2" customWidth="1"/>
    <col min="22" max="22" width="5.26953125" style="2" bestFit="1" customWidth="1"/>
    <col min="23" max="23" width="10.1796875" style="2" customWidth="1"/>
    <col min="24" max="32" width="13.1796875" style="2" customWidth="1"/>
    <col min="33" max="33" width="10.54296875" style="8" customWidth="1"/>
    <col min="34" max="34" width="12.1796875" style="8" customWidth="1"/>
    <col min="35" max="35" width="8.7265625" style="8"/>
    <col min="36" max="16384" width="8.7265625" style="2"/>
  </cols>
  <sheetData>
    <row r="1" spans="1:39" x14ac:dyDescent="0.35">
      <c r="A1" s="2" t="s">
        <v>33</v>
      </c>
      <c r="B1" s="15" t="s">
        <v>48</v>
      </c>
      <c r="C1" s="2" t="s">
        <v>0</v>
      </c>
      <c r="D1" s="2" t="s">
        <v>1</v>
      </c>
      <c r="E1" s="2" t="s">
        <v>2</v>
      </c>
      <c r="F1" s="2" t="s">
        <v>3</v>
      </c>
      <c r="G1" s="16" t="s">
        <v>4</v>
      </c>
      <c r="H1" s="2" t="s">
        <v>5</v>
      </c>
      <c r="I1" s="4" t="s">
        <v>42</v>
      </c>
      <c r="J1" s="4" t="s">
        <v>43</v>
      </c>
      <c r="K1" s="4" t="s">
        <v>44</v>
      </c>
      <c r="L1" s="4" t="s">
        <v>45</v>
      </c>
      <c r="M1" s="5" t="s">
        <v>11</v>
      </c>
      <c r="N1" s="5" t="s">
        <v>28</v>
      </c>
      <c r="O1" s="5" t="s">
        <v>46</v>
      </c>
      <c r="P1" s="5" t="s">
        <v>47</v>
      </c>
      <c r="Q1" s="5"/>
      <c r="R1" s="4" t="s">
        <v>14</v>
      </c>
      <c r="S1" s="4" t="s">
        <v>15</v>
      </c>
      <c r="T1" s="4" t="s">
        <v>16</v>
      </c>
      <c r="U1" s="4"/>
      <c r="V1" s="4"/>
      <c r="W1" s="4"/>
      <c r="X1" s="4"/>
      <c r="Y1" s="50"/>
      <c r="Z1" s="50"/>
      <c r="AA1" s="50"/>
      <c r="AB1" s="50"/>
      <c r="AC1" s="50"/>
      <c r="AD1" s="50"/>
      <c r="AE1" s="50"/>
      <c r="AF1" s="50"/>
      <c r="AG1" s="37"/>
      <c r="AH1" s="37"/>
      <c r="AI1" s="37"/>
    </row>
    <row r="2" spans="1:39" x14ac:dyDescent="0.35">
      <c r="A2" s="2">
        <v>1</v>
      </c>
      <c r="B2" s="15">
        <v>44627.423958333333</v>
      </c>
      <c r="C2" s="2">
        <v>4656</v>
      </c>
      <c r="D2" s="3">
        <v>2.3762800000000002E-8</v>
      </c>
      <c r="E2" s="3">
        <v>1.1773099999999999E-9</v>
      </c>
      <c r="F2" s="3">
        <v>5.7297299999999995E-7</v>
      </c>
      <c r="G2" s="16">
        <v>4.4558099999999998E-10</v>
      </c>
      <c r="H2" s="3">
        <v>8.1152899999999998E-10</v>
      </c>
      <c r="I2" s="3">
        <f>0.648*D2</f>
        <v>1.5398294400000001E-8</v>
      </c>
      <c r="J2" s="3">
        <f>0.002*E2</f>
        <v>2.3546199999999999E-12</v>
      </c>
      <c r="K2" s="3">
        <f>F2-(F2*0.005)</f>
        <v>5.7010813499999992E-7</v>
      </c>
      <c r="L2" s="3">
        <f>H2-(H2*0.653)</f>
        <v>2.8160056299999998E-10</v>
      </c>
      <c r="M2" s="3">
        <f t="shared" ref="M2:M65" si="0">I2/F2</f>
        <v>2.6874380468189605E-2</v>
      </c>
      <c r="N2" s="3">
        <f t="shared" ref="N2:N65" si="1">J2/F2</f>
        <v>4.1094781080434858E-6</v>
      </c>
      <c r="O2" s="3">
        <f t="shared" ref="O2:O65" si="2">G2/F2</f>
        <v>7.7766491614788137E-4</v>
      </c>
      <c r="P2" s="3">
        <f t="shared" ref="P2:P65" si="3">L2/F2</f>
        <v>4.9147265752487468E-4</v>
      </c>
      <c r="Q2" s="3"/>
      <c r="R2" s="8">
        <f t="shared" ref="R2:R33" si="4">(O2+0.5*P2+0.5*N2)/(M2+O2+0.5*P2+0.5*N2)*100</f>
        <v>3.67549102204566</v>
      </c>
      <c r="S2" s="8">
        <f t="shared" ref="S2:S33" si="5">O2/(O2+0.5*P2+0.5*N2)*100</f>
        <v>75.836011326540188</v>
      </c>
      <c r="T2" s="8">
        <f t="shared" ref="T2:T33" si="6">O2/(M2+O2+0.5*P2+0.5*N2)*100</f>
        <v>2.7873457877845143</v>
      </c>
    </row>
    <row r="3" spans="1:39" x14ac:dyDescent="0.35">
      <c r="A3" s="2">
        <v>2</v>
      </c>
      <c r="B3" s="15">
        <v>44627.424317129633</v>
      </c>
      <c r="C3" s="2">
        <v>35607</v>
      </c>
      <c r="D3" s="3">
        <v>2.1810400000000002E-9</v>
      </c>
      <c r="E3" s="3">
        <v>4.0221200000000002E-10</v>
      </c>
      <c r="F3" s="3">
        <v>6.46432E-7</v>
      </c>
      <c r="G3" s="16">
        <v>6.2031799999999997E-11</v>
      </c>
      <c r="H3" s="3">
        <v>2.5440099999999998E-10</v>
      </c>
      <c r="I3" s="3">
        <f t="shared" ref="I3:I66" si="7">0.648*D3</f>
        <v>1.41331392E-9</v>
      </c>
      <c r="J3" s="3">
        <f t="shared" ref="J3:J66" si="8">0.002*E3</f>
        <v>8.0442400000000001E-13</v>
      </c>
      <c r="K3" s="3">
        <f t="shared" ref="K3:K66" si="9">F3-(F3*0.005)</f>
        <v>6.4319983999999999E-7</v>
      </c>
      <c r="L3" s="3">
        <f t="shared" ref="L3:L66" si="10">H3-(H3*0.653)</f>
        <v>8.8277146999999992E-11</v>
      </c>
      <c r="M3" s="3">
        <f t="shared" si="0"/>
        <v>2.1863303796841741E-3</v>
      </c>
      <c r="N3" s="3">
        <f t="shared" si="1"/>
        <v>1.2444062175139846E-6</v>
      </c>
      <c r="O3" s="3">
        <f t="shared" si="2"/>
        <v>9.5960286619474271E-5</v>
      </c>
      <c r="P3" s="3">
        <f t="shared" si="3"/>
        <v>1.3656060807633284E-4</v>
      </c>
      <c r="Q3" s="3"/>
      <c r="R3" s="8">
        <f t="shared" si="4"/>
        <v>7.011877868139937</v>
      </c>
      <c r="S3" s="8">
        <f t="shared" si="5"/>
        <v>58.206150961778057</v>
      </c>
      <c r="T3" s="8">
        <f t="shared" si="6"/>
        <v>4.0813442171850376</v>
      </c>
    </row>
    <row r="4" spans="1:39" x14ac:dyDescent="0.35">
      <c r="A4" s="2">
        <v>3</v>
      </c>
      <c r="B4" s="15">
        <v>44627.424826388888</v>
      </c>
      <c r="C4" s="2">
        <v>79265</v>
      </c>
      <c r="D4" s="3">
        <v>7.4654300000000001E-10</v>
      </c>
      <c r="E4" s="3">
        <v>2.8388100000000001E-10</v>
      </c>
      <c r="F4" s="3">
        <v>6.5153800000000002E-7</v>
      </c>
      <c r="G4" s="16">
        <v>4.0713399999999999E-11</v>
      </c>
      <c r="H4" s="3">
        <v>2.01539E-10</v>
      </c>
      <c r="I4" s="3">
        <f t="shared" si="7"/>
        <v>4.8375986400000007E-10</v>
      </c>
      <c r="J4" s="3">
        <f t="shared" si="8"/>
        <v>5.6776200000000004E-13</v>
      </c>
      <c r="K4" s="3">
        <f t="shared" si="9"/>
        <v>6.4828031000000004E-7</v>
      </c>
      <c r="L4" s="3">
        <f t="shared" si="10"/>
        <v>6.9934033000000006E-11</v>
      </c>
      <c r="M4" s="3">
        <f t="shared" si="0"/>
        <v>7.4248910117291709E-4</v>
      </c>
      <c r="N4" s="3">
        <f t="shared" si="1"/>
        <v>8.7141809073300411E-7</v>
      </c>
      <c r="O4" s="3">
        <f t="shared" si="2"/>
        <v>6.2488143439062645E-5</v>
      </c>
      <c r="P4" s="3">
        <f t="shared" si="3"/>
        <v>1.0733684451252269E-4</v>
      </c>
      <c r="Q4" s="3"/>
      <c r="R4" s="8">
        <f t="shared" si="4"/>
        <v>13.571738139090497</v>
      </c>
      <c r="S4" s="8">
        <f t="shared" si="5"/>
        <v>53.595440673956077</v>
      </c>
      <c r="T4" s="8">
        <f t="shared" si="6"/>
        <v>7.2738328627609175</v>
      </c>
    </row>
    <row r="5" spans="1:39" x14ac:dyDescent="0.35">
      <c r="A5" s="2">
        <v>4</v>
      </c>
      <c r="B5" s="15">
        <v>44627.42523148148</v>
      </c>
      <c r="C5" s="2">
        <v>114911</v>
      </c>
      <c r="D5" s="3">
        <v>5.3302700000000005E-10</v>
      </c>
      <c r="E5" s="3">
        <v>2.41844E-10</v>
      </c>
      <c r="F5" s="3">
        <v>6.4974700000000003E-7</v>
      </c>
      <c r="G5" s="16">
        <v>3.3443200000000002E-11</v>
      </c>
      <c r="H5" s="3">
        <v>1.8018299999999999E-10</v>
      </c>
      <c r="I5" s="3">
        <f t="shared" si="7"/>
        <v>3.4540149600000005E-10</v>
      </c>
      <c r="J5" s="3">
        <f t="shared" si="8"/>
        <v>4.8368799999999999E-13</v>
      </c>
      <c r="K5" s="3">
        <f t="shared" si="9"/>
        <v>6.4649826500000003E-7</v>
      </c>
      <c r="L5" s="3">
        <f t="shared" si="10"/>
        <v>6.252350099999998E-11</v>
      </c>
      <c r="M5" s="3">
        <f t="shared" si="0"/>
        <v>5.3159382959828982E-4</v>
      </c>
      <c r="N5" s="3">
        <f t="shared" si="1"/>
        <v>7.4442513778439914E-7</v>
      </c>
      <c r="O5" s="3">
        <f t="shared" si="2"/>
        <v>5.1471111063229227E-5</v>
      </c>
      <c r="P5" s="3">
        <f t="shared" si="3"/>
        <v>9.6227456225269191E-5</v>
      </c>
      <c r="Q5" s="3"/>
      <c r="R5" s="8">
        <f t="shared" si="4"/>
        <v>15.827236521654282</v>
      </c>
      <c r="S5" s="8">
        <f t="shared" si="5"/>
        <v>51.4932265055822</v>
      </c>
      <c r="T5" s="8">
        <f t="shared" si="6"/>
        <v>8.149954751669668</v>
      </c>
    </row>
    <row r="6" spans="1:39" x14ac:dyDescent="0.35">
      <c r="A6" s="2">
        <v>5</v>
      </c>
      <c r="B6" s="15">
        <v>44627.42564814815</v>
      </c>
      <c r="C6" s="2">
        <v>150556</v>
      </c>
      <c r="D6" s="3">
        <v>5.8599199999999998E-10</v>
      </c>
      <c r="E6" s="3">
        <v>3.6681E-10</v>
      </c>
      <c r="F6" s="3">
        <v>1.73847E-8</v>
      </c>
      <c r="G6" s="16">
        <v>4.8916799999999999E-11</v>
      </c>
      <c r="H6" s="3">
        <v>2.9216899999999998E-10</v>
      </c>
      <c r="I6" s="3">
        <f t="shared" si="7"/>
        <v>3.7972281599999998E-10</v>
      </c>
      <c r="J6" s="3">
        <f t="shared" si="8"/>
        <v>7.3362000000000006E-13</v>
      </c>
      <c r="K6" s="3">
        <f t="shared" si="9"/>
        <v>1.72977765E-8</v>
      </c>
      <c r="L6" s="3">
        <f t="shared" si="10"/>
        <v>1.01382643E-10</v>
      </c>
      <c r="M6" s="3">
        <f t="shared" si="0"/>
        <v>2.1842356554901722E-2</v>
      </c>
      <c r="N6" s="3">
        <f t="shared" si="1"/>
        <v>4.2199175136758185E-5</v>
      </c>
      <c r="O6" s="3">
        <f t="shared" si="2"/>
        <v>2.8137845346770437E-3</v>
      </c>
      <c r="P6" s="3">
        <f t="shared" si="3"/>
        <v>5.8317165668662673E-3</v>
      </c>
      <c r="Q6" s="3"/>
      <c r="R6" s="8">
        <f t="shared" si="4"/>
        <v>20.841234302439577</v>
      </c>
      <c r="S6" s="8">
        <f t="shared" si="5"/>
        <v>48.92906578285578</v>
      </c>
      <c r="T6" s="8">
        <f t="shared" si="6"/>
        <v>10.197421241799765</v>
      </c>
    </row>
    <row r="7" spans="1:39" x14ac:dyDescent="0.35">
      <c r="A7" s="2">
        <v>6</v>
      </c>
      <c r="B7" s="15">
        <v>44627.426076388889</v>
      </c>
      <c r="C7" s="2">
        <v>187221</v>
      </c>
      <c r="D7" s="3">
        <v>4.9211199999999999E-10</v>
      </c>
      <c r="E7" s="3">
        <v>3.7472400000000001E-10</v>
      </c>
      <c r="F7" s="3">
        <v>6.8651899999999999E-9</v>
      </c>
      <c r="G7" s="16">
        <v>4.0438199999999999E-11</v>
      </c>
      <c r="H7" s="3">
        <v>2.6415299999999999E-10</v>
      </c>
      <c r="I7" s="3">
        <f t="shared" si="7"/>
        <v>3.1888857599999998E-10</v>
      </c>
      <c r="J7" s="3">
        <f t="shared" si="8"/>
        <v>7.4944800000000006E-13</v>
      </c>
      <c r="K7" s="3">
        <f t="shared" si="9"/>
        <v>6.8308640499999998E-9</v>
      </c>
      <c r="L7" s="3">
        <f t="shared" si="10"/>
        <v>9.1661090999999987E-11</v>
      </c>
      <c r="M7" s="3">
        <f t="shared" si="0"/>
        <v>4.6450072904027417E-2</v>
      </c>
      <c r="N7" s="3">
        <f t="shared" si="1"/>
        <v>1.0916638869426776E-4</v>
      </c>
      <c r="O7" s="3">
        <f t="shared" si="2"/>
        <v>5.8903249582313091E-3</v>
      </c>
      <c r="P7" s="3">
        <f t="shared" si="3"/>
        <v>1.3351573809319187E-2</v>
      </c>
      <c r="Q7" s="3"/>
      <c r="R7" s="8">
        <f t="shared" si="4"/>
        <v>21.365381715561611</v>
      </c>
      <c r="S7" s="8">
        <f t="shared" si="5"/>
        <v>46.671953735647676</v>
      </c>
      <c r="T7" s="8">
        <f t="shared" si="6"/>
        <v>9.9716410697314437</v>
      </c>
    </row>
    <row r="8" spans="1:39" x14ac:dyDescent="0.35">
      <c r="A8" s="2">
        <v>7</v>
      </c>
      <c r="B8" s="15">
        <v>44627.426527777781</v>
      </c>
      <c r="C8" s="2">
        <v>226486</v>
      </c>
      <c r="D8" s="3">
        <v>3.8857900000000001E-10</v>
      </c>
      <c r="E8" s="3">
        <v>3.58138E-10</v>
      </c>
      <c r="F8" s="3">
        <v>4.2634600000000001E-9</v>
      </c>
      <c r="G8" s="16">
        <v>3.5221300000000003E-11</v>
      </c>
      <c r="H8" s="3">
        <v>2.4213899999999999E-10</v>
      </c>
      <c r="I8" s="3">
        <f t="shared" si="7"/>
        <v>2.51799192E-10</v>
      </c>
      <c r="J8" s="3">
        <f t="shared" si="8"/>
        <v>7.1627599999999997E-13</v>
      </c>
      <c r="K8" s="3">
        <f t="shared" si="9"/>
        <v>4.2421427E-9</v>
      </c>
      <c r="L8" s="3">
        <f t="shared" si="10"/>
        <v>8.4022233000000001E-11</v>
      </c>
      <c r="M8" s="3">
        <f t="shared" si="0"/>
        <v>5.905982277305287E-2</v>
      </c>
      <c r="N8" s="3">
        <f t="shared" si="1"/>
        <v>1.6800345259484079E-4</v>
      </c>
      <c r="O8" s="3">
        <f t="shared" si="2"/>
        <v>8.2612009963738374E-3</v>
      </c>
      <c r="P8" s="3">
        <f t="shared" si="3"/>
        <v>1.970752229409916E-2</v>
      </c>
      <c r="Q8" s="3"/>
      <c r="R8" s="8">
        <f t="shared" si="4"/>
        <v>23.555849969361446</v>
      </c>
      <c r="S8" s="8">
        <f t="shared" si="5"/>
        <v>45.393798545414441</v>
      </c>
      <c r="T8" s="8">
        <f t="shared" si="6"/>
        <v>10.692895080752004</v>
      </c>
    </row>
    <row r="9" spans="1:39" x14ac:dyDescent="0.35">
      <c r="A9" s="2">
        <v>8</v>
      </c>
      <c r="B9" s="15">
        <v>44627.42696759259</v>
      </c>
      <c r="C9" s="2">
        <v>264731</v>
      </c>
      <c r="D9" s="3">
        <v>3.1616699999999998E-10</v>
      </c>
      <c r="E9" s="3">
        <v>3.5516900000000002E-10</v>
      </c>
      <c r="F9" s="3">
        <v>3.1639800000000001E-9</v>
      </c>
      <c r="G9" s="16">
        <v>3.2141399999999999E-11</v>
      </c>
      <c r="H9" s="3">
        <v>2.3060600000000001E-10</v>
      </c>
      <c r="I9" s="3">
        <f t="shared" si="7"/>
        <v>2.0487621599999998E-10</v>
      </c>
      <c r="J9" s="3">
        <f t="shared" si="8"/>
        <v>7.1033800000000004E-13</v>
      </c>
      <c r="K9" s="3">
        <f t="shared" si="9"/>
        <v>3.1481601E-9</v>
      </c>
      <c r="L9" s="3">
        <f t="shared" si="10"/>
        <v>8.0020281999999993E-11</v>
      </c>
      <c r="M9" s="3">
        <f t="shared" si="0"/>
        <v>6.4752689966434671E-2</v>
      </c>
      <c r="N9" s="3">
        <f t="shared" si="1"/>
        <v>2.245077402512026E-4</v>
      </c>
      <c r="O9" s="3">
        <f t="shared" si="2"/>
        <v>1.0158534504010771E-2</v>
      </c>
      <c r="P9" s="3">
        <f t="shared" si="3"/>
        <v>2.5291020170797537E-2</v>
      </c>
      <c r="Q9" s="3"/>
      <c r="R9" s="8">
        <f t="shared" si="4"/>
        <v>26.139572123483905</v>
      </c>
      <c r="S9" s="8">
        <f t="shared" si="5"/>
        <v>44.328862804559755</v>
      </c>
      <c r="T9" s="8">
        <f t="shared" si="6"/>
        <v>11.587375064318127</v>
      </c>
    </row>
    <row r="10" spans="1:39" x14ac:dyDescent="0.35">
      <c r="A10" s="2">
        <v>9</v>
      </c>
      <c r="B10" s="15">
        <v>44627.427407407406</v>
      </c>
      <c r="C10" s="2">
        <v>302976</v>
      </c>
      <c r="D10" s="3">
        <v>2.73694E-10</v>
      </c>
      <c r="E10" s="3">
        <v>3.4447E-10</v>
      </c>
      <c r="F10" s="3">
        <v>2.6778200000000002E-9</v>
      </c>
      <c r="G10" s="16">
        <v>2.86046E-11</v>
      </c>
      <c r="H10" s="3">
        <v>2.13604E-10</v>
      </c>
      <c r="I10" s="3">
        <f t="shared" si="7"/>
        <v>1.7735371200000001E-10</v>
      </c>
      <c r="J10" s="3">
        <f t="shared" si="8"/>
        <v>6.8893999999999999E-13</v>
      </c>
      <c r="K10" s="3">
        <f t="shared" si="9"/>
        <v>2.6644309000000004E-9</v>
      </c>
      <c r="L10" s="3">
        <f t="shared" si="10"/>
        <v>7.4120588000000002E-11</v>
      </c>
      <c r="M10" s="3">
        <f t="shared" si="0"/>
        <v>6.6230632380070362E-2</v>
      </c>
      <c r="N10" s="3">
        <f t="shared" si="1"/>
        <v>2.5727644128432827E-4</v>
      </c>
      <c r="O10" s="3">
        <f t="shared" si="2"/>
        <v>1.0682047337012942E-2</v>
      </c>
      <c r="P10" s="3">
        <f t="shared" si="3"/>
        <v>2.7679451195375342E-2</v>
      </c>
      <c r="Q10" s="3"/>
      <c r="R10" s="8">
        <f t="shared" si="4"/>
        <v>27.123820542110501</v>
      </c>
      <c r="S10" s="8">
        <f t="shared" si="5"/>
        <v>43.334154832941579</v>
      </c>
      <c r="T10" s="8">
        <f t="shared" si="6"/>
        <v>11.753878390327378</v>
      </c>
    </row>
    <row r="11" spans="1:39" x14ac:dyDescent="0.35">
      <c r="A11" s="2">
        <v>10</v>
      </c>
      <c r="B11" s="15">
        <v>44627.427858796298</v>
      </c>
      <c r="C11" s="2">
        <v>341221</v>
      </c>
      <c r="D11" s="3">
        <v>2.3310200000000002E-10</v>
      </c>
      <c r="E11" s="3">
        <v>3.44808E-10</v>
      </c>
      <c r="F11" s="3">
        <v>2.3639300000000001E-9</v>
      </c>
      <c r="G11" s="16">
        <v>2.6927599999999998E-11</v>
      </c>
      <c r="H11" s="3">
        <v>2.05363E-10</v>
      </c>
      <c r="I11" s="3">
        <f t="shared" si="7"/>
        <v>1.5105009600000001E-10</v>
      </c>
      <c r="J11" s="3">
        <f t="shared" si="8"/>
        <v>6.8961600000000006E-13</v>
      </c>
      <c r="K11" s="3">
        <f t="shared" si="9"/>
        <v>2.3521103500000002E-9</v>
      </c>
      <c r="L11" s="3">
        <f t="shared" si="10"/>
        <v>7.1260961E-11</v>
      </c>
      <c r="M11" s="3">
        <f t="shared" si="0"/>
        <v>6.389787176439235E-2</v>
      </c>
      <c r="N11" s="3">
        <f t="shared" si="1"/>
        <v>2.9172437424120003E-4</v>
      </c>
      <c r="O11" s="3">
        <f t="shared" si="2"/>
        <v>1.1391031037298058E-2</v>
      </c>
      <c r="P11" s="3">
        <f t="shared" si="3"/>
        <v>3.0145123163545451E-2</v>
      </c>
      <c r="Q11" s="3"/>
      <c r="R11" s="8">
        <f t="shared" si="4"/>
        <v>29.400332342641377</v>
      </c>
      <c r="S11" s="8">
        <f t="shared" si="5"/>
        <v>42.808209037968112</v>
      </c>
      <c r="T11" s="8">
        <f t="shared" si="6"/>
        <v>12.585755727095266</v>
      </c>
    </row>
    <row r="12" spans="1:39" x14ac:dyDescent="0.35">
      <c r="A12" s="2">
        <v>11</v>
      </c>
      <c r="B12" s="15">
        <v>44627.428298611114</v>
      </c>
      <c r="C12" s="2">
        <v>379466</v>
      </c>
      <c r="D12" s="3">
        <v>1.9502599999999999E-10</v>
      </c>
      <c r="E12" s="3">
        <v>3.2602099999999998E-10</v>
      </c>
      <c r="F12" s="3">
        <v>2.21725E-9</v>
      </c>
      <c r="G12" s="16">
        <v>2.4896999999999999E-11</v>
      </c>
      <c r="H12" s="3">
        <v>1.9682100000000001E-10</v>
      </c>
      <c r="I12" s="3">
        <f t="shared" si="7"/>
        <v>1.26376848E-10</v>
      </c>
      <c r="J12" s="3">
        <f t="shared" si="8"/>
        <v>6.5204199999999996E-13</v>
      </c>
      <c r="K12" s="3">
        <f t="shared" si="9"/>
        <v>2.2061637500000001E-9</v>
      </c>
      <c r="L12" s="3">
        <f t="shared" si="10"/>
        <v>6.8296887000000005E-11</v>
      </c>
      <c r="M12" s="3">
        <f t="shared" si="0"/>
        <v>5.6997112639530952E-2</v>
      </c>
      <c r="N12" s="3">
        <f t="shared" si="1"/>
        <v>2.9407689705716542E-4</v>
      </c>
      <c r="O12" s="3">
        <f t="shared" si="2"/>
        <v>1.122877438268125E-2</v>
      </c>
      <c r="P12" s="3">
        <f t="shared" si="3"/>
        <v>3.0802519788025711E-2</v>
      </c>
      <c r="Q12" s="3"/>
      <c r="R12" s="8">
        <f t="shared" si="4"/>
        <v>31.96339374550173</v>
      </c>
      <c r="S12" s="8">
        <f t="shared" si="5"/>
        <v>41.93428646180692</v>
      </c>
      <c r="T12" s="8">
        <f t="shared" si="6"/>
        <v>13.403621096153969</v>
      </c>
    </row>
    <row r="13" spans="1:39" x14ac:dyDescent="0.35">
      <c r="A13" s="2">
        <v>12</v>
      </c>
      <c r="B13" s="15">
        <v>44627.428738425922</v>
      </c>
      <c r="C13" s="2">
        <v>417711</v>
      </c>
      <c r="D13" s="3">
        <v>1.83899E-10</v>
      </c>
      <c r="E13" s="3">
        <v>3.2418899999999999E-10</v>
      </c>
      <c r="F13" s="3">
        <v>2.1070100000000002E-9</v>
      </c>
      <c r="G13" s="16">
        <v>2.3784300000000002E-11</v>
      </c>
      <c r="H13" s="3">
        <v>1.8287900000000001E-10</v>
      </c>
      <c r="I13" s="3">
        <f t="shared" si="7"/>
        <v>1.1916655200000001E-10</v>
      </c>
      <c r="J13" s="3">
        <f t="shared" si="8"/>
        <v>6.4837799999999997E-13</v>
      </c>
      <c r="K13" s="3">
        <f t="shared" si="9"/>
        <v>2.0964749500000002E-9</v>
      </c>
      <c r="L13" s="3">
        <f t="shared" si="10"/>
        <v>6.3459012999999999E-11</v>
      </c>
      <c r="M13" s="3">
        <f t="shared" si="0"/>
        <v>5.6557183876678331E-2</v>
      </c>
      <c r="N13" s="3">
        <f t="shared" si="1"/>
        <v>3.0772421583191343E-4</v>
      </c>
      <c r="O13" s="3">
        <f t="shared" si="2"/>
        <v>1.1288176135851277E-2</v>
      </c>
      <c r="P13" s="3">
        <f t="shared" si="3"/>
        <v>3.0118040730703694E-2</v>
      </c>
      <c r="Q13" s="3"/>
      <c r="R13" s="8">
        <f t="shared" si="4"/>
        <v>31.906596884289527</v>
      </c>
      <c r="S13" s="8">
        <f t="shared" si="5"/>
        <v>42.595189506757997</v>
      </c>
      <c r="T13" s="8">
        <f t="shared" si="6"/>
        <v>13.590675408020466</v>
      </c>
    </row>
    <row r="14" spans="1:39" x14ac:dyDescent="0.35">
      <c r="A14" s="2">
        <v>13</v>
      </c>
      <c r="B14" s="15">
        <v>44627.429178240738</v>
      </c>
      <c r="C14" s="2">
        <v>455956</v>
      </c>
      <c r="D14" s="3">
        <v>1.7487999999999999E-10</v>
      </c>
      <c r="E14" s="3">
        <v>3.2028800000000002E-10</v>
      </c>
      <c r="F14" s="3">
        <v>2.0481099999999999E-9</v>
      </c>
      <c r="G14" s="16">
        <v>2.2641600000000002E-11</v>
      </c>
      <c r="H14" s="3">
        <v>1.76444E-10</v>
      </c>
      <c r="I14" s="3">
        <f t="shared" si="7"/>
        <v>1.1332224E-10</v>
      </c>
      <c r="J14" s="3">
        <f t="shared" si="8"/>
        <v>6.405760000000001E-13</v>
      </c>
      <c r="K14" s="3">
        <f t="shared" si="9"/>
        <v>2.0378694499999999E-9</v>
      </c>
      <c r="L14" s="3">
        <f t="shared" si="10"/>
        <v>6.1226067999999997E-11</v>
      </c>
      <c r="M14" s="3">
        <f t="shared" si="0"/>
        <v>5.5330153165601463E-2</v>
      </c>
      <c r="N14" s="3">
        <f t="shared" si="1"/>
        <v>3.1276445112811332E-4</v>
      </c>
      <c r="O14" s="3">
        <f t="shared" si="2"/>
        <v>1.1054874982300757E-2</v>
      </c>
      <c r="P14" s="3">
        <f t="shared" si="3"/>
        <v>2.9893935384329943E-2</v>
      </c>
      <c r="Q14" s="3"/>
      <c r="R14" s="8">
        <f t="shared" si="4"/>
        <v>32.10055902568314</v>
      </c>
      <c r="S14" s="8">
        <f t="shared" si="5"/>
        <v>42.261564095230973</v>
      </c>
      <c r="T14" s="8">
        <f t="shared" si="6"/>
        <v>13.56619832756653</v>
      </c>
      <c r="AG14" s="47"/>
      <c r="AM14" s="4"/>
    </row>
    <row r="15" spans="1:39" x14ac:dyDescent="0.35">
      <c r="A15" s="2">
        <v>14</v>
      </c>
      <c r="B15" s="15">
        <v>44627.429629629631</v>
      </c>
      <c r="C15" s="2">
        <v>494201</v>
      </c>
      <c r="D15" s="3">
        <v>1.4492E-10</v>
      </c>
      <c r="E15" s="3">
        <v>3.0017000000000001E-10</v>
      </c>
      <c r="F15" s="3">
        <v>1.94334E-9</v>
      </c>
      <c r="G15" s="16">
        <v>2.1215100000000001E-11</v>
      </c>
      <c r="H15" s="3">
        <v>1.69375E-10</v>
      </c>
      <c r="I15" s="3">
        <f t="shared" si="7"/>
        <v>9.390816E-11</v>
      </c>
      <c r="J15" s="3">
        <f t="shared" si="8"/>
        <v>6.0034000000000005E-13</v>
      </c>
      <c r="K15" s="3">
        <f t="shared" si="9"/>
        <v>1.9336233E-9</v>
      </c>
      <c r="L15" s="3">
        <f t="shared" si="10"/>
        <v>5.8773124999999996E-11</v>
      </c>
      <c r="M15" s="3">
        <f t="shared" si="0"/>
        <v>4.8323072648121274E-2</v>
      </c>
      <c r="N15" s="3">
        <f t="shared" si="1"/>
        <v>3.0892175327014318E-4</v>
      </c>
      <c r="O15" s="3">
        <f t="shared" si="2"/>
        <v>1.0916823612955016E-2</v>
      </c>
      <c r="P15" s="3">
        <f t="shared" si="3"/>
        <v>3.0243356798089885E-2</v>
      </c>
      <c r="Q15" s="3"/>
      <c r="R15" s="8">
        <f t="shared" si="4"/>
        <v>35.150773521378376</v>
      </c>
      <c r="S15" s="8">
        <f t="shared" si="5"/>
        <v>41.678460200818904</v>
      </c>
      <c r="T15" s="8">
        <f t="shared" si="6"/>
        <v>14.650301152387676</v>
      </c>
      <c r="AG15" s="47"/>
    </row>
    <row r="16" spans="1:39" x14ac:dyDescent="0.35">
      <c r="A16" s="2">
        <v>15</v>
      </c>
      <c r="B16" s="15">
        <v>44627.430069444446</v>
      </c>
      <c r="C16" s="2">
        <v>532446</v>
      </c>
      <c r="D16" s="3">
        <v>1.5748699999999999E-10</v>
      </c>
      <c r="E16" s="3">
        <v>3.2067599999999999E-10</v>
      </c>
      <c r="F16" s="3">
        <v>1.91275E-9</v>
      </c>
      <c r="G16" s="16">
        <v>2.07217E-11</v>
      </c>
      <c r="H16" s="3">
        <v>1.6427800000000001E-10</v>
      </c>
      <c r="I16" s="3">
        <f t="shared" si="7"/>
        <v>1.0205157599999999E-10</v>
      </c>
      <c r="J16" s="3">
        <f t="shared" si="8"/>
        <v>6.4135200000000003E-13</v>
      </c>
      <c r="K16" s="3">
        <f t="shared" si="9"/>
        <v>1.90318625E-9</v>
      </c>
      <c r="L16" s="3">
        <f t="shared" si="10"/>
        <v>5.7004466000000003E-11</v>
      </c>
      <c r="M16" s="3">
        <f t="shared" si="0"/>
        <v>5.3353326885374454E-2</v>
      </c>
      <c r="N16" s="3">
        <f t="shared" si="1"/>
        <v>3.3530362044177235E-4</v>
      </c>
      <c r="O16" s="3">
        <f t="shared" si="2"/>
        <v>1.0833459678473403E-2</v>
      </c>
      <c r="P16" s="3">
        <f t="shared" si="3"/>
        <v>2.9802360998562281E-2</v>
      </c>
      <c r="Q16" s="3"/>
      <c r="R16" s="8">
        <f t="shared" si="4"/>
        <v>32.681962939898526</v>
      </c>
      <c r="S16" s="8">
        <f t="shared" si="5"/>
        <v>41.824328455190759</v>
      </c>
      <c r="T16" s="8">
        <f t="shared" si="6"/>
        <v>13.669011525586876</v>
      </c>
      <c r="AG16" s="47"/>
    </row>
    <row r="17" spans="1:33" x14ac:dyDescent="0.35">
      <c r="A17" s="2">
        <v>16</v>
      </c>
      <c r="B17" s="15">
        <v>44627.430509259262</v>
      </c>
      <c r="C17" s="2">
        <v>570691</v>
      </c>
      <c r="D17" s="3">
        <v>1.3569700000000001E-10</v>
      </c>
      <c r="E17" s="3">
        <v>3.1806599999999999E-10</v>
      </c>
      <c r="F17" s="3">
        <v>1.8314200000000001E-9</v>
      </c>
      <c r="G17" s="16">
        <v>2.0053000000000001E-11</v>
      </c>
      <c r="H17" s="3">
        <v>1.60971E-10</v>
      </c>
      <c r="I17" s="3">
        <f t="shared" si="7"/>
        <v>8.7931656000000013E-11</v>
      </c>
      <c r="J17" s="3">
        <f t="shared" si="8"/>
        <v>6.3613199999999998E-13</v>
      </c>
      <c r="K17" s="3">
        <f t="shared" si="9"/>
        <v>1.8222629000000002E-9</v>
      </c>
      <c r="L17" s="3">
        <f t="shared" si="10"/>
        <v>5.5856936999999998E-11</v>
      </c>
      <c r="M17" s="3">
        <f t="shared" si="0"/>
        <v>4.8012829389217117E-2</v>
      </c>
      <c r="N17" s="3">
        <f t="shared" si="1"/>
        <v>3.473435913116598E-4</v>
      </c>
      <c r="O17" s="3">
        <f t="shared" si="2"/>
        <v>1.0949427220408208E-2</v>
      </c>
      <c r="P17" s="3">
        <f t="shared" si="3"/>
        <v>3.049925030850378E-2</v>
      </c>
      <c r="Q17" s="3"/>
      <c r="R17" s="8">
        <f t="shared" si="4"/>
        <v>35.454094119510756</v>
      </c>
      <c r="S17" s="8">
        <f t="shared" si="5"/>
        <v>41.517998480917043</v>
      </c>
      <c r="T17" s="8">
        <f t="shared" si="6"/>
        <v>14.719830257961371</v>
      </c>
      <c r="AG17" s="47"/>
    </row>
    <row r="18" spans="1:33" x14ac:dyDescent="0.35">
      <c r="A18" s="2">
        <v>17</v>
      </c>
      <c r="B18" s="15">
        <v>44627.430949074071</v>
      </c>
      <c r="C18" s="2">
        <v>608936</v>
      </c>
      <c r="D18" s="3">
        <v>1.3994300000000001E-10</v>
      </c>
      <c r="E18" s="3">
        <v>2.9703700000000002E-10</v>
      </c>
      <c r="F18" s="3">
        <v>1.81353E-9</v>
      </c>
      <c r="G18" s="16">
        <v>1.9451E-11</v>
      </c>
      <c r="H18" s="3">
        <v>1.5538999999999999E-10</v>
      </c>
      <c r="I18" s="3">
        <f t="shared" si="7"/>
        <v>9.0683064000000015E-11</v>
      </c>
      <c r="J18" s="3">
        <f t="shared" si="8"/>
        <v>5.94074E-13</v>
      </c>
      <c r="K18" s="3">
        <f t="shared" si="9"/>
        <v>1.8044623500000001E-9</v>
      </c>
      <c r="L18" s="3">
        <f t="shared" si="10"/>
        <v>5.392032999999999E-11</v>
      </c>
      <c r="M18" s="3">
        <f t="shared" si="0"/>
        <v>5.0003619460389413E-2</v>
      </c>
      <c r="N18" s="3">
        <f t="shared" si="1"/>
        <v>3.2757881038637354E-4</v>
      </c>
      <c r="O18" s="3">
        <f t="shared" si="2"/>
        <v>1.0725491169156286E-2</v>
      </c>
      <c r="P18" s="3">
        <f t="shared" si="3"/>
        <v>2.9732251465374154E-2</v>
      </c>
      <c r="Q18" s="3"/>
      <c r="R18" s="8">
        <f t="shared" si="4"/>
        <v>33.996485628133009</v>
      </c>
      <c r="S18" s="8">
        <f t="shared" si="5"/>
        <v>41.643649652795467</v>
      </c>
      <c r="T18" s="8">
        <f t="shared" si="6"/>
        <v>14.157377369242671</v>
      </c>
      <c r="AG18" s="47"/>
    </row>
    <row r="19" spans="1:33" x14ac:dyDescent="0.35">
      <c r="A19" s="2">
        <v>18</v>
      </c>
      <c r="B19" s="15">
        <v>44627.431400462963</v>
      </c>
      <c r="C19" s="2">
        <v>647181</v>
      </c>
      <c r="D19" s="3">
        <v>1.31149E-10</v>
      </c>
      <c r="E19" s="3">
        <v>3.0638500000000002E-10</v>
      </c>
      <c r="F19" s="3">
        <v>1.76343E-9</v>
      </c>
      <c r="G19" s="16">
        <v>1.8574900000000002E-11</v>
      </c>
      <c r="H19" s="3">
        <v>1.5468E-10</v>
      </c>
      <c r="I19" s="3">
        <f t="shared" si="7"/>
        <v>8.4984552000000004E-11</v>
      </c>
      <c r="J19" s="3">
        <f t="shared" si="8"/>
        <v>6.1277000000000002E-13</v>
      </c>
      <c r="K19" s="3">
        <f t="shared" si="9"/>
        <v>1.7546128499999999E-9</v>
      </c>
      <c r="L19" s="3">
        <f t="shared" si="10"/>
        <v>5.3673959999999992E-11</v>
      </c>
      <c r="M19" s="3">
        <f t="shared" si="0"/>
        <v>4.8192756162705637E-2</v>
      </c>
      <c r="N19" s="3">
        <f t="shared" si="1"/>
        <v>3.4748756684416167E-4</v>
      </c>
      <c r="O19" s="3">
        <f t="shared" si="2"/>
        <v>1.0533392309306297E-2</v>
      </c>
      <c r="P19" s="3">
        <f t="shared" si="3"/>
        <v>3.0437250131845322E-2</v>
      </c>
      <c r="Q19" s="3"/>
      <c r="R19" s="8">
        <f t="shared" si="4"/>
        <v>34.978790854982108</v>
      </c>
      <c r="S19" s="8">
        <f t="shared" si="5"/>
        <v>40.629057117543724</v>
      </c>
      <c r="T19" s="8">
        <f t="shared" si="6"/>
        <v>14.211552915496842</v>
      </c>
      <c r="AG19" s="47"/>
    </row>
    <row r="20" spans="1:33" x14ac:dyDescent="0.35">
      <c r="A20" s="2">
        <v>19</v>
      </c>
      <c r="B20" s="15">
        <v>44627.431840277779</v>
      </c>
      <c r="C20" s="2">
        <v>685426</v>
      </c>
      <c r="D20" s="3">
        <v>1.26E-10</v>
      </c>
      <c r="E20" s="3">
        <v>2.99187E-10</v>
      </c>
      <c r="F20" s="3">
        <v>1.7844600000000001E-9</v>
      </c>
      <c r="G20" s="16">
        <v>1.8369599999999999E-11</v>
      </c>
      <c r="H20" s="3">
        <v>1.4893100000000001E-10</v>
      </c>
      <c r="I20" s="3">
        <f t="shared" si="7"/>
        <v>8.1648000000000006E-11</v>
      </c>
      <c r="J20" s="3">
        <f t="shared" si="8"/>
        <v>5.9837399999999999E-13</v>
      </c>
      <c r="K20" s="3">
        <f t="shared" si="9"/>
        <v>1.7755377000000001E-9</v>
      </c>
      <c r="L20" s="3">
        <f t="shared" si="10"/>
        <v>5.1679057000000001E-11</v>
      </c>
      <c r="M20" s="3">
        <f t="shared" si="0"/>
        <v>4.5755018324871388E-2</v>
      </c>
      <c r="N20" s="3">
        <f t="shared" si="1"/>
        <v>3.3532497226051577E-4</v>
      </c>
      <c r="O20" s="3">
        <f t="shared" si="2"/>
        <v>1.0294206650751488E-2</v>
      </c>
      <c r="P20" s="3">
        <f t="shared" si="3"/>
        <v>2.8960613855171874E-2</v>
      </c>
      <c r="Q20" s="3"/>
      <c r="R20" s="8">
        <f t="shared" si="4"/>
        <v>35.280291219348427</v>
      </c>
      <c r="S20" s="8">
        <f t="shared" si="5"/>
        <v>41.272287647012838</v>
      </c>
      <c r="T20" s="8">
        <f t="shared" si="6"/>
        <v>14.560983274753294</v>
      </c>
      <c r="AG20" s="47"/>
    </row>
    <row r="21" spans="1:33" x14ac:dyDescent="0.35">
      <c r="A21" s="2">
        <v>20</v>
      </c>
      <c r="B21" s="15">
        <v>44627.432280092595</v>
      </c>
      <c r="C21" s="2">
        <v>723671</v>
      </c>
      <c r="D21" s="3">
        <v>1.3498699999999999E-10</v>
      </c>
      <c r="E21" s="3">
        <v>3.0393700000000001E-10</v>
      </c>
      <c r="F21" s="3">
        <v>1.7620700000000001E-9</v>
      </c>
      <c r="G21" s="16">
        <v>1.8024499999999999E-11</v>
      </c>
      <c r="H21" s="3">
        <v>1.45773E-10</v>
      </c>
      <c r="I21" s="3">
        <f t="shared" si="7"/>
        <v>8.7471576000000001E-11</v>
      </c>
      <c r="J21" s="3">
        <f t="shared" si="8"/>
        <v>6.07874E-13</v>
      </c>
      <c r="K21" s="3">
        <f t="shared" si="9"/>
        <v>1.7532596500000001E-9</v>
      </c>
      <c r="L21" s="3">
        <f t="shared" si="10"/>
        <v>5.0583230999999992E-11</v>
      </c>
      <c r="M21" s="3">
        <f t="shared" si="0"/>
        <v>4.9641374065729507E-2</v>
      </c>
      <c r="N21" s="3">
        <f t="shared" si="1"/>
        <v>3.4497721429909139E-4</v>
      </c>
      <c r="O21" s="3">
        <f t="shared" si="2"/>
        <v>1.0229162292076932E-2</v>
      </c>
      <c r="P21" s="3">
        <f t="shared" si="3"/>
        <v>2.8706709154573875E-2</v>
      </c>
      <c r="Q21" s="3"/>
      <c r="R21" s="8">
        <f t="shared" si="4"/>
        <v>33.274476028040183</v>
      </c>
      <c r="S21" s="8">
        <f t="shared" si="5"/>
        <v>41.3215917151865</v>
      </c>
      <c r="T21" s="8">
        <f t="shared" si="6"/>
        <v>13.749543129674372</v>
      </c>
      <c r="AG21" s="47"/>
    </row>
    <row r="22" spans="1:33" x14ac:dyDescent="0.35">
      <c r="A22" s="2">
        <v>21</v>
      </c>
      <c r="B22" s="15">
        <v>44627.432719907411</v>
      </c>
      <c r="C22" s="2">
        <v>761916</v>
      </c>
      <c r="D22" s="3">
        <v>1.0461800000000001E-10</v>
      </c>
      <c r="E22" s="3">
        <v>2.8943999999999998E-10</v>
      </c>
      <c r="F22" s="3">
        <v>1.7008199999999999E-9</v>
      </c>
      <c r="G22" s="16">
        <v>1.71129E-11</v>
      </c>
      <c r="H22" s="3">
        <v>1.4606099999999999E-10</v>
      </c>
      <c r="I22" s="3">
        <f t="shared" si="7"/>
        <v>6.7792464000000006E-11</v>
      </c>
      <c r="J22" s="3">
        <f t="shared" si="8"/>
        <v>5.7887999999999995E-13</v>
      </c>
      <c r="K22" s="3">
        <f t="shared" si="9"/>
        <v>1.6923158999999999E-9</v>
      </c>
      <c r="L22" s="3">
        <f t="shared" si="10"/>
        <v>5.0683166999999999E-11</v>
      </c>
      <c r="M22" s="3">
        <f t="shared" si="0"/>
        <v>3.9858694041697541E-2</v>
      </c>
      <c r="N22" s="3">
        <f t="shared" si="1"/>
        <v>3.4035347655836596E-4</v>
      </c>
      <c r="O22" s="3">
        <f t="shared" si="2"/>
        <v>1.0061558542350161E-2</v>
      </c>
      <c r="P22" s="3">
        <f t="shared" si="3"/>
        <v>2.9799253889300457E-2</v>
      </c>
      <c r="Q22" s="3"/>
      <c r="R22" s="8">
        <f t="shared" si="4"/>
        <v>38.669549880124308</v>
      </c>
      <c r="S22" s="8">
        <f t="shared" si="5"/>
        <v>40.035866150658819</v>
      </c>
      <c r="T22" s="8">
        <f t="shared" si="6"/>
        <v>15.481689231068819</v>
      </c>
      <c r="AG22" s="47"/>
    </row>
    <row r="23" spans="1:33" x14ac:dyDescent="0.35">
      <c r="A23" s="2">
        <v>22</v>
      </c>
      <c r="B23" s="15">
        <v>44627.433171296296</v>
      </c>
      <c r="C23" s="2">
        <v>800161</v>
      </c>
      <c r="D23" s="3">
        <v>1.1691600000000001E-10</v>
      </c>
      <c r="E23" s="3">
        <v>2.7489199999999999E-10</v>
      </c>
      <c r="F23" s="3">
        <v>1.7241000000000001E-9</v>
      </c>
      <c r="G23" s="16">
        <v>1.7304199999999999E-11</v>
      </c>
      <c r="H23" s="3">
        <v>1.4416499999999999E-10</v>
      </c>
      <c r="I23" s="3">
        <f t="shared" si="7"/>
        <v>7.5761568000000006E-11</v>
      </c>
      <c r="J23" s="3">
        <f t="shared" si="8"/>
        <v>5.4978399999999999E-13</v>
      </c>
      <c r="K23" s="3">
        <f t="shared" si="9"/>
        <v>1.7154795E-9</v>
      </c>
      <c r="L23" s="3">
        <f t="shared" si="10"/>
        <v>5.0025254999999989E-11</v>
      </c>
      <c r="M23" s="3">
        <f t="shared" si="0"/>
        <v>4.3942676178875935E-2</v>
      </c>
      <c r="N23" s="3">
        <f t="shared" si="1"/>
        <v>3.1888173539817874E-4</v>
      </c>
      <c r="O23" s="3">
        <f t="shared" si="2"/>
        <v>1.003665680644974E-2</v>
      </c>
      <c r="P23" s="3">
        <f t="shared" si="3"/>
        <v>2.9015286236297191E-2</v>
      </c>
      <c r="Q23" s="3"/>
      <c r="R23" s="8">
        <f t="shared" si="4"/>
        <v>35.986934034257388</v>
      </c>
      <c r="S23" s="8">
        <f t="shared" si="5"/>
        <v>40.628084996662324</v>
      </c>
      <c r="T23" s="8">
        <f t="shared" si="6"/>
        <v>14.620802147130894</v>
      </c>
      <c r="AG23" s="47"/>
    </row>
    <row r="24" spans="1:33" x14ac:dyDescent="0.35">
      <c r="A24" s="2">
        <v>23</v>
      </c>
      <c r="B24" s="15">
        <v>44627.433611111112</v>
      </c>
      <c r="C24" s="2">
        <v>838406</v>
      </c>
      <c r="D24" s="3">
        <v>9.7341099999999998E-11</v>
      </c>
      <c r="E24" s="3">
        <v>2.8322599999999998E-10</v>
      </c>
      <c r="F24" s="3">
        <v>1.6637699999999999E-9</v>
      </c>
      <c r="G24" s="16">
        <v>1.67463E-11</v>
      </c>
      <c r="H24" s="3">
        <v>1.4208200000000001E-10</v>
      </c>
      <c r="I24" s="3">
        <f t="shared" si="7"/>
        <v>6.3077032799999997E-11</v>
      </c>
      <c r="J24" s="3">
        <f t="shared" si="8"/>
        <v>5.6645200000000002E-13</v>
      </c>
      <c r="K24" s="3">
        <f t="shared" si="9"/>
        <v>1.6554511499999999E-9</v>
      </c>
      <c r="L24" s="3">
        <f t="shared" si="10"/>
        <v>4.9302453999999995E-11</v>
      </c>
      <c r="M24" s="3">
        <f t="shared" si="0"/>
        <v>3.7912110928794242E-2</v>
      </c>
      <c r="N24" s="3">
        <f t="shared" si="1"/>
        <v>3.4046292456289031E-4</v>
      </c>
      <c r="O24" s="3">
        <f t="shared" si="2"/>
        <v>1.0065273445247842E-2</v>
      </c>
      <c r="P24" s="3">
        <f t="shared" si="3"/>
        <v>2.9632974509697853E-2</v>
      </c>
      <c r="Q24" s="3"/>
      <c r="R24" s="8">
        <f t="shared" si="4"/>
        <v>39.78773766713195</v>
      </c>
      <c r="S24" s="8">
        <f t="shared" si="5"/>
        <v>40.177537099677643</v>
      </c>
      <c r="T24" s="8">
        <f t="shared" si="6"/>
        <v>15.985733062334354</v>
      </c>
    </row>
    <row r="25" spans="1:33" x14ac:dyDescent="0.35">
      <c r="A25" s="2">
        <v>24</v>
      </c>
      <c r="B25" s="15">
        <v>44627.434050925927</v>
      </c>
      <c r="C25" s="2">
        <v>876651</v>
      </c>
      <c r="D25" s="3">
        <v>1.05887E-10</v>
      </c>
      <c r="E25" s="3">
        <v>2.6773500000000001E-10</v>
      </c>
      <c r="F25" s="3">
        <v>1.6483199999999999E-9</v>
      </c>
      <c r="G25" s="16">
        <v>1.6600099999999999E-11</v>
      </c>
      <c r="H25" s="3">
        <v>1.3973599999999999E-10</v>
      </c>
      <c r="I25" s="3">
        <f t="shared" si="7"/>
        <v>6.8614776E-11</v>
      </c>
      <c r="J25" s="3">
        <f t="shared" si="8"/>
        <v>5.3547000000000004E-13</v>
      </c>
      <c r="K25" s="3">
        <f t="shared" si="9"/>
        <v>1.6400783999999999E-9</v>
      </c>
      <c r="L25" s="3">
        <f t="shared" si="10"/>
        <v>4.8488391999999995E-11</v>
      </c>
      <c r="M25" s="3">
        <f t="shared" si="0"/>
        <v>4.1627096680256263E-2</v>
      </c>
      <c r="N25" s="3">
        <f t="shared" si="1"/>
        <v>3.2485803727431571E-4</v>
      </c>
      <c r="O25" s="3">
        <f t="shared" si="2"/>
        <v>1.0070920695010678E-2</v>
      </c>
      <c r="P25" s="3">
        <f t="shared" si="3"/>
        <v>2.941685595030091E-2</v>
      </c>
      <c r="Q25" s="3"/>
      <c r="R25" s="8">
        <f t="shared" si="4"/>
        <v>37.467627213466628</v>
      </c>
      <c r="S25" s="8">
        <f t="shared" si="5"/>
        <v>40.377718142895937</v>
      </c>
      <c r="T25" s="8">
        <f t="shared" si="6"/>
        <v>15.128572911084529</v>
      </c>
    </row>
    <row r="26" spans="1:33" x14ac:dyDescent="0.35">
      <c r="A26" s="2">
        <v>25</v>
      </c>
      <c r="B26" s="15">
        <v>44627.434490740743</v>
      </c>
      <c r="C26" s="2">
        <v>914896</v>
      </c>
      <c r="D26" s="3">
        <v>1.11574E-10</v>
      </c>
      <c r="E26" s="3">
        <v>2.7913E-10</v>
      </c>
      <c r="F26" s="3">
        <v>1.6314399999999999E-9</v>
      </c>
      <c r="G26" s="16">
        <v>1.5891699999999999E-11</v>
      </c>
      <c r="H26" s="3">
        <v>1.4084400000000001E-10</v>
      </c>
      <c r="I26" s="3">
        <f t="shared" si="7"/>
        <v>7.229995200000001E-11</v>
      </c>
      <c r="J26" s="3">
        <f t="shared" si="8"/>
        <v>5.5825999999999999E-13</v>
      </c>
      <c r="K26" s="3">
        <f t="shared" si="9"/>
        <v>1.6232827999999999E-9</v>
      </c>
      <c r="L26" s="3">
        <f t="shared" si="10"/>
        <v>4.8872867999999996E-11</v>
      </c>
      <c r="M26" s="3">
        <f t="shared" si="0"/>
        <v>4.4316647869366947E-2</v>
      </c>
      <c r="N26" s="3">
        <f t="shared" si="1"/>
        <v>3.4218849605256708E-4</v>
      </c>
      <c r="O26" s="3">
        <f t="shared" si="2"/>
        <v>9.7409037414799195E-3</v>
      </c>
      <c r="P26" s="3">
        <f t="shared" si="3"/>
        <v>2.9956889618986907E-2</v>
      </c>
      <c r="Q26" s="3"/>
      <c r="R26" s="8">
        <f t="shared" si="4"/>
        <v>35.965162758064992</v>
      </c>
      <c r="S26" s="8">
        <f t="shared" si="5"/>
        <v>39.135116318105055</v>
      </c>
      <c r="T26" s="8">
        <f t="shared" si="6"/>
        <v>14.075008279364537</v>
      </c>
    </row>
    <row r="27" spans="1:33" x14ac:dyDescent="0.35">
      <c r="A27" s="2">
        <v>26</v>
      </c>
      <c r="B27" s="15">
        <v>44627.434942129628</v>
      </c>
      <c r="C27" s="2">
        <v>953141</v>
      </c>
      <c r="D27" s="3">
        <v>1.02576E-10</v>
      </c>
      <c r="E27" s="3">
        <v>2.5658700000000002E-10</v>
      </c>
      <c r="F27" s="3">
        <v>1.65223E-9</v>
      </c>
      <c r="G27" s="16">
        <v>1.5441300000000001E-11</v>
      </c>
      <c r="H27" s="3">
        <v>1.3624600000000001E-10</v>
      </c>
      <c r="I27" s="3">
        <f t="shared" si="7"/>
        <v>6.6469247999999997E-11</v>
      </c>
      <c r="J27" s="3">
        <f t="shared" si="8"/>
        <v>5.1317400000000001E-13</v>
      </c>
      <c r="K27" s="3">
        <f t="shared" si="9"/>
        <v>1.6439688499999999E-9</v>
      </c>
      <c r="L27" s="3">
        <f t="shared" si="10"/>
        <v>4.7277362000000006E-11</v>
      </c>
      <c r="M27" s="3">
        <f t="shared" si="0"/>
        <v>4.023002124401566E-2</v>
      </c>
      <c r="N27" s="3">
        <f t="shared" si="1"/>
        <v>3.1059477191432188E-4</v>
      </c>
      <c r="O27" s="3">
        <f t="shared" si="2"/>
        <v>9.3457327369676144E-3</v>
      </c>
      <c r="P27" s="3">
        <f t="shared" si="3"/>
        <v>2.8614274041749641E-2</v>
      </c>
      <c r="Q27" s="3"/>
      <c r="R27" s="8">
        <f t="shared" si="4"/>
        <v>37.178077242937199</v>
      </c>
      <c r="S27" s="8">
        <f t="shared" si="5"/>
        <v>39.25431420453355</v>
      </c>
      <c r="T27" s="8">
        <f t="shared" si="6"/>
        <v>14.59399925614675</v>
      </c>
    </row>
    <row r="28" spans="1:33" x14ac:dyDescent="0.35">
      <c r="A28" s="2">
        <v>27</v>
      </c>
      <c r="B28" s="15">
        <v>44627.435381944444</v>
      </c>
      <c r="C28" s="2">
        <v>991386</v>
      </c>
      <c r="D28" s="3">
        <v>9.6953999999999994E-11</v>
      </c>
      <c r="E28" s="3">
        <v>2.7429800000000001E-10</v>
      </c>
      <c r="F28" s="3">
        <v>1.6294199999999999E-9</v>
      </c>
      <c r="G28" s="16">
        <v>1.46253E-11</v>
      </c>
      <c r="H28" s="3">
        <v>1.3583399999999999E-10</v>
      </c>
      <c r="I28" s="3">
        <f t="shared" si="7"/>
        <v>6.2826192000000003E-11</v>
      </c>
      <c r="J28" s="3">
        <f t="shared" si="8"/>
        <v>5.4859600000000002E-13</v>
      </c>
      <c r="K28" s="3">
        <f t="shared" si="9"/>
        <v>1.6212729E-9</v>
      </c>
      <c r="L28" s="3">
        <f t="shared" si="10"/>
        <v>4.7134397999999989E-11</v>
      </c>
      <c r="M28" s="3">
        <f t="shared" si="0"/>
        <v>3.8557395883197704E-2</v>
      </c>
      <c r="N28" s="3">
        <f t="shared" si="1"/>
        <v>3.3668176406328635E-4</v>
      </c>
      <c r="O28" s="3">
        <f t="shared" si="2"/>
        <v>8.9757705195713817E-3</v>
      </c>
      <c r="P28" s="3">
        <f t="shared" si="3"/>
        <v>2.8927101668078208E-2</v>
      </c>
      <c r="Q28" s="3"/>
      <c r="R28" s="8">
        <f t="shared" si="4"/>
        <v>37.975774414160092</v>
      </c>
      <c r="S28" s="8">
        <f t="shared" si="5"/>
        <v>38.020581750021975</v>
      </c>
      <c r="T28" s="8">
        <f t="shared" si="6"/>
        <v>14.438610356339668</v>
      </c>
    </row>
    <row r="29" spans="1:33" x14ac:dyDescent="0.35">
      <c r="A29" s="2">
        <v>28</v>
      </c>
      <c r="B29" s="15">
        <v>44627.43582175926</v>
      </c>
      <c r="C29" s="2">
        <v>1029631</v>
      </c>
      <c r="D29" s="3">
        <v>1.01899E-10</v>
      </c>
      <c r="E29" s="3">
        <v>2.7088900000000002E-10</v>
      </c>
      <c r="F29" s="3">
        <v>6.3456999999999997E-9</v>
      </c>
      <c r="G29" s="16">
        <v>1.40373E-11</v>
      </c>
      <c r="H29" s="3">
        <v>1.44338E-10</v>
      </c>
      <c r="I29" s="3">
        <f t="shared" si="7"/>
        <v>6.6030551999999999E-11</v>
      </c>
      <c r="J29" s="3">
        <f t="shared" si="8"/>
        <v>5.417780000000001E-13</v>
      </c>
      <c r="K29" s="3">
        <f t="shared" si="9"/>
        <v>6.3139714999999995E-9</v>
      </c>
      <c r="L29" s="3">
        <f t="shared" si="10"/>
        <v>5.0085285999999998E-11</v>
      </c>
      <c r="M29" s="3">
        <f t="shared" si="0"/>
        <v>1.040555840963172E-2</v>
      </c>
      <c r="N29" s="3">
        <f t="shared" si="1"/>
        <v>8.5377184550167851E-5</v>
      </c>
      <c r="O29" s="3">
        <f t="shared" si="2"/>
        <v>2.2120963802259798E-3</v>
      </c>
      <c r="P29" s="3">
        <f t="shared" si="3"/>
        <v>7.8927913390169722E-3</v>
      </c>
      <c r="Q29" s="3"/>
      <c r="R29" s="8">
        <f t="shared" si="4"/>
        <v>37.341350536827271</v>
      </c>
      <c r="S29" s="8">
        <f t="shared" si="5"/>
        <v>35.672180959223425</v>
      </c>
      <c r="T29" s="8">
        <f t="shared" si="6"/>
        <v>13.320474136114974</v>
      </c>
    </row>
    <row r="30" spans="1:33" x14ac:dyDescent="0.35">
      <c r="A30" s="2">
        <v>29</v>
      </c>
      <c r="B30" s="15">
        <v>44627.436261574076</v>
      </c>
      <c r="C30" s="2">
        <v>1067876</v>
      </c>
      <c r="D30" s="3">
        <v>7.5131599999999996E-11</v>
      </c>
      <c r="E30" s="3">
        <v>1.2208900000000001E-10</v>
      </c>
      <c r="F30" s="3">
        <v>7.0242200000000001E-7</v>
      </c>
      <c r="G30" s="16">
        <v>1.1897000000000001E-11</v>
      </c>
      <c r="H30" s="3">
        <v>1.12136E-10</v>
      </c>
      <c r="I30" s="3">
        <f t="shared" si="7"/>
        <v>4.8685276799999996E-11</v>
      </c>
      <c r="J30" s="3">
        <f t="shared" si="8"/>
        <v>2.4417800000000003E-13</v>
      </c>
      <c r="K30" s="3">
        <f t="shared" si="9"/>
        <v>6.9890988999999997E-7</v>
      </c>
      <c r="L30" s="3">
        <f t="shared" si="10"/>
        <v>3.8911192000000001E-11</v>
      </c>
      <c r="M30" s="3">
        <f t="shared" si="0"/>
        <v>6.9310580818937893E-5</v>
      </c>
      <c r="N30" s="3">
        <f t="shared" si="1"/>
        <v>3.4762293891706129E-7</v>
      </c>
      <c r="O30" s="3">
        <f t="shared" si="2"/>
        <v>1.693711187861428E-5</v>
      </c>
      <c r="P30" s="3">
        <f t="shared" si="3"/>
        <v>5.5395747855277882E-5</v>
      </c>
      <c r="Q30" s="3"/>
      <c r="R30" s="8">
        <f t="shared" si="4"/>
        <v>39.264845308346942</v>
      </c>
      <c r="S30" s="8">
        <f t="shared" si="5"/>
        <v>37.79863086794991</v>
      </c>
      <c r="T30" s="8">
        <f t="shared" si="6"/>
        <v>14.84157393897361</v>
      </c>
    </row>
    <row r="31" spans="1:33" x14ac:dyDescent="0.35">
      <c r="A31" s="2">
        <v>30</v>
      </c>
      <c r="B31" s="15">
        <v>44627.436724537038</v>
      </c>
      <c r="C31" s="2">
        <v>1107665</v>
      </c>
      <c r="D31" s="3">
        <v>8.3495099999999998E-11</v>
      </c>
      <c r="E31" s="3">
        <v>1.2150500000000001E-10</v>
      </c>
      <c r="F31" s="3">
        <v>7.1003600000000002E-7</v>
      </c>
      <c r="G31" s="16">
        <v>1.0937E-11</v>
      </c>
      <c r="H31" s="3">
        <v>1.05221E-10</v>
      </c>
      <c r="I31" s="3">
        <f t="shared" si="7"/>
        <v>5.4104824799999999E-11</v>
      </c>
      <c r="J31" s="3">
        <f t="shared" si="8"/>
        <v>2.4301000000000004E-13</v>
      </c>
      <c r="K31" s="3">
        <f t="shared" si="9"/>
        <v>7.0648582000000005E-7</v>
      </c>
      <c r="L31" s="3">
        <f t="shared" si="10"/>
        <v>3.6511686999999997E-11</v>
      </c>
      <c r="M31" s="3">
        <f t="shared" si="0"/>
        <v>7.6200114923750348E-5</v>
      </c>
      <c r="N31" s="3">
        <f t="shared" si="1"/>
        <v>3.4225025209989356E-7</v>
      </c>
      <c r="O31" s="3">
        <f t="shared" si="2"/>
        <v>1.5403444332400048E-5</v>
      </c>
      <c r="P31" s="3">
        <f t="shared" si="3"/>
        <v>5.1422303939518556E-5</v>
      </c>
      <c r="Q31" s="3"/>
      <c r="R31" s="8">
        <f t="shared" si="4"/>
        <v>35.141020152018221</v>
      </c>
      <c r="S31" s="8">
        <f t="shared" si="5"/>
        <v>37.309374281335302</v>
      </c>
      <c r="T31" s="8">
        <f t="shared" si="6"/>
        <v>13.110894734795938</v>
      </c>
    </row>
    <row r="32" spans="1:33" x14ac:dyDescent="0.35">
      <c r="A32" s="2">
        <v>31</v>
      </c>
      <c r="B32" s="15">
        <v>44627.437141203707</v>
      </c>
      <c r="C32" s="2">
        <v>1143311</v>
      </c>
      <c r="D32" s="3">
        <v>4.1011099999999998E-11</v>
      </c>
      <c r="E32" s="3">
        <v>1.0358900000000001E-10</v>
      </c>
      <c r="F32" s="3">
        <v>7.1084299999999995E-7</v>
      </c>
      <c r="G32" s="16">
        <v>4.6058400000000001E-11</v>
      </c>
      <c r="H32" s="3">
        <v>1.9172399999999999E-9</v>
      </c>
      <c r="I32" s="3">
        <f t="shared" si="7"/>
        <v>2.6575192800000001E-11</v>
      </c>
      <c r="J32" s="3">
        <f t="shared" si="8"/>
        <v>2.0717800000000001E-13</v>
      </c>
      <c r="K32" s="3">
        <f t="shared" si="9"/>
        <v>7.0728878499999996E-7</v>
      </c>
      <c r="L32" s="3">
        <f t="shared" si="10"/>
        <v>6.6528227999999982E-10</v>
      </c>
      <c r="M32" s="3">
        <f t="shared" si="0"/>
        <v>3.7385460361852055E-5</v>
      </c>
      <c r="N32" s="3">
        <f t="shared" si="1"/>
        <v>2.9145394974699058E-7</v>
      </c>
      <c r="O32" s="3">
        <f t="shared" si="2"/>
        <v>6.4794054383316715E-5</v>
      </c>
      <c r="P32" s="3">
        <f t="shared" si="3"/>
        <v>9.3590607208624108E-4</v>
      </c>
      <c r="Q32" s="3"/>
      <c r="R32" s="8">
        <f t="shared" si="4"/>
        <v>93.444347817614343</v>
      </c>
      <c r="S32" s="8">
        <f t="shared" si="5"/>
        <v>12.158928074746713</v>
      </c>
      <c r="T32" s="8">
        <f t="shared" si="6"/>
        <v>11.36183104105988</v>
      </c>
    </row>
    <row r="33" spans="1:54" s="25" customFormat="1" x14ac:dyDescent="0.35">
      <c r="A33" s="25">
        <v>32</v>
      </c>
      <c r="B33" s="46">
        <v>44627.437673611108</v>
      </c>
      <c r="C33" s="25">
        <v>1189407</v>
      </c>
      <c r="D33" s="26">
        <v>2.7411099999999999E-8</v>
      </c>
      <c r="E33" s="26">
        <v>4.7510800000000001E-10</v>
      </c>
      <c r="F33" s="26">
        <v>6.8522199999999999E-7</v>
      </c>
      <c r="G33" s="27">
        <v>4.1848900000000001E-10</v>
      </c>
      <c r="H33" s="26">
        <v>6.81358E-10</v>
      </c>
      <c r="I33" s="26">
        <f t="shared" si="7"/>
        <v>1.77623928E-8</v>
      </c>
      <c r="J33" s="26">
        <f t="shared" si="8"/>
        <v>9.5021600000000008E-13</v>
      </c>
      <c r="K33" s="26">
        <f t="shared" si="9"/>
        <v>6.8179589E-7</v>
      </c>
      <c r="L33" s="26">
        <f t="shared" si="10"/>
        <v>2.36431226E-10</v>
      </c>
      <c r="M33" s="26">
        <f t="shared" si="0"/>
        <v>2.5922099407199417E-2</v>
      </c>
      <c r="N33" s="26">
        <f t="shared" si="1"/>
        <v>1.3867272212509231E-6</v>
      </c>
      <c r="O33" s="26">
        <f t="shared" si="2"/>
        <v>6.1073491510780446E-4</v>
      </c>
      <c r="P33" s="26">
        <f t="shared" si="3"/>
        <v>3.4504325021671807E-4</v>
      </c>
      <c r="Q33" s="26"/>
      <c r="R33" s="28">
        <f t="shared" si="4"/>
        <v>2.9354768827717144</v>
      </c>
      <c r="S33" s="28">
        <f t="shared" si="5"/>
        <v>77.90483959836601</v>
      </c>
      <c r="T33" s="28">
        <f t="shared" si="6"/>
        <v>2.2868785569704184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8"/>
      <c r="AH33" s="8"/>
      <c r="AI33" s="8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4" x14ac:dyDescent="0.35">
      <c r="A34" s="2">
        <v>33</v>
      </c>
      <c r="B34" s="15">
        <v>44627.438020833331</v>
      </c>
      <c r="C34" s="2">
        <v>1219480</v>
      </c>
      <c r="D34" s="3">
        <v>2.85285E-8</v>
      </c>
      <c r="E34" s="3">
        <v>4.4957400000000001E-10</v>
      </c>
      <c r="F34" s="3">
        <v>6.8558000000000003E-7</v>
      </c>
      <c r="G34" s="16">
        <v>4.6567400000000004E-10</v>
      </c>
      <c r="H34" s="3">
        <v>8.6492099999999995E-10</v>
      </c>
      <c r="I34" s="3">
        <f t="shared" si="7"/>
        <v>1.8486468000000001E-8</v>
      </c>
      <c r="J34" s="3">
        <f t="shared" si="8"/>
        <v>8.9914800000000002E-13</v>
      </c>
      <c r="K34" s="3">
        <f t="shared" si="9"/>
        <v>6.821521E-7</v>
      </c>
      <c r="L34" s="3">
        <f t="shared" si="10"/>
        <v>3.0012758699999996E-10</v>
      </c>
      <c r="M34" s="3">
        <f t="shared" si="0"/>
        <v>2.6964713089646722E-2</v>
      </c>
      <c r="N34" s="3">
        <f t="shared" si="1"/>
        <v>1.311514338224569E-6</v>
      </c>
      <c r="O34" s="3">
        <f t="shared" si="2"/>
        <v>6.7924093468304213E-4</v>
      </c>
      <c r="P34" s="3">
        <f t="shared" si="3"/>
        <v>4.3777179468479236E-4</v>
      </c>
      <c r="Q34" s="3"/>
      <c r="R34" s="8">
        <f t="shared" ref="R34:R66" si="11">(O34+0.5*P34+0.5*N34)/(M34+O34+0.5*P34+0.5*N34)*100</f>
        <v>3.2256634255588388</v>
      </c>
      <c r="S34" s="8">
        <f t="shared" ref="S34:S66" si="12">O34/(O34+0.5*P34+0.5*N34)*100</f>
        <v>75.573441547387787</v>
      </c>
      <c r="T34" s="8">
        <f t="shared" ref="T34:T66" si="13">O34/(M34+O34+0.5*P34+0.5*N34)*100</f>
        <v>2.4377448634301757</v>
      </c>
    </row>
    <row r="35" spans="1:54" x14ac:dyDescent="0.35">
      <c r="A35" s="2">
        <v>34</v>
      </c>
      <c r="B35" s="15">
        <v>44627.438368055555</v>
      </c>
      <c r="C35" s="2">
        <v>1249555</v>
      </c>
      <c r="D35" s="3">
        <v>1.6540800000000001E-8</v>
      </c>
      <c r="E35" s="3">
        <v>3.93664E-10</v>
      </c>
      <c r="F35" s="3">
        <v>6.8683400000000002E-7</v>
      </c>
      <c r="G35" s="16">
        <v>4.8748700000000001E-10</v>
      </c>
      <c r="H35" s="3">
        <v>8.0709299999999998E-10</v>
      </c>
      <c r="I35" s="3">
        <f t="shared" si="7"/>
        <v>1.0718438400000001E-8</v>
      </c>
      <c r="J35" s="3">
        <f t="shared" si="8"/>
        <v>7.87328E-13</v>
      </c>
      <c r="K35" s="3">
        <f t="shared" si="9"/>
        <v>6.8339983000000001E-7</v>
      </c>
      <c r="L35" s="3">
        <f t="shared" si="10"/>
        <v>2.8006127099999998E-10</v>
      </c>
      <c r="M35" s="3">
        <f t="shared" si="0"/>
        <v>1.5605573399103715E-2</v>
      </c>
      <c r="N35" s="3">
        <f t="shared" si="1"/>
        <v>1.1463148300753893E-6</v>
      </c>
      <c r="O35" s="3">
        <f t="shared" si="2"/>
        <v>7.0975956344618936E-4</v>
      </c>
      <c r="P35" s="3">
        <f t="shared" si="3"/>
        <v>4.07756853912299E-4</v>
      </c>
      <c r="Q35" s="3"/>
      <c r="R35" s="8">
        <f t="shared" si="11"/>
        <v>5.534037960487594</v>
      </c>
      <c r="S35" s="8">
        <f t="shared" si="12"/>
        <v>77.636284040147302</v>
      </c>
      <c r="T35" s="8">
        <f t="shared" si="13"/>
        <v>4.2964214298937238</v>
      </c>
    </row>
    <row r="36" spans="1:54" x14ac:dyDescent="0.35">
      <c r="A36" s="2">
        <v>35</v>
      </c>
      <c r="B36" s="15">
        <v>44627.438680555555</v>
      </c>
      <c r="C36" s="2">
        <v>1276380</v>
      </c>
      <c r="D36" s="3">
        <v>1.90026E-8</v>
      </c>
      <c r="E36" s="3">
        <v>3.6009300000000002E-10</v>
      </c>
      <c r="F36" s="3">
        <v>6.9265700000000003E-7</v>
      </c>
      <c r="G36" s="16">
        <v>7.5458500000000004E-11</v>
      </c>
      <c r="H36" s="3">
        <v>3.0971100000000002E-10</v>
      </c>
      <c r="I36" s="3">
        <f t="shared" si="7"/>
        <v>1.2313684800000001E-8</v>
      </c>
      <c r="J36" s="3">
        <f t="shared" si="8"/>
        <v>7.201860000000001E-13</v>
      </c>
      <c r="K36" s="3">
        <f t="shared" si="9"/>
        <v>6.8919371500000008E-7</v>
      </c>
      <c r="L36" s="3">
        <f t="shared" si="10"/>
        <v>1.07469717E-10</v>
      </c>
      <c r="M36" s="3">
        <f t="shared" si="0"/>
        <v>1.7777463881834731E-2</v>
      </c>
      <c r="N36" s="3">
        <f t="shared" si="1"/>
        <v>1.039744058025834E-6</v>
      </c>
      <c r="O36" s="3">
        <f t="shared" si="2"/>
        <v>1.0894064450370096E-4</v>
      </c>
      <c r="P36" s="3">
        <f t="shared" si="3"/>
        <v>1.5515575097053809E-4</v>
      </c>
      <c r="Q36" s="3"/>
      <c r="R36" s="8">
        <f t="shared" si="11"/>
        <v>1.0411554362417088</v>
      </c>
      <c r="S36" s="8">
        <f t="shared" si="12"/>
        <v>58.245071147332574</v>
      </c>
      <c r="T36" s="8">
        <f t="shared" si="13"/>
        <v>0.60642172459330401</v>
      </c>
    </row>
    <row r="37" spans="1:54" s="18" customFormat="1" x14ac:dyDescent="0.35">
      <c r="A37" s="18">
        <v>36</v>
      </c>
      <c r="B37" s="17">
        <v>44627.439062500001</v>
      </c>
      <c r="C37" s="18">
        <v>1309456</v>
      </c>
      <c r="D37" s="19">
        <v>1.4033200000000001E-9</v>
      </c>
      <c r="E37" s="19">
        <v>1.44254E-10</v>
      </c>
      <c r="F37" s="19">
        <v>7.3762799999999997E-7</v>
      </c>
      <c r="G37" s="20">
        <v>3.4760099999999998E-11</v>
      </c>
      <c r="H37" s="19">
        <v>2.2809699999999999E-10</v>
      </c>
      <c r="I37" s="19">
        <f t="shared" si="7"/>
        <v>9.0935136000000003E-10</v>
      </c>
      <c r="J37" s="19">
        <f t="shared" si="8"/>
        <v>2.8850800000000001E-13</v>
      </c>
      <c r="K37" s="19">
        <f t="shared" si="9"/>
        <v>7.3393985999999994E-7</v>
      </c>
      <c r="L37" s="19">
        <f t="shared" si="10"/>
        <v>7.9149658999999996E-11</v>
      </c>
      <c r="M37" s="19">
        <f t="shared" si="0"/>
        <v>1.2328048284501131E-3</v>
      </c>
      <c r="N37" s="19">
        <f t="shared" si="1"/>
        <v>3.9112940398141069E-7</v>
      </c>
      <c r="O37" s="19">
        <f t="shared" si="2"/>
        <v>4.7124160145764534E-5</v>
      </c>
      <c r="P37" s="19">
        <f t="shared" si="3"/>
        <v>1.0730294809849951E-4</v>
      </c>
      <c r="Q37" s="19"/>
      <c r="R37" s="21">
        <f t="shared" si="11"/>
        <v>7.5703264136360904</v>
      </c>
      <c r="S37" s="21">
        <f t="shared" si="12"/>
        <v>46.670892948228953</v>
      </c>
      <c r="T37" s="21">
        <f t="shared" si="13"/>
        <v>3.5331389363395997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8"/>
      <c r="AH37" s="8"/>
      <c r="AI37" s="8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54" x14ac:dyDescent="0.35">
      <c r="A38" s="2">
        <v>37</v>
      </c>
      <c r="B38" s="15">
        <v>44627.43949074074</v>
      </c>
      <c r="C38" s="2">
        <v>1346012</v>
      </c>
      <c r="D38" s="3">
        <v>7.6626899999999997E-10</v>
      </c>
      <c r="E38" s="3">
        <v>1.3247999999999999E-10</v>
      </c>
      <c r="F38" s="3">
        <v>7.3888199999999996E-7</v>
      </c>
      <c r="G38" s="16">
        <v>2.6807200000000002E-11</v>
      </c>
      <c r="H38" s="3">
        <v>1.9328400000000001E-10</v>
      </c>
      <c r="I38" s="3">
        <f t="shared" si="7"/>
        <v>4.9654231199999996E-10</v>
      </c>
      <c r="J38" s="3">
        <f t="shared" si="8"/>
        <v>2.6495999999999996E-13</v>
      </c>
      <c r="K38" s="3">
        <f t="shared" si="9"/>
        <v>7.3518758999999995E-7</v>
      </c>
      <c r="L38" s="3">
        <f t="shared" si="10"/>
        <v>6.7069548000000005E-11</v>
      </c>
      <c r="M38" s="3">
        <f t="shared" si="0"/>
        <v>6.7201841701381273E-4</v>
      </c>
      <c r="N38" s="3">
        <f t="shared" si="1"/>
        <v>3.5859582450242388E-7</v>
      </c>
      <c r="O38" s="3">
        <f t="shared" si="2"/>
        <v>3.6280759309334916E-5</v>
      </c>
      <c r="P38" s="3">
        <f t="shared" si="3"/>
        <v>9.0771663134302924E-5</v>
      </c>
      <c r="Q38" s="3"/>
      <c r="R38" s="8">
        <f t="shared" si="11"/>
        <v>10.856846273097641</v>
      </c>
      <c r="S38" s="8">
        <f t="shared" si="12"/>
        <v>44.328138952689017</v>
      </c>
      <c r="T38" s="8">
        <f t="shared" si="13"/>
        <v>4.8126379018185608</v>
      </c>
    </row>
    <row r="39" spans="1:54" x14ac:dyDescent="0.35">
      <c r="A39" s="2">
        <v>38</v>
      </c>
      <c r="B39" s="15">
        <v>44627.439895833333</v>
      </c>
      <c r="C39" s="2">
        <v>1381660</v>
      </c>
      <c r="D39" s="3">
        <v>5.5377399999999997E-10</v>
      </c>
      <c r="E39" s="3">
        <v>1.34006E-10</v>
      </c>
      <c r="F39" s="3">
        <v>7.3888199999999996E-7</v>
      </c>
      <c r="G39" s="16">
        <v>2.3008200000000001E-11</v>
      </c>
      <c r="H39" s="3">
        <v>1.74649E-10</v>
      </c>
      <c r="I39" s="3">
        <f t="shared" si="7"/>
        <v>3.5884555199999997E-10</v>
      </c>
      <c r="J39" s="3">
        <f t="shared" si="8"/>
        <v>2.6801200000000003E-13</v>
      </c>
      <c r="K39" s="3">
        <f t="shared" si="9"/>
        <v>7.3518758999999995E-7</v>
      </c>
      <c r="L39" s="3">
        <f t="shared" si="10"/>
        <v>6.0603202999999997E-11</v>
      </c>
      <c r="M39" s="3">
        <f t="shared" si="0"/>
        <v>4.856601622451217E-4</v>
      </c>
      <c r="N39" s="3">
        <f t="shared" si="1"/>
        <v>3.6272638932874269E-7</v>
      </c>
      <c r="O39" s="3">
        <f t="shared" si="2"/>
        <v>3.1139207613664976E-5</v>
      </c>
      <c r="P39" s="3">
        <f t="shared" si="3"/>
        <v>8.2020137180226343E-5</v>
      </c>
      <c r="Q39" s="3"/>
      <c r="R39" s="8">
        <f t="shared" si="11"/>
        <v>12.962693862585603</v>
      </c>
      <c r="S39" s="8">
        <f t="shared" si="12"/>
        <v>43.05119914968634</v>
      </c>
      <c r="T39" s="8">
        <f t="shared" si="13"/>
        <v>5.5805951499458972</v>
      </c>
    </row>
    <row r="40" spans="1:54" x14ac:dyDescent="0.35">
      <c r="A40" s="2">
        <v>39</v>
      </c>
      <c r="B40" s="15">
        <v>44627.440312500003</v>
      </c>
      <c r="C40" s="2">
        <v>1417306</v>
      </c>
      <c r="D40" s="3">
        <v>6.4541800000000001E-10</v>
      </c>
      <c r="E40" s="3">
        <v>2.65842E-10</v>
      </c>
      <c r="F40" s="3">
        <v>1.2947500000000001E-8</v>
      </c>
      <c r="G40" s="16">
        <v>3.4444000000000001E-11</v>
      </c>
      <c r="H40" s="3">
        <v>2.90605E-10</v>
      </c>
      <c r="I40" s="3">
        <f t="shared" si="7"/>
        <v>4.1823086400000005E-10</v>
      </c>
      <c r="J40" s="3">
        <f t="shared" si="8"/>
        <v>5.31684E-13</v>
      </c>
      <c r="K40" s="3">
        <f t="shared" si="9"/>
        <v>1.2882762500000001E-8</v>
      </c>
      <c r="L40" s="3">
        <f t="shared" si="10"/>
        <v>1.0083993500000001E-10</v>
      </c>
      <c r="M40" s="3">
        <f t="shared" si="0"/>
        <v>3.2302055531955975E-2</v>
      </c>
      <c r="N40" s="3">
        <f t="shared" si="1"/>
        <v>4.1064607067001349E-5</v>
      </c>
      <c r="O40" s="3">
        <f t="shared" si="2"/>
        <v>2.66028190770419E-3</v>
      </c>
      <c r="P40" s="3">
        <f t="shared" si="3"/>
        <v>7.7883711141146939E-3</v>
      </c>
      <c r="Q40" s="3"/>
      <c r="R40" s="8">
        <f t="shared" si="11"/>
        <v>16.912288540157476</v>
      </c>
      <c r="S40" s="8">
        <f t="shared" si="12"/>
        <v>40.460562759746338</v>
      </c>
      <c r="T40" s="8">
        <f t="shared" si="13"/>
        <v>6.8428071188998043</v>
      </c>
    </row>
    <row r="41" spans="1:54" x14ac:dyDescent="0.35">
      <c r="A41" s="2">
        <v>40</v>
      </c>
      <c r="B41" s="15">
        <v>44627.440729166665</v>
      </c>
      <c r="C41" s="2">
        <v>1453971</v>
      </c>
      <c r="D41" s="3">
        <v>4.2663399999999999E-10</v>
      </c>
      <c r="E41" s="3">
        <v>2.4302100000000001E-10</v>
      </c>
      <c r="F41" s="3">
        <v>5.9350500000000001E-9</v>
      </c>
      <c r="G41" s="16">
        <v>2.8631499999999999E-11</v>
      </c>
      <c r="H41" s="3">
        <v>2.5972700000000002E-10</v>
      </c>
      <c r="I41" s="3">
        <f t="shared" si="7"/>
        <v>2.7645883199999999E-10</v>
      </c>
      <c r="J41" s="3">
        <f t="shared" si="8"/>
        <v>4.8604200000000006E-13</v>
      </c>
      <c r="K41" s="3">
        <f t="shared" si="9"/>
        <v>5.9053747500000001E-9</v>
      </c>
      <c r="L41" s="3">
        <f t="shared" si="10"/>
        <v>9.0125269000000006E-11</v>
      </c>
      <c r="M41" s="3">
        <f t="shared" si="0"/>
        <v>4.6580708165895823E-2</v>
      </c>
      <c r="N41" s="3">
        <f t="shared" si="1"/>
        <v>8.189349710617435E-5</v>
      </c>
      <c r="O41" s="3">
        <f t="shared" si="2"/>
        <v>4.8241379600845822E-3</v>
      </c>
      <c r="P41" s="3">
        <f t="shared" si="3"/>
        <v>1.5185258590913304E-2</v>
      </c>
      <c r="Q41" s="3"/>
      <c r="R41" s="8">
        <f t="shared" si="11"/>
        <v>21.101028019049448</v>
      </c>
      <c r="S41" s="8">
        <f t="shared" si="12"/>
        <v>38.724102660400554</v>
      </c>
      <c r="T41" s="8">
        <f t="shared" si="13"/>
        <v>8.171183752496594</v>
      </c>
    </row>
    <row r="42" spans="1:54" x14ac:dyDescent="0.35">
      <c r="A42" s="2">
        <v>41</v>
      </c>
      <c r="B42" s="15">
        <v>44627.441192129627</v>
      </c>
      <c r="C42" s="2">
        <v>1493236</v>
      </c>
      <c r="D42" s="3">
        <v>3.3513000000000001E-10</v>
      </c>
      <c r="E42" s="3">
        <v>2.6266800000000002E-10</v>
      </c>
      <c r="F42" s="3">
        <v>3.8420900000000003E-9</v>
      </c>
      <c r="G42" s="16">
        <v>2.52582E-11</v>
      </c>
      <c r="H42" s="3">
        <v>2.4240799999999998E-10</v>
      </c>
      <c r="I42" s="3">
        <f t="shared" si="7"/>
        <v>2.1716424000000002E-10</v>
      </c>
      <c r="J42" s="3">
        <f t="shared" si="8"/>
        <v>5.2533600000000008E-13</v>
      </c>
      <c r="K42" s="3">
        <f t="shared" si="9"/>
        <v>3.8228795500000002E-9</v>
      </c>
      <c r="L42" s="3">
        <f t="shared" si="10"/>
        <v>8.4115575999999995E-11</v>
      </c>
      <c r="M42" s="3">
        <f t="shared" si="0"/>
        <v>5.6522423993191205E-2</v>
      </c>
      <c r="N42" s="3">
        <f t="shared" si="1"/>
        <v>1.3673183085247874E-4</v>
      </c>
      <c r="O42" s="3">
        <f t="shared" si="2"/>
        <v>6.5740781709954735E-3</v>
      </c>
      <c r="P42" s="3">
        <f t="shared" si="3"/>
        <v>2.1893182096202845E-2</v>
      </c>
      <c r="Q42" s="3"/>
      <c r="R42" s="8">
        <f t="shared" si="11"/>
        <v>23.73321931796325</v>
      </c>
      <c r="S42" s="8">
        <f t="shared" si="12"/>
        <v>37.376002269118821</v>
      </c>
      <c r="T42" s="8">
        <f t="shared" si="13"/>
        <v>8.8705285908168889</v>
      </c>
    </row>
    <row r="43" spans="1:54" x14ac:dyDescent="0.35">
      <c r="A43" s="2">
        <v>42</v>
      </c>
      <c r="B43" s="15">
        <v>44627.441631944443</v>
      </c>
      <c r="C43" s="2">
        <v>1531481</v>
      </c>
      <c r="D43" s="3">
        <v>2.8349799999999999E-10</v>
      </c>
      <c r="E43" s="3">
        <v>2.6354899999999998E-10</v>
      </c>
      <c r="F43" s="3">
        <v>3.00673E-9</v>
      </c>
      <c r="G43" s="16">
        <v>2.1958999999999999E-11</v>
      </c>
      <c r="H43" s="3">
        <v>2.2146E-10</v>
      </c>
      <c r="I43" s="3">
        <f t="shared" si="7"/>
        <v>1.8370670399999999E-10</v>
      </c>
      <c r="J43" s="3">
        <f t="shared" si="8"/>
        <v>5.27098E-13</v>
      </c>
      <c r="K43" s="3">
        <f t="shared" si="9"/>
        <v>2.99169635E-9</v>
      </c>
      <c r="L43" s="3">
        <f t="shared" si="10"/>
        <v>7.6846619999999986E-11</v>
      </c>
      <c r="M43" s="3">
        <f t="shared" si="0"/>
        <v>6.1098503690055303E-2</v>
      </c>
      <c r="N43" s="3">
        <f t="shared" si="1"/>
        <v>1.7530606339777766E-4</v>
      </c>
      <c r="O43" s="3">
        <f t="shared" si="2"/>
        <v>7.3032829685405736E-3</v>
      </c>
      <c r="P43" s="3">
        <f t="shared" si="3"/>
        <v>2.5558204428066365E-2</v>
      </c>
      <c r="Q43" s="3"/>
      <c r="R43" s="8">
        <f t="shared" si="11"/>
        <v>24.818998522229538</v>
      </c>
      <c r="S43" s="8">
        <f t="shared" si="12"/>
        <v>36.208572789776134</v>
      </c>
      <c r="T43" s="8">
        <f t="shared" si="13"/>
        <v>8.9866051456149449</v>
      </c>
    </row>
    <row r="44" spans="1:54" x14ac:dyDescent="0.35">
      <c r="A44" s="2">
        <v>43</v>
      </c>
      <c r="B44" s="15">
        <v>44627.442071759258</v>
      </c>
      <c r="C44" s="2">
        <v>1569726</v>
      </c>
      <c r="D44" s="3">
        <v>2.4685099999999999E-10</v>
      </c>
      <c r="E44" s="3">
        <v>2.4986999999999999E-10</v>
      </c>
      <c r="F44" s="3">
        <v>2.5708800000000001E-9</v>
      </c>
      <c r="G44" s="16">
        <v>2.0327099999999999E-11</v>
      </c>
      <c r="H44" s="3">
        <v>2.0813699999999999E-10</v>
      </c>
      <c r="I44" s="3">
        <f t="shared" si="7"/>
        <v>1.59959448E-10</v>
      </c>
      <c r="J44" s="3">
        <f t="shared" si="8"/>
        <v>4.9973999999999995E-13</v>
      </c>
      <c r="K44" s="3">
        <f t="shared" si="9"/>
        <v>2.5580255999999999E-9</v>
      </c>
      <c r="L44" s="3">
        <f t="shared" si="10"/>
        <v>7.2223538999999992E-11</v>
      </c>
      <c r="M44" s="3">
        <f t="shared" si="0"/>
        <v>6.2219725541448841E-2</v>
      </c>
      <c r="N44" s="3">
        <f t="shared" si="1"/>
        <v>1.9438480209111274E-4</v>
      </c>
      <c r="O44" s="3">
        <f t="shared" si="2"/>
        <v>7.9066700896191187E-3</v>
      </c>
      <c r="P44" s="3">
        <f t="shared" si="3"/>
        <v>2.809292499066467E-2</v>
      </c>
      <c r="Q44" s="3"/>
      <c r="R44" s="8">
        <f t="shared" si="11"/>
        <v>26.166265295895911</v>
      </c>
      <c r="S44" s="8">
        <f t="shared" si="12"/>
        <v>35.857385751186087</v>
      </c>
      <c r="T44" s="8">
        <f t="shared" si="13"/>
        <v>9.3825386838281304</v>
      </c>
    </row>
    <row r="45" spans="1:54" x14ac:dyDescent="0.35">
      <c r="A45" s="2">
        <v>44</v>
      </c>
      <c r="B45" s="15">
        <v>44627.442511574074</v>
      </c>
      <c r="C45" s="2">
        <v>1607971</v>
      </c>
      <c r="D45" s="3">
        <v>2.0078799999999999E-10</v>
      </c>
      <c r="E45" s="3">
        <v>2.4299999999999999E-10</v>
      </c>
      <c r="F45" s="3">
        <v>2.3223000000000001E-9</v>
      </c>
      <c r="G45" s="16">
        <v>1.8401800000000001E-11</v>
      </c>
      <c r="H45" s="3">
        <v>1.98366E-10</v>
      </c>
      <c r="I45" s="3">
        <f t="shared" si="7"/>
        <v>1.30110624E-10</v>
      </c>
      <c r="J45" s="3">
        <f t="shared" si="8"/>
        <v>4.8599999999999995E-13</v>
      </c>
      <c r="K45" s="3">
        <f t="shared" si="9"/>
        <v>2.3106884999999999E-9</v>
      </c>
      <c r="L45" s="3">
        <f t="shared" si="10"/>
        <v>6.8833001999999998E-11</v>
      </c>
      <c r="M45" s="3">
        <f t="shared" si="0"/>
        <v>5.6026621883477581E-2</v>
      </c>
      <c r="N45" s="3">
        <f t="shared" si="1"/>
        <v>2.0927528743056449E-4</v>
      </c>
      <c r="O45" s="3">
        <f t="shared" si="2"/>
        <v>7.9239547000818158E-3</v>
      </c>
      <c r="P45" s="3">
        <f t="shared" si="3"/>
        <v>2.9640012918227616E-2</v>
      </c>
      <c r="Q45" s="3"/>
      <c r="R45" s="8">
        <f t="shared" si="11"/>
        <v>28.968031536492283</v>
      </c>
      <c r="S45" s="8">
        <f t="shared" si="12"/>
        <v>34.680265378340422</v>
      </c>
      <c r="T45" s="8">
        <f t="shared" si="13"/>
        <v>10.046190211736871</v>
      </c>
    </row>
    <row r="46" spans="1:54" x14ac:dyDescent="0.35">
      <c r="A46" s="2">
        <v>45</v>
      </c>
      <c r="B46" s="15">
        <v>44627.442962962959</v>
      </c>
      <c r="C46" s="2">
        <v>1646216</v>
      </c>
      <c r="D46" s="3">
        <v>1.95853E-10</v>
      </c>
      <c r="E46" s="3">
        <v>2.54078E-10</v>
      </c>
      <c r="F46" s="3">
        <v>2.1722200000000002E-9</v>
      </c>
      <c r="G46" s="16">
        <v>1.72311E-11</v>
      </c>
      <c r="H46" s="3">
        <v>1.8975599999999999E-10</v>
      </c>
      <c r="I46" s="3">
        <f t="shared" si="7"/>
        <v>1.2691274400000001E-10</v>
      </c>
      <c r="J46" s="3">
        <f t="shared" si="8"/>
        <v>5.0815600000000004E-13</v>
      </c>
      <c r="K46" s="3">
        <f t="shared" si="9"/>
        <v>2.1613589000000001E-9</v>
      </c>
      <c r="L46" s="3">
        <f t="shared" si="10"/>
        <v>6.5845332000000004E-11</v>
      </c>
      <c r="M46" s="3">
        <f t="shared" si="0"/>
        <v>5.8425363913415768E-2</v>
      </c>
      <c r="N46" s="3">
        <f t="shared" si="1"/>
        <v>2.3393394775851433E-4</v>
      </c>
      <c r="O46" s="3">
        <f t="shared" si="2"/>
        <v>7.9324838183977668E-3</v>
      </c>
      <c r="P46" s="3">
        <f t="shared" si="3"/>
        <v>3.0312460063897761E-2</v>
      </c>
      <c r="Q46" s="3"/>
      <c r="R46" s="8">
        <f t="shared" si="11"/>
        <v>28.427519087631271</v>
      </c>
      <c r="S46" s="8">
        <f t="shared" si="12"/>
        <v>34.183370350059008</v>
      </c>
      <c r="T46" s="8">
        <f t="shared" si="13"/>
        <v>9.717484131058713</v>
      </c>
    </row>
    <row r="47" spans="1:54" x14ac:dyDescent="0.35">
      <c r="A47" s="2">
        <v>46</v>
      </c>
      <c r="B47" s="15">
        <v>44627.443402777775</v>
      </c>
      <c r="C47" s="2">
        <v>1684461</v>
      </c>
      <c r="D47" s="3">
        <v>1.7360100000000001E-10</v>
      </c>
      <c r="E47" s="3">
        <v>2.4784300000000002E-10</v>
      </c>
      <c r="F47" s="3">
        <v>2.0639100000000002E-9</v>
      </c>
      <c r="G47" s="16">
        <v>1.5914300000000001E-11</v>
      </c>
      <c r="H47" s="3">
        <v>1.75902E-10</v>
      </c>
      <c r="I47" s="3">
        <f t="shared" si="7"/>
        <v>1.12493448E-10</v>
      </c>
      <c r="J47" s="3">
        <f t="shared" si="8"/>
        <v>4.956860000000001E-13</v>
      </c>
      <c r="K47" s="3">
        <f t="shared" si="9"/>
        <v>2.0535904500000003E-9</v>
      </c>
      <c r="L47" s="3">
        <f t="shared" si="10"/>
        <v>6.1037993999999996E-11</v>
      </c>
      <c r="M47" s="3">
        <f t="shared" si="0"/>
        <v>5.4505016207102054E-2</v>
      </c>
      <c r="N47" s="3">
        <f t="shared" si="1"/>
        <v>2.4016841819652992E-4</v>
      </c>
      <c r="O47" s="3">
        <f t="shared" si="2"/>
        <v>7.7107528913566963E-3</v>
      </c>
      <c r="P47" s="3">
        <f t="shared" si="3"/>
        <v>2.957396107388403E-2</v>
      </c>
      <c r="Q47" s="3"/>
      <c r="R47" s="8">
        <f t="shared" si="11"/>
        <v>29.327005388573706</v>
      </c>
      <c r="S47" s="8">
        <f t="shared" si="12"/>
        <v>34.091498193917289</v>
      </c>
      <c r="T47" s="8">
        <f t="shared" si="13"/>
        <v>9.9980155123756305</v>
      </c>
    </row>
    <row r="48" spans="1:54" x14ac:dyDescent="0.35">
      <c r="A48" s="2">
        <v>47</v>
      </c>
      <c r="B48" s="15">
        <v>44627.443842592591</v>
      </c>
      <c r="C48" s="2">
        <v>1722706</v>
      </c>
      <c r="D48" s="3">
        <v>1.59594E-10</v>
      </c>
      <c r="E48" s="3">
        <v>2.45683E-10</v>
      </c>
      <c r="F48" s="3">
        <v>1.9934899999999999E-9</v>
      </c>
      <c r="G48" s="16">
        <v>1.50059E-11</v>
      </c>
      <c r="H48" s="3">
        <v>1.73031E-10</v>
      </c>
      <c r="I48" s="3">
        <f t="shared" si="7"/>
        <v>1.03416912E-10</v>
      </c>
      <c r="J48" s="3">
        <f t="shared" si="8"/>
        <v>4.9136599999999997E-13</v>
      </c>
      <c r="K48" s="3">
        <f t="shared" si="9"/>
        <v>1.9835225499999998E-9</v>
      </c>
      <c r="L48" s="3">
        <f t="shared" si="10"/>
        <v>6.0041756999999993E-11</v>
      </c>
      <c r="M48" s="3">
        <f t="shared" si="0"/>
        <v>5.1877316665747013E-2</v>
      </c>
      <c r="N48" s="3">
        <f t="shared" si="1"/>
        <v>2.4648530968301822E-4</v>
      </c>
      <c r="O48" s="3">
        <f t="shared" si="2"/>
        <v>7.5274518557905991E-3</v>
      </c>
      <c r="P48" s="3">
        <f t="shared" si="3"/>
        <v>3.0118915570180937E-2</v>
      </c>
      <c r="Q48" s="3"/>
      <c r="R48" s="8">
        <f t="shared" si="11"/>
        <v>30.447677890041007</v>
      </c>
      <c r="S48" s="8">
        <f t="shared" si="12"/>
        <v>33.145756830562448</v>
      </c>
      <c r="T48" s="8">
        <f t="shared" si="13"/>
        <v>10.092113273985918</v>
      </c>
    </row>
    <row r="49" spans="1:20" x14ac:dyDescent="0.35">
      <c r="A49" s="2">
        <v>48</v>
      </c>
      <c r="B49" s="15">
        <v>44627.444282407407</v>
      </c>
      <c r="C49" s="2">
        <v>1760951</v>
      </c>
      <c r="D49" s="3">
        <v>1.5935700000000001E-10</v>
      </c>
      <c r="E49" s="3">
        <v>2.4824199999999998E-10</v>
      </c>
      <c r="F49" s="3">
        <v>1.9281799999999998E-9</v>
      </c>
      <c r="G49" s="16">
        <v>1.40212E-11</v>
      </c>
      <c r="H49" s="3">
        <v>1.64E-10</v>
      </c>
      <c r="I49" s="3">
        <f t="shared" si="7"/>
        <v>1.0326333600000001E-10</v>
      </c>
      <c r="J49" s="3">
        <f t="shared" si="8"/>
        <v>4.9648400000000001E-13</v>
      </c>
      <c r="K49" s="3">
        <f t="shared" si="9"/>
        <v>1.9185391E-9</v>
      </c>
      <c r="L49" s="3">
        <f t="shared" si="10"/>
        <v>5.6907999999999996E-11</v>
      </c>
      <c r="M49" s="3">
        <f t="shared" si="0"/>
        <v>5.3554821645282094E-2</v>
      </c>
      <c r="N49" s="3">
        <f t="shared" si="1"/>
        <v>2.5748840875851841E-4</v>
      </c>
      <c r="O49" s="3">
        <f t="shared" si="2"/>
        <v>7.2717277432604848E-3</v>
      </c>
      <c r="P49" s="3">
        <f t="shared" si="3"/>
        <v>2.9513842068686534E-2</v>
      </c>
      <c r="Q49" s="3"/>
      <c r="R49" s="8">
        <f t="shared" si="11"/>
        <v>29.265281818878137</v>
      </c>
      <c r="S49" s="8">
        <f t="shared" si="12"/>
        <v>32.818516822684842</v>
      </c>
      <c r="T49" s="8">
        <f t="shared" si="13"/>
        <v>9.6044314369346484</v>
      </c>
    </row>
    <row r="50" spans="1:20" x14ac:dyDescent="0.35">
      <c r="A50" s="2">
        <v>49</v>
      </c>
      <c r="B50" s="15">
        <v>44627.444733796299</v>
      </c>
      <c r="C50" s="2">
        <v>1799196</v>
      </c>
      <c r="D50" s="3">
        <v>1.356E-10</v>
      </c>
      <c r="E50" s="3">
        <v>2.3921200000000001E-10</v>
      </c>
      <c r="F50" s="3">
        <v>1.8864200000000002E-9</v>
      </c>
      <c r="G50" s="16">
        <v>1.38621E-11</v>
      </c>
      <c r="H50" s="3">
        <v>1.62349E-10</v>
      </c>
      <c r="I50" s="3">
        <f t="shared" si="7"/>
        <v>8.7868800000000008E-11</v>
      </c>
      <c r="J50" s="3">
        <f t="shared" si="8"/>
        <v>4.7842399999999998E-13</v>
      </c>
      <c r="K50" s="3">
        <f t="shared" si="9"/>
        <v>1.8769879000000003E-9</v>
      </c>
      <c r="L50" s="3">
        <f t="shared" si="10"/>
        <v>5.6335102999999993E-11</v>
      </c>
      <c r="M50" s="3">
        <f t="shared" si="0"/>
        <v>4.6579658824651989E-2</v>
      </c>
      <c r="N50" s="3">
        <f t="shared" si="1"/>
        <v>2.5361478355827435E-4</v>
      </c>
      <c r="O50" s="3">
        <f t="shared" si="2"/>
        <v>7.3483635669681184E-3</v>
      </c>
      <c r="P50" s="3">
        <f t="shared" si="3"/>
        <v>2.9863499644829882E-2</v>
      </c>
      <c r="Q50" s="3"/>
      <c r="R50" s="8">
        <f t="shared" si="11"/>
        <v>32.480115566236513</v>
      </c>
      <c r="S50" s="8">
        <f t="shared" si="12"/>
        <v>32.795062020061181</v>
      </c>
      <c r="T50" s="8">
        <f t="shared" si="13"/>
        <v>10.651874044134809</v>
      </c>
    </row>
    <row r="51" spans="1:20" x14ac:dyDescent="0.35">
      <c r="A51" s="2">
        <v>50</v>
      </c>
      <c r="B51" s="15">
        <v>44627.445173611108</v>
      </c>
      <c r="C51" s="2">
        <v>1837441</v>
      </c>
      <c r="D51" s="3">
        <v>1.26774E-10</v>
      </c>
      <c r="E51" s="3">
        <v>2.5570600000000001E-10</v>
      </c>
      <c r="F51" s="3">
        <v>1.85171E-9</v>
      </c>
      <c r="G51" s="16">
        <v>1.32364E-11</v>
      </c>
      <c r="H51" s="3">
        <v>1.6107200000000001E-10</v>
      </c>
      <c r="I51" s="3">
        <f t="shared" si="7"/>
        <v>8.2149552000000008E-11</v>
      </c>
      <c r="J51" s="3">
        <f t="shared" si="8"/>
        <v>5.1141199999999998E-13</v>
      </c>
      <c r="K51" s="3">
        <f t="shared" si="9"/>
        <v>1.84245145E-9</v>
      </c>
      <c r="L51" s="3">
        <f t="shared" si="10"/>
        <v>5.5891983999999995E-11</v>
      </c>
      <c r="M51" s="3">
        <f t="shared" si="0"/>
        <v>4.436415637437828E-2</v>
      </c>
      <c r="N51" s="3">
        <f t="shared" si="1"/>
        <v>2.7618363566649204E-4</v>
      </c>
      <c r="O51" s="3">
        <f t="shared" si="2"/>
        <v>7.1482035523921135E-3</v>
      </c>
      <c r="P51" s="3">
        <f t="shared" si="3"/>
        <v>3.0183983453132508E-2</v>
      </c>
      <c r="Q51" s="3"/>
      <c r="R51" s="8">
        <f t="shared" si="11"/>
        <v>33.529319474882804</v>
      </c>
      <c r="S51" s="8">
        <f t="shared" si="12"/>
        <v>31.942585781808813</v>
      </c>
      <c r="T51" s="8">
        <f t="shared" si="13"/>
        <v>10.710131635321167</v>
      </c>
    </row>
    <row r="52" spans="1:20" x14ac:dyDescent="0.35">
      <c r="A52" s="2">
        <v>51</v>
      </c>
      <c r="B52" s="15">
        <v>44627.445613425924</v>
      </c>
      <c r="C52" s="2">
        <v>1875686</v>
      </c>
      <c r="D52" s="3">
        <v>1.49575E-10</v>
      </c>
      <c r="E52" s="3">
        <v>2.6109099999999998E-10</v>
      </c>
      <c r="F52" s="3">
        <v>1.8035599999999999E-9</v>
      </c>
      <c r="G52" s="16">
        <v>1.2644099999999999E-11</v>
      </c>
      <c r="H52" s="3">
        <v>1.5293300000000001E-10</v>
      </c>
      <c r="I52" s="3">
        <f t="shared" si="7"/>
        <v>9.6924600000000006E-11</v>
      </c>
      <c r="J52" s="3">
        <f t="shared" si="8"/>
        <v>5.2218199999999995E-13</v>
      </c>
      <c r="K52" s="3">
        <f t="shared" si="9"/>
        <v>1.7945422E-9</v>
      </c>
      <c r="L52" s="3">
        <f t="shared" si="10"/>
        <v>5.3067751000000005E-11</v>
      </c>
      <c r="M52" s="3">
        <f t="shared" si="0"/>
        <v>5.3740712812437627E-2</v>
      </c>
      <c r="N52" s="3">
        <f t="shared" si="1"/>
        <v>2.8952848810131072E-4</v>
      </c>
      <c r="O52" s="3">
        <f t="shared" si="2"/>
        <v>7.01063452283262E-3</v>
      </c>
      <c r="P52" s="3">
        <f t="shared" si="3"/>
        <v>2.942388997316419E-2</v>
      </c>
      <c r="Q52" s="3"/>
      <c r="R52" s="8">
        <f t="shared" si="11"/>
        <v>28.921975708243369</v>
      </c>
      <c r="S52" s="8">
        <f t="shared" si="12"/>
        <v>32.05983589900638</v>
      </c>
      <c r="T52" s="8">
        <f t="shared" si="13"/>
        <v>9.2723379508133128</v>
      </c>
    </row>
    <row r="53" spans="1:20" x14ac:dyDescent="0.35">
      <c r="A53" s="2">
        <v>52</v>
      </c>
      <c r="B53" s="15">
        <v>44627.446053240739</v>
      </c>
      <c r="C53" s="2">
        <v>1913931</v>
      </c>
      <c r="D53" s="3">
        <v>1.3163299999999999E-10</v>
      </c>
      <c r="E53" s="3">
        <v>2.4709500000000001E-10</v>
      </c>
      <c r="F53" s="3">
        <v>1.78158E-9</v>
      </c>
      <c r="G53" s="16">
        <v>1.2237799999999999E-11</v>
      </c>
      <c r="H53" s="3">
        <v>1.5062899999999999E-10</v>
      </c>
      <c r="I53" s="3">
        <f t="shared" si="7"/>
        <v>8.5298183999999991E-11</v>
      </c>
      <c r="J53" s="3">
        <f t="shared" si="8"/>
        <v>4.9419000000000004E-13</v>
      </c>
      <c r="K53" s="3">
        <f t="shared" si="9"/>
        <v>1.7726720999999999E-9</v>
      </c>
      <c r="L53" s="3">
        <f t="shared" si="10"/>
        <v>5.226826299999999E-11</v>
      </c>
      <c r="M53" s="3">
        <f t="shared" si="0"/>
        <v>4.7877829791533356E-2</v>
      </c>
      <c r="N53" s="3">
        <f t="shared" si="1"/>
        <v>2.7738861011012702E-4</v>
      </c>
      <c r="O53" s="3">
        <f t="shared" si="2"/>
        <v>6.8690712738131319E-3</v>
      </c>
      <c r="P53" s="3">
        <f t="shared" si="3"/>
        <v>2.9338150967119069E-2</v>
      </c>
      <c r="Q53" s="3"/>
      <c r="R53" s="8">
        <f t="shared" si="11"/>
        <v>31.165183870887731</v>
      </c>
      <c r="S53" s="8">
        <f t="shared" si="12"/>
        <v>31.68852534384833</v>
      </c>
      <c r="T53" s="8">
        <f t="shared" si="13"/>
        <v>9.875787189383189</v>
      </c>
    </row>
    <row r="54" spans="1:20" x14ac:dyDescent="0.35">
      <c r="A54" s="2">
        <v>53</v>
      </c>
      <c r="B54" s="15">
        <v>44627.446504629632</v>
      </c>
      <c r="C54" s="2">
        <v>1952176</v>
      </c>
      <c r="D54" s="3">
        <v>1.1820599999999999E-10</v>
      </c>
      <c r="E54" s="3">
        <v>2.3717500000000001E-10</v>
      </c>
      <c r="F54" s="3">
        <v>1.76746E-9</v>
      </c>
      <c r="G54" s="16">
        <v>1.20045E-11</v>
      </c>
      <c r="H54" s="3">
        <v>1.4692899999999999E-10</v>
      </c>
      <c r="I54" s="3">
        <f t="shared" si="7"/>
        <v>7.6597487999999997E-11</v>
      </c>
      <c r="J54" s="3">
        <f t="shared" si="8"/>
        <v>4.7434999999999999E-13</v>
      </c>
      <c r="K54" s="3">
        <f t="shared" si="9"/>
        <v>1.7586227000000001E-9</v>
      </c>
      <c r="L54" s="3">
        <f t="shared" si="10"/>
        <v>5.0984362999999993E-11</v>
      </c>
      <c r="M54" s="3">
        <f t="shared" si="0"/>
        <v>4.3337607640342633E-2</v>
      </c>
      <c r="N54" s="3">
        <f t="shared" si="1"/>
        <v>2.6837948242110145E-4</v>
      </c>
      <c r="O54" s="3">
        <f t="shared" si="2"/>
        <v>6.7919500299865347E-3</v>
      </c>
      <c r="P54" s="3">
        <f t="shared" si="3"/>
        <v>2.8846119855612005E-2</v>
      </c>
      <c r="Q54" s="3"/>
      <c r="R54" s="8">
        <f t="shared" si="11"/>
        <v>33.003947137173746</v>
      </c>
      <c r="S54" s="8">
        <f t="shared" si="12"/>
        <v>31.813604845823278</v>
      </c>
      <c r="T54" s="8">
        <f t="shared" si="13"/>
        <v>10.499745325744859</v>
      </c>
    </row>
    <row r="55" spans="1:20" x14ac:dyDescent="0.35">
      <c r="A55" s="2">
        <v>54</v>
      </c>
      <c r="B55" s="15">
        <v>44627.446944444448</v>
      </c>
      <c r="C55" s="2">
        <v>1990421</v>
      </c>
      <c r="D55" s="3">
        <v>1.2592500000000001E-10</v>
      </c>
      <c r="E55" s="3">
        <v>2.3097E-10</v>
      </c>
      <c r="F55" s="3">
        <v>1.75167E-9</v>
      </c>
      <c r="G55" s="16">
        <v>1.15422E-11</v>
      </c>
      <c r="H55" s="3">
        <v>1.4481299999999999E-10</v>
      </c>
      <c r="I55" s="3">
        <f t="shared" si="7"/>
        <v>8.159940000000001E-11</v>
      </c>
      <c r="J55" s="3">
        <f t="shared" si="8"/>
        <v>4.6194000000000005E-13</v>
      </c>
      <c r="K55" s="3">
        <f t="shared" si="9"/>
        <v>1.74291165E-9</v>
      </c>
      <c r="L55" s="3">
        <f t="shared" si="10"/>
        <v>5.0250110999999987E-11</v>
      </c>
      <c r="M55" s="3">
        <f t="shared" si="0"/>
        <v>4.6583774341057399E-2</v>
      </c>
      <c r="N55" s="3">
        <f t="shared" si="1"/>
        <v>2.6371405572967512E-4</v>
      </c>
      <c r="O55" s="3">
        <f t="shared" si="2"/>
        <v>6.5892548253951942E-3</v>
      </c>
      <c r="P55" s="3">
        <f t="shared" si="3"/>
        <v>2.8686973573789576E-2</v>
      </c>
      <c r="Q55" s="3"/>
      <c r="R55" s="8">
        <f t="shared" si="11"/>
        <v>31.138366987784067</v>
      </c>
      <c r="S55" s="8">
        <f t="shared" si="12"/>
        <v>31.281179090848156</v>
      </c>
      <c r="T55" s="8">
        <f t="shared" si="13"/>
        <v>9.7404483434142755</v>
      </c>
    </row>
    <row r="56" spans="1:20" x14ac:dyDescent="0.35">
      <c r="A56" s="2">
        <v>55</v>
      </c>
      <c r="B56" s="15">
        <v>44627.447384259256</v>
      </c>
      <c r="C56" s="2">
        <v>2028666</v>
      </c>
      <c r="D56" s="3">
        <v>1.11531E-10</v>
      </c>
      <c r="E56" s="3">
        <v>2.4651199999999998E-10</v>
      </c>
      <c r="F56" s="3">
        <v>1.69998E-9</v>
      </c>
      <c r="G56" s="16">
        <v>1.1112199999999999E-11</v>
      </c>
      <c r="H56" s="3">
        <v>1.3930400000000001E-10</v>
      </c>
      <c r="I56" s="3">
        <f t="shared" si="7"/>
        <v>7.2272088000000003E-11</v>
      </c>
      <c r="J56" s="3">
        <f t="shared" si="8"/>
        <v>4.9302399999999994E-13</v>
      </c>
      <c r="K56" s="3">
        <f t="shared" si="9"/>
        <v>1.6914800999999999E-9</v>
      </c>
      <c r="L56" s="3">
        <f t="shared" si="10"/>
        <v>4.8338488000000004E-11</v>
      </c>
      <c r="M56" s="3">
        <f t="shared" si="0"/>
        <v>4.2513493099918823E-2</v>
      </c>
      <c r="N56" s="3">
        <f t="shared" si="1"/>
        <v>2.9001752961799545E-4</v>
      </c>
      <c r="O56" s="3">
        <f t="shared" si="2"/>
        <v>6.5366651372369081E-3</v>
      </c>
      <c r="P56" s="3">
        <f t="shared" si="3"/>
        <v>2.8434739232226263E-2</v>
      </c>
      <c r="Q56" s="3"/>
      <c r="R56" s="8">
        <f t="shared" si="11"/>
        <v>32.957274117624671</v>
      </c>
      <c r="S56" s="8">
        <f t="shared" si="12"/>
        <v>31.277341145097111</v>
      </c>
      <c r="T56" s="8">
        <f t="shared" si="13"/>
        <v>10.308159057894262</v>
      </c>
    </row>
    <row r="57" spans="1:20" x14ac:dyDescent="0.35">
      <c r="A57" s="2">
        <v>56</v>
      </c>
      <c r="B57" s="15">
        <v>44627.447824074072</v>
      </c>
      <c r="C57" s="2">
        <v>2066911</v>
      </c>
      <c r="D57" s="3">
        <v>1.0751E-10</v>
      </c>
      <c r="E57" s="3">
        <v>2.50065E-10</v>
      </c>
      <c r="F57" s="3">
        <v>1.68082E-9</v>
      </c>
      <c r="G57" s="16">
        <v>1.11552E-11</v>
      </c>
      <c r="H57" s="3">
        <v>1.38719E-10</v>
      </c>
      <c r="I57" s="3">
        <f t="shared" si="7"/>
        <v>6.9666480000000001E-11</v>
      </c>
      <c r="J57" s="3">
        <f t="shared" si="8"/>
        <v>5.0013000000000001E-13</v>
      </c>
      <c r="K57" s="3">
        <f t="shared" si="9"/>
        <v>1.6724159E-9</v>
      </c>
      <c r="L57" s="3">
        <f t="shared" si="10"/>
        <v>4.8135493000000004E-11</v>
      </c>
      <c r="M57" s="3">
        <f t="shared" si="0"/>
        <v>4.1447912328506323E-2</v>
      </c>
      <c r="N57" s="3">
        <f t="shared" si="1"/>
        <v>2.9755119524993754E-4</v>
      </c>
      <c r="O57" s="3">
        <f t="shared" si="2"/>
        <v>6.6367606287407333E-3</v>
      </c>
      <c r="P57" s="3">
        <f t="shared" si="3"/>
        <v>2.8638101045918067E-2</v>
      </c>
      <c r="Q57" s="3"/>
      <c r="R57" s="8">
        <f t="shared" si="11"/>
        <v>33.738998537956597</v>
      </c>
      <c r="S57" s="8">
        <f t="shared" si="12"/>
        <v>31.447005845556696</v>
      </c>
      <c r="T57" s="8">
        <f t="shared" si="13"/>
        <v>10.6099048424635</v>
      </c>
    </row>
    <row r="58" spans="1:20" x14ac:dyDescent="0.35">
      <c r="A58" s="2">
        <v>57</v>
      </c>
      <c r="B58" s="15">
        <v>44627.448275462964</v>
      </c>
      <c r="C58" s="2">
        <v>2105156</v>
      </c>
      <c r="D58" s="3">
        <v>9.63951E-11</v>
      </c>
      <c r="E58" s="3">
        <v>2.5401599999999998E-10</v>
      </c>
      <c r="F58" s="3">
        <v>1.6810499999999999E-9</v>
      </c>
      <c r="G58" s="16">
        <v>1.0526399999999999E-11</v>
      </c>
      <c r="H58" s="3">
        <v>1.3608300000000001E-10</v>
      </c>
      <c r="I58" s="3">
        <f t="shared" si="7"/>
        <v>6.2464024800000007E-11</v>
      </c>
      <c r="J58" s="3">
        <f t="shared" si="8"/>
        <v>5.0803199999999995E-13</v>
      </c>
      <c r="K58" s="3">
        <f t="shared" si="9"/>
        <v>1.67264475E-9</v>
      </c>
      <c r="L58" s="3">
        <f t="shared" si="10"/>
        <v>4.7220800999999997E-11</v>
      </c>
      <c r="M58" s="3">
        <f t="shared" si="0"/>
        <v>3.7157743553136439E-2</v>
      </c>
      <c r="N58" s="3">
        <f t="shared" si="1"/>
        <v>3.0221111805121798E-4</v>
      </c>
      <c r="O58" s="3">
        <f t="shared" si="2"/>
        <v>6.2618006603015969E-3</v>
      </c>
      <c r="P58" s="3">
        <f t="shared" si="3"/>
        <v>2.8090063353261353E-2</v>
      </c>
      <c r="Q58" s="3"/>
      <c r="R58" s="8">
        <f t="shared" si="11"/>
        <v>35.507586444210091</v>
      </c>
      <c r="S58" s="8">
        <f t="shared" si="12"/>
        <v>30.608171225012931</v>
      </c>
      <c r="T58" s="8">
        <f t="shared" si="13"/>
        <v>10.868222856713306</v>
      </c>
    </row>
    <row r="59" spans="1:20" x14ac:dyDescent="0.35">
      <c r="A59" s="2">
        <v>58</v>
      </c>
      <c r="B59" s="15">
        <v>44627.44871527778</v>
      </c>
      <c r="C59" s="2">
        <v>2143401</v>
      </c>
      <c r="D59" s="3">
        <v>1.05446E-10</v>
      </c>
      <c r="E59" s="3">
        <v>2.4246800000000003E-10</v>
      </c>
      <c r="F59" s="3">
        <v>1.65549E-9</v>
      </c>
      <c r="G59" s="16">
        <v>1.04113E-11</v>
      </c>
      <c r="H59" s="3">
        <v>1.3663499999999999E-10</v>
      </c>
      <c r="I59" s="3">
        <f t="shared" si="7"/>
        <v>6.8329008000000007E-11</v>
      </c>
      <c r="J59" s="3">
        <f t="shared" si="8"/>
        <v>4.8493600000000007E-13</v>
      </c>
      <c r="K59" s="3">
        <f t="shared" si="9"/>
        <v>1.6472125500000001E-9</v>
      </c>
      <c r="L59" s="3">
        <f t="shared" si="10"/>
        <v>4.7412344999999998E-11</v>
      </c>
      <c r="M59" s="3">
        <f t="shared" si="0"/>
        <v>4.1274189514886837E-2</v>
      </c>
      <c r="N59" s="3">
        <f t="shared" si="1"/>
        <v>2.9292596149780431E-4</v>
      </c>
      <c r="O59" s="3">
        <f t="shared" si="2"/>
        <v>6.2889537236709373E-3</v>
      </c>
      <c r="P59" s="3">
        <f t="shared" si="3"/>
        <v>2.8639463240490728E-2</v>
      </c>
      <c r="Q59" s="3"/>
      <c r="R59" s="8">
        <f t="shared" si="11"/>
        <v>33.460212614797584</v>
      </c>
      <c r="S59" s="8">
        <f t="shared" si="12"/>
        <v>30.30069275003547</v>
      </c>
      <c r="T59" s="8">
        <f t="shared" si="13"/>
        <v>10.138676217918425</v>
      </c>
    </row>
    <row r="60" spans="1:20" x14ac:dyDescent="0.35">
      <c r="A60" s="2">
        <v>59</v>
      </c>
      <c r="B60" s="15">
        <v>44627.449155092596</v>
      </c>
      <c r="C60" s="2">
        <v>2181646</v>
      </c>
      <c r="D60" s="3">
        <v>1.10606E-10</v>
      </c>
      <c r="E60" s="3">
        <v>2.3767600000000002E-10</v>
      </c>
      <c r="F60" s="3">
        <v>1.63598E-9</v>
      </c>
      <c r="G60" s="16">
        <v>1.04382E-11</v>
      </c>
      <c r="H60" s="3">
        <v>1.3222999999999999E-10</v>
      </c>
      <c r="I60" s="3">
        <f t="shared" si="7"/>
        <v>7.1672687999999997E-11</v>
      </c>
      <c r="J60" s="3">
        <f t="shared" si="8"/>
        <v>4.7535200000000003E-13</v>
      </c>
      <c r="K60" s="3">
        <f t="shared" si="9"/>
        <v>1.6278000999999999E-9</v>
      </c>
      <c r="L60" s="3">
        <f t="shared" si="10"/>
        <v>4.588380999999999E-11</v>
      </c>
      <c r="M60" s="3">
        <f t="shared" si="0"/>
        <v>4.3810247069035073E-2</v>
      </c>
      <c r="N60" s="3">
        <f t="shared" si="1"/>
        <v>2.9056100930329224E-4</v>
      </c>
      <c r="O60" s="3">
        <f t="shared" si="2"/>
        <v>6.3803958483600043E-3</v>
      </c>
      <c r="P60" s="3">
        <f t="shared" si="3"/>
        <v>2.804668149977383E-2</v>
      </c>
      <c r="Q60" s="3"/>
      <c r="R60" s="8">
        <f t="shared" si="11"/>
        <v>31.928607897073753</v>
      </c>
      <c r="S60" s="8">
        <f t="shared" si="12"/>
        <v>31.049640069937993</v>
      </c>
      <c r="T60" s="8">
        <f t="shared" si="13"/>
        <v>9.9137178313831988</v>
      </c>
    </row>
    <row r="61" spans="1:20" x14ac:dyDescent="0.35">
      <c r="A61" s="2">
        <v>60</v>
      </c>
      <c r="B61" s="15">
        <v>44627.449594907404</v>
      </c>
      <c r="C61" s="2">
        <v>2219891</v>
      </c>
      <c r="D61" s="3">
        <v>8.9826800000000003E-11</v>
      </c>
      <c r="E61" s="3">
        <v>2.4396299999999998E-10</v>
      </c>
      <c r="F61" s="3">
        <v>1.6359900000000001E-9</v>
      </c>
      <c r="G61" s="16">
        <v>9.84485E-12</v>
      </c>
      <c r="H61" s="3">
        <v>1.3352599999999999E-10</v>
      </c>
      <c r="I61" s="3">
        <f t="shared" si="7"/>
        <v>5.8207766400000002E-11</v>
      </c>
      <c r="J61" s="3">
        <f t="shared" si="8"/>
        <v>4.8792599999999993E-13</v>
      </c>
      <c r="K61" s="3">
        <f t="shared" si="9"/>
        <v>1.62781005E-9</v>
      </c>
      <c r="L61" s="3">
        <f t="shared" si="10"/>
        <v>4.6333522000000001E-11</v>
      </c>
      <c r="M61" s="3">
        <f t="shared" si="0"/>
        <v>3.5579536794234687E-2</v>
      </c>
      <c r="N61" s="3">
        <f t="shared" si="1"/>
        <v>2.9824509929767294E-4</v>
      </c>
      <c r="O61" s="3">
        <f t="shared" si="2"/>
        <v>6.0176712571592735E-3</v>
      </c>
      <c r="P61" s="3">
        <f t="shared" si="3"/>
        <v>2.8321396830053972E-2</v>
      </c>
      <c r="Q61" s="3"/>
      <c r="R61" s="8">
        <f t="shared" si="11"/>
        <v>36.359457083638283</v>
      </c>
      <c r="S61" s="8">
        <f t="shared" si="12"/>
        <v>29.603608706317928</v>
      </c>
      <c r="T61" s="8">
        <f t="shared" si="13"/>
        <v>10.763711402781873</v>
      </c>
    </row>
    <row r="62" spans="1:20" x14ac:dyDescent="0.35">
      <c r="A62" s="2">
        <v>61</v>
      </c>
      <c r="B62" s="15">
        <v>44627.450046296297</v>
      </c>
      <c r="C62" s="2">
        <v>2258136</v>
      </c>
      <c r="D62" s="3">
        <v>8.6247100000000006E-11</v>
      </c>
      <c r="E62" s="3">
        <v>2.4238599999999999E-10</v>
      </c>
      <c r="F62" s="3">
        <v>1.6168799999999999E-9</v>
      </c>
      <c r="G62" s="16">
        <v>9.7395000000000007E-12</v>
      </c>
      <c r="H62" s="3">
        <v>1.3235899999999999E-10</v>
      </c>
      <c r="I62" s="3">
        <f t="shared" si="7"/>
        <v>5.5888120800000008E-11</v>
      </c>
      <c r="J62" s="3">
        <f t="shared" si="8"/>
        <v>4.8477200000000001E-13</v>
      </c>
      <c r="K62" s="3">
        <f t="shared" si="9"/>
        <v>1.6087955999999999E-9</v>
      </c>
      <c r="L62" s="3">
        <f t="shared" si="10"/>
        <v>4.5928572999999987E-11</v>
      </c>
      <c r="M62" s="3">
        <f t="shared" si="0"/>
        <v>3.4565410420068284E-2</v>
      </c>
      <c r="N62" s="3">
        <f t="shared" si="1"/>
        <v>2.9981940527435558E-4</v>
      </c>
      <c r="O62" s="3">
        <f t="shared" si="2"/>
        <v>6.0236381178566138E-3</v>
      </c>
      <c r="P62" s="3">
        <f t="shared" si="3"/>
        <v>2.8405678219781301E-2</v>
      </c>
      <c r="Q62" s="3"/>
      <c r="R62" s="8">
        <f t="shared" si="11"/>
        <v>37.087223048804283</v>
      </c>
      <c r="S62" s="8">
        <f t="shared" si="12"/>
        <v>29.561855781578277</v>
      </c>
      <c r="T62" s="8">
        <f t="shared" si="13"/>
        <v>10.963671391079778</v>
      </c>
    </row>
    <row r="63" spans="1:20" x14ac:dyDescent="0.35">
      <c r="A63" s="2">
        <v>62</v>
      </c>
      <c r="B63" s="15">
        <v>44627.450486111113</v>
      </c>
      <c r="C63" s="2">
        <v>2296381</v>
      </c>
      <c r="D63" s="3">
        <v>1.02909E-10</v>
      </c>
      <c r="E63" s="3">
        <v>2.13402E-10</v>
      </c>
      <c r="F63" s="3">
        <v>6.8074300000000002E-7</v>
      </c>
      <c r="G63" s="16">
        <v>7.4809200000000008E-12</v>
      </c>
      <c r="H63" s="3">
        <v>1.13796E-10</v>
      </c>
      <c r="I63" s="3">
        <f t="shared" si="7"/>
        <v>6.6685032000000006E-11</v>
      </c>
      <c r="J63" s="3">
        <f t="shared" si="8"/>
        <v>4.26804E-13</v>
      </c>
      <c r="K63" s="3">
        <f t="shared" si="9"/>
        <v>6.7733928500000006E-7</v>
      </c>
      <c r="L63" s="3">
        <f t="shared" si="10"/>
        <v>3.9487212000000004E-11</v>
      </c>
      <c r="M63" s="3">
        <f t="shared" si="0"/>
        <v>9.7959188709983067E-5</v>
      </c>
      <c r="N63" s="3">
        <f t="shared" si="1"/>
        <v>6.2696788655924478E-7</v>
      </c>
      <c r="O63" s="3">
        <f t="shared" si="2"/>
        <v>1.0989345465175551E-5</v>
      </c>
      <c r="P63" s="3">
        <f t="shared" si="3"/>
        <v>5.8006049272632991E-5</v>
      </c>
      <c r="Q63" s="3"/>
      <c r="R63" s="8">
        <f t="shared" si="11"/>
        <v>29.151152917417818</v>
      </c>
      <c r="S63" s="8">
        <f t="shared" si="12"/>
        <v>27.264886765502116</v>
      </c>
      <c r="T63" s="8">
        <f t="shared" si="13"/>
        <v>7.9480288337723346</v>
      </c>
    </row>
    <row r="64" spans="1:20" x14ac:dyDescent="0.35">
      <c r="A64" s="2">
        <v>63</v>
      </c>
      <c r="B64" s="15">
        <v>44627.450949074075</v>
      </c>
      <c r="C64" s="2">
        <v>2336170</v>
      </c>
      <c r="D64" s="3">
        <v>8.3946599999999994E-11</v>
      </c>
      <c r="E64" s="3">
        <v>1.02698E-10</v>
      </c>
      <c r="F64" s="3">
        <v>6.9624000000000005E-7</v>
      </c>
      <c r="G64" s="16">
        <v>7.8539499999999997E-12</v>
      </c>
      <c r="H64" s="3">
        <v>1.1518400000000001E-10</v>
      </c>
      <c r="I64" s="3">
        <f t="shared" si="7"/>
        <v>5.4397396799999997E-11</v>
      </c>
      <c r="J64" s="3">
        <f t="shared" si="8"/>
        <v>2.05396E-13</v>
      </c>
      <c r="K64" s="3">
        <f t="shared" si="9"/>
        <v>6.9275880000000001E-7</v>
      </c>
      <c r="L64" s="3">
        <f t="shared" si="10"/>
        <v>3.9968847999999999E-11</v>
      </c>
      <c r="M64" s="3">
        <f t="shared" si="0"/>
        <v>7.8130237849017566E-5</v>
      </c>
      <c r="N64" s="3">
        <f t="shared" si="1"/>
        <v>2.9500746868895783E-7</v>
      </c>
      <c r="O64" s="3">
        <f t="shared" si="2"/>
        <v>1.1280521084683441E-5</v>
      </c>
      <c r="P64" s="3">
        <f t="shared" si="3"/>
        <v>5.7406710329771341E-5</v>
      </c>
      <c r="Q64" s="3"/>
      <c r="R64" s="8">
        <f t="shared" si="11"/>
        <v>33.934408068564906</v>
      </c>
      <c r="S64" s="8">
        <f t="shared" si="12"/>
        <v>28.108978782202769</v>
      </c>
      <c r="T64" s="8">
        <f t="shared" si="13"/>
        <v>9.5386155638590147</v>
      </c>
    </row>
    <row r="65" spans="1:54" x14ac:dyDescent="0.35">
      <c r="A65" s="2">
        <v>64</v>
      </c>
      <c r="B65" s="15">
        <v>44627.451354166667</v>
      </c>
      <c r="C65" s="2">
        <v>2371816</v>
      </c>
      <c r="D65" s="3">
        <v>6.6585300000000001E-11</v>
      </c>
      <c r="E65" s="3">
        <v>9.8161899999999998E-11</v>
      </c>
      <c r="F65" s="3">
        <v>6.9964399999999999E-7</v>
      </c>
      <c r="G65" s="16">
        <v>6.7176700000000004E-12</v>
      </c>
      <c r="H65" s="3">
        <v>1.04236E-10</v>
      </c>
      <c r="I65" s="3">
        <f t="shared" si="7"/>
        <v>4.3147274400000004E-11</v>
      </c>
      <c r="J65" s="3">
        <f t="shared" si="8"/>
        <v>1.9632380000000001E-13</v>
      </c>
      <c r="K65" s="3">
        <f t="shared" si="9"/>
        <v>6.9614578000000004E-7</v>
      </c>
      <c r="L65" s="3">
        <f t="shared" si="10"/>
        <v>3.6169891999999992E-11</v>
      </c>
      <c r="M65" s="3">
        <f t="shared" si="0"/>
        <v>6.1670327194973451E-5</v>
      </c>
      <c r="N65" s="3">
        <f t="shared" si="1"/>
        <v>2.8060527925630751E-7</v>
      </c>
      <c r="O65" s="3">
        <f t="shared" si="2"/>
        <v>9.6015545048624742E-6</v>
      </c>
      <c r="P65" s="3">
        <f t="shared" si="3"/>
        <v>5.1697566190805601E-5</v>
      </c>
      <c r="Q65" s="3"/>
      <c r="R65" s="8">
        <f t="shared" si="11"/>
        <v>36.592932579791118</v>
      </c>
      <c r="S65" s="8">
        <f t="shared" si="12"/>
        <v>26.977751566548452</v>
      </c>
      <c r="T65" s="8">
        <f t="shared" si="13"/>
        <v>9.8719504422906184</v>
      </c>
    </row>
    <row r="66" spans="1:54" x14ac:dyDescent="0.35">
      <c r="A66" s="2">
        <v>65</v>
      </c>
      <c r="B66" s="15">
        <v>44627.451770833337</v>
      </c>
      <c r="C66" s="2">
        <v>2407461</v>
      </c>
      <c r="D66" s="3">
        <v>5.4126100000000002E-11</v>
      </c>
      <c r="E66" s="3">
        <v>9.4579299999999995E-11</v>
      </c>
      <c r="F66" s="3">
        <v>7.0949799999999999E-7</v>
      </c>
      <c r="G66" s="16">
        <v>6.55999E-10</v>
      </c>
      <c r="H66" s="3">
        <v>8.2868600000000003E-10</v>
      </c>
      <c r="I66" s="3">
        <f t="shared" si="7"/>
        <v>3.5073712800000006E-11</v>
      </c>
      <c r="J66" s="3">
        <f t="shared" si="8"/>
        <v>1.891586E-13</v>
      </c>
      <c r="K66" s="3">
        <f t="shared" si="9"/>
        <v>7.0595051000000004E-7</v>
      </c>
      <c r="L66" s="3">
        <f t="shared" si="10"/>
        <v>2.87554042E-10</v>
      </c>
      <c r="M66" s="3">
        <f t="shared" ref="M66:M129" si="14">I66/F66</f>
        <v>4.9434547807041043E-5</v>
      </c>
      <c r="N66" s="3">
        <f t="shared" ref="N66:N129" si="15">J66/F66</f>
        <v>2.6660906725600357E-7</v>
      </c>
      <c r="O66" s="3">
        <f t="shared" ref="O66:O129" si="16">G66/F66</f>
        <v>9.2459598194779972E-4</v>
      </c>
      <c r="P66" s="3">
        <f t="shared" ref="P66:P129" si="17">L66/F66</f>
        <v>4.0529225170472642E-4</v>
      </c>
      <c r="Q66" s="3"/>
      <c r="R66" s="8">
        <f t="shared" si="11"/>
        <v>95.799275203183626</v>
      </c>
      <c r="S66" s="8">
        <f t="shared" si="12"/>
        <v>82.013140594736271</v>
      </c>
      <c r="T66" s="8">
        <f t="shared" si="13"/>
        <v>78.567994261125293</v>
      </c>
    </row>
    <row r="67" spans="1:54" s="25" customFormat="1" x14ac:dyDescent="0.35">
      <c r="A67" s="25">
        <v>66</v>
      </c>
      <c r="B67" s="46">
        <v>44627.452303240738</v>
      </c>
      <c r="C67" s="25">
        <v>2453967</v>
      </c>
      <c r="D67" s="26">
        <v>1.3735100000000001E-8</v>
      </c>
      <c r="E67" s="26">
        <v>3.3111000000000001E-10</v>
      </c>
      <c r="F67" s="26">
        <v>6.6954399999999995E-7</v>
      </c>
      <c r="G67" s="27">
        <v>4.8786899999999998E-10</v>
      </c>
      <c r="H67" s="26">
        <v>6.4908500000000004E-10</v>
      </c>
      <c r="I67" s="26">
        <f t="shared" ref="I67:I130" si="18">0.648*D67</f>
        <v>8.900344800000001E-9</v>
      </c>
      <c r="J67" s="26">
        <f t="shared" ref="J67:J130" si="19">0.002*E67</f>
        <v>6.6221999999999998E-13</v>
      </c>
      <c r="K67" s="26">
        <f t="shared" ref="K67:K130" si="20">F67-(F67*0.005)</f>
        <v>6.6619627999999992E-7</v>
      </c>
      <c r="L67" s="26">
        <f t="shared" ref="L67:L130" si="21">H67-(H67*0.653)</f>
        <v>2.2523249500000001E-10</v>
      </c>
      <c r="M67" s="26">
        <f t="shared" si="14"/>
        <v>1.3293143990536846E-2</v>
      </c>
      <c r="N67" s="26">
        <f t="shared" si="15"/>
        <v>9.8906121180982892E-7</v>
      </c>
      <c r="O67" s="26">
        <f t="shared" si="16"/>
        <v>7.286586094416499E-4</v>
      </c>
      <c r="P67" s="26">
        <f t="shared" si="17"/>
        <v>3.3639685367951926E-4</v>
      </c>
      <c r="Q67" s="26"/>
      <c r="R67" s="28">
        <f t="shared" ref="R67:R130" si="22">(O67+0.5*P67+0.5*N67)/(M67+O67+0.5*P67+0.5*N67)*100</f>
        <v>6.32360979400638</v>
      </c>
      <c r="S67" s="28">
        <f t="shared" ref="S67:S130" si="23">O67/(O67+0.5*P67+0.5*N67)*100</f>
        <v>81.20101823292984</v>
      </c>
      <c r="T67" s="28">
        <f t="shared" ref="T67:T130" si="24">O67/(M67+O67+0.5*P67+0.5*N67)*100</f>
        <v>5.1348355418104585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8"/>
      <c r="AH67" s="8"/>
      <c r="AI67" s="8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x14ac:dyDescent="0.35">
      <c r="A68" s="2">
        <v>67</v>
      </c>
      <c r="B68" s="15">
        <v>44627.452685185184</v>
      </c>
      <c r="C68" s="2">
        <v>2486481</v>
      </c>
      <c r="D68" s="3">
        <v>2.7550100000000001E-8</v>
      </c>
      <c r="E68" s="3">
        <v>2.81107E-10</v>
      </c>
      <c r="F68" s="3">
        <v>6.7196300000000002E-7</v>
      </c>
      <c r="G68" s="16">
        <v>4.2797099999999998E-10</v>
      </c>
      <c r="H68" s="3">
        <v>6.3935099999999998E-10</v>
      </c>
      <c r="I68" s="3">
        <f t="shared" si="18"/>
        <v>1.7852464800000003E-8</v>
      </c>
      <c r="J68" s="3">
        <f t="shared" si="19"/>
        <v>5.6221399999999997E-13</v>
      </c>
      <c r="K68" s="3">
        <f t="shared" si="20"/>
        <v>6.6860318500000006E-7</v>
      </c>
      <c r="L68" s="3">
        <f t="shared" si="21"/>
        <v>2.2185479699999996E-10</v>
      </c>
      <c r="M68" s="3">
        <f t="shared" si="14"/>
        <v>2.6567630658235648E-2</v>
      </c>
      <c r="N68" s="3">
        <f t="shared" si="15"/>
        <v>8.3667404306487101E-7</v>
      </c>
      <c r="O68" s="3">
        <f t="shared" si="16"/>
        <v>6.3689667437046384E-4</v>
      </c>
      <c r="P68" s="3">
        <f t="shared" si="17"/>
        <v>3.3015924537511731E-4</v>
      </c>
      <c r="Q68" s="3"/>
      <c r="R68" s="8">
        <f t="shared" si="22"/>
        <v>2.9316547044070385</v>
      </c>
      <c r="S68" s="8">
        <f t="shared" si="23"/>
        <v>79.374493213188359</v>
      </c>
      <c r="T68" s="8">
        <f t="shared" si="24"/>
        <v>2.3269860643836817</v>
      </c>
    </row>
    <row r="69" spans="1:54" x14ac:dyDescent="0.35">
      <c r="A69" s="2">
        <v>68</v>
      </c>
      <c r="B69" s="15">
        <v>44627.453020833331</v>
      </c>
      <c r="C69" s="2">
        <v>2515426</v>
      </c>
      <c r="D69" s="3">
        <v>2.7820899999999999E-8</v>
      </c>
      <c r="E69" s="3">
        <v>2.8737199999999998E-10</v>
      </c>
      <c r="F69" s="3">
        <v>6.7169400000000001E-7</v>
      </c>
      <c r="G69" s="16">
        <v>4.53664E-10</v>
      </c>
      <c r="H69" s="3">
        <v>6.0766900000000002E-10</v>
      </c>
      <c r="I69" s="3">
        <f t="shared" si="18"/>
        <v>1.8027943199999999E-8</v>
      </c>
      <c r="J69" s="3">
        <f t="shared" si="19"/>
        <v>5.7474399999999992E-13</v>
      </c>
      <c r="K69" s="3">
        <f t="shared" si="20"/>
        <v>6.6833553000000005E-7</v>
      </c>
      <c r="L69" s="3">
        <f t="shared" si="21"/>
        <v>2.1086114299999998E-10</v>
      </c>
      <c r="M69" s="3">
        <f t="shared" si="14"/>
        <v>2.6839517994801203E-2</v>
      </c>
      <c r="N69" s="3">
        <f t="shared" si="15"/>
        <v>8.5566344198399856E-7</v>
      </c>
      <c r="O69" s="3">
        <f t="shared" si="16"/>
        <v>6.7540278757886776E-4</v>
      </c>
      <c r="P69" s="3">
        <f t="shared" si="17"/>
        <v>3.1392441052026664E-4</v>
      </c>
      <c r="Q69" s="3"/>
      <c r="R69" s="8">
        <f t="shared" si="22"/>
        <v>3.0094805959512483</v>
      </c>
      <c r="S69" s="8">
        <f t="shared" si="23"/>
        <v>81.100937431313426</v>
      </c>
      <c r="T69" s="8">
        <f t="shared" si="24"/>
        <v>2.4407169751299405</v>
      </c>
    </row>
    <row r="70" spans="1:54" x14ac:dyDescent="0.35">
      <c r="A70" s="2">
        <v>69</v>
      </c>
      <c r="B70" s="15">
        <v>44627.453310185185</v>
      </c>
      <c r="C70" s="2">
        <v>2540801</v>
      </c>
      <c r="D70" s="3">
        <v>2.8087600000000001E-8</v>
      </c>
      <c r="E70" s="3">
        <v>1.9625299999999999E-10</v>
      </c>
      <c r="F70" s="3">
        <v>7.1182800000000004E-7</v>
      </c>
      <c r="G70" s="16">
        <v>4.5286500000000002E-11</v>
      </c>
      <c r="H70" s="3">
        <v>2.4973600000000003E-10</v>
      </c>
      <c r="I70" s="3">
        <f t="shared" si="18"/>
        <v>1.82007648E-8</v>
      </c>
      <c r="J70" s="3">
        <f t="shared" si="19"/>
        <v>3.9250599999999997E-13</v>
      </c>
      <c r="K70" s="3">
        <f t="shared" si="20"/>
        <v>7.0826886000000008E-7</v>
      </c>
      <c r="L70" s="3">
        <f t="shared" si="21"/>
        <v>8.6658391999999991E-11</v>
      </c>
      <c r="M70" s="3">
        <f t="shared" si="14"/>
        <v>2.5569048702776511E-2</v>
      </c>
      <c r="N70" s="3">
        <f t="shared" si="15"/>
        <v>5.5140567665222487E-7</v>
      </c>
      <c r="O70" s="3">
        <f t="shared" si="16"/>
        <v>6.3620003708761099E-5</v>
      </c>
      <c r="P70" s="3">
        <f t="shared" si="17"/>
        <v>1.2174063397337557E-4</v>
      </c>
      <c r="Q70" s="3"/>
      <c r="R70" s="8">
        <f t="shared" si="22"/>
        <v>0.48558777613514675</v>
      </c>
      <c r="S70" s="8">
        <f t="shared" si="23"/>
        <v>50.991449360040519</v>
      </c>
      <c r="T70" s="8">
        <f t="shared" si="24"/>
        <v>0.24760824496650027</v>
      </c>
    </row>
    <row r="71" spans="1:54" s="18" customFormat="1" x14ac:dyDescent="0.35">
      <c r="A71" s="18">
        <v>70</v>
      </c>
      <c r="B71" s="17">
        <v>44627.453657407408</v>
      </c>
      <c r="C71" s="18">
        <v>2570716</v>
      </c>
      <c r="D71" s="19">
        <v>1.31537E-9</v>
      </c>
      <c r="E71" s="19">
        <v>1.2688999999999999E-10</v>
      </c>
      <c r="F71" s="19">
        <v>7.22578E-7</v>
      </c>
      <c r="G71" s="20">
        <v>2.6919E-11</v>
      </c>
      <c r="H71" s="19">
        <v>1.9367800000000001E-10</v>
      </c>
      <c r="I71" s="19">
        <f t="shared" si="18"/>
        <v>8.5235976000000001E-10</v>
      </c>
      <c r="J71" s="19">
        <f t="shared" si="19"/>
        <v>2.5378000000000001E-13</v>
      </c>
      <c r="K71" s="19">
        <f t="shared" si="20"/>
        <v>7.1896510999999998E-7</v>
      </c>
      <c r="L71" s="19">
        <f t="shared" si="21"/>
        <v>6.7206265999999996E-11</v>
      </c>
      <c r="M71" s="19">
        <f t="shared" si="14"/>
        <v>1.1796093432127743E-3</v>
      </c>
      <c r="N71" s="19">
        <f t="shared" si="15"/>
        <v>3.5121467855373398E-7</v>
      </c>
      <c r="O71" s="19">
        <f t="shared" si="16"/>
        <v>3.7254109590936897E-5</v>
      </c>
      <c r="P71" s="19">
        <f t="shared" si="17"/>
        <v>9.3009012175848142E-5</v>
      </c>
      <c r="Q71" s="19"/>
      <c r="R71" s="21">
        <f t="shared" si="22"/>
        <v>6.6427644650599165</v>
      </c>
      <c r="S71" s="21">
        <f t="shared" si="23"/>
        <v>44.384886463875937</v>
      </c>
      <c r="T71" s="21">
        <f t="shared" si="24"/>
        <v>2.9483834658795391</v>
      </c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8"/>
      <c r="AH71" s="8"/>
      <c r="AI71" s="8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</row>
    <row r="72" spans="1:54" x14ac:dyDescent="0.35">
      <c r="A72" s="2">
        <v>71</v>
      </c>
      <c r="B72" s="15">
        <v>44627.454085648147</v>
      </c>
      <c r="C72" s="2">
        <v>2607272</v>
      </c>
      <c r="D72" s="3">
        <v>7.5634699999999995E-10</v>
      </c>
      <c r="E72" s="3">
        <v>1.1672399999999999E-10</v>
      </c>
      <c r="F72" s="3">
        <v>7.2472799999999995E-7</v>
      </c>
      <c r="G72" s="16">
        <v>2.0258300000000001E-11</v>
      </c>
      <c r="H72" s="3">
        <v>1.65329E-10</v>
      </c>
      <c r="I72" s="3">
        <f t="shared" si="18"/>
        <v>4.9011285600000002E-10</v>
      </c>
      <c r="J72" s="3">
        <f t="shared" si="19"/>
        <v>2.3344799999999999E-13</v>
      </c>
      <c r="K72" s="3">
        <f t="shared" si="20"/>
        <v>7.211043599999999E-7</v>
      </c>
      <c r="L72" s="3">
        <f t="shared" si="21"/>
        <v>5.7369162999999993E-11</v>
      </c>
      <c r="M72" s="3">
        <f t="shared" si="14"/>
        <v>6.7627145080637161E-4</v>
      </c>
      <c r="N72" s="3">
        <f t="shared" si="15"/>
        <v>3.2211809120111271E-7</v>
      </c>
      <c r="O72" s="3">
        <f t="shared" si="16"/>
        <v>2.7952969941826454E-5</v>
      </c>
      <c r="P72" s="3">
        <f t="shared" si="17"/>
        <v>7.9159578490136984E-5</v>
      </c>
      <c r="Q72" s="3"/>
      <c r="R72" s="8">
        <f t="shared" si="22"/>
        <v>9.099056239540527</v>
      </c>
      <c r="S72" s="8">
        <f t="shared" si="23"/>
        <v>41.29323869104492</v>
      </c>
      <c r="T72" s="8">
        <f t="shared" si="24"/>
        <v>3.7572950116258856</v>
      </c>
    </row>
    <row r="73" spans="1:54" x14ac:dyDescent="0.35">
      <c r="A73" s="2">
        <v>72</v>
      </c>
      <c r="B73" s="15">
        <v>44627.45449074074</v>
      </c>
      <c r="C73" s="2">
        <v>2642920</v>
      </c>
      <c r="D73" s="3">
        <v>5.3798199999999995E-10</v>
      </c>
      <c r="E73" s="3">
        <v>1.08031E-10</v>
      </c>
      <c r="F73" s="3">
        <v>7.2633999999999998E-7</v>
      </c>
      <c r="G73" s="16">
        <v>1.68742E-11</v>
      </c>
      <c r="H73" s="3">
        <v>1.74236E-10</v>
      </c>
      <c r="I73" s="3">
        <f t="shared" si="18"/>
        <v>3.48612336E-10</v>
      </c>
      <c r="J73" s="3">
        <f t="shared" si="19"/>
        <v>2.1606200000000001E-13</v>
      </c>
      <c r="K73" s="3">
        <f t="shared" si="20"/>
        <v>7.2270830000000002E-7</v>
      </c>
      <c r="L73" s="3">
        <f t="shared" si="21"/>
        <v>6.0459891999999993E-11</v>
      </c>
      <c r="M73" s="3">
        <f t="shared" si="14"/>
        <v>4.7995750750337308E-4</v>
      </c>
      <c r="N73" s="3">
        <f t="shared" si="15"/>
        <v>2.9746675110829639E-7</v>
      </c>
      <c r="O73" s="3">
        <f t="shared" si="16"/>
        <v>2.323181980890492E-5</v>
      </c>
      <c r="P73" s="3">
        <f t="shared" si="17"/>
        <v>8.323910565299996E-5</v>
      </c>
      <c r="Q73" s="3"/>
      <c r="R73" s="8">
        <f t="shared" si="22"/>
        <v>11.927552602079496</v>
      </c>
      <c r="S73" s="8">
        <f t="shared" si="23"/>
        <v>35.741202952789074</v>
      </c>
      <c r="T73" s="8">
        <f t="shared" si="24"/>
        <v>4.2630507828099065</v>
      </c>
    </row>
    <row r="74" spans="1:54" x14ac:dyDescent="0.35">
      <c r="A74" s="2">
        <v>73</v>
      </c>
      <c r="B74" s="15">
        <v>44627.454907407409</v>
      </c>
      <c r="C74" s="2">
        <v>2678566</v>
      </c>
      <c r="D74" s="3">
        <v>6.0750300000000005E-10</v>
      </c>
      <c r="E74" s="3">
        <v>2.2602600000000001E-10</v>
      </c>
      <c r="F74" s="3">
        <v>1.2382600000000001E-8</v>
      </c>
      <c r="G74" s="16">
        <v>2.7265200000000001E-11</v>
      </c>
      <c r="H74" s="3">
        <v>2.8242300000000002E-10</v>
      </c>
      <c r="I74" s="3">
        <f t="shared" si="18"/>
        <v>3.9366194400000005E-10</v>
      </c>
      <c r="J74" s="3">
        <f t="shared" si="19"/>
        <v>4.5205200000000002E-13</v>
      </c>
      <c r="K74" s="3">
        <f t="shared" si="20"/>
        <v>1.2320687000000001E-8</v>
      </c>
      <c r="L74" s="3">
        <f t="shared" si="21"/>
        <v>9.8000781000000003E-11</v>
      </c>
      <c r="M74" s="3">
        <f t="shared" si="14"/>
        <v>3.1791541679453431E-2</v>
      </c>
      <c r="N74" s="3">
        <f t="shared" si="15"/>
        <v>3.6507034063928417E-5</v>
      </c>
      <c r="O74" s="3">
        <f t="shared" si="16"/>
        <v>2.2018962091967763E-3</v>
      </c>
      <c r="P74" s="3">
        <f t="shared" si="17"/>
        <v>7.9143944728893769E-3</v>
      </c>
      <c r="Q74" s="3"/>
      <c r="R74" s="8">
        <f t="shared" si="22"/>
        <v>16.269496378726242</v>
      </c>
      <c r="S74" s="8">
        <f t="shared" si="23"/>
        <v>35.644690552460737</v>
      </c>
      <c r="T74" s="8">
        <f t="shared" si="24"/>
        <v>5.7992116386407755</v>
      </c>
    </row>
    <row r="75" spans="1:54" x14ac:dyDescent="0.35">
      <c r="A75" s="2">
        <v>74</v>
      </c>
      <c r="B75" s="15">
        <v>44627.455335648148</v>
      </c>
      <c r="C75" s="2">
        <v>2715231</v>
      </c>
      <c r="D75" s="3">
        <v>4.1502400000000001E-10</v>
      </c>
      <c r="E75" s="3">
        <v>2.3642800000000001E-10</v>
      </c>
      <c r="F75" s="3">
        <v>5.8306199999999999E-9</v>
      </c>
      <c r="G75" s="16">
        <v>2.25341E-11</v>
      </c>
      <c r="H75" s="3">
        <v>2.55308E-10</v>
      </c>
      <c r="I75" s="3">
        <f t="shared" si="18"/>
        <v>2.6893555200000002E-10</v>
      </c>
      <c r="J75" s="3">
        <f t="shared" si="19"/>
        <v>4.7285600000000008E-13</v>
      </c>
      <c r="K75" s="3">
        <f t="shared" si="20"/>
        <v>5.8014669000000001E-9</v>
      </c>
      <c r="L75" s="3">
        <f t="shared" si="21"/>
        <v>8.8591875999999998E-11</v>
      </c>
      <c r="M75" s="3">
        <f t="shared" si="14"/>
        <v>4.6124692056762409E-2</v>
      </c>
      <c r="N75" s="3">
        <f t="shared" si="15"/>
        <v>8.1098751076214896E-5</v>
      </c>
      <c r="O75" s="3">
        <f t="shared" si="16"/>
        <v>3.864786249146746E-3</v>
      </c>
      <c r="P75" s="3">
        <f t="shared" si="17"/>
        <v>1.5194246237964401E-2</v>
      </c>
      <c r="Q75" s="3"/>
      <c r="R75" s="8">
        <f t="shared" si="22"/>
        <v>19.960137858457738</v>
      </c>
      <c r="S75" s="8">
        <f t="shared" si="23"/>
        <v>33.599653215662208</v>
      </c>
      <c r="T75" s="8">
        <f t="shared" si="24"/>
        <v>6.7065371018099045</v>
      </c>
    </row>
    <row r="76" spans="1:54" x14ac:dyDescent="0.35">
      <c r="A76" s="2">
        <v>75</v>
      </c>
      <c r="B76" s="15">
        <v>44627.455787037034</v>
      </c>
      <c r="C76" s="2">
        <v>2754496</v>
      </c>
      <c r="D76" s="3">
        <v>3.4610600000000002E-10</v>
      </c>
      <c r="E76" s="3">
        <v>2.3498399999999998E-10</v>
      </c>
      <c r="F76" s="3">
        <v>3.8237200000000001E-9</v>
      </c>
      <c r="G76" s="16">
        <v>1.9406900000000001E-11</v>
      </c>
      <c r="H76" s="3">
        <v>2.3022300000000001E-10</v>
      </c>
      <c r="I76" s="3">
        <f t="shared" si="18"/>
        <v>2.2427668800000003E-10</v>
      </c>
      <c r="J76" s="3">
        <f t="shared" si="19"/>
        <v>4.6996800000000002E-13</v>
      </c>
      <c r="K76" s="3">
        <f t="shared" si="20"/>
        <v>3.8046014000000003E-9</v>
      </c>
      <c r="L76" s="3">
        <f t="shared" si="21"/>
        <v>7.9887381000000002E-11</v>
      </c>
      <c r="M76" s="3">
        <f t="shared" si="14"/>
        <v>5.8654056259349538E-2</v>
      </c>
      <c r="N76" s="3">
        <f t="shared" si="15"/>
        <v>1.2290858117226157E-4</v>
      </c>
      <c r="O76" s="3">
        <f t="shared" si="16"/>
        <v>5.0753977801721887E-3</v>
      </c>
      <c r="P76" s="3">
        <f t="shared" si="17"/>
        <v>2.089258130825479E-2</v>
      </c>
      <c r="Q76" s="3"/>
      <c r="R76" s="8">
        <f t="shared" si="22"/>
        <v>20.991016549795873</v>
      </c>
      <c r="S76" s="8">
        <f t="shared" si="23"/>
        <v>32.569795899173549</v>
      </c>
      <c r="T76" s="8">
        <f t="shared" si="24"/>
        <v>6.8367312474302571</v>
      </c>
    </row>
    <row r="77" spans="1:54" x14ac:dyDescent="0.35">
      <c r="A77" s="2">
        <v>76</v>
      </c>
      <c r="B77" s="15">
        <v>44627.456226851849</v>
      </c>
      <c r="C77" s="2">
        <v>2792741</v>
      </c>
      <c r="D77" s="3">
        <v>2.6552400000000001E-10</v>
      </c>
      <c r="E77" s="3">
        <v>2.4295000000000002E-10</v>
      </c>
      <c r="F77" s="3">
        <v>2.9648099999999998E-9</v>
      </c>
      <c r="G77" s="16">
        <v>1.7008600000000001E-11</v>
      </c>
      <c r="H77" s="3">
        <v>2.09946E-10</v>
      </c>
      <c r="I77" s="3">
        <f t="shared" si="18"/>
        <v>1.7205955200000002E-10</v>
      </c>
      <c r="J77" s="3">
        <f t="shared" si="19"/>
        <v>4.8590000000000008E-13</v>
      </c>
      <c r="K77" s="3">
        <f t="shared" si="20"/>
        <v>2.94998595E-9</v>
      </c>
      <c r="L77" s="3">
        <f t="shared" si="21"/>
        <v>7.2851262000000004E-11</v>
      </c>
      <c r="M77" s="3">
        <f t="shared" si="14"/>
        <v>5.8033921903933146E-2</v>
      </c>
      <c r="N77" s="3">
        <f t="shared" si="15"/>
        <v>1.6388908564123842E-4</v>
      </c>
      <c r="O77" s="3">
        <f t="shared" si="16"/>
        <v>5.7368263059015588E-3</v>
      </c>
      <c r="P77" s="3">
        <f t="shared" si="17"/>
        <v>2.4571983364869928E-2</v>
      </c>
      <c r="Q77" s="3"/>
      <c r="R77" s="8">
        <f t="shared" si="22"/>
        <v>23.778664768750772</v>
      </c>
      <c r="S77" s="8">
        <f t="shared" si="23"/>
        <v>31.686835417083469</v>
      </c>
      <c r="T77" s="8">
        <f t="shared" si="24"/>
        <v>7.5347063696540681</v>
      </c>
    </row>
    <row r="78" spans="1:54" x14ac:dyDescent="0.35">
      <c r="A78" s="2">
        <v>77</v>
      </c>
      <c r="B78" s="15">
        <v>44627.456666666665</v>
      </c>
      <c r="C78" s="2">
        <v>2830986</v>
      </c>
      <c r="D78" s="3">
        <v>2.6263200000000002E-10</v>
      </c>
      <c r="E78" s="3">
        <v>2.2787900000000001E-10</v>
      </c>
      <c r="F78" s="3">
        <v>2.54543E-9</v>
      </c>
      <c r="G78" s="16">
        <v>1.4941399999999999E-11</v>
      </c>
      <c r="H78" s="3">
        <v>1.9993100000000001E-10</v>
      </c>
      <c r="I78" s="3">
        <f t="shared" si="18"/>
        <v>1.7018553600000002E-10</v>
      </c>
      <c r="J78" s="3">
        <f t="shared" si="19"/>
        <v>4.5575800000000003E-13</v>
      </c>
      <c r="K78" s="3">
        <f t="shared" si="20"/>
        <v>2.5327028499999998E-9</v>
      </c>
      <c r="L78" s="3">
        <f t="shared" si="21"/>
        <v>6.9376056999999989E-11</v>
      </c>
      <c r="M78" s="3">
        <f t="shared" si="14"/>
        <v>6.6859248142749961E-2</v>
      </c>
      <c r="N78" s="3">
        <f t="shared" si="15"/>
        <v>1.7904951226315399E-4</v>
      </c>
      <c r="O78" s="3">
        <f t="shared" si="16"/>
        <v>5.869892316818769E-3</v>
      </c>
      <c r="P78" s="3">
        <f t="shared" si="17"/>
        <v>2.7255142353158401E-2</v>
      </c>
      <c r="Q78" s="3"/>
      <c r="R78" s="8">
        <f t="shared" si="22"/>
        <v>22.658000008984608</v>
      </c>
      <c r="S78" s="8">
        <f t="shared" si="23"/>
        <v>29.968325104599764</v>
      </c>
      <c r="T78" s="8">
        <f t="shared" si="24"/>
        <v>6.7902231048927506</v>
      </c>
    </row>
    <row r="79" spans="1:54" x14ac:dyDescent="0.35">
      <c r="A79" s="2">
        <v>78</v>
      </c>
      <c r="B79" s="15">
        <v>44627.457118055558</v>
      </c>
      <c r="C79" s="2">
        <v>2869231</v>
      </c>
      <c r="D79" s="3">
        <v>2.0390500000000001E-10</v>
      </c>
      <c r="E79" s="3">
        <v>2.4192599999999998E-10</v>
      </c>
      <c r="F79" s="3">
        <v>2.30242E-9</v>
      </c>
      <c r="G79" s="16">
        <v>1.37793E-11</v>
      </c>
      <c r="H79" s="3">
        <v>1.88476E-10</v>
      </c>
      <c r="I79" s="3">
        <f t="shared" si="18"/>
        <v>1.3213044000000001E-10</v>
      </c>
      <c r="J79" s="3">
        <f t="shared" si="19"/>
        <v>4.8385199999999995E-13</v>
      </c>
      <c r="K79" s="3">
        <f t="shared" si="20"/>
        <v>2.2909079000000001E-9</v>
      </c>
      <c r="L79" s="3">
        <f t="shared" si="21"/>
        <v>6.5401172000000006E-11</v>
      </c>
      <c r="M79" s="3">
        <f t="shared" si="14"/>
        <v>5.7387635618175663E-2</v>
      </c>
      <c r="N79" s="3">
        <f t="shared" si="15"/>
        <v>2.1014932114905185E-4</v>
      </c>
      <c r="O79" s="3">
        <f t="shared" si="16"/>
        <v>5.9847030515718241E-3</v>
      </c>
      <c r="P79" s="3">
        <f t="shared" si="17"/>
        <v>2.8405404748047709E-2</v>
      </c>
      <c r="Q79" s="3"/>
      <c r="R79" s="8">
        <f t="shared" si="22"/>
        <v>26.123133188169195</v>
      </c>
      <c r="S79" s="8">
        <f t="shared" si="23"/>
        <v>29.492220892460246</v>
      </c>
      <c r="T79" s="8">
        <f t="shared" si="24"/>
        <v>7.7042921438864527</v>
      </c>
    </row>
    <row r="80" spans="1:54" x14ac:dyDescent="0.35">
      <c r="A80" s="2">
        <v>79</v>
      </c>
      <c r="B80" s="15">
        <v>44627.457546296297</v>
      </c>
      <c r="C80" s="2">
        <v>2906436</v>
      </c>
      <c r="D80" s="3">
        <v>1.8468400000000001E-10</v>
      </c>
      <c r="E80" s="3">
        <v>2.2585100000000001E-10</v>
      </c>
      <c r="F80" s="3">
        <v>2.1644300000000001E-9</v>
      </c>
      <c r="G80" s="16">
        <v>1.2773099999999999E-11</v>
      </c>
      <c r="H80" s="3">
        <v>1.7814800000000001E-10</v>
      </c>
      <c r="I80" s="3">
        <f t="shared" si="18"/>
        <v>1.1967523200000001E-10</v>
      </c>
      <c r="J80" s="3">
        <f t="shared" si="19"/>
        <v>4.5170200000000003E-13</v>
      </c>
      <c r="K80" s="3">
        <f t="shared" si="20"/>
        <v>2.1536078500000001E-9</v>
      </c>
      <c r="L80" s="3">
        <f t="shared" si="21"/>
        <v>6.1817355999999998E-11</v>
      </c>
      <c r="M80" s="3">
        <f t="shared" si="14"/>
        <v>5.5291800612632426E-2</v>
      </c>
      <c r="N80" s="3">
        <f t="shared" si="15"/>
        <v>2.0869328183401633E-4</v>
      </c>
      <c r="O80" s="3">
        <f t="shared" si="16"/>
        <v>5.9013689516408474E-3</v>
      </c>
      <c r="P80" s="3">
        <f t="shared" si="17"/>
        <v>2.8560570681426516E-2</v>
      </c>
      <c r="Q80" s="3"/>
      <c r="R80" s="8">
        <f t="shared" si="22"/>
        <v>26.841215963327603</v>
      </c>
      <c r="S80" s="8">
        <f t="shared" si="23"/>
        <v>29.090844326848075</v>
      </c>
      <c r="T80" s="8">
        <f t="shared" si="24"/>
        <v>7.8083363513247281</v>
      </c>
    </row>
    <row r="81" spans="1:20" x14ac:dyDescent="0.35">
      <c r="A81" s="2">
        <v>80</v>
      </c>
      <c r="B81" s="15">
        <v>44627.457986111112</v>
      </c>
      <c r="C81" s="2">
        <v>2944681</v>
      </c>
      <c r="D81" s="3">
        <v>1.7790100000000001E-10</v>
      </c>
      <c r="E81" s="3">
        <v>2.4050200000000001E-10</v>
      </c>
      <c r="F81" s="3">
        <v>2.0676999999999998E-9</v>
      </c>
      <c r="G81" s="16">
        <v>1.21012E-11</v>
      </c>
      <c r="H81" s="3">
        <v>1.7122700000000001E-10</v>
      </c>
      <c r="I81" s="3">
        <f t="shared" si="18"/>
        <v>1.15279848E-10</v>
      </c>
      <c r="J81" s="3">
        <f t="shared" si="19"/>
        <v>4.8100400000000006E-13</v>
      </c>
      <c r="K81" s="3">
        <f t="shared" si="20"/>
        <v>2.0573614999999997E-9</v>
      </c>
      <c r="L81" s="3">
        <f t="shared" si="21"/>
        <v>5.9415768999999994E-11</v>
      </c>
      <c r="M81" s="3">
        <f t="shared" si="14"/>
        <v>5.5752695265270595E-2</v>
      </c>
      <c r="N81" s="3">
        <f t="shared" si="15"/>
        <v>2.3262755718914742E-4</v>
      </c>
      <c r="O81" s="3">
        <f t="shared" si="16"/>
        <v>5.8524931082845682E-3</v>
      </c>
      <c r="P81" s="3">
        <f t="shared" si="17"/>
        <v>2.8735198046138222E-2</v>
      </c>
      <c r="Q81" s="3"/>
      <c r="R81" s="8">
        <f t="shared" si="22"/>
        <v>26.727094414109782</v>
      </c>
      <c r="S81" s="8">
        <f t="shared" si="23"/>
        <v>28.778404277530768</v>
      </c>
      <c r="T81" s="8">
        <f t="shared" si="24"/>
        <v>7.6916312821298556</v>
      </c>
    </row>
    <row r="82" spans="1:20" x14ac:dyDescent="0.35">
      <c r="A82" s="2">
        <v>81</v>
      </c>
      <c r="B82" s="15">
        <v>44627.458425925928</v>
      </c>
      <c r="C82" s="2">
        <v>2982926</v>
      </c>
      <c r="D82" s="3">
        <v>1.4065199999999999E-10</v>
      </c>
      <c r="E82" s="3">
        <v>2.3030500000000001E-10</v>
      </c>
      <c r="F82" s="3">
        <v>2.0208800000000002E-9</v>
      </c>
      <c r="G82" s="16">
        <v>1.16433E-11</v>
      </c>
      <c r="H82" s="3">
        <v>1.64355E-10</v>
      </c>
      <c r="I82" s="3">
        <f t="shared" si="18"/>
        <v>9.1142496000000001E-11</v>
      </c>
      <c r="J82" s="3">
        <f t="shared" si="19"/>
        <v>4.6060999999999999E-13</v>
      </c>
      <c r="K82" s="3">
        <f t="shared" si="20"/>
        <v>2.0107756000000002E-9</v>
      </c>
      <c r="L82" s="3">
        <f t="shared" si="21"/>
        <v>5.7031185000000001E-11</v>
      </c>
      <c r="M82" s="3">
        <f t="shared" si="14"/>
        <v>4.5100399825818455E-2</v>
      </c>
      <c r="N82" s="3">
        <f t="shared" si="15"/>
        <v>2.2792545821622261E-4</v>
      </c>
      <c r="O82" s="3">
        <f t="shared" si="16"/>
        <v>5.7614999406199272E-3</v>
      </c>
      <c r="P82" s="3">
        <f t="shared" si="17"/>
        <v>2.8220965618938283E-2</v>
      </c>
      <c r="Q82" s="3"/>
      <c r="R82" s="8">
        <f t="shared" si="22"/>
        <v>30.706817821059989</v>
      </c>
      <c r="S82" s="8">
        <f t="shared" si="23"/>
        <v>28.827757719127739</v>
      </c>
      <c r="T82" s="8">
        <f t="shared" si="24"/>
        <v>8.8520870447091138</v>
      </c>
    </row>
    <row r="83" spans="1:20" x14ac:dyDescent="0.35">
      <c r="A83" s="2">
        <v>82</v>
      </c>
      <c r="B83" s="15">
        <v>44627.458877314813</v>
      </c>
      <c r="C83" s="2">
        <v>3021171</v>
      </c>
      <c r="D83" s="3">
        <v>1.37836E-10</v>
      </c>
      <c r="E83" s="3">
        <v>2.4284700000000002E-10</v>
      </c>
      <c r="F83" s="3">
        <v>1.8944E-9</v>
      </c>
      <c r="G83" s="16">
        <v>1.0842400000000001E-11</v>
      </c>
      <c r="H83" s="3">
        <v>1.5809200000000001E-10</v>
      </c>
      <c r="I83" s="3">
        <f t="shared" si="18"/>
        <v>8.9317728000000002E-11</v>
      </c>
      <c r="J83" s="3">
        <f t="shared" si="19"/>
        <v>4.8569400000000001E-13</v>
      </c>
      <c r="K83" s="3">
        <f t="shared" si="20"/>
        <v>1.8849279999999998E-9</v>
      </c>
      <c r="L83" s="3">
        <f t="shared" si="21"/>
        <v>5.4857923999999996E-11</v>
      </c>
      <c r="M83" s="3">
        <f t="shared" si="14"/>
        <v>4.7148293918918921E-2</v>
      </c>
      <c r="N83" s="3">
        <f t="shared" si="15"/>
        <v>2.563840793918919E-4</v>
      </c>
      <c r="O83" s="3">
        <f t="shared" si="16"/>
        <v>5.7233952702702706E-3</v>
      </c>
      <c r="P83" s="3">
        <f t="shared" si="17"/>
        <v>2.8957941300675673E-2</v>
      </c>
      <c r="Q83" s="3"/>
      <c r="R83" s="8">
        <f t="shared" si="22"/>
        <v>30.128784640101326</v>
      </c>
      <c r="S83" s="8">
        <f t="shared" si="23"/>
        <v>28.151688121129531</v>
      </c>
      <c r="T83" s="8">
        <f t="shared" si="24"/>
        <v>8.4817614865681037</v>
      </c>
    </row>
    <row r="84" spans="1:20" x14ac:dyDescent="0.35">
      <c r="A84" s="2">
        <v>83</v>
      </c>
      <c r="B84" s="15">
        <v>44627.459317129629</v>
      </c>
      <c r="C84" s="2">
        <v>3059416</v>
      </c>
      <c r="D84" s="3">
        <v>1.56949E-10</v>
      </c>
      <c r="E84" s="3">
        <v>2.27848E-10</v>
      </c>
      <c r="F84" s="3">
        <v>1.85207E-9</v>
      </c>
      <c r="G84" s="16">
        <v>1.0187699999999999E-11</v>
      </c>
      <c r="H84" s="3">
        <v>1.5843800000000001E-10</v>
      </c>
      <c r="I84" s="3">
        <f t="shared" si="18"/>
        <v>1.0170295200000001E-10</v>
      </c>
      <c r="J84" s="3">
        <f t="shared" si="19"/>
        <v>4.5569599999999998E-13</v>
      </c>
      <c r="K84" s="3">
        <f t="shared" si="20"/>
        <v>1.8428096500000001E-9</v>
      </c>
      <c r="L84" s="3">
        <f t="shared" si="21"/>
        <v>5.4977986000000001E-11</v>
      </c>
      <c r="M84" s="3">
        <f t="shared" si="14"/>
        <v>5.4913125313838032E-2</v>
      </c>
      <c r="N84" s="3">
        <f t="shared" si="15"/>
        <v>2.4604685568040081E-4</v>
      </c>
      <c r="O84" s="3">
        <f t="shared" si="16"/>
        <v>5.5007100163600728E-3</v>
      </c>
      <c r="P84" s="3">
        <f t="shared" si="17"/>
        <v>2.968461559228323E-2</v>
      </c>
      <c r="Q84" s="3"/>
      <c r="R84" s="8">
        <f t="shared" si="22"/>
        <v>27.150792687037228</v>
      </c>
      <c r="S84" s="8">
        <f t="shared" si="23"/>
        <v>26.877254627618363</v>
      </c>
      <c r="T84" s="8">
        <f t="shared" si="24"/>
        <v>7.2973876839117811</v>
      </c>
    </row>
    <row r="85" spans="1:20" x14ac:dyDescent="0.35">
      <c r="A85" s="2">
        <v>84</v>
      </c>
      <c r="B85" s="15">
        <v>44627.459756944445</v>
      </c>
      <c r="C85" s="2">
        <v>3097661</v>
      </c>
      <c r="D85" s="3">
        <v>1.3632E-10</v>
      </c>
      <c r="E85" s="3">
        <v>2.31729E-10</v>
      </c>
      <c r="F85" s="3">
        <v>1.8455799999999999E-9</v>
      </c>
      <c r="G85" s="16">
        <v>1.01243E-11</v>
      </c>
      <c r="H85" s="3">
        <v>1.5076399999999999E-10</v>
      </c>
      <c r="I85" s="3">
        <f t="shared" si="18"/>
        <v>8.8335359999999999E-11</v>
      </c>
      <c r="J85" s="3">
        <f t="shared" si="19"/>
        <v>4.6345799999999998E-13</v>
      </c>
      <c r="K85" s="3">
        <f t="shared" si="20"/>
        <v>1.8363521E-9</v>
      </c>
      <c r="L85" s="3">
        <f t="shared" si="21"/>
        <v>5.2315107999999987E-11</v>
      </c>
      <c r="M85" s="3">
        <f t="shared" si="14"/>
        <v>4.7863197477215833E-2</v>
      </c>
      <c r="N85" s="3">
        <f t="shared" si="15"/>
        <v>2.5111780578463138E-4</v>
      </c>
      <c r="O85" s="3">
        <f t="shared" si="16"/>
        <v>5.4857009720521467E-3</v>
      </c>
      <c r="P85" s="3">
        <f t="shared" si="17"/>
        <v>2.8346161098408082E-2</v>
      </c>
      <c r="Q85" s="3"/>
      <c r="R85" s="8">
        <f t="shared" si="22"/>
        <v>29.246209156932952</v>
      </c>
      <c r="S85" s="8">
        <f t="shared" si="23"/>
        <v>27.727489794688193</v>
      </c>
      <c r="T85" s="8">
        <f t="shared" si="24"/>
        <v>8.109239659321748</v>
      </c>
    </row>
    <row r="86" spans="1:20" x14ac:dyDescent="0.35">
      <c r="A86" s="2">
        <v>85</v>
      </c>
      <c r="B86" s="15">
        <v>44627.460196759261</v>
      </c>
      <c r="C86" s="2">
        <v>3135906</v>
      </c>
      <c r="D86" s="3">
        <v>1.32439E-10</v>
      </c>
      <c r="E86" s="3">
        <v>2.37963E-10</v>
      </c>
      <c r="F86" s="3">
        <v>1.8091499999999999E-9</v>
      </c>
      <c r="G86" s="16">
        <v>9.5857799999999996E-12</v>
      </c>
      <c r="H86" s="3">
        <v>1.4857999999999999E-10</v>
      </c>
      <c r="I86" s="3">
        <f t="shared" si="18"/>
        <v>8.5820472000000008E-11</v>
      </c>
      <c r="J86" s="3">
        <f t="shared" si="19"/>
        <v>4.7592599999999999E-13</v>
      </c>
      <c r="K86" s="3">
        <f t="shared" si="20"/>
        <v>1.8001042499999999E-9</v>
      </c>
      <c r="L86" s="3">
        <f t="shared" si="21"/>
        <v>5.1557259999999996E-11</v>
      </c>
      <c r="M86" s="3">
        <f t="shared" si="14"/>
        <v>4.7436902412735273E-2</v>
      </c>
      <c r="N86" s="3">
        <f t="shared" si="15"/>
        <v>2.6306608075615622E-4</v>
      </c>
      <c r="O86" s="3">
        <f t="shared" si="16"/>
        <v>5.2984992952491506E-3</v>
      </c>
      <c r="P86" s="3">
        <f t="shared" si="17"/>
        <v>2.849805709863748E-2</v>
      </c>
      <c r="Q86" s="3"/>
      <c r="R86" s="8">
        <f t="shared" si="22"/>
        <v>29.320984037229564</v>
      </c>
      <c r="S86" s="8">
        <f t="shared" si="23"/>
        <v>26.92455359646954</v>
      </c>
      <c r="T86" s="8">
        <f t="shared" si="24"/>
        <v>7.894544062116152</v>
      </c>
    </row>
    <row r="87" spans="1:20" x14ac:dyDescent="0.35">
      <c r="A87" s="2">
        <v>86</v>
      </c>
      <c r="B87" s="15">
        <v>44627.460648148146</v>
      </c>
      <c r="C87" s="2">
        <v>3174151</v>
      </c>
      <c r="D87" s="3">
        <v>1.2634400000000001E-10</v>
      </c>
      <c r="E87" s="3">
        <v>2.27787E-10</v>
      </c>
      <c r="F87" s="3">
        <v>1.7860500000000001E-9</v>
      </c>
      <c r="G87" s="16">
        <v>9.5406300000000003E-12</v>
      </c>
      <c r="H87" s="3">
        <v>1.4392099999999999E-10</v>
      </c>
      <c r="I87" s="3">
        <f t="shared" si="18"/>
        <v>8.1870912000000007E-11</v>
      </c>
      <c r="J87" s="3">
        <f t="shared" si="19"/>
        <v>4.5557400000000003E-13</v>
      </c>
      <c r="K87" s="3">
        <f t="shared" si="20"/>
        <v>1.7771197500000001E-9</v>
      </c>
      <c r="L87" s="3">
        <f t="shared" si="21"/>
        <v>4.9940586999999994E-11</v>
      </c>
      <c r="M87" s="3">
        <f t="shared" si="14"/>
        <v>4.5839092970521543E-2</v>
      </c>
      <c r="N87" s="3">
        <f t="shared" si="15"/>
        <v>2.5507348618459733E-4</v>
      </c>
      <c r="O87" s="3">
        <f t="shared" si="16"/>
        <v>5.3417485512723606E-3</v>
      </c>
      <c r="P87" s="3">
        <f t="shared" si="17"/>
        <v>2.7961471963270902E-2</v>
      </c>
      <c r="Q87" s="3"/>
      <c r="R87" s="8">
        <f t="shared" si="22"/>
        <v>29.790603687101381</v>
      </c>
      <c r="S87" s="8">
        <f t="shared" si="23"/>
        <v>27.463972791966473</v>
      </c>
      <c r="T87" s="8">
        <f t="shared" si="24"/>
        <v>8.1816832911880848</v>
      </c>
    </row>
    <row r="88" spans="1:20" x14ac:dyDescent="0.35">
      <c r="A88" s="2">
        <v>87</v>
      </c>
      <c r="B88" s="15">
        <v>44627.461087962962</v>
      </c>
      <c r="C88" s="2">
        <v>3212396</v>
      </c>
      <c r="D88" s="3">
        <v>1.2473200000000001E-10</v>
      </c>
      <c r="E88" s="3">
        <v>2.3190200000000001E-10</v>
      </c>
      <c r="F88" s="3">
        <v>1.75538E-9</v>
      </c>
      <c r="G88" s="16">
        <v>8.9214299999999999E-12</v>
      </c>
      <c r="H88" s="3">
        <v>1.4157900000000001E-10</v>
      </c>
      <c r="I88" s="3">
        <f t="shared" si="18"/>
        <v>8.0826336000000011E-11</v>
      </c>
      <c r="J88" s="3">
        <f t="shared" si="19"/>
        <v>4.6380399999999999E-13</v>
      </c>
      <c r="K88" s="3">
        <f t="shared" si="20"/>
        <v>1.7466030999999999E-9</v>
      </c>
      <c r="L88" s="3">
        <f t="shared" si="21"/>
        <v>4.9127912999999993E-11</v>
      </c>
      <c r="M88" s="3">
        <f t="shared" si="14"/>
        <v>4.6044922466930246E-2</v>
      </c>
      <c r="N88" s="3">
        <f t="shared" si="15"/>
        <v>2.6421857375610977E-4</v>
      </c>
      <c r="O88" s="3">
        <f t="shared" si="16"/>
        <v>5.0823354487347467E-3</v>
      </c>
      <c r="P88" s="3">
        <f t="shared" si="17"/>
        <v>2.7987052945800905E-2</v>
      </c>
      <c r="Q88" s="3"/>
      <c r="R88" s="8">
        <f t="shared" si="22"/>
        <v>29.436198345548242</v>
      </c>
      <c r="S88" s="8">
        <f t="shared" si="23"/>
        <v>26.459512009692006</v>
      </c>
      <c r="T88" s="8">
        <f t="shared" si="24"/>
        <v>7.7886744364370974</v>
      </c>
    </row>
    <row r="89" spans="1:20" x14ac:dyDescent="0.35">
      <c r="A89" s="2">
        <v>88</v>
      </c>
      <c r="B89" s="15">
        <v>44627.461527777778</v>
      </c>
      <c r="C89" s="2">
        <v>3250641</v>
      </c>
      <c r="D89" s="3">
        <v>1.2032400000000001E-10</v>
      </c>
      <c r="E89" s="3">
        <v>2.16012E-10</v>
      </c>
      <c r="F89" s="3">
        <v>1.7431900000000001E-9</v>
      </c>
      <c r="G89" s="16">
        <v>8.7977999999999995E-12</v>
      </c>
      <c r="H89" s="3">
        <v>1.3928900000000001E-10</v>
      </c>
      <c r="I89" s="3">
        <f t="shared" si="18"/>
        <v>7.7969952000000014E-11</v>
      </c>
      <c r="J89" s="3">
        <f t="shared" si="19"/>
        <v>4.32024E-13</v>
      </c>
      <c r="K89" s="3">
        <f t="shared" si="20"/>
        <v>1.73447405E-9</v>
      </c>
      <c r="L89" s="3">
        <f t="shared" si="21"/>
        <v>4.8333283000000004E-11</v>
      </c>
      <c r="M89" s="3">
        <f t="shared" si="14"/>
        <v>4.4728315329941093E-2</v>
      </c>
      <c r="N89" s="3">
        <f t="shared" si="15"/>
        <v>2.4783529047321288E-4</v>
      </c>
      <c r="O89" s="3">
        <f t="shared" si="16"/>
        <v>5.046954147281707E-3</v>
      </c>
      <c r="P89" s="3">
        <f t="shared" si="17"/>
        <v>2.7726916170928012E-2</v>
      </c>
      <c r="Q89" s="3"/>
      <c r="R89" s="8">
        <f t="shared" si="22"/>
        <v>29.851851057799333</v>
      </c>
      <c r="S89" s="8">
        <f t="shared" si="23"/>
        <v>26.515008301498955</v>
      </c>
      <c r="T89" s="8">
        <f t="shared" si="24"/>
        <v>7.9152207861265946</v>
      </c>
    </row>
    <row r="90" spans="1:20" x14ac:dyDescent="0.35">
      <c r="A90" s="2">
        <v>89</v>
      </c>
      <c r="B90" s="15">
        <v>44627.461967592593</v>
      </c>
      <c r="C90" s="2">
        <v>3288886</v>
      </c>
      <c r="D90" s="3">
        <v>1.2424799999999999E-10</v>
      </c>
      <c r="E90" s="3">
        <v>2.4953199999999998E-10</v>
      </c>
      <c r="F90" s="3">
        <v>1.69179E-9</v>
      </c>
      <c r="G90" s="16">
        <v>8.7977999999999995E-12</v>
      </c>
      <c r="H90" s="3">
        <v>1.3513799999999999E-10</v>
      </c>
      <c r="I90" s="3">
        <f t="shared" si="18"/>
        <v>8.0512703999999999E-11</v>
      </c>
      <c r="J90" s="3">
        <f t="shared" si="19"/>
        <v>4.9906399999999998E-13</v>
      </c>
      <c r="K90" s="3">
        <f t="shared" si="20"/>
        <v>1.6833310499999999E-9</v>
      </c>
      <c r="L90" s="3">
        <f t="shared" si="21"/>
        <v>4.6892885999999991E-11</v>
      </c>
      <c r="M90" s="3">
        <f t="shared" si="14"/>
        <v>4.7590247016473672E-2</v>
      </c>
      <c r="N90" s="3">
        <f t="shared" si="15"/>
        <v>2.9499169518675482E-4</v>
      </c>
      <c r="O90" s="3">
        <f t="shared" si="16"/>
        <v>5.2002908162360577E-3</v>
      </c>
      <c r="P90" s="3">
        <f t="shared" si="17"/>
        <v>2.7717911797563523E-2</v>
      </c>
      <c r="Q90" s="3"/>
      <c r="R90" s="8">
        <f t="shared" si="22"/>
        <v>28.753904455336578</v>
      </c>
      <c r="S90" s="8">
        <f t="shared" si="23"/>
        <v>27.075339815087663</v>
      </c>
      <c r="T90" s="8">
        <f t="shared" si="24"/>
        <v>7.7852173413880097</v>
      </c>
    </row>
    <row r="91" spans="1:20" x14ac:dyDescent="0.35">
      <c r="A91" s="2">
        <v>90</v>
      </c>
      <c r="B91" s="15">
        <v>44627.462418981479</v>
      </c>
      <c r="C91" s="2">
        <v>3327131</v>
      </c>
      <c r="D91" s="3">
        <v>1.1185299999999999E-10</v>
      </c>
      <c r="E91" s="3">
        <v>2.37144E-10</v>
      </c>
      <c r="F91" s="3">
        <v>1.6570600000000001E-9</v>
      </c>
      <c r="G91" s="16">
        <v>8.6817000000000001E-12</v>
      </c>
      <c r="H91" s="3">
        <v>1.3351600000000001E-10</v>
      </c>
      <c r="I91" s="3">
        <f t="shared" si="18"/>
        <v>7.2480743999999995E-11</v>
      </c>
      <c r="J91" s="3">
        <f t="shared" si="19"/>
        <v>4.7428800000000005E-13</v>
      </c>
      <c r="K91" s="3">
        <f t="shared" si="20"/>
        <v>1.6487747000000001E-9</v>
      </c>
      <c r="L91" s="3">
        <f t="shared" si="21"/>
        <v>4.6330052000000001E-11</v>
      </c>
      <c r="M91" s="3">
        <f t="shared" si="14"/>
        <v>4.3740567028351413E-2</v>
      </c>
      <c r="N91" s="3">
        <f t="shared" si="15"/>
        <v>2.8622258699141856E-4</v>
      </c>
      <c r="O91" s="3">
        <f t="shared" si="16"/>
        <v>5.2392188574945991E-3</v>
      </c>
      <c r="P91" s="3">
        <f t="shared" si="17"/>
        <v>2.7959187959397971E-2</v>
      </c>
      <c r="Q91" s="3"/>
      <c r="R91" s="8">
        <f t="shared" si="22"/>
        <v>30.683295976208548</v>
      </c>
      <c r="S91" s="8">
        <f t="shared" si="23"/>
        <v>27.059391526022271</v>
      </c>
      <c r="T91" s="8">
        <f t="shared" si="24"/>
        <v>8.3027131912905077</v>
      </c>
    </row>
    <row r="92" spans="1:20" x14ac:dyDescent="0.35">
      <c r="A92" s="2">
        <v>91</v>
      </c>
      <c r="B92" s="15">
        <v>44627.462858796294</v>
      </c>
      <c r="C92" s="2">
        <v>3365376</v>
      </c>
      <c r="D92" s="3">
        <v>1.2206599999999999E-10</v>
      </c>
      <c r="E92" s="3">
        <v>2.3838299999999998E-10</v>
      </c>
      <c r="F92" s="3">
        <v>1.6556900000000001E-9</v>
      </c>
      <c r="G92" s="16">
        <v>8.1635499999999999E-12</v>
      </c>
      <c r="H92" s="3">
        <v>1.29619E-10</v>
      </c>
      <c r="I92" s="3">
        <f t="shared" si="18"/>
        <v>7.909876799999999E-11</v>
      </c>
      <c r="J92" s="3">
        <f t="shared" si="19"/>
        <v>4.7676600000000001E-13</v>
      </c>
      <c r="K92" s="3">
        <f t="shared" si="20"/>
        <v>1.6474115500000001E-9</v>
      </c>
      <c r="L92" s="3">
        <f t="shared" si="21"/>
        <v>4.4977792999999995E-11</v>
      </c>
      <c r="M92" s="3">
        <f t="shared" si="14"/>
        <v>4.7773899703446893E-2</v>
      </c>
      <c r="N92" s="3">
        <f t="shared" si="15"/>
        <v>2.879560787345457E-4</v>
      </c>
      <c r="O92" s="3">
        <f t="shared" si="16"/>
        <v>4.9306029510355195E-3</v>
      </c>
      <c r="P92" s="3">
        <f t="shared" si="17"/>
        <v>2.71655883649717E-2</v>
      </c>
      <c r="Q92" s="3"/>
      <c r="R92" s="8">
        <f t="shared" si="22"/>
        <v>28.085228241698033</v>
      </c>
      <c r="S92" s="8">
        <f t="shared" si="23"/>
        <v>26.427098696070949</v>
      </c>
      <c r="T92" s="8">
        <f t="shared" si="24"/>
        <v>7.4221109864503321</v>
      </c>
    </row>
    <row r="93" spans="1:20" x14ac:dyDescent="0.35">
      <c r="A93" s="2">
        <v>92</v>
      </c>
      <c r="B93" s="15">
        <v>44627.46329861111</v>
      </c>
      <c r="C93" s="2">
        <v>3403621</v>
      </c>
      <c r="D93" s="3">
        <v>1.10499E-10</v>
      </c>
      <c r="E93" s="3">
        <v>2.2950699999999999E-10</v>
      </c>
      <c r="F93" s="3">
        <v>1.6345200000000001E-9</v>
      </c>
      <c r="G93" s="16">
        <v>7.8840499999999997E-12</v>
      </c>
      <c r="H93" s="3">
        <v>1.2839999999999999E-10</v>
      </c>
      <c r="I93" s="3">
        <f t="shared" si="18"/>
        <v>7.1603352E-11</v>
      </c>
      <c r="J93" s="3">
        <f t="shared" si="19"/>
        <v>4.5901399999999997E-13</v>
      </c>
      <c r="K93" s="3">
        <f t="shared" si="20"/>
        <v>1.6263474000000001E-9</v>
      </c>
      <c r="L93" s="3">
        <f t="shared" si="21"/>
        <v>4.4554799999999996E-11</v>
      </c>
      <c r="M93" s="3">
        <f t="shared" si="14"/>
        <v>4.3806959841421335E-2</v>
      </c>
      <c r="N93" s="3">
        <f t="shared" si="15"/>
        <v>2.8082495166776786E-4</v>
      </c>
      <c r="O93" s="3">
        <f t="shared" si="16"/>
        <v>4.8234649927807547E-3</v>
      </c>
      <c r="P93" s="3">
        <f t="shared" si="17"/>
        <v>2.7258644739740105E-2</v>
      </c>
      <c r="Q93" s="3"/>
      <c r="R93" s="8">
        <f t="shared" si="22"/>
        <v>29.796718363962832</v>
      </c>
      <c r="S93" s="8">
        <f t="shared" si="23"/>
        <v>25.942091918987614</v>
      </c>
      <c r="T93" s="8">
        <f t="shared" si="24"/>
        <v>7.7298920668211011</v>
      </c>
    </row>
    <row r="94" spans="1:20" x14ac:dyDescent="0.35">
      <c r="A94" s="2">
        <v>93</v>
      </c>
      <c r="B94" s="15">
        <v>44627.463738425926</v>
      </c>
      <c r="C94" s="2">
        <v>3441866</v>
      </c>
      <c r="D94" s="3">
        <v>1.07005E-10</v>
      </c>
      <c r="E94" s="3">
        <v>2.1407800000000001E-10</v>
      </c>
      <c r="F94" s="3">
        <v>1.6355800000000001E-9</v>
      </c>
      <c r="G94" s="16">
        <v>7.9378000000000004E-12</v>
      </c>
      <c r="H94" s="3">
        <v>1.29399E-10</v>
      </c>
      <c r="I94" s="3">
        <f t="shared" si="18"/>
        <v>6.9339240000000004E-11</v>
      </c>
      <c r="J94" s="3">
        <f t="shared" si="19"/>
        <v>4.2815600000000003E-13</v>
      </c>
      <c r="K94" s="3">
        <f t="shared" si="20"/>
        <v>1.6274021E-9</v>
      </c>
      <c r="L94" s="3">
        <f t="shared" si="21"/>
        <v>4.4901453E-11</v>
      </c>
      <c r="M94" s="3">
        <f t="shared" si="14"/>
        <v>4.2394282150674381E-2</v>
      </c>
      <c r="N94" s="3">
        <f t="shared" si="15"/>
        <v>2.6177625062668902E-4</v>
      </c>
      <c r="O94" s="3">
        <f t="shared" si="16"/>
        <v>4.8532019222538797E-3</v>
      </c>
      <c r="P94" s="3">
        <f t="shared" si="17"/>
        <v>2.7452923733476808E-2</v>
      </c>
      <c r="Q94" s="3"/>
      <c r="R94" s="8">
        <f t="shared" si="22"/>
        <v>30.62041195367372</v>
      </c>
      <c r="S94" s="8">
        <f t="shared" si="23"/>
        <v>25.938315152228302</v>
      </c>
      <c r="T94" s="8">
        <f t="shared" si="24"/>
        <v>7.9424189534544762</v>
      </c>
    </row>
    <row r="95" spans="1:20" x14ac:dyDescent="0.35">
      <c r="A95" s="2">
        <v>94</v>
      </c>
      <c r="B95" s="15">
        <v>44627.464189814818</v>
      </c>
      <c r="C95" s="2">
        <v>3480111</v>
      </c>
      <c r="D95" s="3">
        <v>1.0478999999999999E-10</v>
      </c>
      <c r="E95" s="3">
        <v>2.17497E-10</v>
      </c>
      <c r="F95" s="3">
        <v>1.61082E-9</v>
      </c>
      <c r="G95" s="16">
        <v>7.9765000000000002E-12</v>
      </c>
      <c r="H95" s="3">
        <v>1.28491E-10</v>
      </c>
      <c r="I95" s="3">
        <f t="shared" si="18"/>
        <v>6.7903919999999994E-11</v>
      </c>
      <c r="J95" s="3">
        <f t="shared" si="19"/>
        <v>4.3499399999999998E-13</v>
      </c>
      <c r="K95" s="3">
        <f t="shared" si="20"/>
        <v>1.6027659E-9</v>
      </c>
      <c r="L95" s="3">
        <f t="shared" si="21"/>
        <v>4.4586376999999994E-11</v>
      </c>
      <c r="M95" s="3">
        <f t="shared" si="14"/>
        <v>4.2154877639959766E-2</v>
      </c>
      <c r="N95" s="3">
        <f t="shared" si="15"/>
        <v>2.7004507021268669E-4</v>
      </c>
      <c r="O95" s="3">
        <f t="shared" si="16"/>
        <v>4.9518257781750912E-3</v>
      </c>
      <c r="P95" s="3">
        <f t="shared" si="17"/>
        <v>2.7679304329471941E-2</v>
      </c>
      <c r="Q95" s="3"/>
      <c r="R95" s="8">
        <f t="shared" si="22"/>
        <v>30.985712931134817</v>
      </c>
      <c r="S95" s="8">
        <f t="shared" si="23"/>
        <v>26.16345152621583</v>
      </c>
      <c r="T95" s="8">
        <f t="shared" si="24"/>
        <v>8.1069319827898472</v>
      </c>
    </row>
    <row r="96" spans="1:20" x14ac:dyDescent="0.35">
      <c r="A96" s="2">
        <v>95</v>
      </c>
      <c r="B96" s="15">
        <v>44627.464629629627</v>
      </c>
      <c r="C96" s="2">
        <v>3518356</v>
      </c>
      <c r="D96" s="3">
        <v>9.3546299999999999E-11</v>
      </c>
      <c r="E96" s="3">
        <v>2.2357900000000001E-10</v>
      </c>
      <c r="F96" s="3">
        <v>1.61282E-9</v>
      </c>
      <c r="G96" s="16">
        <v>7.6002500000000005E-12</v>
      </c>
      <c r="H96" s="3">
        <v>1.2553999999999999E-10</v>
      </c>
      <c r="I96" s="3">
        <f t="shared" si="18"/>
        <v>6.0618002400000003E-11</v>
      </c>
      <c r="J96" s="3">
        <f t="shared" si="19"/>
        <v>4.4715800000000004E-13</v>
      </c>
      <c r="K96" s="3">
        <f t="shared" si="20"/>
        <v>1.6047559000000001E-9</v>
      </c>
      <c r="L96" s="3">
        <f t="shared" si="21"/>
        <v>4.3562379999999994E-11</v>
      </c>
      <c r="M96" s="3">
        <f t="shared" si="14"/>
        <v>3.7585100879205371E-2</v>
      </c>
      <c r="N96" s="3">
        <f t="shared" si="15"/>
        <v>2.7725226621693681E-4</v>
      </c>
      <c r="O96" s="3">
        <f t="shared" si="16"/>
        <v>4.7123981597450432E-3</v>
      </c>
      <c r="P96" s="3">
        <f t="shared" si="17"/>
        <v>2.7010069319576887E-2</v>
      </c>
      <c r="Q96" s="3"/>
      <c r="R96" s="8">
        <f t="shared" si="22"/>
        <v>32.813154049394313</v>
      </c>
      <c r="S96" s="8">
        <f t="shared" si="23"/>
        <v>25.672167276771553</v>
      </c>
      <c r="T96" s="8">
        <f t="shared" si="24"/>
        <v>8.4238477963452461</v>
      </c>
    </row>
    <row r="97" spans="1:54" x14ac:dyDescent="0.35">
      <c r="A97" s="2">
        <v>96</v>
      </c>
      <c r="B97" s="15">
        <v>44627.465069444443</v>
      </c>
      <c r="C97" s="2">
        <v>3556601</v>
      </c>
      <c r="D97" s="3">
        <v>9.5610299999999999E-11</v>
      </c>
      <c r="E97" s="3">
        <v>2.0737100000000001E-10</v>
      </c>
      <c r="F97" s="3">
        <v>6.8540099999999996E-7</v>
      </c>
      <c r="G97" s="16">
        <v>5.4567000000000004E-12</v>
      </c>
      <c r="H97" s="3">
        <v>1.0662199999999999E-10</v>
      </c>
      <c r="I97" s="3">
        <f t="shared" si="18"/>
        <v>6.1955474399999997E-11</v>
      </c>
      <c r="J97" s="3">
        <f t="shared" si="19"/>
        <v>4.1474200000000005E-13</v>
      </c>
      <c r="K97" s="3">
        <f t="shared" si="20"/>
        <v>6.81973995E-7</v>
      </c>
      <c r="L97" s="3">
        <f t="shared" si="21"/>
        <v>3.6997833999999992E-11</v>
      </c>
      <c r="M97" s="3">
        <f t="shared" si="14"/>
        <v>9.0393031816411119E-5</v>
      </c>
      <c r="N97" s="3">
        <f t="shared" si="15"/>
        <v>6.0510854229859616E-7</v>
      </c>
      <c r="O97" s="3">
        <f t="shared" si="16"/>
        <v>7.9613248302818358E-6</v>
      </c>
      <c r="P97" s="3">
        <f t="shared" si="17"/>
        <v>5.397983662118963E-5</v>
      </c>
      <c r="Q97" s="3"/>
      <c r="R97" s="8">
        <f t="shared" si="22"/>
        <v>28.057848835907684</v>
      </c>
      <c r="S97" s="8">
        <f t="shared" si="23"/>
        <v>22.582885858321831</v>
      </c>
      <c r="T97" s="8">
        <f t="shared" si="24"/>
        <v>6.3362719769135127</v>
      </c>
    </row>
    <row r="98" spans="1:54" x14ac:dyDescent="0.35">
      <c r="A98" s="2">
        <v>97</v>
      </c>
      <c r="B98" s="15">
        <v>44627.465532407405</v>
      </c>
      <c r="C98" s="2">
        <v>3596390</v>
      </c>
      <c r="D98" s="3">
        <v>8.8934600000000003E-11</v>
      </c>
      <c r="E98" s="3">
        <v>1.14728E-10</v>
      </c>
      <c r="F98" s="3">
        <v>6.9982299999999995E-7</v>
      </c>
      <c r="G98" s="16">
        <v>5.8039199999999998E-12</v>
      </c>
      <c r="H98" s="3">
        <v>1.1028300000000001E-10</v>
      </c>
      <c r="I98" s="3">
        <f t="shared" si="18"/>
        <v>5.7629620800000006E-11</v>
      </c>
      <c r="J98" s="3">
        <f t="shared" si="19"/>
        <v>2.2945599999999998E-13</v>
      </c>
      <c r="K98" s="3">
        <f t="shared" si="20"/>
        <v>6.9632388499999994E-7</v>
      </c>
      <c r="L98" s="3">
        <f t="shared" si="21"/>
        <v>3.8268201000000003E-11</v>
      </c>
      <c r="M98" s="3">
        <f t="shared" si="14"/>
        <v>8.2348852209773051E-5</v>
      </c>
      <c r="N98" s="3">
        <f t="shared" si="15"/>
        <v>3.2787719180421334E-7</v>
      </c>
      <c r="O98" s="3">
        <f t="shared" si="16"/>
        <v>8.293411334008743E-6</v>
      </c>
      <c r="P98" s="3">
        <f t="shared" si="17"/>
        <v>5.4682685479042563E-5</v>
      </c>
      <c r="Q98" s="3"/>
      <c r="R98" s="8">
        <f t="shared" si="22"/>
        <v>30.299988633731616</v>
      </c>
      <c r="S98" s="8">
        <f t="shared" si="23"/>
        <v>23.16679944318285</v>
      </c>
      <c r="T98" s="8">
        <f t="shared" si="24"/>
        <v>7.0195375980838026</v>
      </c>
    </row>
    <row r="99" spans="1:54" x14ac:dyDescent="0.35">
      <c r="A99" s="2">
        <v>98</v>
      </c>
      <c r="B99" s="15">
        <v>44627.465949074074</v>
      </c>
      <c r="C99" s="2">
        <v>3632036</v>
      </c>
      <c r="D99" s="3">
        <v>6.7477600000000006E-11</v>
      </c>
      <c r="E99" s="3">
        <v>9.9370500000000006E-11</v>
      </c>
      <c r="F99" s="3">
        <v>7.0260099999999998E-7</v>
      </c>
      <c r="G99" s="16">
        <v>5.1761200000000004E-12</v>
      </c>
      <c r="H99" s="3">
        <v>9.8822899999999995E-11</v>
      </c>
      <c r="I99" s="3">
        <f t="shared" si="18"/>
        <v>4.3725484800000005E-11</v>
      </c>
      <c r="J99" s="3">
        <f t="shared" si="19"/>
        <v>1.9874100000000002E-13</v>
      </c>
      <c r="K99" s="3">
        <f t="shared" si="20"/>
        <v>6.9908799499999997E-7</v>
      </c>
      <c r="L99" s="3">
        <f t="shared" si="21"/>
        <v>3.4291546299999996E-11</v>
      </c>
      <c r="M99" s="3">
        <f t="shared" si="14"/>
        <v>6.2233735505642609E-5</v>
      </c>
      <c r="N99" s="3">
        <f t="shared" si="15"/>
        <v>2.8286466999050675E-7</v>
      </c>
      <c r="O99" s="3">
        <f t="shared" si="16"/>
        <v>7.3670831666906261E-6</v>
      </c>
      <c r="P99" s="3">
        <f t="shared" si="17"/>
        <v>4.8806572008864205E-5</v>
      </c>
      <c r="Q99" s="3"/>
      <c r="R99" s="8">
        <f t="shared" si="22"/>
        <v>33.896244600667139</v>
      </c>
      <c r="S99" s="8">
        <f t="shared" si="23"/>
        <v>23.085763946226106</v>
      </c>
      <c r="T99" s="8">
        <f t="shared" si="24"/>
        <v>7.8252070151454287</v>
      </c>
    </row>
    <row r="100" spans="1:54" x14ac:dyDescent="0.35">
      <c r="A100" s="2">
        <v>99</v>
      </c>
      <c r="B100" s="15">
        <v>44627.466354166667</v>
      </c>
      <c r="C100" s="2">
        <v>3667681</v>
      </c>
      <c r="D100" s="3">
        <v>4.7633100000000001E-11</v>
      </c>
      <c r="E100" s="3">
        <v>9.5121900000000002E-11</v>
      </c>
      <c r="F100" s="3">
        <v>7.1111100000000005E-7</v>
      </c>
      <c r="G100" s="16">
        <v>5.9886299999999996E-10</v>
      </c>
      <c r="H100" s="3">
        <v>6.96931E-10</v>
      </c>
      <c r="I100" s="3">
        <f t="shared" si="18"/>
        <v>3.0866248799999999E-11</v>
      </c>
      <c r="J100" s="3">
        <f t="shared" si="19"/>
        <v>1.902438E-13</v>
      </c>
      <c r="K100" s="3">
        <f t="shared" si="20"/>
        <v>7.0755544500000006E-7</v>
      </c>
      <c r="L100" s="3">
        <f t="shared" si="21"/>
        <v>2.41835057E-10</v>
      </c>
      <c r="M100" s="3">
        <f t="shared" si="14"/>
        <v>4.3405669157135798E-5</v>
      </c>
      <c r="N100" s="3">
        <f t="shared" si="15"/>
        <v>2.6753038555162272E-7</v>
      </c>
      <c r="O100" s="3">
        <f t="shared" si="16"/>
        <v>8.4215122533612885E-4</v>
      </c>
      <c r="P100" s="3">
        <f t="shared" si="17"/>
        <v>3.4008060204384407E-4</v>
      </c>
      <c r="Q100" s="3"/>
      <c r="R100" s="8">
        <f t="shared" si="22"/>
        <v>95.888567184955122</v>
      </c>
      <c r="S100" s="8">
        <f t="shared" si="23"/>
        <v>83.18978418942784</v>
      </c>
      <c r="T100" s="8">
        <f t="shared" si="24"/>
        <v>79.769492103498692</v>
      </c>
    </row>
    <row r="101" spans="1:54" s="25" customFormat="1" x14ac:dyDescent="0.35">
      <c r="A101" s="25">
        <v>100</v>
      </c>
      <c r="B101" s="46">
        <v>44627.466851851852</v>
      </c>
      <c r="C101" s="25">
        <v>3710618</v>
      </c>
      <c r="D101" s="26">
        <v>2.6404599999999999E-8</v>
      </c>
      <c r="E101" s="26">
        <v>2.83482E-10</v>
      </c>
      <c r="F101" s="26">
        <v>6.73397E-7</v>
      </c>
      <c r="G101" s="27">
        <v>3.7876999999999998E-10</v>
      </c>
      <c r="H101" s="26">
        <v>5.0692599999999999E-10</v>
      </c>
      <c r="I101" s="26">
        <f t="shared" si="18"/>
        <v>1.71101808E-8</v>
      </c>
      <c r="J101" s="26">
        <f t="shared" si="19"/>
        <v>5.6696400000000003E-13</v>
      </c>
      <c r="K101" s="26">
        <f t="shared" si="20"/>
        <v>6.7003001499999997E-7</v>
      </c>
      <c r="L101" s="26">
        <f t="shared" si="21"/>
        <v>1.7590332199999997E-10</v>
      </c>
      <c r="M101" s="26">
        <f t="shared" si="14"/>
        <v>2.5408757092769942E-2</v>
      </c>
      <c r="N101" s="26">
        <f t="shared" si="15"/>
        <v>8.4194613281615456E-7</v>
      </c>
      <c r="O101" s="26">
        <f t="shared" si="16"/>
        <v>5.6247651830940734E-4</v>
      </c>
      <c r="P101" s="26">
        <f t="shared" si="17"/>
        <v>2.6121785811341599E-4</v>
      </c>
      <c r="Q101" s="26"/>
      <c r="R101" s="28">
        <f t="shared" si="22"/>
        <v>2.6568823047922621</v>
      </c>
      <c r="S101" s="28">
        <f t="shared" si="23"/>
        <v>81.106173171202101</v>
      </c>
      <c r="T101" s="28">
        <f t="shared" si="24"/>
        <v>2.1548955630798377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8"/>
      <c r="AH101" s="8"/>
      <c r="AI101" s="8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1:54" x14ac:dyDescent="0.35">
      <c r="A102" s="2">
        <v>101</v>
      </c>
      <c r="B102" s="15">
        <v>44627.467141203706</v>
      </c>
      <c r="C102" s="2">
        <v>3735992</v>
      </c>
      <c r="D102" s="3">
        <v>2.7368699999999999E-8</v>
      </c>
      <c r="E102" s="3">
        <v>2.5403700000000001E-10</v>
      </c>
      <c r="F102" s="3">
        <v>6.73934E-7</v>
      </c>
      <c r="G102" s="16">
        <v>3.9818000000000001E-10</v>
      </c>
      <c r="H102" s="3">
        <v>4.8728200000000001E-10</v>
      </c>
      <c r="I102" s="3">
        <f t="shared" si="18"/>
        <v>1.77349176E-8</v>
      </c>
      <c r="J102" s="3">
        <f t="shared" si="19"/>
        <v>5.0807400000000006E-13</v>
      </c>
      <c r="K102" s="3">
        <f t="shared" si="20"/>
        <v>6.7056432999999997E-7</v>
      </c>
      <c r="L102" s="3">
        <f t="shared" si="21"/>
        <v>1.6908685399999999E-10</v>
      </c>
      <c r="M102" s="3">
        <f t="shared" si="14"/>
        <v>2.6315511014431681E-2</v>
      </c>
      <c r="N102" s="3">
        <f t="shared" si="15"/>
        <v>7.5389281442989979E-7</v>
      </c>
      <c r="O102" s="3">
        <f t="shared" si="16"/>
        <v>5.9082936904800772E-4</v>
      </c>
      <c r="P102" s="3">
        <f t="shared" si="17"/>
        <v>2.508952716438108E-4</v>
      </c>
      <c r="Q102" s="3"/>
      <c r="R102" s="8">
        <f t="shared" si="22"/>
        <v>2.6511156327516763</v>
      </c>
      <c r="S102" s="8">
        <f t="shared" si="23"/>
        <v>82.4427700419579</v>
      </c>
      <c r="T102" s="8">
        <f t="shared" si="24"/>
        <v>2.1856531646558612</v>
      </c>
    </row>
    <row r="103" spans="1:54" x14ac:dyDescent="0.35">
      <c r="A103" s="2">
        <v>102</v>
      </c>
      <c r="B103" s="15">
        <v>44627.467442129629</v>
      </c>
      <c r="C103" s="2">
        <v>3761369</v>
      </c>
      <c r="D103" s="3">
        <v>2.7906199999999999E-8</v>
      </c>
      <c r="E103" s="3">
        <v>2.3035600000000001E-10</v>
      </c>
      <c r="F103" s="3">
        <v>6.74651E-7</v>
      </c>
      <c r="G103" s="16">
        <v>4.2850199999999999E-10</v>
      </c>
      <c r="H103" s="3">
        <v>4.7369099999999995E-10</v>
      </c>
      <c r="I103" s="3">
        <f t="shared" si="18"/>
        <v>1.80832176E-8</v>
      </c>
      <c r="J103" s="3">
        <f t="shared" si="19"/>
        <v>4.6071200000000001E-13</v>
      </c>
      <c r="K103" s="3">
        <f t="shared" si="20"/>
        <v>6.7127774499999999E-7</v>
      </c>
      <c r="L103" s="3">
        <f t="shared" si="21"/>
        <v>1.6437077699999995E-10</v>
      </c>
      <c r="M103" s="3">
        <f t="shared" si="14"/>
        <v>2.680381056279469E-2</v>
      </c>
      <c r="N103" s="3">
        <f t="shared" si="15"/>
        <v>6.8288937539557493E-7</v>
      </c>
      <c r="O103" s="3">
        <f t="shared" si="16"/>
        <v>6.3514617187256821E-4</v>
      </c>
      <c r="P103" s="3">
        <f t="shared" si="17"/>
        <v>2.4363823221191394E-4</v>
      </c>
      <c r="Q103" s="3"/>
      <c r="R103" s="8">
        <f t="shared" si="22"/>
        <v>2.7477359663896683</v>
      </c>
      <c r="S103" s="8">
        <f t="shared" si="23"/>
        <v>83.869077676944926</v>
      </c>
      <c r="T103" s="8">
        <f t="shared" si="24"/>
        <v>2.3045008120087043</v>
      </c>
    </row>
    <row r="104" spans="1:54" x14ac:dyDescent="0.35">
      <c r="A104" s="2">
        <v>103</v>
      </c>
      <c r="B104" s="15">
        <v>44627.467731481483</v>
      </c>
      <c r="C104" s="2">
        <v>3786744</v>
      </c>
      <c r="D104" s="3">
        <v>2.7820899999999999E-8</v>
      </c>
      <c r="E104" s="3">
        <v>2.2816599999999999E-10</v>
      </c>
      <c r="F104" s="3">
        <v>6.7366499999999999E-7</v>
      </c>
      <c r="G104" s="16">
        <v>4.3176100000000003E-10</v>
      </c>
      <c r="H104" s="3">
        <v>4.6003299999999999E-10</v>
      </c>
      <c r="I104" s="3">
        <f t="shared" si="18"/>
        <v>1.8027943199999999E-8</v>
      </c>
      <c r="J104" s="3">
        <f t="shared" si="19"/>
        <v>4.5633199999999998E-13</v>
      </c>
      <c r="K104" s="3">
        <f t="shared" si="20"/>
        <v>6.7029667499999997E-7</v>
      </c>
      <c r="L104" s="3">
        <f t="shared" si="21"/>
        <v>1.5963145099999999E-10</v>
      </c>
      <c r="M104" s="3">
        <f t="shared" si="14"/>
        <v>2.6760991293892363E-2</v>
      </c>
      <c r="N104" s="3">
        <f t="shared" si="15"/>
        <v>6.7738712861733949E-7</v>
      </c>
      <c r="O104" s="3">
        <f t="shared" si="16"/>
        <v>6.4091351042432076E-4</v>
      </c>
      <c r="P104" s="3">
        <f t="shared" si="17"/>
        <v>2.3695969213184594E-4</v>
      </c>
      <c r="Q104" s="3"/>
      <c r="R104" s="8">
        <f t="shared" si="22"/>
        <v>2.7605816916932624</v>
      </c>
      <c r="S104" s="8">
        <f t="shared" si="23"/>
        <v>84.360467664658898</v>
      </c>
      <c r="T104" s="8">
        <f t="shared" si="24"/>
        <v>2.328839625377388</v>
      </c>
    </row>
    <row r="105" spans="1:54" s="18" customFormat="1" x14ac:dyDescent="0.35">
      <c r="A105" s="18">
        <v>104</v>
      </c>
      <c r="B105" s="17">
        <v>44627.468055555553</v>
      </c>
      <c r="C105" s="18">
        <v>3814710</v>
      </c>
      <c r="D105" s="19">
        <v>2.7154399999999999E-9</v>
      </c>
      <c r="E105" s="19">
        <v>1.17318E-10</v>
      </c>
      <c r="F105" s="19">
        <v>7.2472799999999995E-7</v>
      </c>
      <c r="G105" s="20">
        <v>2.8973399999999999E-11</v>
      </c>
      <c r="H105" s="19">
        <v>1.8607099999999999E-10</v>
      </c>
      <c r="I105" s="19">
        <f t="shared" si="18"/>
        <v>1.7596051200000001E-9</v>
      </c>
      <c r="J105" s="19">
        <f t="shared" si="19"/>
        <v>2.3463600000000001E-13</v>
      </c>
      <c r="K105" s="19">
        <f t="shared" si="20"/>
        <v>7.211043599999999E-7</v>
      </c>
      <c r="L105" s="19">
        <f t="shared" si="21"/>
        <v>6.4566636999999981E-11</v>
      </c>
      <c r="M105" s="19">
        <f t="shared" si="14"/>
        <v>2.4279524456071798E-3</v>
      </c>
      <c r="N105" s="19">
        <f t="shared" si="15"/>
        <v>3.2375732688677687E-7</v>
      </c>
      <c r="O105" s="19">
        <f t="shared" si="16"/>
        <v>3.9978309103553336E-5</v>
      </c>
      <c r="P105" s="19">
        <f t="shared" si="17"/>
        <v>8.9090854775860718E-5</v>
      </c>
      <c r="Q105" s="19"/>
      <c r="R105" s="21">
        <f t="shared" si="22"/>
        <v>3.3703865462119573</v>
      </c>
      <c r="S105" s="21">
        <f t="shared" si="23"/>
        <v>47.207910139656548</v>
      </c>
      <c r="T105" s="21">
        <f t="shared" si="24"/>
        <v>1.5910890520948147</v>
      </c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8"/>
      <c r="AH105" s="8"/>
      <c r="AI105" s="8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1:54" x14ac:dyDescent="0.35">
      <c r="A106" s="2">
        <v>105</v>
      </c>
      <c r="B106" s="15">
        <v>44627.468402777777</v>
      </c>
      <c r="C106" s="2">
        <v>3844136</v>
      </c>
      <c r="D106" s="3">
        <v>1.0421400000000001E-9</v>
      </c>
      <c r="E106" s="3">
        <v>1.11462E-10</v>
      </c>
      <c r="F106" s="3">
        <v>7.2625099999999996E-7</v>
      </c>
      <c r="G106" s="16">
        <v>2.10807E-11</v>
      </c>
      <c r="H106" s="3">
        <v>1.63069E-10</v>
      </c>
      <c r="I106" s="3">
        <f t="shared" si="18"/>
        <v>6.7530672000000009E-10</v>
      </c>
      <c r="J106" s="3">
        <f t="shared" si="19"/>
        <v>2.2292400000000001E-13</v>
      </c>
      <c r="K106" s="3">
        <f t="shared" si="20"/>
        <v>7.2261974499999992E-7</v>
      </c>
      <c r="L106" s="3">
        <f t="shared" si="21"/>
        <v>5.6584942999999991E-11</v>
      </c>
      <c r="M106" s="3">
        <f t="shared" si="14"/>
        <v>9.2985306732796256E-4</v>
      </c>
      <c r="N106" s="3">
        <f t="shared" si="15"/>
        <v>3.06951728810012E-7</v>
      </c>
      <c r="O106" s="3">
        <f t="shared" si="16"/>
        <v>2.9026741443385278E-5</v>
      </c>
      <c r="P106" s="3">
        <f t="shared" si="17"/>
        <v>7.7913755712556671E-5</v>
      </c>
      <c r="Q106" s="3"/>
      <c r="R106" s="8">
        <f t="shared" si="22"/>
        <v>6.8274315444079026</v>
      </c>
      <c r="S106" s="8">
        <f t="shared" si="23"/>
        <v>42.600497384708333</v>
      </c>
      <c r="T106" s="8">
        <f t="shared" si="24"/>
        <v>2.9085197965182399</v>
      </c>
    </row>
    <row r="107" spans="1:54" x14ac:dyDescent="0.35">
      <c r="A107" s="2">
        <v>106</v>
      </c>
      <c r="B107" s="15">
        <v>44627.468819444446</v>
      </c>
      <c r="C107" s="2">
        <v>3880692</v>
      </c>
      <c r="D107" s="3">
        <v>6.6488600000000003E-10</v>
      </c>
      <c r="E107" s="3">
        <v>1.01797E-10</v>
      </c>
      <c r="F107" s="3">
        <v>7.2804299999999998E-7</v>
      </c>
      <c r="G107" s="16">
        <v>1.6506600000000002E-11</v>
      </c>
      <c r="H107" s="3">
        <v>1.4206799999999999E-10</v>
      </c>
      <c r="I107" s="3">
        <f t="shared" si="18"/>
        <v>4.3084612800000006E-10</v>
      </c>
      <c r="J107" s="3">
        <f t="shared" si="19"/>
        <v>2.0359400000000001E-13</v>
      </c>
      <c r="K107" s="3">
        <f t="shared" si="20"/>
        <v>7.2440278499999994E-7</v>
      </c>
      <c r="L107" s="3">
        <f t="shared" si="21"/>
        <v>4.9297595999999996E-11</v>
      </c>
      <c r="M107" s="3">
        <f t="shared" si="14"/>
        <v>5.917866499643566E-4</v>
      </c>
      <c r="N107" s="3">
        <f t="shared" si="15"/>
        <v>2.796455703852657E-7</v>
      </c>
      <c r="O107" s="3">
        <f t="shared" si="16"/>
        <v>2.2672561922853462E-5</v>
      </c>
      <c r="P107" s="3">
        <f t="shared" si="17"/>
        <v>6.7712478521186249E-5</v>
      </c>
      <c r="Q107" s="3"/>
      <c r="R107" s="8">
        <f t="shared" si="22"/>
        <v>8.7390181322659313</v>
      </c>
      <c r="S107" s="8">
        <f t="shared" si="23"/>
        <v>40.009021456742275</v>
      </c>
      <c r="T107" s="8">
        <f t="shared" si="24"/>
        <v>3.4963956396468743</v>
      </c>
    </row>
    <row r="108" spans="1:54" x14ac:dyDescent="0.35">
      <c r="A108" s="2">
        <v>107</v>
      </c>
      <c r="B108" s="15">
        <v>44627.469236111108</v>
      </c>
      <c r="C108" s="2">
        <v>3916340</v>
      </c>
      <c r="D108" s="3">
        <v>4.9302599999999997E-10</v>
      </c>
      <c r="E108" s="3">
        <v>1.5374499999999999E-10</v>
      </c>
      <c r="F108" s="3">
        <v>4.4929800000000002E-8</v>
      </c>
      <c r="G108" s="16">
        <v>2.9948399999999998E-11</v>
      </c>
      <c r="H108" s="3">
        <v>3.3425799999999997E-10</v>
      </c>
      <c r="I108" s="3">
        <f t="shared" si="18"/>
        <v>3.1948084799999999E-10</v>
      </c>
      <c r="J108" s="3">
        <f t="shared" si="19"/>
        <v>3.0748999999999999E-13</v>
      </c>
      <c r="K108" s="3">
        <f t="shared" si="20"/>
        <v>4.4705151000000001E-8</v>
      </c>
      <c r="L108" s="3">
        <f t="shared" si="21"/>
        <v>1.1598752599999999E-10</v>
      </c>
      <c r="M108" s="3">
        <f t="shared" si="14"/>
        <v>7.1106670405833095E-3</v>
      </c>
      <c r="N108" s="3">
        <f t="shared" si="15"/>
        <v>6.8437874194855081E-6</v>
      </c>
      <c r="O108" s="3">
        <f t="shared" si="16"/>
        <v>6.6655983334001033E-4</v>
      </c>
      <c r="P108" s="3">
        <f t="shared" si="17"/>
        <v>2.5815277610850701E-3</v>
      </c>
      <c r="Q108" s="3"/>
      <c r="R108" s="8">
        <f t="shared" si="22"/>
        <v>21.614556449337847</v>
      </c>
      <c r="S108" s="8">
        <f t="shared" si="23"/>
        <v>33.995222570383177</v>
      </c>
      <c r="T108" s="8">
        <f t="shared" si="24"/>
        <v>7.3479165725535127</v>
      </c>
    </row>
    <row r="109" spans="1:54" x14ac:dyDescent="0.35">
      <c r="A109" s="2">
        <v>108</v>
      </c>
      <c r="B109" s="15">
        <v>44627.469664351855</v>
      </c>
      <c r="C109" s="2">
        <v>3953006</v>
      </c>
      <c r="D109" s="3">
        <v>4.8768300000000004E-10</v>
      </c>
      <c r="E109" s="3">
        <v>2.16545E-10</v>
      </c>
      <c r="F109" s="3">
        <v>8.8137500000000001E-9</v>
      </c>
      <c r="G109" s="16">
        <v>2.2146E-11</v>
      </c>
      <c r="H109" s="3">
        <v>2.6612999999999999E-10</v>
      </c>
      <c r="I109" s="3">
        <f t="shared" si="18"/>
        <v>3.1601858400000002E-10</v>
      </c>
      <c r="J109" s="3">
        <f t="shared" si="19"/>
        <v>4.3309000000000003E-13</v>
      </c>
      <c r="K109" s="3">
        <f t="shared" si="20"/>
        <v>8.7696812500000002E-9</v>
      </c>
      <c r="L109" s="3">
        <f t="shared" si="21"/>
        <v>9.2347109999999995E-11</v>
      </c>
      <c r="M109" s="3">
        <f t="shared" si="14"/>
        <v>3.5855179010069495E-2</v>
      </c>
      <c r="N109" s="3">
        <f t="shared" si="15"/>
        <v>4.9137994610693523E-5</v>
      </c>
      <c r="O109" s="3">
        <f t="shared" si="16"/>
        <v>2.5126648702311731E-3</v>
      </c>
      <c r="P109" s="3">
        <f t="shared" si="17"/>
        <v>1.0477618493830661E-2</v>
      </c>
      <c r="Q109" s="3"/>
      <c r="R109" s="8">
        <f t="shared" si="22"/>
        <v>17.82219872791876</v>
      </c>
      <c r="S109" s="8">
        <f t="shared" si="23"/>
        <v>32.312897874258972</v>
      </c>
      <c r="T109" s="8">
        <f t="shared" si="24"/>
        <v>5.7588688738998703</v>
      </c>
    </row>
    <row r="110" spans="1:54" x14ac:dyDescent="0.35">
      <c r="A110" s="2">
        <v>109</v>
      </c>
      <c r="B110" s="15">
        <v>44627.470081018517</v>
      </c>
      <c r="C110" s="2">
        <v>3989151</v>
      </c>
      <c r="D110" s="3">
        <v>3.7593700000000002E-10</v>
      </c>
      <c r="E110" s="3">
        <v>2.2406E-10</v>
      </c>
      <c r="F110" s="3">
        <v>4.8277300000000002E-9</v>
      </c>
      <c r="G110" s="16">
        <v>1.86437E-11</v>
      </c>
      <c r="H110" s="3">
        <v>2.3345800000000002E-10</v>
      </c>
      <c r="I110" s="3">
        <f t="shared" si="18"/>
        <v>2.4360717600000002E-10</v>
      </c>
      <c r="J110" s="3">
        <f t="shared" si="19"/>
        <v>4.4812000000000001E-13</v>
      </c>
      <c r="K110" s="3">
        <f t="shared" si="20"/>
        <v>4.80359135E-9</v>
      </c>
      <c r="L110" s="3">
        <f t="shared" si="21"/>
        <v>8.1009926000000009E-11</v>
      </c>
      <c r="M110" s="3">
        <f t="shared" si="14"/>
        <v>5.0459983470492346E-2</v>
      </c>
      <c r="N110" s="3">
        <f t="shared" si="15"/>
        <v>9.2822092370534385E-5</v>
      </c>
      <c r="O110" s="3">
        <f t="shared" si="16"/>
        <v>3.8617942594138446E-3</v>
      </c>
      <c r="P110" s="3">
        <f t="shared" si="17"/>
        <v>1.6780127720481468E-2</v>
      </c>
      <c r="Q110" s="3"/>
      <c r="R110" s="8">
        <f t="shared" si="22"/>
        <v>19.596258100277471</v>
      </c>
      <c r="S110" s="8">
        <f t="shared" si="23"/>
        <v>31.401120005899003</v>
      </c>
      <c r="T110" s="8">
        <f t="shared" si="24"/>
        <v>6.1534445227338326</v>
      </c>
    </row>
    <row r="111" spans="1:54" x14ac:dyDescent="0.35">
      <c r="A111" s="2">
        <v>110</v>
      </c>
      <c r="B111" s="15">
        <v>44627.470532407409</v>
      </c>
      <c r="C111" s="2">
        <v>4028416</v>
      </c>
      <c r="D111" s="3">
        <v>3.0743800000000001E-10</v>
      </c>
      <c r="E111" s="3">
        <v>2.1959599999999999E-10</v>
      </c>
      <c r="F111" s="3">
        <v>3.3947699999999998E-9</v>
      </c>
      <c r="G111" s="16">
        <v>1.58401E-11</v>
      </c>
      <c r="H111" s="3">
        <v>2.1995199999999999E-10</v>
      </c>
      <c r="I111" s="3">
        <f t="shared" si="18"/>
        <v>1.9921982400000001E-10</v>
      </c>
      <c r="J111" s="3">
        <f t="shared" si="19"/>
        <v>4.3919199999999996E-13</v>
      </c>
      <c r="K111" s="3">
        <f t="shared" si="20"/>
        <v>3.3777961499999997E-9</v>
      </c>
      <c r="L111" s="3">
        <f t="shared" si="21"/>
        <v>7.6323343999999993E-11</v>
      </c>
      <c r="M111" s="3">
        <f t="shared" si="14"/>
        <v>5.8684336199506894E-2</v>
      </c>
      <c r="N111" s="3">
        <f t="shared" si="15"/>
        <v>1.2937312395243272E-4</v>
      </c>
      <c r="O111" s="3">
        <f t="shared" si="16"/>
        <v>4.6660303938116576E-3</v>
      </c>
      <c r="P111" s="3">
        <f t="shared" si="17"/>
        <v>2.2482625921638282E-2</v>
      </c>
      <c r="Q111" s="3"/>
      <c r="R111" s="8">
        <f t="shared" si="22"/>
        <v>21.394062887772403</v>
      </c>
      <c r="S111" s="8">
        <f t="shared" si="23"/>
        <v>29.213759416767211</v>
      </c>
      <c r="T111" s="8">
        <f t="shared" si="24"/>
        <v>6.2500100615057095</v>
      </c>
    </row>
    <row r="112" spans="1:54" x14ac:dyDescent="0.35">
      <c r="A112" s="2">
        <v>111</v>
      </c>
      <c r="B112" s="15">
        <v>44627.470972222225</v>
      </c>
      <c r="C112" s="2">
        <v>4066661</v>
      </c>
      <c r="D112" s="3">
        <v>2.6034299999999998E-10</v>
      </c>
      <c r="E112" s="3">
        <v>2.3614099999999998E-10</v>
      </c>
      <c r="F112" s="3">
        <v>2.7408800000000002E-9</v>
      </c>
      <c r="G112" s="16">
        <v>1.41921E-11</v>
      </c>
      <c r="H112" s="3">
        <v>1.9999400000000001E-10</v>
      </c>
      <c r="I112" s="3">
        <f t="shared" si="18"/>
        <v>1.6870226399999999E-10</v>
      </c>
      <c r="J112" s="3">
        <f t="shared" si="19"/>
        <v>4.7228199999999993E-13</v>
      </c>
      <c r="K112" s="3">
        <f t="shared" si="20"/>
        <v>2.7271756000000003E-9</v>
      </c>
      <c r="L112" s="3">
        <f t="shared" si="21"/>
        <v>6.9397917999999988E-11</v>
      </c>
      <c r="M112" s="3">
        <f t="shared" si="14"/>
        <v>6.1550401330959389E-2</v>
      </c>
      <c r="N112" s="3">
        <f t="shared" si="15"/>
        <v>1.7231035287936717E-4</v>
      </c>
      <c r="O112" s="3">
        <f t="shared" si="16"/>
        <v>5.1779355535448469E-3</v>
      </c>
      <c r="P112" s="3">
        <f t="shared" si="17"/>
        <v>2.5319575464814215E-2</v>
      </c>
      <c r="Q112" s="3"/>
      <c r="R112" s="8">
        <f t="shared" si="22"/>
        <v>22.553055540732544</v>
      </c>
      <c r="S112" s="8">
        <f t="shared" si="23"/>
        <v>28.888477259033696</v>
      </c>
      <c r="T112" s="8">
        <f t="shared" si="24"/>
        <v>6.5152343211017598</v>
      </c>
    </row>
    <row r="113" spans="1:20" x14ac:dyDescent="0.35">
      <c r="A113" s="2">
        <v>112</v>
      </c>
      <c r="B113" s="15">
        <v>44627.471412037034</v>
      </c>
      <c r="C113" s="2">
        <v>4104906</v>
      </c>
      <c r="D113" s="3">
        <v>2.2556599999999999E-10</v>
      </c>
      <c r="E113" s="3">
        <v>2.37861E-10</v>
      </c>
      <c r="F113" s="3">
        <v>2.4227900000000001E-9</v>
      </c>
      <c r="G113" s="16">
        <v>1.3044E-11</v>
      </c>
      <c r="H113" s="3">
        <v>1.85433E-10</v>
      </c>
      <c r="I113" s="3">
        <f t="shared" si="18"/>
        <v>1.4616676799999999E-10</v>
      </c>
      <c r="J113" s="3">
        <f t="shared" si="19"/>
        <v>4.7572200000000006E-13</v>
      </c>
      <c r="K113" s="3">
        <f t="shared" si="20"/>
        <v>2.4106760500000002E-9</v>
      </c>
      <c r="L113" s="3">
        <f t="shared" si="21"/>
        <v>6.4345250999999995E-11</v>
      </c>
      <c r="M113" s="3">
        <f t="shared" si="14"/>
        <v>6.0329936973489234E-2</v>
      </c>
      <c r="N113" s="3">
        <f t="shared" si="15"/>
        <v>1.9635296497013776E-4</v>
      </c>
      <c r="O113" s="3">
        <f t="shared" si="16"/>
        <v>5.3838756144775233E-3</v>
      </c>
      <c r="P113" s="3">
        <f t="shared" si="17"/>
        <v>2.655832779564056E-2</v>
      </c>
      <c r="Q113" s="3"/>
      <c r="R113" s="8">
        <f t="shared" si="22"/>
        <v>23.721004550672113</v>
      </c>
      <c r="S113" s="8">
        <f t="shared" si="23"/>
        <v>28.696837219797878</v>
      </c>
      <c r="T113" s="8">
        <f t="shared" si="24"/>
        <v>6.8071780628072229</v>
      </c>
    </row>
    <row r="114" spans="1:20" x14ac:dyDescent="0.35">
      <c r="A114" s="2">
        <v>113</v>
      </c>
      <c r="B114" s="15">
        <v>44627.471863425926</v>
      </c>
      <c r="C114" s="2">
        <v>4143151</v>
      </c>
      <c r="D114" s="3">
        <v>2.07571E-10</v>
      </c>
      <c r="E114" s="3">
        <v>2.2441799999999999E-10</v>
      </c>
      <c r="F114" s="3">
        <v>2.1744800000000001E-9</v>
      </c>
      <c r="G114" s="16">
        <v>1.14444E-11</v>
      </c>
      <c r="H114" s="3">
        <v>1.7614100000000001E-10</v>
      </c>
      <c r="I114" s="3">
        <f t="shared" si="18"/>
        <v>1.3450600800000001E-10</v>
      </c>
      <c r="J114" s="3">
        <f t="shared" si="19"/>
        <v>4.48836E-13</v>
      </c>
      <c r="K114" s="3">
        <f t="shared" si="20"/>
        <v>2.1636076000000002E-9</v>
      </c>
      <c r="L114" s="3">
        <f t="shared" si="21"/>
        <v>6.1120927000000003E-11</v>
      </c>
      <c r="M114" s="3">
        <f t="shared" si="14"/>
        <v>6.1856631470512492E-2</v>
      </c>
      <c r="N114" s="3">
        <f t="shared" si="15"/>
        <v>2.0641072808211616E-4</v>
      </c>
      <c r="O114" s="3">
        <f t="shared" si="16"/>
        <v>5.2630513961958716E-3</v>
      </c>
      <c r="P114" s="3">
        <f t="shared" si="17"/>
        <v>2.8108295776461498E-2</v>
      </c>
      <c r="Q114" s="3"/>
      <c r="R114" s="8">
        <f t="shared" si="22"/>
        <v>23.894085680041847</v>
      </c>
      <c r="S114" s="8">
        <f t="shared" si="23"/>
        <v>27.100626848221417</v>
      </c>
      <c r="T114" s="8">
        <f t="shared" si="24"/>
        <v>6.4754469989424486</v>
      </c>
    </row>
    <row r="115" spans="1:20" x14ac:dyDescent="0.35">
      <c r="A115" s="2">
        <v>114</v>
      </c>
      <c r="B115" s="15">
        <v>44627.472303240742</v>
      </c>
      <c r="C115" s="2">
        <v>4181396</v>
      </c>
      <c r="D115" s="3">
        <v>1.8985500000000001E-10</v>
      </c>
      <c r="E115" s="3">
        <v>2.2520699999999999E-10</v>
      </c>
      <c r="F115" s="3">
        <v>2.0991800000000002E-9</v>
      </c>
      <c r="G115" s="16">
        <v>1.07607E-11</v>
      </c>
      <c r="H115" s="3">
        <v>1.6578E-10</v>
      </c>
      <c r="I115" s="3">
        <f t="shared" si="18"/>
        <v>1.2302604E-10</v>
      </c>
      <c r="J115" s="3">
        <f t="shared" si="19"/>
        <v>4.5041399999999998E-13</v>
      </c>
      <c r="K115" s="3">
        <f t="shared" si="20"/>
        <v>2.0886841000000003E-9</v>
      </c>
      <c r="L115" s="3">
        <f t="shared" si="21"/>
        <v>5.7525659999999996E-11</v>
      </c>
      <c r="M115" s="3">
        <f t="shared" si="14"/>
        <v>5.8606713097495211E-2</v>
      </c>
      <c r="N115" s="3">
        <f t="shared" si="15"/>
        <v>2.1456664030716752E-4</v>
      </c>
      <c r="O115" s="3">
        <f t="shared" si="16"/>
        <v>5.1261444945169066E-3</v>
      </c>
      <c r="P115" s="3">
        <f t="shared" si="17"/>
        <v>2.7403871988109639E-2</v>
      </c>
      <c r="Q115" s="3"/>
      <c r="R115" s="8">
        <f t="shared" si="22"/>
        <v>24.419469485742248</v>
      </c>
      <c r="S115" s="8">
        <f t="shared" si="23"/>
        <v>27.071803564475523</v>
      </c>
      <c r="T115" s="8">
        <f t="shared" si="24"/>
        <v>6.6107908106671829</v>
      </c>
    </row>
    <row r="116" spans="1:20" x14ac:dyDescent="0.35">
      <c r="A116" s="2">
        <v>115</v>
      </c>
      <c r="B116" s="15">
        <v>44627.472743055558</v>
      </c>
      <c r="C116" s="2">
        <v>4219641</v>
      </c>
      <c r="D116" s="3">
        <v>1.67022E-10</v>
      </c>
      <c r="E116" s="3">
        <v>2.2798100000000001E-10</v>
      </c>
      <c r="F116" s="3">
        <v>2.00999E-9</v>
      </c>
      <c r="G116" s="16">
        <v>9.8738799999999995E-12</v>
      </c>
      <c r="H116" s="3">
        <v>1.6011700000000001E-10</v>
      </c>
      <c r="I116" s="3">
        <f t="shared" si="18"/>
        <v>1.08230256E-10</v>
      </c>
      <c r="J116" s="3">
        <f t="shared" si="19"/>
        <v>4.5596200000000005E-13</v>
      </c>
      <c r="K116" s="3">
        <f t="shared" si="20"/>
        <v>1.99994005E-9</v>
      </c>
      <c r="L116" s="3">
        <f t="shared" si="21"/>
        <v>5.5560599000000003E-11</v>
      </c>
      <c r="M116" s="3">
        <f t="shared" si="14"/>
        <v>5.3846166398837804E-2</v>
      </c>
      <c r="N116" s="3">
        <f t="shared" si="15"/>
        <v>2.2684789476564563E-4</v>
      </c>
      <c r="O116" s="3">
        <f t="shared" si="16"/>
        <v>4.9124025492664142E-3</v>
      </c>
      <c r="P116" s="3">
        <f t="shared" si="17"/>
        <v>2.7642226578241683E-2</v>
      </c>
      <c r="Q116" s="3"/>
      <c r="R116" s="8">
        <f t="shared" si="22"/>
        <v>25.92672231931774</v>
      </c>
      <c r="S116" s="8">
        <f t="shared" si="23"/>
        <v>26.064722470092487</v>
      </c>
      <c r="T116" s="8">
        <f t="shared" si="24"/>
        <v>6.757728218121696</v>
      </c>
    </row>
    <row r="117" spans="1:20" x14ac:dyDescent="0.35">
      <c r="A117" s="2">
        <v>116</v>
      </c>
      <c r="B117" s="15">
        <v>44627.473182870373</v>
      </c>
      <c r="C117" s="2">
        <v>4257886</v>
      </c>
      <c r="D117" s="3">
        <v>1.6733399999999999E-10</v>
      </c>
      <c r="E117" s="3">
        <v>2.3777900000000002E-10</v>
      </c>
      <c r="F117" s="3">
        <v>1.9511499999999998E-9</v>
      </c>
      <c r="G117" s="16">
        <v>9.3202500000000004E-12</v>
      </c>
      <c r="H117" s="3">
        <v>1.5635999999999999E-10</v>
      </c>
      <c r="I117" s="3">
        <f t="shared" si="18"/>
        <v>1.0843243199999999E-10</v>
      </c>
      <c r="J117" s="3">
        <f t="shared" si="19"/>
        <v>4.755580000000001E-13</v>
      </c>
      <c r="K117" s="3">
        <f t="shared" si="20"/>
        <v>1.9413942499999998E-9</v>
      </c>
      <c r="L117" s="3">
        <f t="shared" si="21"/>
        <v>5.4256919999999995E-11</v>
      </c>
      <c r="M117" s="3">
        <f t="shared" si="14"/>
        <v>5.5573601209543091E-2</v>
      </c>
      <c r="N117" s="3">
        <f t="shared" si="15"/>
        <v>2.4373215795812732E-4</v>
      </c>
      <c r="O117" s="3">
        <f t="shared" si="16"/>
        <v>4.7767982984393822E-3</v>
      </c>
      <c r="P117" s="3">
        <f t="shared" si="17"/>
        <v>2.780766214796402E-2</v>
      </c>
      <c r="Q117" s="3"/>
      <c r="R117" s="8">
        <f t="shared" si="22"/>
        <v>25.280293394684218</v>
      </c>
      <c r="S117" s="8">
        <f t="shared" si="23"/>
        <v>25.405129392458353</v>
      </c>
      <c r="T117" s="8">
        <f t="shared" si="24"/>
        <v>6.4224912477126264</v>
      </c>
    </row>
    <row r="118" spans="1:20" x14ac:dyDescent="0.35">
      <c r="A118" s="2">
        <v>117</v>
      </c>
      <c r="B118" s="15">
        <v>44627.473634259259</v>
      </c>
      <c r="C118" s="2">
        <v>4296131</v>
      </c>
      <c r="D118" s="3">
        <v>1.4066300000000001E-10</v>
      </c>
      <c r="E118" s="3">
        <v>2.24551E-10</v>
      </c>
      <c r="F118" s="3">
        <v>1.8673799999999998E-9</v>
      </c>
      <c r="G118" s="16">
        <v>9.1568499999999997E-12</v>
      </c>
      <c r="H118" s="3">
        <v>1.50491E-10</v>
      </c>
      <c r="I118" s="3">
        <f t="shared" si="18"/>
        <v>9.1149624000000006E-11</v>
      </c>
      <c r="J118" s="3">
        <f t="shared" si="19"/>
        <v>4.4910200000000002E-13</v>
      </c>
      <c r="K118" s="3">
        <f t="shared" si="20"/>
        <v>1.8580430999999999E-9</v>
      </c>
      <c r="L118" s="3">
        <f t="shared" si="21"/>
        <v>5.2220376999999993E-11</v>
      </c>
      <c r="M118" s="3">
        <f t="shared" si="14"/>
        <v>4.8811502747164483E-2</v>
      </c>
      <c r="N118" s="3">
        <f t="shared" si="15"/>
        <v>2.4049845237712734E-4</v>
      </c>
      <c r="O118" s="3">
        <f t="shared" si="16"/>
        <v>4.9035814885026079E-3</v>
      </c>
      <c r="P118" s="3">
        <f t="shared" si="17"/>
        <v>2.7964515524424593E-2</v>
      </c>
      <c r="Q118" s="3"/>
      <c r="R118" s="8">
        <f t="shared" si="22"/>
        <v>28.025307495967734</v>
      </c>
      <c r="S118" s="8">
        <f t="shared" si="23"/>
        <v>25.800056094979912</v>
      </c>
      <c r="T118" s="8">
        <f t="shared" si="24"/>
        <v>7.2305450547502854</v>
      </c>
    </row>
    <row r="119" spans="1:20" x14ac:dyDescent="0.35">
      <c r="A119" s="2">
        <v>118</v>
      </c>
      <c r="B119" s="15">
        <v>44627.474074074074</v>
      </c>
      <c r="C119" s="2">
        <v>4334376</v>
      </c>
      <c r="D119" s="3">
        <v>1.27419E-10</v>
      </c>
      <c r="E119" s="3">
        <v>2.3726700000000002E-10</v>
      </c>
      <c r="F119" s="3">
        <v>4.4173800000000003E-9</v>
      </c>
      <c r="G119" s="16">
        <v>1.3238600000000001E-11</v>
      </c>
      <c r="H119" s="3">
        <v>1.91475E-10</v>
      </c>
      <c r="I119" s="3">
        <f t="shared" si="18"/>
        <v>8.2567512000000004E-11</v>
      </c>
      <c r="J119" s="3">
        <f t="shared" si="19"/>
        <v>4.7453400000000009E-13</v>
      </c>
      <c r="K119" s="3">
        <f t="shared" si="20"/>
        <v>4.3952931000000006E-9</v>
      </c>
      <c r="L119" s="3">
        <f t="shared" si="21"/>
        <v>6.6441824999999993E-11</v>
      </c>
      <c r="M119" s="3">
        <f t="shared" si="14"/>
        <v>1.8691512163318529E-2</v>
      </c>
      <c r="N119" s="3">
        <f t="shared" si="15"/>
        <v>1.0742431033780205E-4</v>
      </c>
      <c r="O119" s="3">
        <f t="shared" si="16"/>
        <v>2.9969348346757579E-3</v>
      </c>
      <c r="P119" s="3">
        <f t="shared" si="17"/>
        <v>1.5041002811621365E-2</v>
      </c>
      <c r="Q119" s="3"/>
      <c r="R119" s="8">
        <f t="shared" si="22"/>
        <v>36.125041926215175</v>
      </c>
      <c r="S119" s="8">
        <f t="shared" si="23"/>
        <v>28.350134938106386</v>
      </c>
      <c r="T119" s="8">
        <f t="shared" si="24"/>
        <v>10.241498132529509</v>
      </c>
    </row>
    <row r="120" spans="1:20" x14ac:dyDescent="0.35">
      <c r="A120" s="2">
        <v>119</v>
      </c>
      <c r="B120" s="15">
        <v>44627.47451388889</v>
      </c>
      <c r="C120" s="2">
        <v>4372621</v>
      </c>
      <c r="D120" s="3">
        <v>2.16117E-10</v>
      </c>
      <c r="E120" s="3">
        <v>2.2306700000000001E-10</v>
      </c>
      <c r="F120" s="3">
        <v>2.1839500000000001E-9</v>
      </c>
      <c r="G120" s="16">
        <v>1.22292E-11</v>
      </c>
      <c r="H120" s="3">
        <v>1.85596E-10</v>
      </c>
      <c r="I120" s="3">
        <f t="shared" si="18"/>
        <v>1.4004381599999999E-10</v>
      </c>
      <c r="J120" s="3">
        <f t="shared" si="19"/>
        <v>4.4613400000000003E-13</v>
      </c>
      <c r="K120" s="3">
        <f t="shared" si="20"/>
        <v>2.17303025E-9</v>
      </c>
      <c r="L120" s="3">
        <f t="shared" si="21"/>
        <v>6.4401811999999991E-11</v>
      </c>
      <c r="M120" s="3">
        <f t="shared" si="14"/>
        <v>6.4124094416080954E-2</v>
      </c>
      <c r="N120" s="3">
        <f t="shared" si="15"/>
        <v>2.0427848622908034E-4</v>
      </c>
      <c r="O120" s="3">
        <f t="shared" si="16"/>
        <v>5.5995787449346366E-3</v>
      </c>
      <c r="P120" s="3">
        <f t="shared" si="17"/>
        <v>2.9488684264749647E-2</v>
      </c>
      <c r="Q120" s="3"/>
      <c r="R120" s="8">
        <f t="shared" si="22"/>
        <v>24.176448810435126</v>
      </c>
      <c r="S120" s="8">
        <f t="shared" si="23"/>
        <v>27.387079525121322</v>
      </c>
      <c r="T120" s="8">
        <f t="shared" si="24"/>
        <v>6.6212232620641149</v>
      </c>
    </row>
    <row r="121" spans="1:20" x14ac:dyDescent="0.35">
      <c r="A121" s="2">
        <v>120</v>
      </c>
      <c r="B121" s="15">
        <v>44627.474953703706</v>
      </c>
      <c r="C121" s="2">
        <v>4410866</v>
      </c>
      <c r="D121" s="3">
        <v>2.1566600000000001E-10</v>
      </c>
      <c r="E121" s="3">
        <v>2.3884400000000001E-10</v>
      </c>
      <c r="F121" s="3">
        <v>2.25368E-9</v>
      </c>
      <c r="G121" s="16">
        <v>1.1790599999999999E-11</v>
      </c>
      <c r="H121" s="3">
        <v>1.8346999999999999E-10</v>
      </c>
      <c r="I121" s="3">
        <f t="shared" si="18"/>
        <v>1.3975156800000001E-10</v>
      </c>
      <c r="J121" s="3">
        <f t="shared" si="19"/>
        <v>4.7768800000000001E-13</v>
      </c>
      <c r="K121" s="3">
        <f t="shared" si="20"/>
        <v>2.2424116E-9</v>
      </c>
      <c r="L121" s="3">
        <f t="shared" si="21"/>
        <v>6.3664089999999986E-11</v>
      </c>
      <c r="M121" s="3">
        <f t="shared" si="14"/>
        <v>6.2010386567746975E-2</v>
      </c>
      <c r="N121" s="3">
        <f t="shared" si="15"/>
        <v>2.1195910688296475E-4</v>
      </c>
      <c r="O121" s="3">
        <f t="shared" si="16"/>
        <v>5.2317099144510307E-3</v>
      </c>
      <c r="P121" s="3">
        <f t="shared" si="17"/>
        <v>2.8248948386638734E-2</v>
      </c>
      <c r="Q121" s="3"/>
      <c r="R121" s="8">
        <f t="shared" si="22"/>
        <v>23.888001058661093</v>
      </c>
      <c r="S121" s="8">
        <f t="shared" si="23"/>
        <v>26.88144034508268</v>
      </c>
      <c r="T121" s="8">
        <f t="shared" si="24"/>
        <v>6.4214387542167</v>
      </c>
    </row>
    <row r="122" spans="1:20" x14ac:dyDescent="0.35">
      <c r="A122" s="2">
        <v>121</v>
      </c>
      <c r="B122" s="15">
        <v>44627.475405092591</v>
      </c>
      <c r="C122" s="2">
        <v>4449111</v>
      </c>
      <c r="D122" s="3">
        <v>2.3523099999999998E-10</v>
      </c>
      <c r="E122" s="3">
        <v>2.33039E-10</v>
      </c>
      <c r="F122" s="3">
        <v>2.2798900000000001E-9</v>
      </c>
      <c r="G122" s="16">
        <v>1.1895900000000001E-11</v>
      </c>
      <c r="H122" s="3">
        <v>1.83643E-10</v>
      </c>
      <c r="I122" s="3">
        <f t="shared" si="18"/>
        <v>1.5242968799999999E-10</v>
      </c>
      <c r="J122" s="3">
        <f t="shared" si="19"/>
        <v>4.6607800000000003E-13</v>
      </c>
      <c r="K122" s="3">
        <f t="shared" si="20"/>
        <v>2.2684905500000001E-9</v>
      </c>
      <c r="L122" s="3">
        <f t="shared" si="21"/>
        <v>6.3724120999999982E-11</v>
      </c>
      <c r="M122" s="3">
        <f t="shared" si="14"/>
        <v>6.6858351938032093E-2</v>
      </c>
      <c r="N122" s="3">
        <f t="shared" si="15"/>
        <v>2.0443003829132109E-4</v>
      </c>
      <c r="O122" s="3">
        <f t="shared" si="16"/>
        <v>5.217751733636272E-3</v>
      </c>
      <c r="P122" s="3">
        <f t="shared" si="17"/>
        <v>2.7950524367403681E-2</v>
      </c>
      <c r="Q122" s="3"/>
      <c r="R122" s="8">
        <f t="shared" si="22"/>
        <v>22.396316833989289</v>
      </c>
      <c r="S122" s="8">
        <f t="shared" si="23"/>
        <v>27.041667921184658</v>
      </c>
      <c r="T122" s="8">
        <f t="shared" si="24"/>
        <v>6.0563376248237608</v>
      </c>
    </row>
    <row r="123" spans="1:20" x14ac:dyDescent="0.35">
      <c r="A123" s="2">
        <v>122</v>
      </c>
      <c r="B123" s="15">
        <v>44627.475844907407</v>
      </c>
      <c r="C123" s="2">
        <v>4487356</v>
      </c>
      <c r="D123" s="3">
        <v>1.1162699999999999E-10</v>
      </c>
      <c r="E123" s="3">
        <v>2.3996000000000002E-10</v>
      </c>
      <c r="F123" s="3">
        <v>8.4832499999999992E-9</v>
      </c>
      <c r="G123" s="16">
        <v>5.4459500000000002E-12</v>
      </c>
      <c r="H123" s="3">
        <v>2.3906300000000003E-10</v>
      </c>
      <c r="I123" s="3">
        <f t="shared" si="18"/>
        <v>7.2334295999999996E-11</v>
      </c>
      <c r="J123" s="3">
        <f t="shared" si="19"/>
        <v>4.7992000000000004E-13</v>
      </c>
      <c r="K123" s="3">
        <f t="shared" si="20"/>
        <v>8.4408337499999984E-9</v>
      </c>
      <c r="L123" s="3">
        <f t="shared" si="21"/>
        <v>8.295486099999999E-11</v>
      </c>
      <c r="M123" s="3">
        <f t="shared" si="14"/>
        <v>8.5267198302537359E-3</v>
      </c>
      <c r="N123" s="3">
        <f t="shared" si="15"/>
        <v>5.6572657884655065E-5</v>
      </c>
      <c r="O123" s="3">
        <f t="shared" si="16"/>
        <v>6.4196504877258133E-4</v>
      </c>
      <c r="P123" s="3">
        <f t="shared" si="17"/>
        <v>9.7786651342351098E-3</v>
      </c>
      <c r="Q123" s="3"/>
      <c r="R123" s="8">
        <f t="shared" si="22"/>
        <v>39.468011151835626</v>
      </c>
      <c r="S123" s="8">
        <f t="shared" si="23"/>
        <v>11.546998033356017</v>
      </c>
      <c r="T123" s="8">
        <f t="shared" si="24"/>
        <v>4.5573704715071921</v>
      </c>
    </row>
    <row r="124" spans="1:20" x14ac:dyDescent="0.35">
      <c r="A124" s="2">
        <v>123</v>
      </c>
      <c r="B124" s="15">
        <v>44627.476284722223</v>
      </c>
      <c r="C124" s="2">
        <v>4525601</v>
      </c>
      <c r="D124" s="3">
        <v>1.6114200000000001E-11</v>
      </c>
      <c r="E124" s="3">
        <v>2.1855099999999999E-10</v>
      </c>
      <c r="F124" s="3">
        <v>8.7067499999999995E-9</v>
      </c>
      <c r="G124" s="16">
        <v>5.54162E-12</v>
      </c>
      <c r="H124" s="3">
        <v>2.5251900000000001E-10</v>
      </c>
      <c r="I124" s="3">
        <f t="shared" si="18"/>
        <v>1.04420016E-11</v>
      </c>
      <c r="J124" s="3">
        <f t="shared" si="19"/>
        <v>4.3710200000000002E-13</v>
      </c>
      <c r="K124" s="3">
        <f t="shared" si="20"/>
        <v>8.6632162499999998E-9</v>
      </c>
      <c r="L124" s="3">
        <f t="shared" si="21"/>
        <v>8.7624093000000007E-11</v>
      </c>
      <c r="M124" s="3">
        <f t="shared" si="14"/>
        <v>1.1992995779136878E-3</v>
      </c>
      <c r="N124" s="3">
        <f t="shared" si="15"/>
        <v>5.0202658856634226E-5</v>
      </c>
      <c r="O124" s="3">
        <f t="shared" si="16"/>
        <v>6.3647400005742677E-4</v>
      </c>
      <c r="P124" s="3">
        <f t="shared" si="17"/>
        <v>1.0063926608665692E-2</v>
      </c>
      <c r="Q124" s="3"/>
      <c r="R124" s="8">
        <f t="shared" si="22"/>
        <v>82.600787352409284</v>
      </c>
      <c r="S124" s="8">
        <f t="shared" si="23"/>
        <v>11.178882606976376</v>
      </c>
      <c r="T124" s="8">
        <f t="shared" si="24"/>
        <v>9.2338450505640246</v>
      </c>
    </row>
    <row r="125" spans="1:20" x14ac:dyDescent="0.35">
      <c r="A125" s="2">
        <v>124</v>
      </c>
      <c r="B125" s="15">
        <v>44627.476724537039</v>
      </c>
      <c r="C125" s="2">
        <v>4563846</v>
      </c>
      <c r="D125" s="3">
        <v>8.6247100000000006E-11</v>
      </c>
      <c r="E125" s="3">
        <v>2.1915599999999999E-10</v>
      </c>
      <c r="F125" s="3">
        <v>5.37529E-9</v>
      </c>
      <c r="G125" s="16">
        <v>9.3621800000000004E-12</v>
      </c>
      <c r="H125" s="3">
        <v>2.0875100000000001E-10</v>
      </c>
      <c r="I125" s="3">
        <f t="shared" si="18"/>
        <v>5.5888120800000008E-11</v>
      </c>
      <c r="J125" s="3">
        <f t="shared" si="19"/>
        <v>4.3831199999999997E-13</v>
      </c>
      <c r="K125" s="3">
        <f t="shared" si="20"/>
        <v>5.3484135499999996E-9</v>
      </c>
      <c r="L125" s="3">
        <f t="shared" si="21"/>
        <v>7.2436597000000004E-11</v>
      </c>
      <c r="M125" s="3">
        <f t="shared" si="14"/>
        <v>1.0397228949507842E-2</v>
      </c>
      <c r="N125" s="3">
        <f t="shared" si="15"/>
        <v>8.1542019128270283E-5</v>
      </c>
      <c r="O125" s="3">
        <f t="shared" si="16"/>
        <v>1.7417069590663946E-3</v>
      </c>
      <c r="P125" s="3">
        <f t="shared" si="17"/>
        <v>1.3475849116977875E-2</v>
      </c>
      <c r="Q125" s="3"/>
      <c r="R125" s="8">
        <f t="shared" si="22"/>
        <v>45.039478317602303</v>
      </c>
      <c r="S125" s="8">
        <f t="shared" si="23"/>
        <v>20.441604179177457</v>
      </c>
      <c r="T125" s="8">
        <f t="shared" si="24"/>
        <v>9.2067918820507177</v>
      </c>
    </row>
    <row r="126" spans="1:20" x14ac:dyDescent="0.35">
      <c r="A126" s="2">
        <v>125</v>
      </c>
      <c r="B126" s="15">
        <v>44627.477175925924</v>
      </c>
      <c r="C126" s="2">
        <v>4602091</v>
      </c>
      <c r="D126" s="3">
        <v>2.1091400000000001E-10</v>
      </c>
      <c r="E126" s="3">
        <v>2.29824E-10</v>
      </c>
      <c r="F126" s="3">
        <v>2.1102200000000002E-9</v>
      </c>
      <c r="G126" s="16">
        <v>9.5653499999999998E-12</v>
      </c>
      <c r="H126" s="3">
        <v>1.49099E-10</v>
      </c>
      <c r="I126" s="3">
        <f t="shared" si="18"/>
        <v>1.36672272E-10</v>
      </c>
      <c r="J126" s="3">
        <f t="shared" si="19"/>
        <v>4.5964800000000002E-13</v>
      </c>
      <c r="K126" s="3">
        <f t="shared" si="20"/>
        <v>2.0996689000000001E-9</v>
      </c>
      <c r="L126" s="3">
        <f t="shared" si="21"/>
        <v>5.1737352999999998E-11</v>
      </c>
      <c r="M126" s="3">
        <f t="shared" si="14"/>
        <v>6.4766835685378762E-2</v>
      </c>
      <c r="N126" s="3">
        <f t="shared" si="15"/>
        <v>2.1781994294433756E-4</v>
      </c>
      <c r="O126" s="3">
        <f t="shared" si="16"/>
        <v>4.5328686108557399E-3</v>
      </c>
      <c r="P126" s="3">
        <f t="shared" si="17"/>
        <v>2.4517516183146779E-2</v>
      </c>
      <c r="Q126" s="3"/>
      <c r="R126" s="8">
        <f t="shared" si="22"/>
        <v>20.694355880033218</v>
      </c>
      <c r="S126" s="8">
        <f t="shared" si="23"/>
        <v>26.820856037404038</v>
      </c>
      <c r="T126" s="8">
        <f t="shared" si="24"/>
        <v>5.5504033984517669</v>
      </c>
    </row>
    <row r="127" spans="1:20" x14ac:dyDescent="0.35">
      <c r="A127" s="2">
        <v>126</v>
      </c>
      <c r="B127" s="15">
        <v>44627.47761574074</v>
      </c>
      <c r="C127" s="2">
        <v>4640336</v>
      </c>
      <c r="D127" s="3">
        <v>1.21464E-10</v>
      </c>
      <c r="E127" s="3">
        <v>2.2445900000000001E-10</v>
      </c>
      <c r="F127" s="3">
        <v>1.83134E-9</v>
      </c>
      <c r="G127" s="16">
        <v>7.6604500000000005E-12</v>
      </c>
      <c r="H127" s="3">
        <v>1.2832400000000001E-10</v>
      </c>
      <c r="I127" s="3">
        <f t="shared" si="18"/>
        <v>7.8708672000000001E-11</v>
      </c>
      <c r="J127" s="3">
        <f t="shared" si="19"/>
        <v>4.4891800000000003E-13</v>
      </c>
      <c r="K127" s="3">
        <f t="shared" si="20"/>
        <v>1.8221833E-9</v>
      </c>
      <c r="L127" s="3">
        <f t="shared" si="21"/>
        <v>4.4528427999999998E-11</v>
      </c>
      <c r="M127" s="3">
        <f t="shared" si="14"/>
        <v>4.2978732512804832E-2</v>
      </c>
      <c r="N127" s="3">
        <f t="shared" si="15"/>
        <v>2.4513088776524297E-4</v>
      </c>
      <c r="O127" s="3">
        <f t="shared" si="16"/>
        <v>4.1829753076981883E-3</v>
      </c>
      <c r="P127" s="3">
        <f t="shared" si="17"/>
        <v>2.4314670132252886E-2</v>
      </c>
      <c r="Q127" s="3"/>
      <c r="R127" s="8">
        <f t="shared" si="22"/>
        <v>27.695878829807274</v>
      </c>
      <c r="S127" s="8">
        <f t="shared" si="23"/>
        <v>25.408533442249709</v>
      </c>
      <c r="T127" s="8">
        <f t="shared" si="24"/>
        <v>7.037116634596539</v>
      </c>
    </row>
    <row r="128" spans="1:20" x14ac:dyDescent="0.35">
      <c r="A128" s="2">
        <v>127</v>
      </c>
      <c r="B128" s="15">
        <v>44627.478055555555</v>
      </c>
      <c r="C128" s="2">
        <v>4678581</v>
      </c>
      <c r="D128" s="3">
        <v>1.1681999999999999E-10</v>
      </c>
      <c r="E128" s="3">
        <v>2.2648700000000001E-10</v>
      </c>
      <c r="F128" s="3">
        <v>1.8135899999999999E-9</v>
      </c>
      <c r="G128" s="16">
        <v>6.8101200000000001E-12</v>
      </c>
      <c r="H128" s="3">
        <v>1.2563600000000001E-10</v>
      </c>
      <c r="I128" s="3">
        <f t="shared" si="18"/>
        <v>7.569936E-11</v>
      </c>
      <c r="J128" s="3">
        <f t="shared" si="19"/>
        <v>4.5297400000000002E-13</v>
      </c>
      <c r="K128" s="3">
        <f t="shared" si="20"/>
        <v>1.8045220499999999E-9</v>
      </c>
      <c r="L128" s="3">
        <f t="shared" si="21"/>
        <v>4.3595692000000004E-11</v>
      </c>
      <c r="M128" s="3">
        <f t="shared" si="14"/>
        <v>4.1740062527914248E-2</v>
      </c>
      <c r="N128" s="3">
        <f t="shared" si="15"/>
        <v>2.4976648525852044E-4</v>
      </c>
      <c r="O128" s="3">
        <f t="shared" si="16"/>
        <v>3.755049377202124E-3</v>
      </c>
      <c r="P128" s="3">
        <f t="shared" si="17"/>
        <v>2.4038339426220925E-2</v>
      </c>
      <c r="Q128" s="3"/>
      <c r="R128" s="8">
        <f t="shared" si="22"/>
        <v>27.583852700369782</v>
      </c>
      <c r="S128" s="8">
        <f t="shared" si="23"/>
        <v>23.617996152033818</v>
      </c>
      <c r="T128" s="8">
        <f t="shared" si="24"/>
        <v>6.5147532693560102</v>
      </c>
    </row>
    <row r="129" spans="1:54" x14ac:dyDescent="0.35">
      <c r="A129" s="2">
        <v>128</v>
      </c>
      <c r="B129" s="15">
        <v>44627.478495370371</v>
      </c>
      <c r="C129" s="2">
        <v>4716826</v>
      </c>
      <c r="D129" s="3">
        <v>9.4728799999999998E-11</v>
      </c>
      <c r="E129" s="3">
        <v>2.2381400000000001E-10</v>
      </c>
      <c r="F129" s="3">
        <v>1.83332E-9</v>
      </c>
      <c r="G129" s="16">
        <v>6.6746699999999999E-12</v>
      </c>
      <c r="H129" s="3">
        <v>1.1914299999999999E-10</v>
      </c>
      <c r="I129" s="3">
        <f t="shared" si="18"/>
        <v>6.1384262400000004E-11</v>
      </c>
      <c r="J129" s="3">
        <f t="shared" si="19"/>
        <v>4.4762800000000004E-13</v>
      </c>
      <c r="K129" s="3">
        <f t="shared" si="20"/>
        <v>1.8241534E-9</v>
      </c>
      <c r="L129" s="3">
        <f t="shared" si="21"/>
        <v>4.1342620999999991E-11</v>
      </c>
      <c r="M129" s="3">
        <f t="shared" si="14"/>
        <v>3.3482568455043313E-2</v>
      </c>
      <c r="N129" s="3">
        <f t="shared" si="15"/>
        <v>2.4416250300002181E-4</v>
      </c>
      <c r="O129" s="3">
        <f t="shared" si="16"/>
        <v>3.6407555691314116E-3</v>
      </c>
      <c r="P129" s="3">
        <f t="shared" si="17"/>
        <v>2.2550684550433089E-2</v>
      </c>
      <c r="Q129" s="3"/>
      <c r="R129" s="8">
        <f t="shared" si="22"/>
        <v>30.993296383315368</v>
      </c>
      <c r="S129" s="8">
        <f t="shared" si="23"/>
        <v>24.210082523466035</v>
      </c>
      <c r="T129" s="8">
        <f t="shared" si="24"/>
        <v>7.503502631143065</v>
      </c>
    </row>
    <row r="130" spans="1:54" x14ac:dyDescent="0.35">
      <c r="A130" s="2">
        <v>129</v>
      </c>
      <c r="B130" s="15">
        <v>44627.478946759256</v>
      </c>
      <c r="C130" s="2">
        <v>4755071</v>
      </c>
      <c r="D130" s="3">
        <v>9.3116299999999994E-11</v>
      </c>
      <c r="E130" s="3">
        <v>2.3965200000000001E-10</v>
      </c>
      <c r="F130" s="3">
        <v>1.79651E-9</v>
      </c>
      <c r="G130" s="16">
        <v>6.4628999999999999E-12</v>
      </c>
      <c r="H130" s="3">
        <v>1.22833E-10</v>
      </c>
      <c r="I130" s="3">
        <f t="shared" si="18"/>
        <v>6.0339362400000002E-11</v>
      </c>
      <c r="J130" s="3">
        <f t="shared" si="19"/>
        <v>4.7930400000000007E-13</v>
      </c>
      <c r="K130" s="3">
        <f t="shared" si="20"/>
        <v>1.7875274499999999E-9</v>
      </c>
      <c r="L130" s="3">
        <f t="shared" si="21"/>
        <v>4.2623051000000001E-11</v>
      </c>
      <c r="M130" s="3">
        <f t="shared" ref="M130:M193" si="25">I130/F130</f>
        <v>3.3586989440637684E-2</v>
      </c>
      <c r="N130" s="3">
        <f t="shared" ref="N130:N193" si="26">J130/F130</f>
        <v>2.6679729030175175E-4</v>
      </c>
      <c r="O130" s="3">
        <f t="shared" ref="O130:O193" si="27">G130/F130</f>
        <v>3.5974751045081852E-3</v>
      </c>
      <c r="P130" s="3">
        <f t="shared" ref="P130:P193" si="28">L130/F130</f>
        <v>2.372547383538082E-2</v>
      </c>
      <c r="Q130" s="3"/>
      <c r="R130" s="8">
        <f t="shared" si="22"/>
        <v>31.706832842848936</v>
      </c>
      <c r="S130" s="8">
        <f t="shared" si="23"/>
        <v>23.07018676592153</v>
      </c>
      <c r="T130" s="8">
        <f t="shared" si="24"/>
        <v>7.3148255544037966</v>
      </c>
    </row>
    <row r="131" spans="1:54" x14ac:dyDescent="0.35">
      <c r="A131" s="2">
        <v>130</v>
      </c>
      <c r="B131" s="15">
        <v>44627.479386574072</v>
      </c>
      <c r="C131" s="2">
        <v>4793316</v>
      </c>
      <c r="D131" s="3">
        <v>9.7405500000000003E-11</v>
      </c>
      <c r="E131" s="3">
        <v>2.3862900000000002E-10</v>
      </c>
      <c r="F131" s="3">
        <v>1.80029E-9</v>
      </c>
      <c r="G131" s="16">
        <v>6.3338999999999999E-12</v>
      </c>
      <c r="H131" s="3">
        <v>1.19114E-10</v>
      </c>
      <c r="I131" s="3">
        <f t="shared" ref="I131:I194" si="29">0.648*D131</f>
        <v>6.3118764000000008E-11</v>
      </c>
      <c r="J131" s="3">
        <f t="shared" ref="J131:J194" si="30">0.002*E131</f>
        <v>4.7725800000000009E-13</v>
      </c>
      <c r="K131" s="3">
        <f t="shared" ref="K131:K194" si="31">F131-(F131*0.005)</f>
        <v>1.7912885500000001E-9</v>
      </c>
      <c r="L131" s="3">
        <f t="shared" ref="L131:L194" si="32">H131-(H131*0.653)</f>
        <v>4.1332557999999991E-11</v>
      </c>
      <c r="M131" s="3">
        <f t="shared" si="25"/>
        <v>3.5060331391053669E-2</v>
      </c>
      <c r="N131" s="3">
        <f t="shared" si="26"/>
        <v>2.6510062267745755E-4</v>
      </c>
      <c r="O131" s="3">
        <f t="shared" si="27"/>
        <v>3.5182665015080902E-3</v>
      </c>
      <c r="P131" s="3">
        <f t="shared" si="28"/>
        <v>2.2958833299079589E-2</v>
      </c>
      <c r="Q131" s="3"/>
      <c r="R131" s="8">
        <f t="shared" ref="R131:R194" si="33">(O131+0.5*P131+0.5*N131)/(M131+O131+0.5*P131+0.5*N131)*100</f>
        <v>30.145573190036572</v>
      </c>
      <c r="S131" s="8">
        <f t="shared" ref="S131:S194" si="34">O131/(O131+0.5*P131+0.5*N131)*100</f>
        <v>23.25322018496551</v>
      </c>
      <c r="T131" s="8">
        <f t="shared" ref="T131:T194" si="35">O131/(M131+O131+0.5*P131+0.5*N131)*100</f>
        <v>7.0098165098991361</v>
      </c>
    </row>
    <row r="132" spans="1:54" x14ac:dyDescent="0.35">
      <c r="A132" s="2">
        <v>131</v>
      </c>
      <c r="B132" s="15">
        <v>44627.479826388888</v>
      </c>
      <c r="C132" s="2">
        <v>4831561</v>
      </c>
      <c r="D132" s="3">
        <v>9.0536300000000001E-11</v>
      </c>
      <c r="E132" s="3">
        <v>1.53284E-10</v>
      </c>
      <c r="F132" s="3">
        <v>6.4786499999999996E-7</v>
      </c>
      <c r="G132" s="16">
        <v>4.6999000000000002E-12</v>
      </c>
      <c r="H132" s="3">
        <v>1.09309E-10</v>
      </c>
      <c r="I132" s="3">
        <f t="shared" si="29"/>
        <v>5.8667522400000007E-11</v>
      </c>
      <c r="J132" s="3">
        <f t="shared" si="30"/>
        <v>3.0656799999999998E-13</v>
      </c>
      <c r="K132" s="3">
        <f t="shared" si="31"/>
        <v>6.44625675E-7</v>
      </c>
      <c r="L132" s="3">
        <f t="shared" si="32"/>
        <v>3.7930222999999998E-11</v>
      </c>
      <c r="M132" s="3">
        <f t="shared" si="25"/>
        <v>9.055516565951241E-5</v>
      </c>
      <c r="N132" s="3">
        <f t="shared" si="26"/>
        <v>4.7319734821297647E-7</v>
      </c>
      <c r="O132" s="3">
        <f t="shared" si="27"/>
        <v>7.2544434411490057E-6</v>
      </c>
      <c r="P132" s="3">
        <f t="shared" si="28"/>
        <v>5.8546491938907028E-5</v>
      </c>
      <c r="Q132" s="3"/>
      <c r="R132" s="8">
        <f t="shared" si="33"/>
        <v>28.875625054570737</v>
      </c>
      <c r="S132" s="8">
        <f t="shared" si="34"/>
        <v>19.732310399793302</v>
      </c>
      <c r="T132" s="8">
        <f t="shared" si="35"/>
        <v>5.6978279656483828</v>
      </c>
    </row>
    <row r="133" spans="1:54" x14ac:dyDescent="0.35">
      <c r="A133" s="2">
        <v>132</v>
      </c>
      <c r="B133" s="15">
        <v>44627.48028935185</v>
      </c>
      <c r="C133" s="2">
        <v>4871350</v>
      </c>
      <c r="D133" s="3">
        <v>7.4561800000000004E-11</v>
      </c>
      <c r="E133" s="3">
        <v>1.00394E-10</v>
      </c>
      <c r="F133" s="3">
        <v>6.7169400000000001E-7</v>
      </c>
      <c r="G133" s="16">
        <v>4.9976699999999996E-12</v>
      </c>
      <c r="H133" s="3">
        <v>1.03992E-10</v>
      </c>
      <c r="I133" s="3">
        <f t="shared" si="29"/>
        <v>4.8316046400000006E-11</v>
      </c>
      <c r="J133" s="3">
        <f t="shared" si="30"/>
        <v>2.00788E-13</v>
      </c>
      <c r="K133" s="3">
        <f t="shared" si="31"/>
        <v>6.6833553000000005E-7</v>
      </c>
      <c r="L133" s="3">
        <f t="shared" si="32"/>
        <v>3.6085223999999997E-11</v>
      </c>
      <c r="M133" s="3">
        <f t="shared" si="25"/>
        <v>7.1931633154382805E-5</v>
      </c>
      <c r="N133" s="3">
        <f t="shared" si="26"/>
        <v>2.9892778556902398E-7</v>
      </c>
      <c r="O133" s="3">
        <f t="shared" si="27"/>
        <v>7.4403969664758057E-6</v>
      </c>
      <c r="P133" s="3">
        <f t="shared" si="28"/>
        <v>5.3722713021107819E-5</v>
      </c>
      <c r="Q133" s="3"/>
      <c r="R133" s="8">
        <f t="shared" si="33"/>
        <v>32.38418335291572</v>
      </c>
      <c r="S133" s="8">
        <f t="shared" si="34"/>
        <v>21.596905812086046</v>
      </c>
      <c r="T133" s="8">
        <f t="shared" si="35"/>
        <v>6.9939815767424571</v>
      </c>
    </row>
    <row r="134" spans="1:54" x14ac:dyDescent="0.35">
      <c r="A134" s="2">
        <v>133</v>
      </c>
      <c r="B134" s="15">
        <v>44627.480694444443</v>
      </c>
      <c r="C134" s="2">
        <v>4906996</v>
      </c>
      <c r="D134" s="3">
        <v>6.2156399999999998E-11</v>
      </c>
      <c r="E134" s="3">
        <v>8.3378899999999999E-11</v>
      </c>
      <c r="F134" s="3">
        <v>6.7232199999999998E-7</v>
      </c>
      <c r="G134" s="16">
        <v>4.3999700000000003E-12</v>
      </c>
      <c r="H134" s="3">
        <v>9.5055700000000005E-11</v>
      </c>
      <c r="I134" s="3">
        <f t="shared" si="29"/>
        <v>4.0277347200000002E-11</v>
      </c>
      <c r="J134" s="3">
        <f t="shared" si="30"/>
        <v>1.6675780000000001E-13</v>
      </c>
      <c r="K134" s="3">
        <f t="shared" si="31"/>
        <v>6.6896038999999996E-7</v>
      </c>
      <c r="L134" s="3">
        <f t="shared" si="32"/>
        <v>3.2984327899999993E-11</v>
      </c>
      <c r="M134" s="3">
        <f t="shared" si="25"/>
        <v>5.9907822739699137E-5</v>
      </c>
      <c r="N134" s="3">
        <f t="shared" si="26"/>
        <v>2.4803263912232534E-7</v>
      </c>
      <c r="O134" s="3">
        <f t="shared" si="27"/>
        <v>6.5444385279672541E-6</v>
      </c>
      <c r="P134" s="3">
        <f t="shared" si="28"/>
        <v>4.9060313213013991E-5</v>
      </c>
      <c r="Q134" s="3"/>
      <c r="R134" s="8">
        <f t="shared" si="33"/>
        <v>34.24413624584701</v>
      </c>
      <c r="S134" s="8">
        <f t="shared" si="34"/>
        <v>20.976698073916232</v>
      </c>
      <c r="T134" s="8">
        <f t="shared" si="35"/>
        <v>7.1832890683118391</v>
      </c>
    </row>
    <row r="135" spans="1:54" x14ac:dyDescent="0.35">
      <c r="A135" s="2">
        <v>134</v>
      </c>
      <c r="B135" s="15">
        <v>44627.481111111112</v>
      </c>
      <c r="C135" s="2">
        <v>4942641</v>
      </c>
      <c r="D135" s="3">
        <v>4.94176E-11</v>
      </c>
      <c r="E135" s="3">
        <v>8.3409600000000001E-11</v>
      </c>
      <c r="F135" s="3">
        <v>6.5763000000000005E-7</v>
      </c>
      <c r="G135" s="16">
        <v>4.7461800000000005E-10</v>
      </c>
      <c r="H135" s="3">
        <v>4.5440899999999998E-10</v>
      </c>
      <c r="I135" s="3">
        <f t="shared" si="29"/>
        <v>3.2022604800000001E-11</v>
      </c>
      <c r="J135" s="3">
        <f t="shared" si="30"/>
        <v>1.6681920000000001E-13</v>
      </c>
      <c r="K135" s="3">
        <f t="shared" si="31"/>
        <v>6.5434185000000001E-7</v>
      </c>
      <c r="L135" s="3">
        <f t="shared" si="32"/>
        <v>1.5767992300000001E-10</v>
      </c>
      <c r="M135" s="3">
        <f t="shared" si="25"/>
        <v>4.8693953742986174E-5</v>
      </c>
      <c r="N135" s="3">
        <f t="shared" si="26"/>
        <v>2.5366725970530541E-7</v>
      </c>
      <c r="O135" s="3">
        <f t="shared" si="27"/>
        <v>7.2170977601386803E-4</v>
      </c>
      <c r="P135" s="3">
        <f t="shared" si="28"/>
        <v>2.3976996639447714E-4</v>
      </c>
      <c r="Q135" s="3"/>
      <c r="R135" s="8">
        <f t="shared" si="33"/>
        <v>94.53132260214916</v>
      </c>
      <c r="S135" s="8">
        <f t="shared" si="34"/>
        <v>85.742100731664721</v>
      </c>
      <c r="T135" s="8">
        <f t="shared" si="35"/>
        <v>81.053141848509668</v>
      </c>
    </row>
    <row r="136" spans="1:54" s="25" customFormat="1" x14ac:dyDescent="0.35">
      <c r="A136" s="25">
        <v>135</v>
      </c>
      <c r="B136" s="46">
        <v>44627.481608796297</v>
      </c>
      <c r="C136" s="25">
        <v>4985168</v>
      </c>
      <c r="D136" s="26">
        <v>1.7396799999999999E-8</v>
      </c>
      <c r="E136" s="26">
        <v>2.4000100000000001E-10</v>
      </c>
      <c r="F136" s="26">
        <v>6.4634299999999998E-7</v>
      </c>
      <c r="G136" s="27">
        <v>4.3359E-10</v>
      </c>
      <c r="H136" s="26">
        <v>3.7825100000000002E-10</v>
      </c>
      <c r="I136" s="26">
        <f t="shared" si="29"/>
        <v>1.12731264E-8</v>
      </c>
      <c r="J136" s="26">
        <f t="shared" si="30"/>
        <v>4.8000200000000002E-13</v>
      </c>
      <c r="K136" s="26">
        <f t="shared" si="31"/>
        <v>6.43111285E-7</v>
      </c>
      <c r="L136" s="26">
        <f t="shared" si="32"/>
        <v>1.3125309700000001E-10</v>
      </c>
      <c r="M136" s="26">
        <f t="shared" si="25"/>
        <v>1.7441399380824115E-2</v>
      </c>
      <c r="N136" s="26">
        <f t="shared" si="26"/>
        <v>7.4264283824532801E-7</v>
      </c>
      <c r="O136" s="26">
        <f t="shared" si="27"/>
        <v>6.708357636734675E-4</v>
      </c>
      <c r="P136" s="26">
        <f t="shared" si="28"/>
        <v>2.0307034654974218E-4</v>
      </c>
      <c r="Q136" s="26"/>
      <c r="R136" s="28">
        <f t="shared" si="33"/>
        <v>4.242540075041159</v>
      </c>
      <c r="S136" s="28">
        <f t="shared" si="34"/>
        <v>86.812356437023766</v>
      </c>
      <c r="T136" s="28">
        <f t="shared" si="35"/>
        <v>3.6830490119283064</v>
      </c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8"/>
      <c r="AH136" s="8"/>
      <c r="AI136" s="8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1:54" x14ac:dyDescent="0.35">
      <c r="A137" s="2">
        <v>136</v>
      </c>
      <c r="B137" s="15">
        <v>44627.481921296298</v>
      </c>
      <c r="C137" s="2">
        <v>5012084</v>
      </c>
      <c r="D137" s="3">
        <v>1.9830299999999999E-8</v>
      </c>
      <c r="E137" s="3">
        <v>2.15234E-10</v>
      </c>
      <c r="F137" s="3">
        <v>6.5368799999999997E-7</v>
      </c>
      <c r="G137" s="16">
        <v>4.4411099999999999E-10</v>
      </c>
      <c r="H137" s="3">
        <v>3.5682299999999999E-10</v>
      </c>
      <c r="I137" s="3">
        <f t="shared" si="29"/>
        <v>1.28500344E-8</v>
      </c>
      <c r="J137" s="3">
        <f t="shared" si="30"/>
        <v>4.3046799999999999E-13</v>
      </c>
      <c r="K137" s="3">
        <f t="shared" si="31"/>
        <v>6.5041955999999996E-7</v>
      </c>
      <c r="L137" s="3">
        <f t="shared" si="32"/>
        <v>1.2381758100000001E-10</v>
      </c>
      <c r="M137" s="3">
        <f t="shared" si="25"/>
        <v>1.965774865073246E-2</v>
      </c>
      <c r="N137" s="3">
        <f t="shared" si="26"/>
        <v>6.5852210840645688E-7</v>
      </c>
      <c r="O137" s="3">
        <f t="shared" si="27"/>
        <v>6.7939292139369237E-4</v>
      </c>
      <c r="P137" s="3">
        <f t="shared" si="28"/>
        <v>1.894138809340236E-4</v>
      </c>
      <c r="Q137" s="3"/>
      <c r="R137" s="8">
        <f t="shared" si="33"/>
        <v>3.790242682371999</v>
      </c>
      <c r="S137" s="8">
        <f t="shared" si="34"/>
        <v>87.728224738823855</v>
      </c>
      <c r="T137" s="8">
        <f t="shared" si="35"/>
        <v>3.3251126185381326</v>
      </c>
    </row>
    <row r="138" spans="1:54" x14ac:dyDescent="0.35">
      <c r="A138" s="2">
        <v>137</v>
      </c>
      <c r="B138" s="15">
        <v>44627.482233796298</v>
      </c>
      <c r="C138" s="2">
        <v>5039001</v>
      </c>
      <c r="D138" s="3">
        <v>2.33919E-8</v>
      </c>
      <c r="E138" s="3">
        <v>1.90981E-10</v>
      </c>
      <c r="F138" s="3">
        <v>6.5825699999999999E-7</v>
      </c>
      <c r="G138" s="16">
        <v>4.5478100000000001E-10</v>
      </c>
      <c r="H138" s="3">
        <v>3.4013200000000001E-10</v>
      </c>
      <c r="I138" s="3">
        <f t="shared" si="29"/>
        <v>1.51579512E-8</v>
      </c>
      <c r="J138" s="3">
        <f t="shared" si="30"/>
        <v>3.8196200000000001E-13</v>
      </c>
      <c r="K138" s="3">
        <f t="shared" si="31"/>
        <v>6.5496571500000001E-7</v>
      </c>
      <c r="L138" s="3">
        <f t="shared" si="32"/>
        <v>1.1802580399999999E-10</v>
      </c>
      <c r="M138" s="3">
        <f t="shared" si="25"/>
        <v>2.3027406013152917E-2</v>
      </c>
      <c r="N138" s="3">
        <f t="shared" si="26"/>
        <v>5.802627241335831E-7</v>
      </c>
      <c r="O138" s="3">
        <f t="shared" si="27"/>
        <v>6.9088669015293419E-4</v>
      </c>
      <c r="P138" s="3">
        <f t="shared" si="28"/>
        <v>1.7930049205705368E-4</v>
      </c>
      <c r="Q138" s="3"/>
      <c r="R138" s="8">
        <f t="shared" si="33"/>
        <v>3.2796514755923529</v>
      </c>
      <c r="S138" s="8">
        <f t="shared" si="34"/>
        <v>88.48139605693423</v>
      </c>
      <c r="T138" s="8">
        <f t="shared" si="35"/>
        <v>2.9018814114059581</v>
      </c>
    </row>
    <row r="139" spans="1:54" x14ac:dyDescent="0.35">
      <c r="A139" s="2">
        <v>138</v>
      </c>
      <c r="B139" s="15">
        <v>44627.482534722221</v>
      </c>
      <c r="C139" s="2">
        <v>5065916</v>
      </c>
      <c r="D139" s="3">
        <v>2.5289900000000001E-8</v>
      </c>
      <c r="E139" s="3">
        <v>1.8321999999999999E-10</v>
      </c>
      <c r="F139" s="3">
        <v>6.59063E-7</v>
      </c>
      <c r="G139" s="16">
        <v>1.17436E-10</v>
      </c>
      <c r="H139" s="3">
        <v>2.1890200000000001E-10</v>
      </c>
      <c r="I139" s="3">
        <f t="shared" si="29"/>
        <v>1.6387855200000001E-8</v>
      </c>
      <c r="J139" s="3">
        <f t="shared" si="30"/>
        <v>3.6644E-13</v>
      </c>
      <c r="K139" s="3">
        <f t="shared" si="31"/>
        <v>6.5576768500000002E-7</v>
      </c>
      <c r="L139" s="3">
        <f t="shared" si="32"/>
        <v>7.595899399999999E-11</v>
      </c>
      <c r="M139" s="3">
        <f t="shared" si="25"/>
        <v>2.4865384948024698E-2</v>
      </c>
      <c r="N139" s="3">
        <f t="shared" si="26"/>
        <v>5.5600147482107171E-7</v>
      </c>
      <c r="O139" s="3">
        <f t="shared" si="27"/>
        <v>1.7818630388900607E-4</v>
      </c>
      <c r="P139" s="3">
        <f t="shared" si="28"/>
        <v>1.1525300919638941E-4</v>
      </c>
      <c r="Q139" s="3"/>
      <c r="R139" s="8">
        <f t="shared" si="33"/>
        <v>0.94054553408649011</v>
      </c>
      <c r="S139" s="8">
        <f t="shared" si="34"/>
        <v>75.473630029995689</v>
      </c>
      <c r="T139" s="8">
        <f t="shared" si="35"/>
        <v>0.70986385666008456</v>
      </c>
    </row>
    <row r="140" spans="1:54" s="18" customFormat="1" x14ac:dyDescent="0.35">
      <c r="A140" s="18">
        <v>139</v>
      </c>
      <c r="B140" s="17">
        <v>44627.482881944445</v>
      </c>
      <c r="C140" s="18">
        <v>5095422</v>
      </c>
      <c r="D140" s="19">
        <v>1.8919900000000002E-9</v>
      </c>
      <c r="E140" s="19">
        <v>9.9657100000000001E-11</v>
      </c>
      <c r="F140" s="19">
        <v>6.9812200000000001E-7</v>
      </c>
      <c r="G140" s="20">
        <v>2.8301499999999999E-11</v>
      </c>
      <c r="H140" s="19">
        <v>1.425E-10</v>
      </c>
      <c r="I140" s="19">
        <f t="shared" si="29"/>
        <v>1.2260095200000001E-9</v>
      </c>
      <c r="J140" s="19">
        <f t="shared" si="30"/>
        <v>1.9931420000000001E-13</v>
      </c>
      <c r="K140" s="19">
        <f t="shared" si="31"/>
        <v>6.9463139000000003E-7</v>
      </c>
      <c r="L140" s="19">
        <f t="shared" si="32"/>
        <v>4.9447499999999999E-11</v>
      </c>
      <c r="M140" s="19">
        <f t="shared" si="25"/>
        <v>1.7561536808752627E-3</v>
      </c>
      <c r="N140" s="19">
        <f t="shared" si="26"/>
        <v>2.8550052856091058E-7</v>
      </c>
      <c r="O140" s="19">
        <f t="shared" si="27"/>
        <v>4.0539475908222342E-5</v>
      </c>
      <c r="P140" s="19">
        <f t="shared" si="28"/>
        <v>7.0829310636249818E-5</v>
      </c>
      <c r="Q140" s="19"/>
      <c r="R140" s="21">
        <f t="shared" si="33"/>
        <v>4.1531918752622863</v>
      </c>
      <c r="S140" s="21">
        <f t="shared" si="34"/>
        <v>53.273504924397322</v>
      </c>
      <c r="T140" s="21">
        <f t="shared" si="35"/>
        <v>2.2125508781875229</v>
      </c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8"/>
      <c r="AH140" s="8"/>
      <c r="AI140" s="8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1:54" x14ac:dyDescent="0.35">
      <c r="A141" s="2">
        <v>140</v>
      </c>
      <c r="B141" s="15">
        <v>44627.483298611114</v>
      </c>
      <c r="C141" s="2">
        <v>5131977</v>
      </c>
      <c r="D141" s="3">
        <v>7.8321100000000004E-10</v>
      </c>
      <c r="E141" s="3">
        <v>1.01295E-10</v>
      </c>
      <c r="F141" s="3">
        <v>6.9749400000000004E-7</v>
      </c>
      <c r="G141" s="16">
        <v>1.8510400000000001E-11</v>
      </c>
      <c r="H141" s="3">
        <v>1.2268399999999999E-10</v>
      </c>
      <c r="I141" s="3">
        <f t="shared" si="29"/>
        <v>5.0752072800000008E-10</v>
      </c>
      <c r="J141" s="3">
        <f t="shared" si="30"/>
        <v>2.0259E-13</v>
      </c>
      <c r="K141" s="3">
        <f t="shared" si="31"/>
        <v>6.9400653000000002E-7</v>
      </c>
      <c r="L141" s="3">
        <f t="shared" si="32"/>
        <v>4.2571347999999991E-11</v>
      </c>
      <c r="M141" s="3">
        <f t="shared" si="25"/>
        <v>7.2763454309284392E-4</v>
      </c>
      <c r="N141" s="3">
        <f t="shared" si="26"/>
        <v>2.9045411143321664E-7</v>
      </c>
      <c r="O141" s="3">
        <f t="shared" si="27"/>
        <v>2.6538436172927653E-5</v>
      </c>
      <c r="P141" s="3">
        <f t="shared" si="28"/>
        <v>6.1034715710816132E-5</v>
      </c>
      <c r="Q141" s="3"/>
      <c r="R141" s="8">
        <f t="shared" si="33"/>
        <v>7.2882809718291046</v>
      </c>
      <c r="S141" s="8">
        <f t="shared" si="34"/>
        <v>46.395039231784942</v>
      </c>
      <c r="T141" s="8">
        <f t="shared" si="35"/>
        <v>3.38140081620283</v>
      </c>
    </row>
    <row r="142" spans="1:54" x14ac:dyDescent="0.35">
      <c r="A142" s="2">
        <v>141</v>
      </c>
      <c r="B142" s="15">
        <v>44627.483715277776</v>
      </c>
      <c r="C142" s="2">
        <v>5167625</v>
      </c>
      <c r="D142" s="3">
        <v>5.3972400000000001E-10</v>
      </c>
      <c r="E142" s="3">
        <v>9.68724E-11</v>
      </c>
      <c r="F142" s="3">
        <v>6.9659799999999998E-7</v>
      </c>
      <c r="G142" s="16">
        <v>1.4989799999999999E-11</v>
      </c>
      <c r="H142" s="3">
        <v>1.1432E-10</v>
      </c>
      <c r="I142" s="3">
        <f t="shared" si="29"/>
        <v>3.4974115200000002E-10</v>
      </c>
      <c r="J142" s="3">
        <f t="shared" si="30"/>
        <v>1.9374480000000001E-13</v>
      </c>
      <c r="K142" s="3">
        <f t="shared" si="31"/>
        <v>6.9311501000000001E-7</v>
      </c>
      <c r="L142" s="3">
        <f t="shared" si="32"/>
        <v>3.9669039999999992E-11</v>
      </c>
      <c r="M142" s="3">
        <f t="shared" si="25"/>
        <v>5.0207027869732614E-4</v>
      </c>
      <c r="N142" s="3">
        <f t="shared" si="26"/>
        <v>2.7812999750214618E-7</v>
      </c>
      <c r="O142" s="3">
        <f t="shared" si="27"/>
        <v>2.1518580300259261E-5</v>
      </c>
      <c r="P142" s="3">
        <f t="shared" si="28"/>
        <v>5.6946818681649952E-5</v>
      </c>
      <c r="Q142" s="3"/>
      <c r="R142" s="8">
        <f t="shared" si="33"/>
        <v>9.0784015925630577</v>
      </c>
      <c r="S142" s="8">
        <f t="shared" si="34"/>
        <v>42.924651106701617</v>
      </c>
      <c r="T142" s="8">
        <f t="shared" si="35"/>
        <v>3.8968722096729365</v>
      </c>
    </row>
    <row r="143" spans="1:54" x14ac:dyDescent="0.35">
      <c r="A143" s="2">
        <v>142</v>
      </c>
      <c r="B143" s="15">
        <v>44627.484131944446</v>
      </c>
      <c r="C143" s="2">
        <v>5203271</v>
      </c>
      <c r="D143" s="3">
        <v>5.89539E-10</v>
      </c>
      <c r="E143" s="3">
        <v>2.05396E-10</v>
      </c>
      <c r="F143" s="3">
        <v>1.7663500000000001E-8</v>
      </c>
      <c r="G143" s="16">
        <v>1.8693100000000002E-11</v>
      </c>
      <c r="H143" s="3">
        <v>2.2398900000000001E-10</v>
      </c>
      <c r="I143" s="3">
        <f t="shared" si="29"/>
        <v>3.82021272E-10</v>
      </c>
      <c r="J143" s="3">
        <f t="shared" si="30"/>
        <v>4.10792E-13</v>
      </c>
      <c r="K143" s="3">
        <f t="shared" si="31"/>
        <v>1.75751825E-8</v>
      </c>
      <c r="L143" s="3">
        <f t="shared" si="32"/>
        <v>7.7724183000000008E-11</v>
      </c>
      <c r="M143" s="3">
        <f t="shared" si="25"/>
        <v>2.1627722252101789E-2</v>
      </c>
      <c r="N143" s="3">
        <f t="shared" si="26"/>
        <v>2.3256545984657627E-5</v>
      </c>
      <c r="O143" s="3">
        <f t="shared" si="27"/>
        <v>1.0582896934356158E-3</v>
      </c>
      <c r="P143" s="3">
        <f t="shared" si="28"/>
        <v>4.4002707843858804E-3</v>
      </c>
      <c r="Q143" s="3"/>
      <c r="R143" s="8">
        <f t="shared" si="33"/>
        <v>13.133917703124363</v>
      </c>
      <c r="S143" s="8">
        <f t="shared" si="34"/>
        <v>32.363071099302786</v>
      </c>
      <c r="T143" s="8">
        <f t="shared" si="35"/>
        <v>4.2505391243860533</v>
      </c>
    </row>
    <row r="144" spans="1:54" x14ac:dyDescent="0.35">
      <c r="A144" s="2">
        <v>143</v>
      </c>
      <c r="B144" s="15">
        <v>44627.484548611108</v>
      </c>
      <c r="C144" s="2">
        <v>5239936</v>
      </c>
      <c r="D144" s="3">
        <v>3.9055700000000002E-10</v>
      </c>
      <c r="E144" s="3">
        <v>2.1087299999999999E-10</v>
      </c>
      <c r="F144" s="3">
        <v>6.0938799999999996E-9</v>
      </c>
      <c r="G144" s="16">
        <v>1.7116099999999999E-11</v>
      </c>
      <c r="H144" s="3">
        <v>1.98405E-10</v>
      </c>
      <c r="I144" s="3">
        <f t="shared" si="29"/>
        <v>2.5308093600000004E-10</v>
      </c>
      <c r="J144" s="3">
        <f t="shared" si="30"/>
        <v>4.2174600000000001E-13</v>
      </c>
      <c r="K144" s="3">
        <f t="shared" si="31"/>
        <v>6.0634105999999996E-9</v>
      </c>
      <c r="L144" s="3">
        <f t="shared" si="32"/>
        <v>6.8846534999999997E-11</v>
      </c>
      <c r="M144" s="3">
        <f t="shared" si="25"/>
        <v>4.1530344542393363E-2</v>
      </c>
      <c r="N144" s="3">
        <f t="shared" si="26"/>
        <v>6.9208123560030729E-5</v>
      </c>
      <c r="O144" s="3">
        <f t="shared" si="27"/>
        <v>2.8087359777350389E-3</v>
      </c>
      <c r="P144" s="3">
        <f t="shared" si="28"/>
        <v>1.1297651906502918E-2</v>
      </c>
      <c r="Q144" s="3"/>
      <c r="R144" s="8">
        <f t="shared" si="33"/>
        <v>16.976688898486074</v>
      </c>
      <c r="S144" s="8">
        <f t="shared" si="34"/>
        <v>33.074435663733773</v>
      </c>
      <c r="T144" s="8">
        <f t="shared" si="35"/>
        <v>5.6149440475620098</v>
      </c>
    </row>
    <row r="145" spans="1:20" x14ac:dyDescent="0.35">
      <c r="A145" s="2">
        <v>144</v>
      </c>
      <c r="B145" s="15">
        <v>44627.485011574077</v>
      </c>
      <c r="C145" s="2">
        <v>5279201</v>
      </c>
      <c r="D145" s="3">
        <v>3.1904799999999998E-10</v>
      </c>
      <c r="E145" s="3">
        <v>2.1367799999999999E-10</v>
      </c>
      <c r="F145" s="3">
        <v>3.95197E-9</v>
      </c>
      <c r="G145" s="16">
        <v>1.5790599999999999E-11</v>
      </c>
      <c r="H145" s="3">
        <v>1.7985099999999999E-10</v>
      </c>
      <c r="I145" s="3">
        <f t="shared" si="29"/>
        <v>2.0674310399999998E-10</v>
      </c>
      <c r="J145" s="3">
        <f t="shared" si="30"/>
        <v>4.2735599999999997E-13</v>
      </c>
      <c r="K145" s="3">
        <f t="shared" si="31"/>
        <v>3.9322101500000001E-9</v>
      </c>
      <c r="L145" s="3">
        <f t="shared" si="32"/>
        <v>6.2408296999999987E-11</v>
      </c>
      <c r="M145" s="3">
        <f t="shared" si="25"/>
        <v>5.2313935581494796E-2</v>
      </c>
      <c r="N145" s="3">
        <f t="shared" si="26"/>
        <v>1.0813746055764593E-4</v>
      </c>
      <c r="O145" s="3">
        <f t="shared" si="27"/>
        <v>3.9956274971722962E-3</v>
      </c>
      <c r="P145" s="3">
        <f t="shared" si="28"/>
        <v>1.5791693003742436E-2</v>
      </c>
      <c r="Q145" s="3"/>
      <c r="R145" s="8">
        <f t="shared" si="33"/>
        <v>18.589542030738023</v>
      </c>
      <c r="S145" s="8">
        <f t="shared" si="34"/>
        <v>33.448689504616304</v>
      </c>
      <c r="T145" s="8">
        <f t="shared" si="35"/>
        <v>6.2179581941917057</v>
      </c>
    </row>
    <row r="146" spans="1:20" x14ac:dyDescent="0.35">
      <c r="A146" s="2">
        <v>145</v>
      </c>
      <c r="B146" s="15">
        <v>44627.485451388886</v>
      </c>
      <c r="C146" s="2">
        <v>5317446</v>
      </c>
      <c r="D146" s="3">
        <v>2.63202E-10</v>
      </c>
      <c r="E146" s="3">
        <v>2.20333E-10</v>
      </c>
      <c r="F146" s="3">
        <v>3.1157200000000001E-9</v>
      </c>
      <c r="G146" s="16">
        <v>1.38804E-11</v>
      </c>
      <c r="H146" s="3">
        <v>1.6921100000000001E-10</v>
      </c>
      <c r="I146" s="3">
        <f t="shared" si="29"/>
        <v>1.70554896E-10</v>
      </c>
      <c r="J146" s="3">
        <f t="shared" si="30"/>
        <v>4.4066599999999999E-13</v>
      </c>
      <c r="K146" s="3">
        <f t="shared" si="31"/>
        <v>3.1001414E-9</v>
      </c>
      <c r="L146" s="3">
        <f t="shared" si="32"/>
        <v>5.8716216999999999E-11</v>
      </c>
      <c r="M146" s="3">
        <f t="shared" si="25"/>
        <v>5.4740122989228812E-2</v>
      </c>
      <c r="N146" s="3">
        <f t="shared" si="26"/>
        <v>1.4143311979253592E-4</v>
      </c>
      <c r="O146" s="3">
        <f t="shared" si="27"/>
        <v>4.4549574416186304E-3</v>
      </c>
      <c r="P146" s="3">
        <f t="shared" si="28"/>
        <v>1.8845152003389265E-2</v>
      </c>
      <c r="Q146" s="3"/>
      <c r="R146" s="8">
        <f t="shared" si="33"/>
        <v>20.306566301614161</v>
      </c>
      <c r="S146" s="8">
        <f t="shared" si="34"/>
        <v>31.939185493474326</v>
      </c>
      <c r="T146" s="8">
        <f t="shared" si="35"/>
        <v>6.4857518784278962</v>
      </c>
    </row>
    <row r="147" spans="1:20" x14ac:dyDescent="0.35">
      <c r="A147" s="2">
        <v>146</v>
      </c>
      <c r="B147" s="15">
        <v>44627.485891203702</v>
      </c>
      <c r="C147" s="2">
        <v>5355691</v>
      </c>
      <c r="D147" s="3">
        <v>2.26136E-10</v>
      </c>
      <c r="E147" s="3">
        <v>2.3069399999999999E-10</v>
      </c>
      <c r="F147" s="3">
        <v>2.7151800000000001E-9</v>
      </c>
      <c r="G147" s="16">
        <v>1.2515099999999999E-11</v>
      </c>
      <c r="H147" s="3">
        <v>1.5953200000000001E-10</v>
      </c>
      <c r="I147" s="3">
        <f t="shared" si="29"/>
        <v>1.4653612800000001E-10</v>
      </c>
      <c r="J147" s="3">
        <f t="shared" si="30"/>
        <v>4.6138799999999997E-13</v>
      </c>
      <c r="K147" s="3">
        <f t="shared" si="31"/>
        <v>2.7016041000000003E-9</v>
      </c>
      <c r="L147" s="3">
        <f t="shared" si="32"/>
        <v>5.5357604000000003E-11</v>
      </c>
      <c r="M147" s="3">
        <f t="shared" si="25"/>
        <v>5.3969213090844806E-2</v>
      </c>
      <c r="N147" s="3">
        <f t="shared" si="26"/>
        <v>1.6992906547632199E-4</v>
      </c>
      <c r="O147" s="3">
        <f t="shared" si="27"/>
        <v>4.6093076702097098E-3</v>
      </c>
      <c r="P147" s="3">
        <f t="shared" si="28"/>
        <v>2.0388189364977643E-2</v>
      </c>
      <c r="Q147" s="3"/>
      <c r="R147" s="8">
        <f t="shared" si="33"/>
        <v>21.621972323983936</v>
      </c>
      <c r="S147" s="8">
        <f t="shared" si="34"/>
        <v>30.959122015715383</v>
      </c>
      <c r="T147" s="8">
        <f t="shared" si="35"/>
        <v>6.693972793986398</v>
      </c>
    </row>
    <row r="148" spans="1:20" x14ac:dyDescent="0.35">
      <c r="A148" s="2">
        <v>147</v>
      </c>
      <c r="B148" s="15">
        <v>44627.486331018517</v>
      </c>
      <c r="C148" s="2">
        <v>5393936</v>
      </c>
      <c r="D148" s="3">
        <v>2.05227E-10</v>
      </c>
      <c r="E148" s="3">
        <v>2.18829E-10</v>
      </c>
      <c r="F148" s="3">
        <v>2.4964999999999998E-9</v>
      </c>
      <c r="G148" s="16">
        <v>1.18454E-11</v>
      </c>
      <c r="H148" s="3">
        <v>1.52477E-10</v>
      </c>
      <c r="I148" s="3">
        <f t="shared" si="29"/>
        <v>1.32987096E-10</v>
      </c>
      <c r="J148" s="3">
        <f t="shared" si="30"/>
        <v>4.3765800000000003E-13</v>
      </c>
      <c r="K148" s="3">
        <f t="shared" si="31"/>
        <v>2.4840174999999999E-9</v>
      </c>
      <c r="L148" s="3">
        <f t="shared" si="32"/>
        <v>5.2909519000000002E-11</v>
      </c>
      <c r="M148" s="3">
        <f t="shared" si="25"/>
        <v>5.3269415581814548E-2</v>
      </c>
      <c r="N148" s="3">
        <f t="shared" si="26"/>
        <v>1.7530863208491891E-4</v>
      </c>
      <c r="O148" s="3">
        <f t="shared" si="27"/>
        <v>4.7448027238133393E-3</v>
      </c>
      <c r="P148" s="3">
        <f t="shared" si="28"/>
        <v>2.1193478469857804E-2</v>
      </c>
      <c r="Q148" s="3"/>
      <c r="R148" s="8">
        <f t="shared" si="33"/>
        <v>22.459254791045037</v>
      </c>
      <c r="S148" s="8">
        <f t="shared" si="34"/>
        <v>30.752105549189068</v>
      </c>
      <c r="T148" s="8">
        <f t="shared" si="35"/>
        <v>6.9066937389034733</v>
      </c>
    </row>
    <row r="149" spans="1:20" x14ac:dyDescent="0.35">
      <c r="A149" s="2">
        <v>148</v>
      </c>
      <c r="B149" s="15">
        <v>44627.48678240741</v>
      </c>
      <c r="C149" s="2">
        <v>5432181</v>
      </c>
      <c r="D149" s="3">
        <v>1.8431900000000001E-10</v>
      </c>
      <c r="E149" s="3">
        <v>2.1676999999999999E-10</v>
      </c>
      <c r="F149" s="3">
        <v>2.34931E-9</v>
      </c>
      <c r="G149" s="16">
        <v>1.0404900000000001E-11</v>
      </c>
      <c r="H149" s="3">
        <v>1.4685200000000001E-10</v>
      </c>
      <c r="I149" s="3">
        <f t="shared" si="29"/>
        <v>1.1943871200000001E-10</v>
      </c>
      <c r="J149" s="3">
        <f t="shared" si="30"/>
        <v>4.3353999999999999E-13</v>
      </c>
      <c r="K149" s="3">
        <f t="shared" si="31"/>
        <v>2.3375634500000002E-9</v>
      </c>
      <c r="L149" s="3">
        <f t="shared" si="32"/>
        <v>5.0957643999999995E-11</v>
      </c>
      <c r="M149" s="3">
        <f t="shared" si="25"/>
        <v>5.0839911293103085E-2</v>
      </c>
      <c r="N149" s="3">
        <f t="shared" si="26"/>
        <v>1.8453929025969326E-4</v>
      </c>
      <c r="O149" s="3">
        <f t="shared" si="27"/>
        <v>4.4289174268189388E-3</v>
      </c>
      <c r="P149" s="3">
        <f t="shared" si="28"/>
        <v>2.1690472521719139E-2</v>
      </c>
      <c r="Q149" s="3"/>
      <c r="R149" s="8">
        <f t="shared" si="33"/>
        <v>23.209898901115629</v>
      </c>
      <c r="S149" s="8">
        <f t="shared" si="34"/>
        <v>28.822044862989689</v>
      </c>
      <c r="T149" s="8">
        <f t="shared" si="35"/>
        <v>6.6895674739340967</v>
      </c>
    </row>
    <row r="150" spans="1:20" x14ac:dyDescent="0.35">
      <c r="A150" s="2">
        <v>149</v>
      </c>
      <c r="B150" s="15">
        <v>44627.487222222226</v>
      </c>
      <c r="C150" s="2">
        <v>5470426</v>
      </c>
      <c r="D150" s="3">
        <v>1.5820699999999999E-10</v>
      </c>
      <c r="E150" s="3">
        <v>2.14529E-10</v>
      </c>
      <c r="F150" s="3">
        <v>2.2021000000000001E-9</v>
      </c>
      <c r="G150" s="16">
        <v>9.9802999999999994E-12</v>
      </c>
      <c r="H150" s="3">
        <v>1.5193000000000001E-10</v>
      </c>
      <c r="I150" s="3">
        <f t="shared" si="29"/>
        <v>1.02518136E-10</v>
      </c>
      <c r="J150" s="3">
        <f t="shared" si="30"/>
        <v>4.29058E-13</v>
      </c>
      <c r="K150" s="3">
        <f t="shared" si="31"/>
        <v>2.1910895E-9</v>
      </c>
      <c r="L150" s="3">
        <f t="shared" si="32"/>
        <v>5.2719710000000001E-11</v>
      </c>
      <c r="M150" s="3">
        <f t="shared" si="25"/>
        <v>4.655471413650606E-2</v>
      </c>
      <c r="N150" s="3">
        <f t="shared" si="26"/>
        <v>1.9484037963761862E-4</v>
      </c>
      <c r="O150" s="3">
        <f t="shared" si="27"/>
        <v>4.5321738340674805E-3</v>
      </c>
      <c r="P150" s="3">
        <f t="shared" si="28"/>
        <v>2.3940652104809047E-2</v>
      </c>
      <c r="Q150" s="3"/>
      <c r="R150" s="8">
        <f t="shared" si="33"/>
        <v>26.28456372711792</v>
      </c>
      <c r="S150" s="8">
        <f t="shared" si="34"/>
        <v>27.302383464729164</v>
      </c>
      <c r="T150" s="8">
        <f t="shared" si="35"/>
        <v>7.1763123808088443</v>
      </c>
    </row>
    <row r="151" spans="1:20" x14ac:dyDescent="0.35">
      <c r="A151" s="2">
        <v>150</v>
      </c>
      <c r="B151" s="15">
        <v>44627.487662037034</v>
      </c>
      <c r="C151" s="2">
        <v>5508671</v>
      </c>
      <c r="D151" s="3">
        <v>1.6767799999999999E-10</v>
      </c>
      <c r="E151" s="3">
        <v>2.1892999999999999E-10</v>
      </c>
      <c r="F151" s="3">
        <v>2.1330399999999999E-9</v>
      </c>
      <c r="G151" s="16">
        <v>9.1966299999999994E-12</v>
      </c>
      <c r="H151" s="3">
        <v>1.6329399999999999E-10</v>
      </c>
      <c r="I151" s="3">
        <f t="shared" si="29"/>
        <v>1.08655344E-10</v>
      </c>
      <c r="J151" s="3">
        <f t="shared" si="30"/>
        <v>4.3785999999999996E-13</v>
      </c>
      <c r="K151" s="3">
        <f t="shared" si="31"/>
        <v>2.1223747999999999E-9</v>
      </c>
      <c r="L151" s="3">
        <f t="shared" si="32"/>
        <v>5.6663017999999999E-11</v>
      </c>
      <c r="M151" s="3">
        <f t="shared" si="25"/>
        <v>5.0939196639537943E-2</v>
      </c>
      <c r="N151" s="3">
        <f t="shared" si="26"/>
        <v>2.0527510032629487E-4</v>
      </c>
      <c r="O151" s="3">
        <f t="shared" si="27"/>
        <v>4.3115131455575143E-3</v>
      </c>
      <c r="P151" s="3">
        <f t="shared" si="28"/>
        <v>2.6564442298316018E-2</v>
      </c>
      <c r="Q151" s="3"/>
      <c r="R151" s="8">
        <f t="shared" si="33"/>
        <v>25.783092113379297</v>
      </c>
      <c r="S151" s="8">
        <f t="shared" si="34"/>
        <v>24.36382544032757</v>
      </c>
      <c r="T151" s="8">
        <f t="shared" si="35"/>
        <v>6.2817475556225961</v>
      </c>
    </row>
    <row r="152" spans="1:20" x14ac:dyDescent="0.35">
      <c r="A152" s="2">
        <v>151</v>
      </c>
      <c r="B152" s="15">
        <v>44627.48810185185</v>
      </c>
      <c r="C152" s="2">
        <v>5546916</v>
      </c>
      <c r="D152" s="3">
        <v>1.2490400000000001E-10</v>
      </c>
      <c r="E152" s="3">
        <v>2.31533E-10</v>
      </c>
      <c r="F152" s="3">
        <v>2.0923399999999998E-9</v>
      </c>
      <c r="G152" s="16">
        <v>8.1807499999999994E-12</v>
      </c>
      <c r="H152" s="3">
        <v>1.8694E-10</v>
      </c>
      <c r="I152" s="3">
        <f t="shared" si="29"/>
        <v>8.0937792000000012E-11</v>
      </c>
      <c r="J152" s="3">
        <f t="shared" si="30"/>
        <v>4.6306599999999998E-13</v>
      </c>
      <c r="K152" s="3">
        <f t="shared" si="31"/>
        <v>2.0818782999999997E-9</v>
      </c>
      <c r="L152" s="3">
        <f t="shared" si="32"/>
        <v>6.4868179999999988E-11</v>
      </c>
      <c r="M152" s="3">
        <f t="shared" si="25"/>
        <v>3.8682906219830435E-2</v>
      </c>
      <c r="N152" s="3">
        <f t="shared" si="26"/>
        <v>2.2131489146123479E-4</v>
      </c>
      <c r="O152" s="3">
        <f t="shared" si="27"/>
        <v>3.9098569066212951E-3</v>
      </c>
      <c r="P152" s="3">
        <f t="shared" si="28"/>
        <v>3.100269554661288E-2</v>
      </c>
      <c r="Q152" s="3"/>
      <c r="R152" s="8">
        <f t="shared" si="33"/>
        <v>33.539970487952999</v>
      </c>
      <c r="S152" s="8">
        <f t="shared" si="34"/>
        <v>20.028094048888999</v>
      </c>
      <c r="T152" s="8">
        <f t="shared" si="35"/>
        <v>6.7174168332968414</v>
      </c>
    </row>
    <row r="153" spans="1:20" x14ac:dyDescent="0.35">
      <c r="A153" s="2">
        <v>152</v>
      </c>
      <c r="B153" s="15">
        <v>44627.488553240742</v>
      </c>
      <c r="C153" s="2">
        <v>5585161</v>
      </c>
      <c r="D153" s="3">
        <v>1.34654E-10</v>
      </c>
      <c r="E153" s="3">
        <v>2.14098E-10</v>
      </c>
      <c r="F153" s="3">
        <v>1.9824700000000001E-9</v>
      </c>
      <c r="G153" s="16">
        <v>7.0691999999999998E-12</v>
      </c>
      <c r="H153" s="3">
        <v>2.2344099999999999E-10</v>
      </c>
      <c r="I153" s="3">
        <f t="shared" si="29"/>
        <v>8.7255792000000005E-11</v>
      </c>
      <c r="J153" s="3">
        <f t="shared" si="30"/>
        <v>4.28196E-13</v>
      </c>
      <c r="K153" s="3">
        <f t="shared" si="31"/>
        <v>1.9725576500000001E-9</v>
      </c>
      <c r="L153" s="3">
        <f t="shared" si="32"/>
        <v>7.7534026999999994E-11</v>
      </c>
      <c r="M153" s="3">
        <f t="shared" si="25"/>
        <v>4.4013675868991714E-2</v>
      </c>
      <c r="N153" s="3">
        <f t="shared" si="26"/>
        <v>2.159911625396601E-4</v>
      </c>
      <c r="O153" s="3">
        <f t="shared" si="27"/>
        <v>3.5658547165909192E-3</v>
      </c>
      <c r="P153" s="3">
        <f t="shared" si="28"/>
        <v>3.9109810993356767E-2</v>
      </c>
      <c r="Q153" s="3"/>
      <c r="R153" s="8">
        <f t="shared" si="33"/>
        <v>34.544788491248632</v>
      </c>
      <c r="S153" s="8">
        <f t="shared" si="34"/>
        <v>15.351036224803821</v>
      </c>
      <c r="T153" s="8">
        <f t="shared" si="35"/>
        <v>5.3029829950734397</v>
      </c>
    </row>
    <row r="154" spans="1:20" x14ac:dyDescent="0.35">
      <c r="A154" s="2">
        <v>153</v>
      </c>
      <c r="B154" s="15">
        <v>44627.488993055558</v>
      </c>
      <c r="C154" s="2">
        <v>5623406</v>
      </c>
      <c r="D154" s="3">
        <v>9.6685300000000005E-11</v>
      </c>
      <c r="E154" s="3">
        <v>2.2919000000000001E-10</v>
      </c>
      <c r="F154" s="3">
        <v>1.96043E-9</v>
      </c>
      <c r="G154" s="16">
        <v>6.3457199999999997E-12</v>
      </c>
      <c r="H154" s="3">
        <v>2.52644E-10</v>
      </c>
      <c r="I154" s="3">
        <f t="shared" si="29"/>
        <v>6.2652074400000007E-11</v>
      </c>
      <c r="J154" s="3">
        <f t="shared" si="30"/>
        <v>4.5838000000000001E-13</v>
      </c>
      <c r="K154" s="3">
        <f t="shared" si="31"/>
        <v>1.9506278500000001E-9</v>
      </c>
      <c r="L154" s="3">
        <f t="shared" si="32"/>
        <v>8.7667468000000005E-11</v>
      </c>
      <c r="M154" s="3">
        <f t="shared" si="25"/>
        <v>3.1958332814739629E-2</v>
      </c>
      <c r="N154" s="3">
        <f t="shared" si="26"/>
        <v>2.3381605056033624E-4</v>
      </c>
      <c r="O154" s="3">
        <f t="shared" si="27"/>
        <v>3.2369021082109535E-3</v>
      </c>
      <c r="P154" s="3">
        <f t="shared" si="28"/>
        <v>4.4718489311018503E-2</v>
      </c>
      <c r="Q154" s="3"/>
      <c r="R154" s="8">
        <f t="shared" si="33"/>
        <v>44.585462319156818</v>
      </c>
      <c r="S154" s="8">
        <f t="shared" si="34"/>
        <v>12.588555248579983</v>
      </c>
      <c r="T154" s="8">
        <f t="shared" si="35"/>
        <v>5.6126655568818666</v>
      </c>
    </row>
    <row r="155" spans="1:20" x14ac:dyDescent="0.35">
      <c r="A155" s="2">
        <v>154</v>
      </c>
      <c r="B155" s="15">
        <v>44627.489432870374</v>
      </c>
      <c r="C155" s="2">
        <v>5661651</v>
      </c>
      <c r="D155" s="3">
        <v>4.5730399999999998E-11</v>
      </c>
      <c r="E155" s="3">
        <v>2.3238400000000001E-10</v>
      </c>
      <c r="F155" s="3">
        <v>1.9286300000000002E-9</v>
      </c>
      <c r="G155" s="16">
        <v>5.3094200000000002E-12</v>
      </c>
      <c r="H155" s="3">
        <v>2.5508199999999998E-10</v>
      </c>
      <c r="I155" s="3">
        <f t="shared" si="29"/>
        <v>2.9633299199999997E-11</v>
      </c>
      <c r="J155" s="3">
        <f t="shared" si="30"/>
        <v>4.64768E-13</v>
      </c>
      <c r="K155" s="3">
        <f t="shared" si="31"/>
        <v>1.91898685E-9</v>
      </c>
      <c r="L155" s="3">
        <f t="shared" si="32"/>
        <v>8.8513453999999978E-11</v>
      </c>
      <c r="M155" s="3">
        <f t="shared" si="25"/>
        <v>1.5364947760845779E-2</v>
      </c>
      <c r="N155" s="3">
        <f t="shared" si="26"/>
        <v>2.4098349605678639E-4</v>
      </c>
      <c r="O155" s="3">
        <f t="shared" si="27"/>
        <v>2.7529489845123222E-3</v>
      </c>
      <c r="P155" s="3">
        <f t="shared" si="28"/>
        <v>4.5894471204948571E-2</v>
      </c>
      <c r="Q155" s="3"/>
      <c r="R155" s="8">
        <f t="shared" si="33"/>
        <v>62.693420099490524</v>
      </c>
      <c r="S155" s="8">
        <f t="shared" si="34"/>
        <v>10.661800445479008</v>
      </c>
      <c r="T155" s="8">
        <f t="shared" si="35"/>
        <v>6.6842473434535075</v>
      </c>
    </row>
    <row r="156" spans="1:20" x14ac:dyDescent="0.35">
      <c r="A156" s="2">
        <v>155</v>
      </c>
      <c r="B156" s="15">
        <v>44627.489872685182</v>
      </c>
      <c r="C156" s="2">
        <v>5699896</v>
      </c>
      <c r="D156" s="3">
        <v>7.1691600000000006E-11</v>
      </c>
      <c r="E156" s="3">
        <v>2.5786599999999998E-10</v>
      </c>
      <c r="F156" s="3">
        <v>1.88951E-9</v>
      </c>
      <c r="G156" s="16">
        <v>5.4480999999999998E-12</v>
      </c>
      <c r="H156" s="3">
        <v>2.4235499999999999E-10</v>
      </c>
      <c r="I156" s="3">
        <f t="shared" si="29"/>
        <v>4.6456156800000005E-11</v>
      </c>
      <c r="J156" s="3">
        <f t="shared" si="30"/>
        <v>5.1573200000000001E-13</v>
      </c>
      <c r="K156" s="3">
        <f t="shared" si="31"/>
        <v>1.8800624500000002E-9</v>
      </c>
      <c r="L156" s="3">
        <f t="shared" si="32"/>
        <v>8.4097184999999996E-11</v>
      </c>
      <c r="M156" s="3">
        <f t="shared" si="25"/>
        <v>2.4586351382104358E-2</v>
      </c>
      <c r="N156" s="3">
        <f t="shared" si="26"/>
        <v>2.7294483755047603E-4</v>
      </c>
      <c r="O156" s="3">
        <f t="shared" si="27"/>
        <v>2.883340125217649E-3</v>
      </c>
      <c r="P156" s="3">
        <f t="shared" si="28"/>
        <v>4.4507404035966994E-2</v>
      </c>
      <c r="Q156" s="3"/>
      <c r="R156" s="8">
        <f t="shared" si="33"/>
        <v>50.689094491993522</v>
      </c>
      <c r="S156" s="8">
        <f t="shared" si="34"/>
        <v>11.408544380113995</v>
      </c>
      <c r="T156" s="8">
        <f t="shared" si="35"/>
        <v>5.7828878409969997</v>
      </c>
    </row>
    <row r="157" spans="1:20" x14ac:dyDescent="0.35">
      <c r="A157" s="2">
        <v>156</v>
      </c>
      <c r="B157" s="15">
        <v>44627.490324074075</v>
      </c>
      <c r="C157" s="2">
        <v>5738141</v>
      </c>
      <c r="D157" s="3">
        <v>5.3169399999999998E-11</v>
      </c>
      <c r="E157" s="3">
        <v>2.7935600000000002E-10</v>
      </c>
      <c r="F157" s="3">
        <v>1.8822099999999999E-9</v>
      </c>
      <c r="G157" s="16">
        <v>5.3696200000000003E-12</v>
      </c>
      <c r="H157" s="3">
        <v>2.2254899999999999E-10</v>
      </c>
      <c r="I157" s="3">
        <f t="shared" si="29"/>
        <v>3.44537712E-11</v>
      </c>
      <c r="J157" s="3">
        <f t="shared" si="30"/>
        <v>5.5871200000000009E-13</v>
      </c>
      <c r="K157" s="3">
        <f t="shared" si="31"/>
        <v>1.8727989499999997E-9</v>
      </c>
      <c r="L157" s="3">
        <f t="shared" si="32"/>
        <v>7.7224502999999988E-11</v>
      </c>
      <c r="M157" s="3">
        <f t="shared" si="25"/>
        <v>1.830495598259493E-2</v>
      </c>
      <c r="N157" s="3">
        <f t="shared" si="26"/>
        <v>2.9683829115773486E-4</v>
      </c>
      <c r="O157" s="3">
        <f t="shared" si="27"/>
        <v>2.8528272615701757E-3</v>
      </c>
      <c r="P157" s="3">
        <f t="shared" si="28"/>
        <v>4.1028632830555564E-2</v>
      </c>
      <c r="Q157" s="3"/>
      <c r="R157" s="8">
        <f t="shared" si="33"/>
        <v>56.229725250570326</v>
      </c>
      <c r="S157" s="8">
        <f t="shared" si="34"/>
        <v>12.131656312514155</v>
      </c>
      <c r="T157" s="8">
        <f t="shared" si="35"/>
        <v>6.8215970128701802</v>
      </c>
    </row>
    <row r="158" spans="1:20" x14ac:dyDescent="0.35">
      <c r="A158" s="2">
        <v>157</v>
      </c>
      <c r="B158" s="15">
        <v>44627.490763888891</v>
      </c>
      <c r="C158" s="2">
        <v>5776386</v>
      </c>
      <c r="D158" s="3">
        <v>6.75206E-11</v>
      </c>
      <c r="E158" s="3">
        <v>3.0167499999999999E-10</v>
      </c>
      <c r="F158" s="3">
        <v>1.8453099999999999E-9</v>
      </c>
      <c r="G158" s="16">
        <v>5.3567199999999998E-12</v>
      </c>
      <c r="H158" s="3">
        <v>2.08349E-10</v>
      </c>
      <c r="I158" s="3">
        <f t="shared" si="29"/>
        <v>4.3753348800000005E-11</v>
      </c>
      <c r="J158" s="3">
        <f t="shared" si="30"/>
        <v>6.0335000000000005E-13</v>
      </c>
      <c r="K158" s="3">
        <f t="shared" si="31"/>
        <v>1.83608345E-9</v>
      </c>
      <c r="L158" s="3">
        <f t="shared" si="32"/>
        <v>7.2297102999999987E-11</v>
      </c>
      <c r="M158" s="3">
        <f t="shared" si="25"/>
        <v>2.3710568305596355E-2</v>
      </c>
      <c r="N158" s="3">
        <f t="shared" si="26"/>
        <v>3.269640331434827E-4</v>
      </c>
      <c r="O158" s="3">
        <f t="shared" si="27"/>
        <v>2.9028835263451669E-3</v>
      </c>
      <c r="P158" s="3">
        <f t="shared" si="28"/>
        <v>3.9178838785895051E-2</v>
      </c>
      <c r="Q158" s="3"/>
      <c r="R158" s="8">
        <f t="shared" si="33"/>
        <v>48.862555176337722</v>
      </c>
      <c r="S158" s="8">
        <f t="shared" si="34"/>
        <v>12.812990300547304</v>
      </c>
      <c r="T158" s="8">
        <f t="shared" si="35"/>
        <v>6.2607544553437267</v>
      </c>
    </row>
    <row r="159" spans="1:20" x14ac:dyDescent="0.35">
      <c r="A159" s="2">
        <v>158</v>
      </c>
      <c r="B159" s="15">
        <v>44627.491203703707</v>
      </c>
      <c r="C159" s="2">
        <v>5814631</v>
      </c>
      <c r="D159" s="3">
        <v>4.7611599999999997E-11</v>
      </c>
      <c r="E159" s="3">
        <v>3.1698099999999998E-10</v>
      </c>
      <c r="F159" s="3">
        <v>1.8463699999999999E-9</v>
      </c>
      <c r="G159" s="16">
        <v>5.3878999999999997E-12</v>
      </c>
      <c r="H159" s="3">
        <v>1.96893E-10</v>
      </c>
      <c r="I159" s="3">
        <f t="shared" si="29"/>
        <v>3.0852316800000002E-11</v>
      </c>
      <c r="J159" s="3">
        <f t="shared" si="30"/>
        <v>6.33962E-13</v>
      </c>
      <c r="K159" s="3">
        <f t="shared" si="31"/>
        <v>1.83713815E-9</v>
      </c>
      <c r="L159" s="3">
        <f t="shared" si="32"/>
        <v>6.8321871000000004E-11</v>
      </c>
      <c r="M159" s="3">
        <f t="shared" si="25"/>
        <v>1.6709715170848748E-2</v>
      </c>
      <c r="N159" s="3">
        <f t="shared" si="26"/>
        <v>3.4335588208213958E-4</v>
      </c>
      <c r="O159" s="3">
        <f t="shared" si="27"/>
        <v>2.9181041719698654E-3</v>
      </c>
      <c r="P159" s="3">
        <f t="shared" si="28"/>
        <v>3.7003347649712685E-2</v>
      </c>
      <c r="Q159" s="3"/>
      <c r="R159" s="8">
        <f t="shared" si="33"/>
        <v>56.372834858184817</v>
      </c>
      <c r="S159" s="8">
        <f t="shared" si="34"/>
        <v>13.515087543735618</v>
      </c>
      <c r="T159" s="8">
        <f t="shared" si="35"/>
        <v>7.6188379819691869</v>
      </c>
    </row>
    <row r="160" spans="1:20" x14ac:dyDescent="0.35">
      <c r="A160" s="2">
        <v>159</v>
      </c>
      <c r="B160" s="15">
        <v>44627.491643518515</v>
      </c>
      <c r="C160" s="2">
        <v>5852876</v>
      </c>
      <c r="D160" s="3">
        <v>6.7692600000000003E-11</v>
      </c>
      <c r="E160" s="3">
        <v>2.98102E-10</v>
      </c>
      <c r="F160" s="3">
        <v>1.82712E-9</v>
      </c>
      <c r="G160" s="16">
        <v>5.4341200000000003E-12</v>
      </c>
      <c r="H160" s="3">
        <v>1.8443400000000001E-10</v>
      </c>
      <c r="I160" s="3">
        <f t="shared" si="29"/>
        <v>4.3864804800000005E-11</v>
      </c>
      <c r="J160" s="3">
        <f t="shared" si="30"/>
        <v>5.9620400000000001E-13</v>
      </c>
      <c r="K160" s="3">
        <f t="shared" si="31"/>
        <v>1.8179843999999999E-9</v>
      </c>
      <c r="L160" s="3">
        <f t="shared" si="32"/>
        <v>6.3998597999999991E-11</v>
      </c>
      <c r="M160" s="3">
        <f t="shared" si="25"/>
        <v>2.400762117430711E-2</v>
      </c>
      <c r="N160" s="3">
        <f t="shared" si="26"/>
        <v>3.2630806953018958E-4</v>
      </c>
      <c r="O160" s="3">
        <f t="shared" si="27"/>
        <v>2.9741451026752486E-3</v>
      </c>
      <c r="P160" s="3">
        <f t="shared" si="28"/>
        <v>3.5027035991067906E-2</v>
      </c>
      <c r="Q160" s="3"/>
      <c r="R160" s="8">
        <f t="shared" si="33"/>
        <v>46.241691191443323</v>
      </c>
      <c r="S160" s="8">
        <f t="shared" si="34"/>
        <v>14.402069823795339</v>
      </c>
      <c r="T160" s="8">
        <f t="shared" si="35"/>
        <v>6.6597606530954856</v>
      </c>
    </row>
    <row r="161" spans="1:54" x14ac:dyDescent="0.35">
      <c r="A161" s="2">
        <v>160</v>
      </c>
      <c r="B161" s="15">
        <v>44627.492094907408</v>
      </c>
      <c r="C161" s="2">
        <v>5891121</v>
      </c>
      <c r="D161" s="3">
        <v>7.1025100000000001E-11</v>
      </c>
      <c r="E161" s="3">
        <v>2.9713900000000001E-10</v>
      </c>
      <c r="F161" s="3">
        <v>1.82158E-9</v>
      </c>
      <c r="G161" s="16">
        <v>5.7738199999999997E-12</v>
      </c>
      <c r="H161" s="3">
        <v>1.75634E-10</v>
      </c>
      <c r="I161" s="3">
        <f t="shared" si="29"/>
        <v>4.60242648E-11</v>
      </c>
      <c r="J161" s="3">
        <f t="shared" si="30"/>
        <v>5.9427800000000003E-13</v>
      </c>
      <c r="K161" s="3">
        <f t="shared" si="31"/>
        <v>1.8124721000000001E-9</v>
      </c>
      <c r="L161" s="3">
        <f t="shared" si="32"/>
        <v>6.0944998000000001E-11</v>
      </c>
      <c r="M161" s="3">
        <f t="shared" si="25"/>
        <v>2.5266123255635216E-2</v>
      </c>
      <c r="N161" s="3">
        <f t="shared" si="26"/>
        <v>3.2624315154975353E-4</v>
      </c>
      <c r="O161" s="3">
        <f t="shared" si="27"/>
        <v>3.1696768739226384E-3</v>
      </c>
      <c r="P161" s="3">
        <f t="shared" si="28"/>
        <v>3.3457217360752751E-2</v>
      </c>
      <c r="Q161" s="3"/>
      <c r="R161" s="8">
        <f t="shared" si="33"/>
        <v>44.258769360174242</v>
      </c>
      <c r="S161" s="8">
        <f t="shared" si="34"/>
        <v>15.799873126401994</v>
      </c>
      <c r="T161" s="8">
        <f t="shared" si="35"/>
        <v>6.9928294062144101</v>
      </c>
    </row>
    <row r="162" spans="1:54" x14ac:dyDescent="0.35">
      <c r="A162" s="2">
        <v>161</v>
      </c>
      <c r="B162" s="15">
        <v>44627.492534722223</v>
      </c>
      <c r="C162" s="2">
        <v>5929366</v>
      </c>
      <c r="D162" s="3">
        <v>6.96813E-11</v>
      </c>
      <c r="E162" s="3">
        <v>2.7246600000000001E-10</v>
      </c>
      <c r="F162" s="3">
        <v>1.78838E-9</v>
      </c>
      <c r="G162" s="16">
        <v>5.6759999999999996E-12</v>
      </c>
      <c r="H162" s="3">
        <v>1.6524800000000001E-10</v>
      </c>
      <c r="I162" s="3">
        <f t="shared" si="29"/>
        <v>4.5153482400000001E-11</v>
      </c>
      <c r="J162" s="3">
        <f t="shared" si="30"/>
        <v>5.4493200000000003E-13</v>
      </c>
      <c r="K162" s="3">
        <f t="shared" si="31"/>
        <v>1.7794381E-9</v>
      </c>
      <c r="L162" s="3">
        <f t="shared" si="32"/>
        <v>5.7341055999999995E-11</v>
      </c>
      <c r="M162" s="3">
        <f t="shared" si="25"/>
        <v>2.5248259542155472E-2</v>
      </c>
      <c r="N162" s="3">
        <f t="shared" si="26"/>
        <v>3.0470705331081766E-4</v>
      </c>
      <c r="O162" s="3">
        <f t="shared" si="27"/>
        <v>3.1738221183417394E-3</v>
      </c>
      <c r="P162" s="3">
        <f t="shared" si="28"/>
        <v>3.2063127523233315E-2</v>
      </c>
      <c r="Q162" s="3"/>
      <c r="R162" s="8">
        <f t="shared" si="33"/>
        <v>43.397165992956424</v>
      </c>
      <c r="S162" s="8">
        <f t="shared" si="34"/>
        <v>16.395623743428249</v>
      </c>
      <c r="T162" s="8">
        <f t="shared" si="35"/>
        <v>7.1152360515161339</v>
      </c>
    </row>
    <row r="163" spans="1:54" x14ac:dyDescent="0.35">
      <c r="A163" s="2">
        <v>162</v>
      </c>
      <c r="B163" s="15">
        <v>44627.492974537039</v>
      </c>
      <c r="C163" s="2">
        <v>5967611</v>
      </c>
      <c r="D163" s="3">
        <v>8.5849300000000003E-11</v>
      </c>
      <c r="E163" s="3">
        <v>2.6579000000000002E-10</v>
      </c>
      <c r="F163" s="3">
        <v>1.77471E-9</v>
      </c>
      <c r="G163" s="16">
        <v>6.0565500000000001E-12</v>
      </c>
      <c r="H163" s="3">
        <v>1.61432E-10</v>
      </c>
      <c r="I163" s="3">
        <f t="shared" si="29"/>
        <v>5.5630346400000006E-11</v>
      </c>
      <c r="J163" s="3">
        <f t="shared" si="30"/>
        <v>5.3158000000000004E-13</v>
      </c>
      <c r="K163" s="3">
        <f t="shared" si="31"/>
        <v>1.7658364499999999E-9</v>
      </c>
      <c r="L163" s="3">
        <f t="shared" si="32"/>
        <v>5.6016904E-11</v>
      </c>
      <c r="M163" s="3">
        <f t="shared" si="25"/>
        <v>3.1346161570059337E-2</v>
      </c>
      <c r="N163" s="3">
        <f t="shared" si="26"/>
        <v>2.9953062753914727E-4</v>
      </c>
      <c r="O163" s="3">
        <f t="shared" si="27"/>
        <v>3.4126984126984128E-3</v>
      </c>
      <c r="P163" s="3">
        <f t="shared" si="28"/>
        <v>3.1563976086233805E-2</v>
      </c>
      <c r="Q163" s="3"/>
      <c r="R163" s="8">
        <f t="shared" si="33"/>
        <v>38.161802541173699</v>
      </c>
      <c r="S163" s="8">
        <f t="shared" si="34"/>
        <v>17.641742724723628</v>
      </c>
      <c r="T163" s="8">
        <f t="shared" si="35"/>
        <v>6.7324070234309072</v>
      </c>
    </row>
    <row r="164" spans="1:54" x14ac:dyDescent="0.35">
      <c r="A164" s="2">
        <v>163</v>
      </c>
      <c r="B164" s="15">
        <v>44627.493414351855</v>
      </c>
      <c r="C164" s="2">
        <v>6005856</v>
      </c>
      <c r="D164" s="3">
        <v>7.4260799999999994E-11</v>
      </c>
      <c r="E164" s="3">
        <v>2.7223999999999998E-10</v>
      </c>
      <c r="F164" s="3">
        <v>1.8162899999999999E-9</v>
      </c>
      <c r="G164" s="16">
        <v>6.1446999999999999E-12</v>
      </c>
      <c r="H164" s="3">
        <v>1.54152E-10</v>
      </c>
      <c r="I164" s="3">
        <f t="shared" si="29"/>
        <v>4.8120998399999999E-11</v>
      </c>
      <c r="J164" s="3">
        <f t="shared" si="30"/>
        <v>5.4448000000000002E-13</v>
      </c>
      <c r="K164" s="3">
        <f t="shared" si="31"/>
        <v>1.80720855E-9</v>
      </c>
      <c r="L164" s="3">
        <f t="shared" si="32"/>
        <v>5.3490743999999991E-11</v>
      </c>
      <c r="M164" s="3">
        <f t="shared" si="25"/>
        <v>2.6494116247955998E-2</v>
      </c>
      <c r="N164" s="3">
        <f t="shared" si="26"/>
        <v>2.9977591684147357E-4</v>
      </c>
      <c r="O164" s="3">
        <f t="shared" si="27"/>
        <v>3.3831051208782739E-3</v>
      </c>
      <c r="P164" s="3">
        <f t="shared" si="28"/>
        <v>2.9450552499876118E-2</v>
      </c>
      <c r="Q164" s="3"/>
      <c r="R164" s="8">
        <f t="shared" si="33"/>
        <v>40.798426930210255</v>
      </c>
      <c r="S164" s="8">
        <f t="shared" si="34"/>
        <v>18.529166482722921</v>
      </c>
      <c r="T164" s="8">
        <f t="shared" si="35"/>
        <v>7.55960844823072</v>
      </c>
    </row>
    <row r="165" spans="1:54" x14ac:dyDescent="0.35">
      <c r="A165" s="2">
        <v>164</v>
      </c>
      <c r="B165" s="15">
        <v>44627.49386574074</v>
      </c>
      <c r="C165" s="2">
        <v>6044101</v>
      </c>
      <c r="D165" s="3">
        <v>7.3863099999999997E-11</v>
      </c>
      <c r="E165" s="3">
        <v>2.5659599999999999E-10</v>
      </c>
      <c r="F165" s="3">
        <v>1.77765E-9</v>
      </c>
      <c r="G165" s="16">
        <v>6.0296700000000001E-12</v>
      </c>
      <c r="H165" s="3">
        <v>1.5076399999999999E-10</v>
      </c>
      <c r="I165" s="3">
        <f t="shared" si="29"/>
        <v>4.7863288800000002E-11</v>
      </c>
      <c r="J165" s="3">
        <f t="shared" si="30"/>
        <v>5.13192E-13</v>
      </c>
      <c r="K165" s="3">
        <f t="shared" si="31"/>
        <v>1.7687617499999999E-9</v>
      </c>
      <c r="L165" s="3">
        <f t="shared" si="32"/>
        <v>5.2315107999999987E-11</v>
      </c>
      <c r="M165" s="3">
        <f t="shared" si="25"/>
        <v>2.6925035186904062E-2</v>
      </c>
      <c r="N165" s="3">
        <f t="shared" si="26"/>
        <v>2.8869124968357101E-4</v>
      </c>
      <c r="O165" s="3">
        <f t="shared" si="27"/>
        <v>3.3919331701966079E-3</v>
      </c>
      <c r="P165" s="3">
        <f t="shared" si="28"/>
        <v>2.9429363485500515E-2</v>
      </c>
      <c r="Q165" s="3"/>
      <c r="R165" s="8">
        <f t="shared" si="33"/>
        <v>40.399686260402383</v>
      </c>
      <c r="S165" s="8">
        <f t="shared" si="34"/>
        <v>18.584957011843862</v>
      </c>
      <c r="T165" s="8">
        <f t="shared" si="35"/>
        <v>7.508264324415574</v>
      </c>
    </row>
    <row r="166" spans="1:54" x14ac:dyDescent="0.35">
      <c r="A166" s="2">
        <v>165</v>
      </c>
      <c r="B166" s="15">
        <v>44627.494305555556</v>
      </c>
      <c r="C166" s="2">
        <v>6082346</v>
      </c>
      <c r="D166" s="3">
        <v>7.7410600000000005E-11</v>
      </c>
      <c r="E166" s="3">
        <v>2.4784300000000002E-10</v>
      </c>
      <c r="F166" s="3">
        <v>3.8269899999999998E-7</v>
      </c>
      <c r="G166" s="16">
        <v>4.8654499999999996E-12</v>
      </c>
      <c r="H166" s="3">
        <v>1.46282E-10</v>
      </c>
      <c r="I166" s="3">
        <f t="shared" si="29"/>
        <v>5.0162068800000003E-11</v>
      </c>
      <c r="J166" s="3">
        <f t="shared" si="30"/>
        <v>4.956860000000001E-13</v>
      </c>
      <c r="K166" s="3">
        <f t="shared" si="31"/>
        <v>3.8078550499999996E-7</v>
      </c>
      <c r="L166" s="3">
        <f t="shared" si="32"/>
        <v>5.0759853999999994E-11</v>
      </c>
      <c r="M166" s="3">
        <f t="shared" si="25"/>
        <v>1.3107447053689716E-4</v>
      </c>
      <c r="N166" s="3">
        <f t="shared" si="26"/>
        <v>1.295237249117453E-6</v>
      </c>
      <c r="O166" s="3">
        <f t="shared" si="27"/>
        <v>1.2713516366648462E-5</v>
      </c>
      <c r="P166" s="3">
        <f t="shared" si="28"/>
        <v>1.3263649499998693E-4</v>
      </c>
      <c r="Q166" s="3"/>
      <c r="R166" s="8">
        <f t="shared" si="33"/>
        <v>37.806844974064482</v>
      </c>
      <c r="S166" s="8">
        <f t="shared" si="34"/>
        <v>15.955841987169606</v>
      </c>
      <c r="T166" s="8">
        <f t="shared" si="35"/>
        <v>6.0324004443959032</v>
      </c>
    </row>
    <row r="167" spans="1:54" x14ac:dyDescent="0.35">
      <c r="A167" s="2">
        <v>166</v>
      </c>
      <c r="B167" s="15">
        <v>44627.494768518518</v>
      </c>
      <c r="C167" s="2">
        <v>6122135</v>
      </c>
      <c r="D167" s="3">
        <v>5.6114899999999999E-11</v>
      </c>
      <c r="E167" s="3">
        <v>1.4959799999999999E-10</v>
      </c>
      <c r="F167" s="3">
        <v>6.6148199999999997E-7</v>
      </c>
      <c r="G167" s="16">
        <v>4.9632699999999997E-12</v>
      </c>
      <c r="H167" s="3">
        <v>1.30426E-10</v>
      </c>
      <c r="I167" s="3">
        <f t="shared" si="29"/>
        <v>3.63624552E-11</v>
      </c>
      <c r="J167" s="3">
        <f t="shared" si="30"/>
        <v>2.9919599999999999E-13</v>
      </c>
      <c r="K167" s="3">
        <f t="shared" si="31"/>
        <v>6.5817458999999994E-7</v>
      </c>
      <c r="L167" s="3">
        <f t="shared" si="32"/>
        <v>4.5257821999999991E-11</v>
      </c>
      <c r="M167" s="3">
        <f t="shared" si="25"/>
        <v>5.4971193773980246E-5</v>
      </c>
      <c r="N167" s="3">
        <f t="shared" si="26"/>
        <v>4.5231162752727968E-7</v>
      </c>
      <c r="O167" s="3">
        <f t="shared" si="27"/>
        <v>7.5032578361920653E-6</v>
      </c>
      <c r="P167" s="3">
        <f t="shared" si="28"/>
        <v>6.8418826211446407E-5</v>
      </c>
      <c r="Q167" s="3"/>
      <c r="R167" s="8">
        <f t="shared" si="33"/>
        <v>43.276047746624506</v>
      </c>
      <c r="S167" s="8">
        <f t="shared" si="34"/>
        <v>17.890957894228773</v>
      </c>
      <c r="T167" s="8">
        <f t="shared" si="35"/>
        <v>7.7424994806349314</v>
      </c>
    </row>
    <row r="168" spans="1:54" x14ac:dyDescent="0.35">
      <c r="A168" s="2">
        <v>167</v>
      </c>
      <c r="B168" s="15">
        <v>44627.495173611111</v>
      </c>
      <c r="C168" s="2">
        <v>6157781</v>
      </c>
      <c r="D168" s="3">
        <v>4.4418899999999998E-11</v>
      </c>
      <c r="E168" s="3">
        <v>1.2217E-10</v>
      </c>
      <c r="F168" s="3">
        <v>6.6390100000000004E-7</v>
      </c>
      <c r="G168" s="16">
        <v>4.5386499999999999E-12</v>
      </c>
      <c r="H168" s="3">
        <v>1.14646E-10</v>
      </c>
      <c r="I168" s="3">
        <f t="shared" si="29"/>
        <v>2.8783447199999999E-11</v>
      </c>
      <c r="J168" s="3">
        <f t="shared" si="30"/>
        <v>2.4434E-13</v>
      </c>
      <c r="K168" s="3">
        <f t="shared" si="31"/>
        <v>6.6058149500000008E-7</v>
      </c>
      <c r="L168" s="3">
        <f t="shared" si="32"/>
        <v>3.9782161999999998E-11</v>
      </c>
      <c r="M168" s="3">
        <f t="shared" si="25"/>
        <v>4.3355029138380566E-5</v>
      </c>
      <c r="N168" s="3">
        <f t="shared" si="26"/>
        <v>3.6803680066756937E-7</v>
      </c>
      <c r="O168" s="3">
        <f t="shared" si="27"/>
        <v>6.8363355379793062E-6</v>
      </c>
      <c r="P168" s="3">
        <f t="shared" si="28"/>
        <v>5.9921828706388449E-5</v>
      </c>
      <c r="Q168" s="3"/>
      <c r="R168" s="8">
        <f t="shared" si="33"/>
        <v>46.033075302956391</v>
      </c>
      <c r="S168" s="8">
        <f t="shared" si="34"/>
        <v>18.485941271920247</v>
      </c>
      <c r="T168" s="8">
        <f t="shared" si="35"/>
        <v>8.5096472661633413</v>
      </c>
    </row>
    <row r="169" spans="1:54" x14ac:dyDescent="0.35">
      <c r="A169" s="2">
        <v>168</v>
      </c>
      <c r="B169" s="15">
        <v>44627.49559027778</v>
      </c>
      <c r="C169" s="2">
        <v>6193426</v>
      </c>
      <c r="D169" s="3">
        <v>3.6646599999999999E-11</v>
      </c>
      <c r="E169" s="3">
        <v>9.7988599999999995E-11</v>
      </c>
      <c r="F169" s="3">
        <v>6.6524400000000005E-7</v>
      </c>
      <c r="G169" s="16">
        <v>4.1387500000000003E-12</v>
      </c>
      <c r="H169" s="3">
        <v>1.2365399999999999E-10</v>
      </c>
      <c r="I169" s="3">
        <f t="shared" si="29"/>
        <v>2.37469968E-11</v>
      </c>
      <c r="J169" s="3">
        <f t="shared" si="30"/>
        <v>1.9597719999999999E-13</v>
      </c>
      <c r="K169" s="3">
        <f t="shared" si="31"/>
        <v>6.6191778000000009E-7</v>
      </c>
      <c r="L169" s="3">
        <f t="shared" si="32"/>
        <v>4.2907937999999996E-11</v>
      </c>
      <c r="M169" s="3">
        <f t="shared" si="25"/>
        <v>3.5696671897829968E-5</v>
      </c>
      <c r="N169" s="3">
        <f t="shared" si="26"/>
        <v>2.9459446458742951E-7</v>
      </c>
      <c r="O169" s="3">
        <f t="shared" si="27"/>
        <v>6.2214014707385559E-6</v>
      </c>
      <c r="P169" s="3">
        <f t="shared" si="28"/>
        <v>6.4499549037646327E-5</v>
      </c>
      <c r="Q169" s="3"/>
      <c r="R169" s="8">
        <f t="shared" si="33"/>
        <v>51.965818218695446</v>
      </c>
      <c r="S169" s="8">
        <f t="shared" si="34"/>
        <v>16.109910495419754</v>
      </c>
      <c r="T169" s="8">
        <f t="shared" si="35"/>
        <v>8.3716468032443672</v>
      </c>
    </row>
    <row r="170" spans="1:54" s="25" customFormat="1" x14ac:dyDescent="0.35">
      <c r="A170" s="25">
        <v>169</v>
      </c>
      <c r="B170" s="46">
        <v>44627.496076388888</v>
      </c>
      <c r="C170" s="25">
        <v>6235953</v>
      </c>
      <c r="D170" s="26">
        <v>2.1871499999999998E-8</v>
      </c>
      <c r="E170" s="26">
        <v>8.6805499999999996E-10</v>
      </c>
      <c r="F170" s="26">
        <v>6.4222200000000004E-7</v>
      </c>
      <c r="G170" s="27">
        <v>4.5303699999999999E-10</v>
      </c>
      <c r="H170" s="26">
        <v>1.0651600000000001E-9</v>
      </c>
      <c r="I170" s="26">
        <f t="shared" si="29"/>
        <v>1.4172732E-8</v>
      </c>
      <c r="J170" s="26">
        <f t="shared" si="30"/>
        <v>1.73611E-12</v>
      </c>
      <c r="K170" s="26">
        <f t="shared" si="31"/>
        <v>6.3901089000000005E-7</v>
      </c>
      <c r="L170" s="26">
        <f t="shared" si="32"/>
        <v>3.6961051999999997E-10</v>
      </c>
      <c r="M170" s="26">
        <f t="shared" si="25"/>
        <v>2.2068275456150675E-2</v>
      </c>
      <c r="N170" s="26">
        <f t="shared" si="26"/>
        <v>2.7032864025212463E-6</v>
      </c>
      <c r="O170" s="26">
        <f t="shared" si="27"/>
        <v>7.0542117834642847E-4</v>
      </c>
      <c r="P170" s="26">
        <f t="shared" si="28"/>
        <v>5.7551830986792723E-4</v>
      </c>
      <c r="Q170" s="26"/>
      <c r="R170" s="28">
        <f t="shared" si="33"/>
        <v>4.3122762889415478</v>
      </c>
      <c r="S170" s="28">
        <f t="shared" si="34"/>
        <v>70.929964548952057</v>
      </c>
      <c r="T170" s="28">
        <f t="shared" si="35"/>
        <v>3.058696042999105</v>
      </c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8"/>
      <c r="AH170" s="8"/>
      <c r="AI170" s="8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1:54" x14ac:dyDescent="0.35">
      <c r="A171" s="2">
        <v>170</v>
      </c>
      <c r="B171" s="15">
        <v>44627.496435185189</v>
      </c>
      <c r="C171" s="2">
        <v>6266439</v>
      </c>
      <c r="D171" s="3">
        <v>2.5038100000000001E-8</v>
      </c>
      <c r="E171" s="3">
        <v>5.7880999999999999E-10</v>
      </c>
      <c r="F171" s="3">
        <v>6.3595099999999995E-7</v>
      </c>
      <c r="G171" s="16">
        <v>3.25318E-10</v>
      </c>
      <c r="H171" s="3">
        <v>6.9983299999999998E-10</v>
      </c>
      <c r="I171" s="3">
        <f t="shared" si="29"/>
        <v>1.6224688800000001E-8</v>
      </c>
      <c r="J171" s="3">
        <f t="shared" si="30"/>
        <v>1.1576200000000001E-12</v>
      </c>
      <c r="K171" s="3">
        <f t="shared" si="31"/>
        <v>6.3277124499999998E-7</v>
      </c>
      <c r="L171" s="3">
        <f t="shared" si="32"/>
        <v>2.4284205099999999E-10</v>
      </c>
      <c r="M171" s="3">
        <f t="shared" si="25"/>
        <v>2.5512482565480679E-2</v>
      </c>
      <c r="N171" s="3">
        <f t="shared" si="26"/>
        <v>1.820297475748918E-6</v>
      </c>
      <c r="O171" s="3">
        <f t="shared" si="27"/>
        <v>5.115457008480214E-4</v>
      </c>
      <c r="P171" s="3">
        <f t="shared" si="28"/>
        <v>3.8185654397901724E-4</v>
      </c>
      <c r="Q171" s="3"/>
      <c r="R171" s="8">
        <f t="shared" si="33"/>
        <v>2.6830473696400658</v>
      </c>
      <c r="S171" s="8">
        <f t="shared" si="34"/>
        <v>72.726364607476071</v>
      </c>
      <c r="T171" s="8">
        <f t="shared" si="35"/>
        <v>1.9512828126357302</v>
      </c>
    </row>
    <row r="172" spans="1:54" x14ac:dyDescent="0.35">
      <c r="A172" s="2">
        <v>171</v>
      </c>
      <c r="B172" s="15">
        <v>44627.496782407405</v>
      </c>
      <c r="C172" s="2">
        <v>6296515</v>
      </c>
      <c r="D172" s="3">
        <v>2.0297299999999999E-8</v>
      </c>
      <c r="E172" s="3">
        <v>4.33674E-10</v>
      </c>
      <c r="F172" s="3">
        <v>6.3406899999999998E-7</v>
      </c>
      <c r="G172" s="16">
        <v>4.1744399999999999E-10</v>
      </c>
      <c r="H172" s="3">
        <v>6.9350900000000001E-10</v>
      </c>
      <c r="I172" s="3">
        <f t="shared" si="29"/>
        <v>1.31526504E-8</v>
      </c>
      <c r="J172" s="3">
        <f t="shared" si="30"/>
        <v>8.6734799999999999E-13</v>
      </c>
      <c r="K172" s="3">
        <f t="shared" si="31"/>
        <v>6.3089865499999996E-7</v>
      </c>
      <c r="L172" s="3">
        <f t="shared" si="32"/>
        <v>2.4064762299999997E-10</v>
      </c>
      <c r="M172" s="3">
        <f t="shared" si="25"/>
        <v>2.0743247816877974E-2</v>
      </c>
      <c r="N172" s="3">
        <f t="shared" si="26"/>
        <v>1.3679079090761415E-6</v>
      </c>
      <c r="O172" s="3">
        <f t="shared" si="27"/>
        <v>6.5835737120092605E-4</v>
      </c>
      <c r="P172" s="3">
        <f t="shared" si="28"/>
        <v>3.7952907806563634E-4</v>
      </c>
      <c r="Q172" s="3"/>
      <c r="R172" s="8">
        <f t="shared" si="33"/>
        <v>3.931102973000606</v>
      </c>
      <c r="S172" s="8">
        <f t="shared" si="34"/>
        <v>77.562773653845667</v>
      </c>
      <c r="T172" s="8">
        <f t="shared" si="35"/>
        <v>3.0490725010480575</v>
      </c>
    </row>
    <row r="173" spans="1:54" x14ac:dyDescent="0.35">
      <c r="A173" s="2">
        <v>172</v>
      </c>
      <c r="B173" s="15">
        <v>44627.497141203705</v>
      </c>
      <c r="C173" s="2">
        <v>6327001</v>
      </c>
      <c r="D173" s="3">
        <v>2.3362399999999999E-8</v>
      </c>
      <c r="E173" s="3">
        <v>3.3506099999999999E-10</v>
      </c>
      <c r="F173" s="3">
        <v>6.4965699999999998E-7</v>
      </c>
      <c r="G173" s="16">
        <v>9.14793E-11</v>
      </c>
      <c r="H173" s="3">
        <v>3.36461E-10</v>
      </c>
      <c r="I173" s="3">
        <f t="shared" si="29"/>
        <v>1.5138835200000001E-8</v>
      </c>
      <c r="J173" s="3">
        <f t="shared" si="30"/>
        <v>6.7012200000000002E-13</v>
      </c>
      <c r="K173" s="3">
        <f t="shared" si="31"/>
        <v>6.4640871500000003E-7</v>
      </c>
      <c r="L173" s="3">
        <f t="shared" si="32"/>
        <v>1.1675196699999999E-10</v>
      </c>
      <c r="M173" s="3">
        <f t="shared" si="25"/>
        <v>2.3302812407162553E-2</v>
      </c>
      <c r="N173" s="3">
        <f t="shared" si="26"/>
        <v>1.0315012383457733E-6</v>
      </c>
      <c r="O173" s="3">
        <f t="shared" si="27"/>
        <v>1.4081168986095741E-4</v>
      </c>
      <c r="P173" s="3">
        <f t="shared" si="28"/>
        <v>1.7971324406571468E-4</v>
      </c>
      <c r="Q173" s="3"/>
      <c r="R173" s="8">
        <f t="shared" si="33"/>
        <v>0.98234085660239301</v>
      </c>
      <c r="S173" s="8">
        <f t="shared" si="34"/>
        <v>60.90890882802389</v>
      </c>
      <c r="T173" s="8">
        <f t="shared" si="35"/>
        <v>0.59833309672838042</v>
      </c>
    </row>
    <row r="174" spans="1:54" s="18" customFormat="1" x14ac:dyDescent="0.35">
      <c r="A174" s="18">
        <v>173</v>
      </c>
      <c r="B174" s="17">
        <v>44627.497476851851</v>
      </c>
      <c r="C174" s="18">
        <v>6356507</v>
      </c>
      <c r="D174" s="19">
        <v>1.67976E-9</v>
      </c>
      <c r="E174" s="19">
        <v>1.5987699999999999E-10</v>
      </c>
      <c r="F174" s="19">
        <v>6.8584800000000001E-7</v>
      </c>
      <c r="G174" s="20">
        <v>2.70491E-11</v>
      </c>
      <c r="H174" s="19">
        <v>2.1086399999999999E-10</v>
      </c>
      <c r="I174" s="19">
        <f t="shared" si="29"/>
        <v>1.0884844800000001E-9</v>
      </c>
      <c r="J174" s="19">
        <f t="shared" si="30"/>
        <v>3.1975400000000001E-13</v>
      </c>
      <c r="K174" s="19">
        <f t="shared" si="31"/>
        <v>6.8241875999999999E-7</v>
      </c>
      <c r="L174" s="19">
        <f t="shared" si="32"/>
        <v>7.3169807999999984E-11</v>
      </c>
      <c r="M174" s="19">
        <f t="shared" si="25"/>
        <v>1.5870637225740981E-3</v>
      </c>
      <c r="N174" s="19">
        <f t="shared" si="26"/>
        <v>4.6621700435081827E-7</v>
      </c>
      <c r="O174" s="19">
        <f t="shared" si="27"/>
        <v>3.9438913578518856E-5</v>
      </c>
      <c r="P174" s="19">
        <f t="shared" si="28"/>
        <v>1.0668516639255342E-4</v>
      </c>
      <c r="Q174" s="19"/>
      <c r="R174" s="21">
        <f t="shared" si="33"/>
        <v>5.5363255233428781</v>
      </c>
      <c r="S174" s="21">
        <f t="shared" si="34"/>
        <v>42.400775083741976</v>
      </c>
      <c r="T174" s="21">
        <f t="shared" si="35"/>
        <v>2.3474449330564147</v>
      </c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8"/>
      <c r="AH174" s="8"/>
      <c r="AI174" s="8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1:54" x14ac:dyDescent="0.35">
      <c r="A175" s="2">
        <v>174</v>
      </c>
      <c r="B175" s="15">
        <v>44627.49790509259</v>
      </c>
      <c r="C175" s="2">
        <v>6393062</v>
      </c>
      <c r="D175" s="3">
        <v>7.4814500000000001E-10</v>
      </c>
      <c r="E175" s="3">
        <v>1.2888700000000001E-10</v>
      </c>
      <c r="F175" s="3">
        <v>6.9068600000000005E-7</v>
      </c>
      <c r="G175" s="16">
        <v>1.79202E-11</v>
      </c>
      <c r="H175" s="3">
        <v>1.73061E-10</v>
      </c>
      <c r="I175" s="3">
        <f t="shared" si="29"/>
        <v>4.8479796000000003E-10</v>
      </c>
      <c r="J175" s="3">
        <f t="shared" si="30"/>
        <v>2.5777400000000001E-13</v>
      </c>
      <c r="K175" s="3">
        <f t="shared" si="31"/>
        <v>6.8723257000000005E-7</v>
      </c>
      <c r="L175" s="3">
        <f t="shared" si="32"/>
        <v>6.0052166999999993E-11</v>
      </c>
      <c r="M175" s="3">
        <f t="shared" si="25"/>
        <v>7.0190790026147917E-4</v>
      </c>
      <c r="N175" s="3">
        <f t="shared" si="26"/>
        <v>3.7321445635209054E-7</v>
      </c>
      <c r="O175" s="3">
        <f t="shared" si="27"/>
        <v>2.5945509247328019E-5</v>
      </c>
      <c r="P175" s="3">
        <f t="shared" si="28"/>
        <v>8.6945684435474281E-5</v>
      </c>
      <c r="Q175" s="3"/>
      <c r="R175" s="8">
        <f t="shared" si="33"/>
        <v>9.0218792707544857</v>
      </c>
      <c r="S175" s="8">
        <f t="shared" si="34"/>
        <v>37.275374821603599</v>
      </c>
      <c r="T175" s="8">
        <f t="shared" si="35"/>
        <v>3.362939314126292</v>
      </c>
    </row>
    <row r="176" spans="1:54" x14ac:dyDescent="0.35">
      <c r="A176" s="2">
        <v>175</v>
      </c>
      <c r="B176" s="15">
        <v>44627.498310185183</v>
      </c>
      <c r="C176" s="2">
        <v>6428710</v>
      </c>
      <c r="D176" s="3">
        <v>5.2470600000000001E-10</v>
      </c>
      <c r="E176" s="3">
        <v>1.1922199999999999E-10</v>
      </c>
      <c r="F176" s="3">
        <v>6.8925199999999996E-7</v>
      </c>
      <c r="G176" s="16">
        <v>1.44985E-11</v>
      </c>
      <c r="H176" s="3">
        <v>1.511E-10</v>
      </c>
      <c r="I176" s="3">
        <f t="shared" si="29"/>
        <v>3.4000948800000001E-10</v>
      </c>
      <c r="J176" s="3">
        <f t="shared" si="30"/>
        <v>2.3844399999999998E-13</v>
      </c>
      <c r="K176" s="3">
        <f t="shared" si="31"/>
        <v>6.8580573999999992E-7</v>
      </c>
      <c r="L176" s="3">
        <f t="shared" si="32"/>
        <v>5.2431699999999993E-11</v>
      </c>
      <c r="M176" s="3">
        <f t="shared" si="25"/>
        <v>4.9330214203223205E-4</v>
      </c>
      <c r="N176" s="3">
        <f t="shared" si="26"/>
        <v>3.4594604005501615E-7</v>
      </c>
      <c r="O176" s="3">
        <f t="shared" si="27"/>
        <v>2.10351221323986E-5</v>
      </c>
      <c r="P176" s="3">
        <f t="shared" si="28"/>
        <v>7.607043577675509E-5</v>
      </c>
      <c r="Q176" s="3"/>
      <c r="R176" s="8">
        <f t="shared" si="33"/>
        <v>10.721889483820449</v>
      </c>
      <c r="S176" s="8">
        <f t="shared" si="34"/>
        <v>35.506323081409583</v>
      </c>
      <c r="T176" s="8">
        <f t="shared" si="35"/>
        <v>3.8069487205569663</v>
      </c>
    </row>
    <row r="177" spans="1:20" x14ac:dyDescent="0.35">
      <c r="A177" s="2">
        <v>176</v>
      </c>
      <c r="B177" s="15">
        <v>44627.498726851853</v>
      </c>
      <c r="C177" s="2">
        <v>6464356</v>
      </c>
      <c r="D177" s="3">
        <v>3.58952E-10</v>
      </c>
      <c r="E177" s="3">
        <v>1.8514500000000001E-10</v>
      </c>
      <c r="F177" s="3">
        <v>3.8503999999999999E-8</v>
      </c>
      <c r="G177" s="16">
        <v>1.93306E-11</v>
      </c>
      <c r="H177" s="3">
        <v>2.8383900000000002E-10</v>
      </c>
      <c r="I177" s="3">
        <f t="shared" si="29"/>
        <v>2.32600896E-10</v>
      </c>
      <c r="J177" s="3">
        <f t="shared" si="30"/>
        <v>3.7029000000000003E-13</v>
      </c>
      <c r="K177" s="3">
        <f t="shared" si="31"/>
        <v>3.8311479999999999E-8</v>
      </c>
      <c r="L177" s="3">
        <f t="shared" si="32"/>
        <v>9.8492132999999998E-11</v>
      </c>
      <c r="M177" s="3">
        <f t="shared" si="25"/>
        <v>6.0409540826927071E-3</v>
      </c>
      <c r="N177" s="3">
        <f t="shared" si="26"/>
        <v>9.616922917099524E-6</v>
      </c>
      <c r="O177" s="3">
        <f t="shared" si="27"/>
        <v>5.0204134635362563E-4</v>
      </c>
      <c r="P177" s="3">
        <f t="shared" si="28"/>
        <v>2.5579714575109081E-3</v>
      </c>
      <c r="Q177" s="3"/>
      <c r="R177" s="8">
        <f t="shared" si="33"/>
        <v>22.816961020301427</v>
      </c>
      <c r="S177" s="8">
        <f t="shared" si="34"/>
        <v>28.112406549964149</v>
      </c>
      <c r="T177" s="8">
        <f t="shared" si="35"/>
        <v>6.4143968443739849</v>
      </c>
    </row>
    <row r="178" spans="1:20" x14ac:dyDescent="0.35">
      <c r="A178" s="2">
        <v>177</v>
      </c>
      <c r="B178" s="15">
        <v>44627.499155092592</v>
      </c>
      <c r="C178" s="2">
        <v>6501021</v>
      </c>
      <c r="D178" s="3">
        <v>3.6032800000000002E-10</v>
      </c>
      <c r="E178" s="3">
        <v>2.0934799999999999E-10</v>
      </c>
      <c r="F178" s="3">
        <v>7.0027000000000002E-9</v>
      </c>
      <c r="G178" s="16">
        <v>1.6197E-11</v>
      </c>
      <c r="H178" s="3">
        <v>2.5649399999999999E-10</v>
      </c>
      <c r="I178" s="3">
        <f t="shared" si="29"/>
        <v>2.3349254400000001E-10</v>
      </c>
      <c r="J178" s="3">
        <f t="shared" si="30"/>
        <v>4.1869599999999999E-13</v>
      </c>
      <c r="K178" s="3">
        <f t="shared" si="31"/>
        <v>6.9676865000000001E-9</v>
      </c>
      <c r="L178" s="3">
        <f t="shared" si="32"/>
        <v>8.9003417999999998E-11</v>
      </c>
      <c r="M178" s="3">
        <f t="shared" si="25"/>
        <v>3.3343216759250005E-2</v>
      </c>
      <c r="N178" s="3">
        <f t="shared" si="26"/>
        <v>5.979065217701743E-5</v>
      </c>
      <c r="O178" s="3">
        <f t="shared" si="27"/>
        <v>2.3129649992145885E-3</v>
      </c>
      <c r="P178" s="3">
        <f t="shared" si="28"/>
        <v>1.2709871620946205E-2</v>
      </c>
      <c r="Q178" s="3"/>
      <c r="R178" s="8">
        <f t="shared" si="33"/>
        <v>20.688835822043718</v>
      </c>
      <c r="S178" s="8">
        <f t="shared" si="34"/>
        <v>26.592540950698858</v>
      </c>
      <c r="T178" s="8">
        <f t="shared" si="35"/>
        <v>5.5016871381998298</v>
      </c>
    </row>
    <row r="179" spans="1:20" x14ac:dyDescent="0.35">
      <c r="A179" s="2">
        <v>178</v>
      </c>
      <c r="B179" s="15">
        <v>44627.499606481484</v>
      </c>
      <c r="C179" s="2">
        <v>6540286</v>
      </c>
      <c r="D179" s="3">
        <v>2.8744300000000002E-10</v>
      </c>
      <c r="E179" s="3">
        <v>2.10986E-10</v>
      </c>
      <c r="F179" s="3">
        <v>4.3375799999999998E-9</v>
      </c>
      <c r="G179" s="16">
        <v>1.31354E-11</v>
      </c>
      <c r="H179" s="3">
        <v>2.5984800000000002E-10</v>
      </c>
      <c r="I179" s="3">
        <f t="shared" si="29"/>
        <v>1.8626306400000002E-10</v>
      </c>
      <c r="J179" s="3">
        <f t="shared" si="30"/>
        <v>4.2197200000000001E-13</v>
      </c>
      <c r="K179" s="3">
        <f t="shared" si="31"/>
        <v>4.3158920999999999E-9</v>
      </c>
      <c r="L179" s="3">
        <f t="shared" si="32"/>
        <v>9.0167256000000003E-11</v>
      </c>
      <c r="M179" s="3">
        <f t="shared" si="25"/>
        <v>4.2941701132889774E-2</v>
      </c>
      <c r="N179" s="3">
        <f t="shared" si="26"/>
        <v>9.7282816685801771E-5</v>
      </c>
      <c r="O179" s="3">
        <f t="shared" si="27"/>
        <v>3.0282784409739996E-3</v>
      </c>
      <c r="P179" s="3">
        <f t="shared" si="28"/>
        <v>2.0787456600224088E-2</v>
      </c>
      <c r="Q179" s="3"/>
      <c r="R179" s="8">
        <f t="shared" si="33"/>
        <v>23.878899426815821</v>
      </c>
      <c r="S179" s="8">
        <f t="shared" si="34"/>
        <v>22.480569660654197</v>
      </c>
      <c r="T179" s="8">
        <f t="shared" si="35"/>
        <v>5.3681126198428863</v>
      </c>
    </row>
    <row r="180" spans="1:20" x14ac:dyDescent="0.35">
      <c r="A180" s="2">
        <v>179</v>
      </c>
      <c r="B180" s="15">
        <v>44627.5000462963</v>
      </c>
      <c r="C180" s="2">
        <v>6578531</v>
      </c>
      <c r="D180" s="3">
        <v>2.35757E-10</v>
      </c>
      <c r="E180" s="3">
        <v>2.1088400000000001E-10</v>
      </c>
      <c r="F180" s="3">
        <v>3.26543E-9</v>
      </c>
      <c r="G180" s="16">
        <v>1.0895099999999999E-11</v>
      </c>
      <c r="H180" s="3">
        <v>2.7455700000000001E-10</v>
      </c>
      <c r="I180" s="3">
        <f t="shared" si="29"/>
        <v>1.5277053600000001E-10</v>
      </c>
      <c r="J180" s="3">
        <f t="shared" si="30"/>
        <v>4.2176800000000004E-13</v>
      </c>
      <c r="K180" s="3">
        <f t="shared" si="31"/>
        <v>3.24910285E-9</v>
      </c>
      <c r="L180" s="3">
        <f t="shared" si="32"/>
        <v>9.5271278999999993E-11</v>
      </c>
      <c r="M180" s="3">
        <f t="shared" si="25"/>
        <v>4.678420177434519E-2</v>
      </c>
      <c r="N180" s="3">
        <f t="shared" si="26"/>
        <v>1.2916154993369941E-4</v>
      </c>
      <c r="O180" s="3">
        <f t="shared" si="27"/>
        <v>3.3364977966148408E-3</v>
      </c>
      <c r="P180" s="3">
        <f t="shared" si="28"/>
        <v>2.9175722339783734E-2</v>
      </c>
      <c r="Q180" s="3"/>
      <c r="R180" s="8">
        <f t="shared" si="33"/>
        <v>27.772220584793374</v>
      </c>
      <c r="S180" s="8">
        <f t="shared" si="34"/>
        <v>18.547495542066521</v>
      </c>
      <c r="T180" s="8">
        <f t="shared" si="35"/>
        <v>5.1510513748974311</v>
      </c>
    </row>
    <row r="181" spans="1:20" x14ac:dyDescent="0.35">
      <c r="A181" s="2">
        <v>180</v>
      </c>
      <c r="B181" s="15">
        <v>44627.500486111108</v>
      </c>
      <c r="C181" s="2">
        <v>6616776</v>
      </c>
      <c r="D181" s="3">
        <v>1.7674E-10</v>
      </c>
      <c r="E181" s="3">
        <v>2.2168499999999999E-10</v>
      </c>
      <c r="F181" s="3">
        <v>2.7786299999999999E-9</v>
      </c>
      <c r="G181" s="16">
        <v>9.8276500000000004E-12</v>
      </c>
      <c r="H181" s="3">
        <v>2.78094E-10</v>
      </c>
      <c r="I181" s="3">
        <f t="shared" si="29"/>
        <v>1.1452752000000001E-10</v>
      </c>
      <c r="J181" s="3">
        <f t="shared" si="30"/>
        <v>4.4337000000000001E-13</v>
      </c>
      <c r="K181" s="3">
        <f t="shared" si="31"/>
        <v>2.7647368499999999E-9</v>
      </c>
      <c r="L181" s="3">
        <f t="shared" si="32"/>
        <v>9.6498617999999993E-11</v>
      </c>
      <c r="M181" s="3">
        <f t="shared" si="25"/>
        <v>4.1217261744096914E-2</v>
      </c>
      <c r="N181" s="3">
        <f t="shared" si="26"/>
        <v>1.5956424568942248E-4</v>
      </c>
      <c r="O181" s="3">
        <f t="shared" si="27"/>
        <v>3.5368688886249699E-3</v>
      </c>
      <c r="P181" s="3">
        <f t="shared" si="28"/>
        <v>3.4728847669534983E-2</v>
      </c>
      <c r="Q181" s="3"/>
      <c r="R181" s="8">
        <f t="shared" si="33"/>
        <v>33.732533692062965</v>
      </c>
      <c r="S181" s="8">
        <f t="shared" si="34"/>
        <v>16.857424676978766</v>
      </c>
      <c r="T181" s="8">
        <f t="shared" si="35"/>
        <v>5.686436458775999</v>
      </c>
    </row>
    <row r="182" spans="1:20" x14ac:dyDescent="0.35">
      <c r="A182" s="2">
        <v>181</v>
      </c>
      <c r="B182" s="15">
        <v>44627.500937500001</v>
      </c>
      <c r="C182" s="2">
        <v>6655021</v>
      </c>
      <c r="D182" s="3">
        <v>1.4966100000000001E-10</v>
      </c>
      <c r="E182" s="3">
        <v>2.3878199999999999E-10</v>
      </c>
      <c r="F182" s="3">
        <v>2.5521200000000001E-9</v>
      </c>
      <c r="G182" s="16">
        <v>8.2721299999999994E-12</v>
      </c>
      <c r="H182" s="3">
        <v>2.71706E-10</v>
      </c>
      <c r="I182" s="3">
        <f t="shared" si="29"/>
        <v>9.6980328000000006E-11</v>
      </c>
      <c r="J182" s="3">
        <f t="shared" si="30"/>
        <v>4.7756400000000002E-13</v>
      </c>
      <c r="K182" s="3">
        <f t="shared" si="31"/>
        <v>2.5393594E-9</v>
      </c>
      <c r="L182" s="3">
        <f t="shared" si="32"/>
        <v>9.4281982000000003E-11</v>
      </c>
      <c r="M182" s="3">
        <f t="shared" si="25"/>
        <v>3.7999909095183616E-2</v>
      </c>
      <c r="N182" s="3">
        <f t="shared" si="26"/>
        <v>1.8712442988574204E-4</v>
      </c>
      <c r="O182" s="3">
        <f t="shared" si="27"/>
        <v>3.2412778396000183E-3</v>
      </c>
      <c r="P182" s="3">
        <f t="shared" si="28"/>
        <v>3.6942613200006268E-2</v>
      </c>
      <c r="Q182" s="3"/>
      <c r="R182" s="8">
        <f t="shared" si="33"/>
        <v>36.461435854921099</v>
      </c>
      <c r="S182" s="8">
        <f t="shared" si="34"/>
        <v>14.864055951509869</v>
      </c>
      <c r="T182" s="8">
        <f t="shared" si="35"/>
        <v>5.419648226199353</v>
      </c>
    </row>
    <row r="183" spans="1:20" x14ac:dyDescent="0.35">
      <c r="A183" s="2">
        <v>182</v>
      </c>
      <c r="B183" s="15">
        <v>44627.501377314817</v>
      </c>
      <c r="C183" s="2">
        <v>6693266</v>
      </c>
      <c r="D183" s="3">
        <v>1.4401700000000001E-10</v>
      </c>
      <c r="E183" s="3">
        <v>2.4351199999999999E-10</v>
      </c>
      <c r="F183" s="3">
        <v>2.3833299999999999E-9</v>
      </c>
      <c r="G183" s="16">
        <v>7.4551199999999998E-12</v>
      </c>
      <c r="H183" s="3">
        <v>2.61834E-10</v>
      </c>
      <c r="I183" s="3">
        <f t="shared" si="29"/>
        <v>9.3323016000000003E-11</v>
      </c>
      <c r="J183" s="3">
        <f t="shared" si="30"/>
        <v>4.8702399999999997E-13</v>
      </c>
      <c r="K183" s="3">
        <f t="shared" si="31"/>
        <v>2.37141335E-9</v>
      </c>
      <c r="L183" s="3">
        <f t="shared" si="32"/>
        <v>9.0856397999999986E-11</v>
      </c>
      <c r="M183" s="3">
        <f t="shared" si="25"/>
        <v>3.9156564974216754E-2</v>
      </c>
      <c r="N183" s="3">
        <f t="shared" si="26"/>
        <v>2.0434602006436372E-4</v>
      </c>
      <c r="O183" s="3">
        <f t="shared" si="27"/>
        <v>3.1280267524849688E-3</v>
      </c>
      <c r="P183" s="3">
        <f t="shared" si="28"/>
        <v>3.8121618911355119E-2</v>
      </c>
      <c r="Q183" s="3"/>
      <c r="R183" s="8">
        <f t="shared" si="33"/>
        <v>36.2764673970605</v>
      </c>
      <c r="S183" s="8">
        <f t="shared" si="34"/>
        <v>14.032683410008026</v>
      </c>
      <c r="T183" s="8">
        <f t="shared" si="35"/>
        <v>5.090561822164279</v>
      </c>
    </row>
    <row r="184" spans="1:20" x14ac:dyDescent="0.35">
      <c r="A184" s="2">
        <v>183</v>
      </c>
      <c r="B184" s="15">
        <v>44627.501817129632</v>
      </c>
      <c r="C184" s="2">
        <v>6731511</v>
      </c>
      <c r="D184" s="3">
        <v>1.2550600000000001E-10</v>
      </c>
      <c r="E184" s="3">
        <v>2.2409E-10</v>
      </c>
      <c r="F184" s="3">
        <v>2.3032499999999999E-9</v>
      </c>
      <c r="G184" s="16">
        <v>7.0294200000000002E-12</v>
      </c>
      <c r="H184" s="3">
        <v>2.4630899999999999E-10</v>
      </c>
      <c r="I184" s="3">
        <f t="shared" si="29"/>
        <v>8.1327888000000001E-11</v>
      </c>
      <c r="J184" s="3">
        <f t="shared" si="30"/>
        <v>4.4818000000000001E-13</v>
      </c>
      <c r="K184" s="3">
        <f t="shared" si="31"/>
        <v>2.2917337499999999E-9</v>
      </c>
      <c r="L184" s="3">
        <f t="shared" si="32"/>
        <v>8.5469222999999988E-11</v>
      </c>
      <c r="M184" s="3">
        <f t="shared" si="25"/>
        <v>3.5310056659068709E-2</v>
      </c>
      <c r="N184" s="3">
        <f t="shared" si="26"/>
        <v>1.9458591121241726E-4</v>
      </c>
      <c r="O184" s="3">
        <f t="shared" si="27"/>
        <v>3.0519570172582223E-3</v>
      </c>
      <c r="P184" s="3">
        <f t="shared" si="28"/>
        <v>3.7108096385542168E-2</v>
      </c>
      <c r="Q184" s="3"/>
      <c r="R184" s="8">
        <f t="shared" si="33"/>
        <v>38.067042769830735</v>
      </c>
      <c r="S184" s="8">
        <f t="shared" si="34"/>
        <v>14.06218075228132</v>
      </c>
      <c r="T184" s="8">
        <f t="shared" si="35"/>
        <v>5.353056361341836</v>
      </c>
    </row>
    <row r="185" spans="1:20" x14ac:dyDescent="0.35">
      <c r="A185" s="2">
        <v>184</v>
      </c>
      <c r="B185" s="15">
        <v>44627.502256944441</v>
      </c>
      <c r="C185" s="2">
        <v>6769756</v>
      </c>
      <c r="D185" s="3">
        <v>9.4718099999999999E-11</v>
      </c>
      <c r="E185" s="3">
        <v>2.4002100000000002E-10</v>
      </c>
      <c r="F185" s="3">
        <v>2.2072E-9</v>
      </c>
      <c r="G185" s="16">
        <v>7.1369199999999998E-12</v>
      </c>
      <c r="H185" s="3">
        <v>2.3783399999999998E-10</v>
      </c>
      <c r="I185" s="3">
        <f t="shared" si="29"/>
        <v>6.1377328799999995E-11</v>
      </c>
      <c r="J185" s="3">
        <f t="shared" si="30"/>
        <v>4.8004200000000009E-13</v>
      </c>
      <c r="K185" s="3">
        <f t="shared" si="31"/>
        <v>2.196164E-9</v>
      </c>
      <c r="L185" s="3">
        <f t="shared" si="32"/>
        <v>8.2528397999999991E-11</v>
      </c>
      <c r="M185" s="3">
        <f t="shared" si="25"/>
        <v>2.7807778542950343E-2</v>
      </c>
      <c r="N185" s="3">
        <f t="shared" si="26"/>
        <v>2.1748912649510697E-4</v>
      </c>
      <c r="O185" s="3">
        <f t="shared" si="27"/>
        <v>3.2334722725625227E-3</v>
      </c>
      <c r="P185" s="3">
        <f t="shared" si="28"/>
        <v>3.739053914461761E-2</v>
      </c>
      <c r="Q185" s="3"/>
      <c r="R185" s="8">
        <f t="shared" si="33"/>
        <v>44.21179510180567</v>
      </c>
      <c r="S185" s="8">
        <f t="shared" si="34"/>
        <v>14.67260018988042</v>
      </c>
      <c r="T185" s="8">
        <f t="shared" si="35"/>
        <v>6.4870199320570805</v>
      </c>
    </row>
    <row r="186" spans="1:20" x14ac:dyDescent="0.35">
      <c r="A186" s="2">
        <v>185</v>
      </c>
      <c r="B186" s="15">
        <v>44627.502708333333</v>
      </c>
      <c r="C186" s="2">
        <v>6808001</v>
      </c>
      <c r="D186" s="3">
        <v>1.1224E-10</v>
      </c>
      <c r="E186" s="3">
        <v>3.4828899999999999E-10</v>
      </c>
      <c r="F186" s="3">
        <v>2.3469200000000001E-8</v>
      </c>
      <c r="G186" s="16">
        <v>1.25882E-11</v>
      </c>
      <c r="H186" s="3">
        <v>3.1639099999999999E-10</v>
      </c>
      <c r="I186" s="3">
        <f t="shared" si="29"/>
        <v>7.2731520000000002E-11</v>
      </c>
      <c r="J186" s="3">
        <f t="shared" si="30"/>
        <v>6.96578E-13</v>
      </c>
      <c r="K186" s="3">
        <f t="shared" si="31"/>
        <v>2.3351853999999999E-8</v>
      </c>
      <c r="L186" s="3">
        <f t="shared" si="32"/>
        <v>1.0978767699999999E-10</v>
      </c>
      <c r="M186" s="3">
        <f t="shared" si="25"/>
        <v>3.0990199921599373E-3</v>
      </c>
      <c r="N186" s="3">
        <f t="shared" si="26"/>
        <v>2.9680517444139552E-5</v>
      </c>
      <c r="O186" s="3">
        <f t="shared" si="27"/>
        <v>5.3637107357728424E-4</v>
      </c>
      <c r="P186" s="3">
        <f t="shared" si="28"/>
        <v>4.677947139229287E-3</v>
      </c>
      <c r="Q186" s="3"/>
      <c r="R186" s="8">
        <f t="shared" si="33"/>
        <v>48.256570830857918</v>
      </c>
      <c r="S186" s="8">
        <f t="shared" si="34"/>
        <v>18.558365356558244</v>
      </c>
      <c r="T186" s="8">
        <f t="shared" si="35"/>
        <v>8.9556307233369292</v>
      </c>
    </row>
    <row r="187" spans="1:20" x14ac:dyDescent="0.35">
      <c r="A187" s="2">
        <v>186</v>
      </c>
      <c r="B187" s="15">
        <v>44627.503159722219</v>
      </c>
      <c r="C187" s="2">
        <v>6847266</v>
      </c>
      <c r="D187" s="3">
        <v>1.7685800000000001E-10</v>
      </c>
      <c r="E187" s="3">
        <v>2.5925799999999997E-10</v>
      </c>
      <c r="F187" s="3">
        <v>3.8370300000000003E-9</v>
      </c>
      <c r="G187" s="16">
        <v>9.6008300000000004E-12</v>
      </c>
      <c r="H187" s="3">
        <v>2.7284899999999998E-10</v>
      </c>
      <c r="I187" s="3">
        <f t="shared" si="29"/>
        <v>1.1460398400000001E-10</v>
      </c>
      <c r="J187" s="3">
        <f t="shared" si="30"/>
        <v>5.1851600000000001E-13</v>
      </c>
      <c r="K187" s="3">
        <f t="shared" si="31"/>
        <v>3.81784485E-9</v>
      </c>
      <c r="L187" s="3">
        <f t="shared" si="32"/>
        <v>9.4678602999999978E-11</v>
      </c>
      <c r="M187" s="3">
        <f t="shared" si="25"/>
        <v>2.9867888444969154E-2</v>
      </c>
      <c r="N187" s="3">
        <f t="shared" si="26"/>
        <v>1.351347265984368E-4</v>
      </c>
      <c r="O187" s="3">
        <f t="shared" si="27"/>
        <v>2.5021514035595237E-3</v>
      </c>
      <c r="P187" s="3">
        <f t="shared" si="28"/>
        <v>2.4674970745602712E-2</v>
      </c>
      <c r="Q187" s="3"/>
      <c r="R187" s="8">
        <f t="shared" si="33"/>
        <v>33.293519408104046</v>
      </c>
      <c r="S187" s="8">
        <f t="shared" si="34"/>
        <v>16.784846978130773</v>
      </c>
      <c r="T187" s="8">
        <f t="shared" si="35"/>
        <v>5.5882662862845347</v>
      </c>
    </row>
    <row r="188" spans="1:20" x14ac:dyDescent="0.35">
      <c r="A188" s="2">
        <v>187</v>
      </c>
      <c r="B188" s="15">
        <v>44627.503611111111</v>
      </c>
      <c r="C188" s="2">
        <v>6886531</v>
      </c>
      <c r="D188" s="3">
        <v>1.2989199999999999E-10</v>
      </c>
      <c r="E188" s="3">
        <v>2.3927300000000002E-10</v>
      </c>
      <c r="F188" s="3">
        <v>2.63791E-9</v>
      </c>
      <c r="G188" s="16">
        <v>7.6840999999999995E-12</v>
      </c>
      <c r="H188" s="3">
        <v>2.1211999999999999E-10</v>
      </c>
      <c r="I188" s="3">
        <f t="shared" si="29"/>
        <v>8.4170016000000001E-11</v>
      </c>
      <c r="J188" s="3">
        <f t="shared" si="30"/>
        <v>4.7854600000000003E-13</v>
      </c>
      <c r="K188" s="3">
        <f t="shared" si="31"/>
        <v>2.6247204500000002E-9</v>
      </c>
      <c r="L188" s="3">
        <f t="shared" si="32"/>
        <v>7.3605639999999982E-11</v>
      </c>
      <c r="M188" s="3">
        <f t="shared" si="25"/>
        <v>3.1907842193251476E-2</v>
      </c>
      <c r="N188" s="3">
        <f t="shared" si="26"/>
        <v>1.8141104131680005E-4</v>
      </c>
      <c r="O188" s="3">
        <f t="shared" si="27"/>
        <v>2.9129500248302629E-3</v>
      </c>
      <c r="P188" s="3">
        <f t="shared" si="28"/>
        <v>2.7903014128609384E-2</v>
      </c>
      <c r="Q188" s="3"/>
      <c r="R188" s="8">
        <f t="shared" si="33"/>
        <v>34.699385922203504</v>
      </c>
      <c r="S188" s="8">
        <f t="shared" si="34"/>
        <v>17.180313110932559</v>
      </c>
      <c r="T188" s="8">
        <f t="shared" si="35"/>
        <v>5.9614631490054144</v>
      </c>
    </row>
    <row r="189" spans="1:20" x14ac:dyDescent="0.35">
      <c r="A189" s="2">
        <v>188</v>
      </c>
      <c r="B189" s="15">
        <v>44627.504050925927</v>
      </c>
      <c r="C189" s="2">
        <v>6924776</v>
      </c>
      <c r="D189" s="3">
        <v>1.01372E-10</v>
      </c>
      <c r="E189" s="3">
        <v>2.4351199999999999E-10</v>
      </c>
      <c r="F189" s="3">
        <v>2.32166E-9</v>
      </c>
      <c r="G189" s="16">
        <v>6.5015999999999997E-12</v>
      </c>
      <c r="H189" s="3">
        <v>1.7456299999999999E-10</v>
      </c>
      <c r="I189" s="3">
        <f t="shared" si="29"/>
        <v>6.5689056000000006E-11</v>
      </c>
      <c r="J189" s="3">
        <f t="shared" si="30"/>
        <v>4.8702399999999997E-13</v>
      </c>
      <c r="K189" s="3">
        <f t="shared" si="31"/>
        <v>2.3100517E-9</v>
      </c>
      <c r="L189" s="3">
        <f t="shared" si="32"/>
        <v>6.0573360999999986E-11</v>
      </c>
      <c r="M189" s="3">
        <f t="shared" si="25"/>
        <v>2.8294003428581276E-2</v>
      </c>
      <c r="N189" s="3">
        <f t="shared" si="26"/>
        <v>2.097740409879138E-4</v>
      </c>
      <c r="O189" s="3">
        <f t="shared" si="27"/>
        <v>2.8004100514287191E-3</v>
      </c>
      <c r="P189" s="3">
        <f t="shared" si="28"/>
        <v>2.6090539097025398E-2</v>
      </c>
      <c r="Q189" s="3"/>
      <c r="R189" s="8">
        <f t="shared" si="33"/>
        <v>36.050902071744453</v>
      </c>
      <c r="S189" s="8">
        <f t="shared" si="34"/>
        <v>17.55680608763403</v>
      </c>
      <c r="T189" s="8">
        <f t="shared" si="35"/>
        <v>6.3293869695790139</v>
      </c>
    </row>
    <row r="190" spans="1:20" x14ac:dyDescent="0.35">
      <c r="A190" s="2">
        <v>189</v>
      </c>
      <c r="B190" s="15">
        <v>44627.504502314812</v>
      </c>
      <c r="C190" s="2">
        <v>6963021</v>
      </c>
      <c r="D190" s="3">
        <v>7.2487100000000006E-11</v>
      </c>
      <c r="E190" s="3">
        <v>2.2208400000000001E-10</v>
      </c>
      <c r="F190" s="3">
        <v>2.1542500000000001E-9</v>
      </c>
      <c r="G190" s="16">
        <v>5.7974700000000003E-12</v>
      </c>
      <c r="H190" s="3">
        <v>1.4324899999999999E-10</v>
      </c>
      <c r="I190" s="3">
        <f t="shared" si="29"/>
        <v>4.6971640800000004E-11</v>
      </c>
      <c r="J190" s="3">
        <f t="shared" si="30"/>
        <v>4.4416800000000002E-13</v>
      </c>
      <c r="K190" s="3">
        <f t="shared" si="31"/>
        <v>2.1434787500000001E-9</v>
      </c>
      <c r="L190" s="3">
        <f t="shared" si="32"/>
        <v>4.9707402999999996E-11</v>
      </c>
      <c r="M190" s="3">
        <f t="shared" si="25"/>
        <v>2.1804173517465476E-2</v>
      </c>
      <c r="N190" s="3">
        <f t="shared" si="26"/>
        <v>2.0618219798073577E-4</v>
      </c>
      <c r="O190" s="3">
        <f t="shared" si="27"/>
        <v>2.6911779041429731E-3</v>
      </c>
      <c r="P190" s="3">
        <f t="shared" si="28"/>
        <v>2.3074110711384471E-2</v>
      </c>
      <c r="Q190" s="3"/>
      <c r="R190" s="8">
        <f t="shared" si="33"/>
        <v>39.659960983209629</v>
      </c>
      <c r="S190" s="8">
        <f t="shared" si="34"/>
        <v>18.778291780729116</v>
      </c>
      <c r="T190" s="8">
        <f t="shared" si="35"/>
        <v>7.4474631935504281</v>
      </c>
    </row>
    <row r="191" spans="1:20" x14ac:dyDescent="0.35">
      <c r="A191" s="2">
        <v>190</v>
      </c>
      <c r="B191" s="15">
        <v>44627.504942129628</v>
      </c>
      <c r="C191" s="2">
        <v>7001266</v>
      </c>
      <c r="D191" s="3">
        <v>5.6727599999999998E-11</v>
      </c>
      <c r="E191" s="3">
        <v>2.1948400000000001E-10</v>
      </c>
      <c r="F191" s="3">
        <v>2.0831E-9</v>
      </c>
      <c r="G191" s="16">
        <v>5.23095E-12</v>
      </c>
      <c r="H191" s="3">
        <v>1.29245E-10</v>
      </c>
      <c r="I191" s="3">
        <f t="shared" si="29"/>
        <v>3.6759484799999998E-11</v>
      </c>
      <c r="J191" s="3">
        <f t="shared" si="30"/>
        <v>4.38968E-13</v>
      </c>
      <c r="K191" s="3">
        <f t="shared" si="31"/>
        <v>2.0726845000000001E-9</v>
      </c>
      <c r="L191" s="3">
        <f t="shared" si="32"/>
        <v>4.4848015000000003E-11</v>
      </c>
      <c r="M191" s="3">
        <f t="shared" si="25"/>
        <v>1.764652911526091E-2</v>
      </c>
      <c r="N191" s="3">
        <f t="shared" si="26"/>
        <v>2.1072824156305507E-4</v>
      </c>
      <c r="O191" s="3">
        <f t="shared" si="27"/>
        <v>2.5111372473717057E-3</v>
      </c>
      <c r="P191" s="3">
        <f t="shared" si="28"/>
        <v>2.1529458499351929E-2</v>
      </c>
      <c r="Q191" s="3"/>
      <c r="R191" s="8">
        <f t="shared" si="33"/>
        <v>43.126641217214747</v>
      </c>
      <c r="S191" s="8">
        <f t="shared" si="34"/>
        <v>18.766115905855905</v>
      </c>
      <c r="T191" s="8">
        <f t="shared" si="35"/>
        <v>8.0931954771251444</v>
      </c>
    </row>
    <row r="192" spans="1:20" x14ac:dyDescent="0.35">
      <c r="A192" s="2">
        <v>191</v>
      </c>
      <c r="B192" s="15">
        <v>44627.505381944444</v>
      </c>
      <c r="C192" s="2">
        <v>7039511</v>
      </c>
      <c r="D192" s="3">
        <v>3.9086899999999998E-11</v>
      </c>
      <c r="E192" s="3">
        <v>2.1358700000000001E-10</v>
      </c>
      <c r="F192" s="3">
        <v>2.0672300000000001E-9</v>
      </c>
      <c r="G192" s="16">
        <v>4.9245699999999999E-12</v>
      </c>
      <c r="H192" s="3">
        <v>1.2327E-10</v>
      </c>
      <c r="I192" s="3">
        <f t="shared" si="29"/>
        <v>2.5328311199999999E-11</v>
      </c>
      <c r="J192" s="3">
        <f t="shared" si="30"/>
        <v>4.2717400000000002E-13</v>
      </c>
      <c r="K192" s="3">
        <f t="shared" si="31"/>
        <v>2.0568938499999999E-9</v>
      </c>
      <c r="L192" s="3">
        <f t="shared" si="32"/>
        <v>4.2774690000000004E-11</v>
      </c>
      <c r="M192" s="3">
        <f t="shared" si="25"/>
        <v>1.2252294713215268E-2</v>
      </c>
      <c r="N192" s="3">
        <f t="shared" si="26"/>
        <v>2.0664077049965414E-4</v>
      </c>
      <c r="O192" s="3">
        <f t="shared" si="27"/>
        <v>2.3822071080624794E-3</v>
      </c>
      <c r="P192" s="3">
        <f t="shared" si="28"/>
        <v>2.069179046356719E-2</v>
      </c>
      <c r="Q192" s="3"/>
      <c r="R192" s="8">
        <f t="shared" si="33"/>
        <v>51.154390319746057</v>
      </c>
      <c r="S192" s="8">
        <f t="shared" si="34"/>
        <v>18.565416782687088</v>
      </c>
      <c r="T192" s="8">
        <f t="shared" si="35"/>
        <v>9.4970257655033947</v>
      </c>
    </row>
    <row r="193" spans="1:54" x14ac:dyDescent="0.35">
      <c r="A193" s="2">
        <v>192</v>
      </c>
      <c r="B193" s="15">
        <v>44627.50582175926</v>
      </c>
      <c r="C193" s="2">
        <v>7077756</v>
      </c>
      <c r="D193" s="3">
        <v>5.7662899999999998E-11</v>
      </c>
      <c r="E193" s="3">
        <v>2.3625300000000001E-10</v>
      </c>
      <c r="F193" s="3">
        <v>1.9971300000000001E-9</v>
      </c>
      <c r="G193" s="16">
        <v>4.9987500000000003E-12</v>
      </c>
      <c r="H193" s="3">
        <v>1.2030899999999999E-10</v>
      </c>
      <c r="I193" s="3">
        <f t="shared" si="29"/>
        <v>3.7365559199999998E-11</v>
      </c>
      <c r="J193" s="3">
        <f t="shared" si="30"/>
        <v>4.7250599999999999E-13</v>
      </c>
      <c r="K193" s="3">
        <f t="shared" si="31"/>
        <v>1.98714435E-9</v>
      </c>
      <c r="L193" s="3">
        <f t="shared" si="32"/>
        <v>4.1747222999999991E-11</v>
      </c>
      <c r="M193" s="3">
        <f t="shared" si="25"/>
        <v>1.8709627916059544E-2</v>
      </c>
      <c r="N193" s="3">
        <f t="shared" si="26"/>
        <v>2.3659251025221192E-4</v>
      </c>
      <c r="O193" s="3">
        <f t="shared" si="27"/>
        <v>2.5029667572967207E-3</v>
      </c>
      <c r="P193" s="3">
        <f t="shared" si="28"/>
        <v>2.0903608177735043E-2</v>
      </c>
      <c r="Q193" s="3"/>
      <c r="R193" s="8">
        <f t="shared" si="33"/>
        <v>41.132657548876445</v>
      </c>
      <c r="S193" s="8">
        <f t="shared" si="34"/>
        <v>19.14597957697066</v>
      </c>
      <c r="T193" s="8">
        <f t="shared" si="35"/>
        <v>7.8752502137731657</v>
      </c>
    </row>
    <row r="194" spans="1:54" x14ac:dyDescent="0.35">
      <c r="A194" s="2">
        <v>193</v>
      </c>
      <c r="B194" s="15">
        <v>44627.506273148145</v>
      </c>
      <c r="C194" s="2">
        <v>7116001</v>
      </c>
      <c r="D194" s="3">
        <v>5.8856100000000002E-11</v>
      </c>
      <c r="E194" s="3">
        <v>2.2541100000000001E-10</v>
      </c>
      <c r="F194" s="3">
        <v>1.9761100000000001E-9</v>
      </c>
      <c r="G194" s="16">
        <v>5.2244999999999998E-12</v>
      </c>
      <c r="H194" s="3">
        <v>1.2299600000000001E-10</v>
      </c>
      <c r="I194" s="3">
        <f t="shared" si="29"/>
        <v>3.8138752800000001E-11</v>
      </c>
      <c r="J194" s="3">
        <f t="shared" si="30"/>
        <v>4.5082200000000004E-13</v>
      </c>
      <c r="K194" s="3">
        <f t="shared" si="31"/>
        <v>1.96622945E-9</v>
      </c>
      <c r="L194" s="3">
        <f t="shared" si="32"/>
        <v>4.2679611999999997E-11</v>
      </c>
      <c r="M194" s="3">
        <f t="shared" ref="M194:M257" si="36">I194/F194</f>
        <v>1.9299913871191381E-2</v>
      </c>
      <c r="N194" s="3">
        <f t="shared" ref="N194:N257" si="37">J194/F194</f>
        <v>2.2813608554179678E-4</v>
      </c>
      <c r="O194" s="3">
        <f t="shared" ref="O194:O257" si="38">G194/F194</f>
        <v>2.6438305559913161E-3</v>
      </c>
      <c r="P194" s="3">
        <f t="shared" ref="P194:P257" si="39">L194/F194</f>
        <v>2.1597791620911789E-2</v>
      </c>
      <c r="Q194" s="3"/>
      <c r="R194" s="8">
        <f t="shared" si="33"/>
        <v>41.260354791235201</v>
      </c>
      <c r="S194" s="8">
        <f t="shared" si="34"/>
        <v>19.501885742204742</v>
      </c>
      <c r="T194" s="8">
        <f t="shared" si="35"/>
        <v>8.0465472482149885</v>
      </c>
    </row>
    <row r="195" spans="1:54" x14ac:dyDescent="0.35">
      <c r="A195" s="2">
        <v>194</v>
      </c>
      <c r="B195" s="15">
        <v>44627.506701388891</v>
      </c>
      <c r="C195" s="2">
        <v>7153206</v>
      </c>
      <c r="D195" s="3">
        <v>5.4545400000000002E-11</v>
      </c>
      <c r="E195" s="3">
        <v>2.1509100000000001E-10</v>
      </c>
      <c r="F195" s="3">
        <v>1.9433199999999999E-9</v>
      </c>
      <c r="G195" s="16">
        <v>5.0589500000000004E-12</v>
      </c>
      <c r="H195" s="3">
        <v>1.2695600000000001E-10</v>
      </c>
      <c r="I195" s="3">
        <f t="shared" ref="I195:I258" si="40">0.648*D195</f>
        <v>3.5345419200000005E-11</v>
      </c>
      <c r="J195" s="3">
        <f t="shared" ref="J195:J258" si="41">0.002*E195</f>
        <v>4.3018200000000003E-13</v>
      </c>
      <c r="K195" s="3">
        <f t="shared" ref="K195:K258" si="42">F195-(F195*0.005)</f>
        <v>1.9336033999999999E-9</v>
      </c>
      <c r="L195" s="3">
        <f t="shared" ref="L195:L258" si="43">H195-(H195*0.653)</f>
        <v>4.4053732000000001E-11</v>
      </c>
      <c r="M195" s="3">
        <f t="shared" si="36"/>
        <v>1.8188162114319829E-2</v>
      </c>
      <c r="N195" s="3">
        <f t="shared" si="37"/>
        <v>2.2136446905296096E-4</v>
      </c>
      <c r="O195" s="3">
        <f t="shared" si="38"/>
        <v>2.6032511372290723E-3</v>
      </c>
      <c r="P195" s="3">
        <f t="shared" si="39"/>
        <v>2.2669314369223804E-2</v>
      </c>
      <c r="Q195" s="3"/>
      <c r="R195" s="8">
        <f t="shared" ref="R195:R258" si="44">(O195+0.5*P195+0.5*N195)/(M195+O195+0.5*P195+0.5*N195)*100</f>
        <v>43.579422219973686</v>
      </c>
      <c r="S195" s="8">
        <f t="shared" ref="S195:S258" si="45">O195/(O195+0.5*P195+0.5*N195)*100</f>
        <v>18.530336739361811</v>
      </c>
      <c r="T195" s="8">
        <f t="shared" ref="T195:T258" si="46">O195/(M195+O195+0.5*P195+0.5*N195)*100</f>
        <v>8.0754136864293873</v>
      </c>
    </row>
    <row r="196" spans="1:54" x14ac:dyDescent="0.35">
      <c r="A196" s="2">
        <v>195</v>
      </c>
      <c r="B196" s="15">
        <v>44627.507141203707</v>
      </c>
      <c r="C196" s="2">
        <v>7191451</v>
      </c>
      <c r="D196" s="3">
        <v>5.90066E-11</v>
      </c>
      <c r="E196" s="3">
        <v>2.19842E-10</v>
      </c>
      <c r="F196" s="3">
        <v>1.90359E-9</v>
      </c>
      <c r="G196" s="16">
        <v>5.2180500000000004E-12</v>
      </c>
      <c r="H196" s="3">
        <v>1.31559E-10</v>
      </c>
      <c r="I196" s="3">
        <f t="shared" si="40"/>
        <v>3.8236276800000005E-11</v>
      </c>
      <c r="J196" s="3">
        <f t="shared" si="41"/>
        <v>4.3968400000000004E-13</v>
      </c>
      <c r="K196" s="3">
        <f t="shared" si="42"/>
        <v>1.8940720500000001E-9</v>
      </c>
      <c r="L196" s="3">
        <f t="shared" si="43"/>
        <v>4.5650972999999992E-11</v>
      </c>
      <c r="M196" s="3">
        <f t="shared" si="36"/>
        <v>2.0086403479740913E-2</v>
      </c>
      <c r="N196" s="3">
        <f t="shared" si="37"/>
        <v>2.3097620811204095E-4</v>
      </c>
      <c r="O196" s="3">
        <f t="shared" si="38"/>
        <v>2.7411627503821727E-3</v>
      </c>
      <c r="P196" s="3">
        <f t="shared" si="39"/>
        <v>2.3981515452382075E-2</v>
      </c>
      <c r="Q196" s="3"/>
      <c r="R196" s="8">
        <f t="shared" si="44"/>
        <v>42.501541357613625</v>
      </c>
      <c r="S196" s="8">
        <f t="shared" si="45"/>
        <v>18.462230196577526</v>
      </c>
      <c r="T196" s="8">
        <f t="shared" si="46"/>
        <v>7.8467324025362286</v>
      </c>
    </row>
    <row r="197" spans="1:54" x14ac:dyDescent="0.35">
      <c r="A197" s="2">
        <v>196</v>
      </c>
      <c r="B197" s="15">
        <v>44627.507581018515</v>
      </c>
      <c r="C197" s="2">
        <v>7229696</v>
      </c>
      <c r="D197" s="3">
        <v>5.8780900000000005E-11</v>
      </c>
      <c r="E197" s="3">
        <v>2.3069399999999999E-10</v>
      </c>
      <c r="F197" s="3">
        <v>1.9009999999999999E-9</v>
      </c>
      <c r="G197" s="16">
        <v>5.4631499999999998E-12</v>
      </c>
      <c r="H197" s="3">
        <v>1.32412E-10</v>
      </c>
      <c r="I197" s="3">
        <f t="shared" si="40"/>
        <v>3.8090023200000002E-11</v>
      </c>
      <c r="J197" s="3">
        <f t="shared" si="41"/>
        <v>4.6138799999999997E-13</v>
      </c>
      <c r="K197" s="3">
        <f t="shared" si="42"/>
        <v>1.891495E-9</v>
      </c>
      <c r="L197" s="3">
        <f t="shared" si="43"/>
        <v>4.5946963999999999E-11</v>
      </c>
      <c r="M197" s="3">
        <f t="shared" si="36"/>
        <v>2.0036834928984747E-2</v>
      </c>
      <c r="N197" s="3">
        <f t="shared" si="37"/>
        <v>2.4270804839558125E-4</v>
      </c>
      <c r="O197" s="3">
        <f t="shared" si="38"/>
        <v>2.8738295633876907E-3</v>
      </c>
      <c r="P197" s="3">
        <f t="shared" si="39"/>
        <v>2.4169891635981062E-2</v>
      </c>
      <c r="Q197" s="3"/>
      <c r="R197" s="8">
        <f t="shared" si="44"/>
        <v>42.942576875116536</v>
      </c>
      <c r="S197" s="8">
        <f t="shared" si="45"/>
        <v>19.057061687581186</v>
      </c>
      <c r="T197" s="8">
        <f t="shared" si="46"/>
        <v>8.1835933653279316</v>
      </c>
    </row>
    <row r="198" spans="1:54" x14ac:dyDescent="0.35">
      <c r="A198" s="2">
        <v>197</v>
      </c>
      <c r="B198" s="15">
        <v>44627.508020833331</v>
      </c>
      <c r="C198" s="2">
        <v>7267941</v>
      </c>
      <c r="D198" s="3">
        <v>7.83351E-11</v>
      </c>
      <c r="E198" s="3">
        <v>2.1740500000000001E-10</v>
      </c>
      <c r="F198" s="3">
        <v>1.8733199999999999E-9</v>
      </c>
      <c r="G198" s="16">
        <v>5.2825500000000003E-12</v>
      </c>
      <c r="H198" s="3">
        <v>1.32815E-10</v>
      </c>
      <c r="I198" s="3">
        <f t="shared" si="40"/>
        <v>5.0761144800000003E-11</v>
      </c>
      <c r="J198" s="3">
        <f t="shared" si="41"/>
        <v>4.3481000000000004E-13</v>
      </c>
      <c r="K198" s="3">
        <f t="shared" si="42"/>
        <v>1.8639533999999998E-9</v>
      </c>
      <c r="L198" s="3">
        <f t="shared" si="43"/>
        <v>4.608680499999999E-11</v>
      </c>
      <c r="M198" s="3">
        <f t="shared" si="36"/>
        <v>2.7096889372878102E-2</v>
      </c>
      <c r="N198" s="3">
        <f t="shared" si="37"/>
        <v>2.3210663421091969E-4</v>
      </c>
      <c r="O198" s="3">
        <f t="shared" si="38"/>
        <v>2.8198866184100959E-3</v>
      </c>
      <c r="P198" s="3">
        <f t="shared" si="39"/>
        <v>2.4601672431832252E-2</v>
      </c>
      <c r="Q198" s="3"/>
      <c r="R198" s="8">
        <f t="shared" si="44"/>
        <v>35.992102178541757</v>
      </c>
      <c r="S198" s="8">
        <f t="shared" si="45"/>
        <v>18.507108002273387</v>
      </c>
      <c r="T198" s="8">
        <f t="shared" si="46"/>
        <v>6.6610972224713159</v>
      </c>
    </row>
    <row r="199" spans="1:54" x14ac:dyDescent="0.35">
      <c r="A199" s="2">
        <v>198</v>
      </c>
      <c r="B199" s="15">
        <v>44627.508472222224</v>
      </c>
      <c r="C199" s="2">
        <v>7306186</v>
      </c>
      <c r="D199" s="3">
        <v>6.2812099999999998E-11</v>
      </c>
      <c r="E199" s="3">
        <v>2.2268799999999999E-10</v>
      </c>
      <c r="F199" s="3">
        <v>1.84771E-9</v>
      </c>
      <c r="G199" s="16">
        <v>5.55667E-12</v>
      </c>
      <c r="H199" s="3">
        <v>1.34461E-10</v>
      </c>
      <c r="I199" s="3">
        <f t="shared" si="40"/>
        <v>4.07022408E-11</v>
      </c>
      <c r="J199" s="3">
        <f t="shared" si="41"/>
        <v>4.4537599999999998E-13</v>
      </c>
      <c r="K199" s="3">
        <f t="shared" si="42"/>
        <v>1.83847145E-9</v>
      </c>
      <c r="L199" s="3">
        <f t="shared" si="43"/>
        <v>4.6657966999999993E-11</v>
      </c>
      <c r="M199" s="3">
        <f t="shared" si="36"/>
        <v>2.2028478927970298E-2</v>
      </c>
      <c r="N199" s="3">
        <f t="shared" si="37"/>
        <v>2.4104215488361268E-4</v>
      </c>
      <c r="O199" s="3">
        <f t="shared" si="38"/>
        <v>3.0073279897819463E-3</v>
      </c>
      <c r="P199" s="3">
        <f t="shared" si="39"/>
        <v>2.5251780311845471E-2</v>
      </c>
      <c r="Q199" s="3"/>
      <c r="R199" s="8">
        <f t="shared" si="44"/>
        <v>41.696173475407313</v>
      </c>
      <c r="S199" s="8">
        <f t="shared" si="45"/>
        <v>19.089613882673461</v>
      </c>
      <c r="T199" s="8">
        <f t="shared" si="46"/>
        <v>7.9596385203049653</v>
      </c>
    </row>
    <row r="200" spans="1:54" x14ac:dyDescent="0.35">
      <c r="A200" s="2">
        <v>199</v>
      </c>
      <c r="B200" s="15">
        <v>44627.508912037039</v>
      </c>
      <c r="C200" s="2">
        <v>7344431</v>
      </c>
      <c r="D200" s="3">
        <v>8.4473299999999999E-11</v>
      </c>
      <c r="E200" s="3">
        <v>2.0999200000000001E-10</v>
      </c>
      <c r="F200" s="3">
        <v>1.8551400000000001E-9</v>
      </c>
      <c r="G200" s="16">
        <v>5.6233200000000003E-12</v>
      </c>
      <c r="H200" s="3">
        <v>1.2848699999999999E-10</v>
      </c>
      <c r="I200" s="3">
        <f t="shared" si="40"/>
        <v>5.4738698400000001E-11</v>
      </c>
      <c r="J200" s="3">
        <f t="shared" si="41"/>
        <v>4.1998400000000003E-13</v>
      </c>
      <c r="K200" s="3">
        <f t="shared" si="42"/>
        <v>1.8458643E-9</v>
      </c>
      <c r="L200" s="3">
        <f t="shared" si="43"/>
        <v>4.4584988999999994E-11</v>
      </c>
      <c r="M200" s="3">
        <f t="shared" si="36"/>
        <v>2.9506505385038326E-2</v>
      </c>
      <c r="N200" s="3">
        <f t="shared" si="37"/>
        <v>2.2638938301152475E-4</v>
      </c>
      <c r="O200" s="3">
        <f t="shared" si="38"/>
        <v>3.0312105824897313E-3</v>
      </c>
      <c r="P200" s="3">
        <f t="shared" si="39"/>
        <v>2.4033220673372355E-2</v>
      </c>
      <c r="Q200" s="3"/>
      <c r="R200" s="8">
        <f t="shared" si="44"/>
        <v>33.941923063369437</v>
      </c>
      <c r="S200" s="8">
        <f t="shared" si="45"/>
        <v>19.993453343284575</v>
      </c>
      <c r="T200" s="8">
        <f t="shared" si="46"/>
        <v>6.7861625514883155</v>
      </c>
    </row>
    <row r="201" spans="1:54" x14ac:dyDescent="0.35">
      <c r="A201" s="2">
        <v>200</v>
      </c>
      <c r="B201" s="15">
        <v>44627.509351851855</v>
      </c>
      <c r="C201" s="2">
        <v>7382676</v>
      </c>
      <c r="D201" s="3">
        <v>1.10187E-10</v>
      </c>
      <c r="E201" s="3">
        <v>1.3564399999999999E-10</v>
      </c>
      <c r="F201" s="3">
        <v>6.4661099999999997E-7</v>
      </c>
      <c r="G201" s="16">
        <v>4.76117E-12</v>
      </c>
      <c r="H201" s="3">
        <v>1.21691E-10</v>
      </c>
      <c r="I201" s="3">
        <f t="shared" si="40"/>
        <v>7.1401176000000001E-11</v>
      </c>
      <c r="J201" s="3">
        <f t="shared" si="41"/>
        <v>2.71288E-13</v>
      </c>
      <c r="K201" s="3">
        <f t="shared" si="42"/>
        <v>6.4337794499999999E-7</v>
      </c>
      <c r="L201" s="3">
        <f t="shared" si="43"/>
        <v>4.2226777E-11</v>
      </c>
      <c r="M201" s="3">
        <f t="shared" si="36"/>
        <v>1.1042369523562081E-4</v>
      </c>
      <c r="N201" s="3">
        <f t="shared" si="37"/>
        <v>4.1955364198876919E-7</v>
      </c>
      <c r="O201" s="3">
        <f t="shared" si="38"/>
        <v>7.3632678689351093E-6</v>
      </c>
      <c r="P201" s="3">
        <f t="shared" si="39"/>
        <v>6.5304761286151953E-5</v>
      </c>
      <c r="Q201" s="3"/>
      <c r="R201" s="8">
        <f t="shared" si="44"/>
        <v>26.701400699303314</v>
      </c>
      <c r="S201" s="8">
        <f t="shared" si="45"/>
        <v>18.30500935161885</v>
      </c>
      <c r="T201" s="8">
        <f t="shared" si="46"/>
        <v>4.8876938950206918</v>
      </c>
    </row>
    <row r="202" spans="1:54" x14ac:dyDescent="0.35">
      <c r="A202" s="2">
        <v>201</v>
      </c>
      <c r="B202" s="15">
        <v>44627.509814814817</v>
      </c>
      <c r="C202" s="2">
        <v>7422465</v>
      </c>
      <c r="D202" s="3">
        <v>5.9339900000000006E-11</v>
      </c>
      <c r="E202" s="3">
        <v>1.1655E-10</v>
      </c>
      <c r="F202" s="3">
        <v>6.4741699999999998E-7</v>
      </c>
      <c r="G202" s="16">
        <v>5.3707000000000001E-12</v>
      </c>
      <c r="H202" s="3">
        <v>1.33991E-10</v>
      </c>
      <c r="I202" s="3">
        <f t="shared" si="40"/>
        <v>3.8452255200000003E-11</v>
      </c>
      <c r="J202" s="3">
        <f t="shared" si="41"/>
        <v>2.3309999999999999E-13</v>
      </c>
      <c r="K202" s="3">
        <f t="shared" si="42"/>
        <v>6.44179915E-7</v>
      </c>
      <c r="L202" s="3">
        <f t="shared" si="43"/>
        <v>4.6494877000000003E-11</v>
      </c>
      <c r="M202" s="3">
        <f t="shared" si="36"/>
        <v>5.9393335670827307E-5</v>
      </c>
      <c r="N202" s="3">
        <f t="shared" si="37"/>
        <v>3.6004615263423727E-7</v>
      </c>
      <c r="O202" s="3">
        <f t="shared" si="38"/>
        <v>8.2955807462578217E-6</v>
      </c>
      <c r="P202" s="3">
        <f t="shared" si="39"/>
        <v>7.1815965598679061E-5</v>
      </c>
      <c r="Q202" s="3"/>
      <c r="R202" s="8">
        <f t="shared" si="44"/>
        <v>42.768262578373538</v>
      </c>
      <c r="S202" s="8">
        <f t="shared" si="45"/>
        <v>18.690649804677719</v>
      </c>
      <c r="T202" s="8">
        <f t="shared" si="46"/>
        <v>7.9936661860688263</v>
      </c>
    </row>
    <row r="203" spans="1:54" x14ac:dyDescent="0.35">
      <c r="A203" s="2">
        <v>202</v>
      </c>
      <c r="B203" s="15">
        <v>44627.510231481479</v>
      </c>
      <c r="C203" s="2">
        <v>7458111</v>
      </c>
      <c r="D203" s="3">
        <v>3.8544000000000002E-10</v>
      </c>
      <c r="E203" s="3">
        <v>1.83701E-10</v>
      </c>
      <c r="F203" s="3">
        <v>6.6864799999999999E-7</v>
      </c>
      <c r="G203" s="16">
        <v>1.02555E-11</v>
      </c>
      <c r="H203" s="3">
        <v>1.6645700000000001E-10</v>
      </c>
      <c r="I203" s="3">
        <f t="shared" si="40"/>
        <v>2.4976512000000003E-10</v>
      </c>
      <c r="J203" s="3">
        <f t="shared" si="41"/>
        <v>3.6740200000000002E-13</v>
      </c>
      <c r="K203" s="3">
        <f t="shared" si="42"/>
        <v>6.6530476000000002E-7</v>
      </c>
      <c r="L203" s="3">
        <f t="shared" si="43"/>
        <v>5.7760578999999994E-11</v>
      </c>
      <c r="M203" s="3">
        <f t="shared" si="36"/>
        <v>3.7353752647132727E-4</v>
      </c>
      <c r="N203" s="3">
        <f t="shared" si="37"/>
        <v>5.4946997523360578E-7</v>
      </c>
      <c r="O203" s="3">
        <f t="shared" si="38"/>
        <v>1.5337666455294864E-5</v>
      </c>
      <c r="P203" s="3">
        <f t="shared" si="39"/>
        <v>8.6384134851222154E-5</v>
      </c>
      <c r="Q203" s="3"/>
      <c r="R203" s="8">
        <f t="shared" si="44"/>
        <v>13.601377960588456</v>
      </c>
      <c r="S203" s="8">
        <f t="shared" si="45"/>
        <v>26.082484461491184</v>
      </c>
      <c r="T203" s="8">
        <f t="shared" si="46"/>
        <v>3.5475772931191711</v>
      </c>
    </row>
    <row r="204" spans="1:54" x14ac:dyDescent="0.35">
      <c r="A204" s="2">
        <v>203</v>
      </c>
      <c r="B204" s="15">
        <v>44627.510636574072</v>
      </c>
      <c r="C204" s="2">
        <v>7493756</v>
      </c>
      <c r="D204" s="3">
        <v>1.2603199999999999E-10</v>
      </c>
      <c r="E204" s="3">
        <v>1.31671E-10</v>
      </c>
      <c r="F204" s="3">
        <v>6.7097800000000004E-7</v>
      </c>
      <c r="G204" s="16">
        <v>7.5368200000000002E-12</v>
      </c>
      <c r="H204" s="3">
        <v>1.4470199999999999E-10</v>
      </c>
      <c r="I204" s="3">
        <f t="shared" si="40"/>
        <v>8.1668735999999995E-11</v>
      </c>
      <c r="J204" s="3">
        <f t="shared" si="41"/>
        <v>2.6334200000000001E-13</v>
      </c>
      <c r="K204" s="3">
        <f t="shared" si="42"/>
        <v>6.6762311000000005E-7</v>
      </c>
      <c r="L204" s="3">
        <f t="shared" si="43"/>
        <v>5.021159399999999E-11</v>
      </c>
      <c r="M204" s="3">
        <f t="shared" si="36"/>
        <v>1.2171596684242999E-4</v>
      </c>
      <c r="N204" s="3">
        <f t="shared" si="37"/>
        <v>3.9247486504773627E-7</v>
      </c>
      <c r="O204" s="3">
        <f t="shared" si="38"/>
        <v>1.1232588847920498E-5</v>
      </c>
      <c r="P204" s="3">
        <f t="shared" si="39"/>
        <v>7.4833443123321463E-5</v>
      </c>
      <c r="Q204" s="3"/>
      <c r="R204" s="8">
        <f t="shared" si="44"/>
        <v>28.638082824515372</v>
      </c>
      <c r="S204" s="8">
        <f t="shared" si="45"/>
        <v>22.996136483575174</v>
      </c>
      <c r="T204" s="8">
        <f t="shared" si="46"/>
        <v>6.5856526126048545</v>
      </c>
    </row>
    <row r="205" spans="1:54" x14ac:dyDescent="0.35">
      <c r="A205" s="2">
        <v>204</v>
      </c>
      <c r="B205" s="15">
        <v>44627.511053240742</v>
      </c>
      <c r="C205" s="2">
        <v>7529401</v>
      </c>
      <c r="D205" s="3">
        <v>7.6722599999999996E-11</v>
      </c>
      <c r="E205" s="3">
        <v>9.9933300000000003E-11</v>
      </c>
      <c r="F205" s="3">
        <v>6.7312699999999996E-7</v>
      </c>
      <c r="G205" s="16">
        <v>1.04135E-11</v>
      </c>
      <c r="H205" s="3">
        <v>2.2178099999999999E-10</v>
      </c>
      <c r="I205" s="3">
        <f t="shared" si="40"/>
        <v>4.9716244800000001E-11</v>
      </c>
      <c r="J205" s="3">
        <f t="shared" si="41"/>
        <v>1.9986660000000002E-13</v>
      </c>
      <c r="K205" s="3">
        <f t="shared" si="42"/>
        <v>6.6976136499999996E-7</v>
      </c>
      <c r="L205" s="3">
        <f t="shared" si="43"/>
        <v>7.6958006999999979E-11</v>
      </c>
      <c r="M205" s="3">
        <f t="shared" si="36"/>
        <v>7.3858640048608958E-5</v>
      </c>
      <c r="N205" s="3">
        <f t="shared" si="37"/>
        <v>2.9692257181779967E-7</v>
      </c>
      <c r="O205" s="3">
        <f t="shared" si="38"/>
        <v>1.5470334721382446E-5</v>
      </c>
      <c r="P205" s="3">
        <f t="shared" si="39"/>
        <v>1.1432910431463897E-4</v>
      </c>
      <c r="Q205" s="3"/>
      <c r="R205" s="8">
        <f t="shared" si="44"/>
        <v>49.633361529975076</v>
      </c>
      <c r="S205" s="8">
        <f t="shared" si="45"/>
        <v>21.255321596904121</v>
      </c>
      <c r="T205" s="8">
        <f t="shared" si="46"/>
        <v>10.549730612550295</v>
      </c>
    </row>
    <row r="206" spans="1:54" s="25" customFormat="1" x14ac:dyDescent="0.35">
      <c r="A206" s="25">
        <v>205</v>
      </c>
      <c r="B206" s="46">
        <v>44627.51153935185</v>
      </c>
      <c r="C206" s="25">
        <v>7571928</v>
      </c>
      <c r="D206" s="26">
        <v>2.2963199999999999E-8</v>
      </c>
      <c r="E206" s="26">
        <v>6.2032500000000003E-10</v>
      </c>
      <c r="F206" s="26">
        <v>6.4822299999999999E-7</v>
      </c>
      <c r="G206" s="27">
        <v>4.3700300000000002E-10</v>
      </c>
      <c r="H206" s="26">
        <v>6.8723200000000003E-10</v>
      </c>
      <c r="I206" s="26">
        <f t="shared" si="40"/>
        <v>1.4880153600000001E-8</v>
      </c>
      <c r="J206" s="26">
        <f t="shared" si="41"/>
        <v>1.2406500000000002E-12</v>
      </c>
      <c r="K206" s="26">
        <f t="shared" si="42"/>
        <v>6.44981885E-7</v>
      </c>
      <c r="L206" s="26">
        <f t="shared" si="43"/>
        <v>2.3846950399999998E-10</v>
      </c>
      <c r="M206" s="26">
        <f t="shared" si="36"/>
        <v>2.2955300259324338E-2</v>
      </c>
      <c r="N206" s="26">
        <f t="shared" si="37"/>
        <v>1.9139246833265717E-6</v>
      </c>
      <c r="O206" s="26">
        <f t="shared" si="38"/>
        <v>6.7415534468847911E-4</v>
      </c>
      <c r="P206" s="26">
        <f t="shared" si="39"/>
        <v>3.6788189249687217E-4</v>
      </c>
      <c r="Q206" s="26"/>
      <c r="R206" s="28">
        <f t="shared" si="44"/>
        <v>3.6072919335137712</v>
      </c>
      <c r="S206" s="28">
        <f t="shared" si="45"/>
        <v>78.476548702372511</v>
      </c>
      <c r="T206" s="28">
        <f t="shared" si="46"/>
        <v>2.8308782110406896</v>
      </c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8"/>
      <c r="AH206" s="8"/>
      <c r="AI206" s="8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</row>
    <row r="207" spans="1:54" x14ac:dyDescent="0.35">
      <c r="A207" s="2">
        <v>206</v>
      </c>
      <c r="B207" s="15">
        <v>44627.51189814815</v>
      </c>
      <c r="C207" s="2">
        <v>7602413</v>
      </c>
      <c r="D207" s="3">
        <v>2.5599E-8</v>
      </c>
      <c r="E207" s="3">
        <v>4.87087E-10</v>
      </c>
      <c r="F207" s="3">
        <v>6.4051900000000005E-7</v>
      </c>
      <c r="G207" s="16">
        <v>3.4452600000000002E-10</v>
      </c>
      <c r="H207" s="3">
        <v>6.2269900000000002E-10</v>
      </c>
      <c r="I207" s="3">
        <f t="shared" si="40"/>
        <v>1.6588152000000002E-8</v>
      </c>
      <c r="J207" s="3">
        <f t="shared" si="41"/>
        <v>9.7417399999999996E-13</v>
      </c>
      <c r="K207" s="3">
        <f t="shared" si="42"/>
        <v>6.3731640500000003E-7</v>
      </c>
      <c r="L207" s="3">
        <f t="shared" si="43"/>
        <v>2.1607655300000001E-10</v>
      </c>
      <c r="M207" s="3">
        <f t="shared" si="36"/>
        <v>2.5897985852098064E-2</v>
      </c>
      <c r="N207" s="3">
        <f t="shared" si="37"/>
        <v>1.5209135092011321E-6</v>
      </c>
      <c r="O207" s="3">
        <f t="shared" si="38"/>
        <v>5.3788568332867564E-4</v>
      </c>
      <c r="P207" s="3">
        <f t="shared" si="39"/>
        <v>3.3734604750210374E-4</v>
      </c>
      <c r="Q207" s="3"/>
      <c r="R207" s="8">
        <f t="shared" si="44"/>
        <v>2.6585643856018755</v>
      </c>
      <c r="S207" s="8">
        <f t="shared" si="45"/>
        <v>76.045682180139835</v>
      </c>
      <c r="T207" s="8">
        <f t="shared" si="46"/>
        <v>2.0217234232291896</v>
      </c>
    </row>
    <row r="208" spans="1:54" x14ac:dyDescent="0.35">
      <c r="A208" s="2">
        <v>207</v>
      </c>
      <c r="B208" s="15">
        <v>44627.512245370373</v>
      </c>
      <c r="C208" s="2">
        <v>7632899</v>
      </c>
      <c r="D208" s="3">
        <v>1.9525300000000001E-8</v>
      </c>
      <c r="E208" s="3">
        <v>3.7440600000000002E-10</v>
      </c>
      <c r="F208" s="3">
        <v>6.5019399999999998E-7</v>
      </c>
      <c r="G208" s="16">
        <v>4.3554099999999999E-10</v>
      </c>
      <c r="H208" s="3">
        <v>5.4532299999999996E-10</v>
      </c>
      <c r="I208" s="3">
        <f t="shared" si="40"/>
        <v>1.2652394400000001E-8</v>
      </c>
      <c r="J208" s="3">
        <f t="shared" si="41"/>
        <v>7.4881200000000006E-13</v>
      </c>
      <c r="K208" s="3">
        <f t="shared" si="42"/>
        <v>6.4694303000000003E-7</v>
      </c>
      <c r="L208" s="3">
        <f t="shared" si="43"/>
        <v>1.8922708099999999E-10</v>
      </c>
      <c r="M208" s="3">
        <f t="shared" si="36"/>
        <v>1.945941426712643E-2</v>
      </c>
      <c r="N208" s="3">
        <f t="shared" si="37"/>
        <v>1.1516747309264621E-6</v>
      </c>
      <c r="O208" s="3">
        <f t="shared" si="38"/>
        <v>6.6986314853720579E-4</v>
      </c>
      <c r="P208" s="3">
        <f t="shared" si="39"/>
        <v>2.910317243776473E-4</v>
      </c>
      <c r="Q208" s="3"/>
      <c r="R208" s="8">
        <f t="shared" si="44"/>
        <v>4.0243649496820648</v>
      </c>
      <c r="S208" s="8">
        <f t="shared" si="45"/>
        <v>82.095614739468317</v>
      </c>
      <c r="T208" s="8">
        <f t="shared" si="46"/>
        <v>3.3038271448011858</v>
      </c>
    </row>
    <row r="209" spans="1:54" x14ac:dyDescent="0.35">
      <c r="A209" s="2">
        <v>208</v>
      </c>
      <c r="B209" s="15">
        <v>44627.512557870374</v>
      </c>
      <c r="C209" s="2">
        <v>7659816</v>
      </c>
      <c r="D209" s="3">
        <v>2.17472E-8</v>
      </c>
      <c r="E209" s="3">
        <v>3.12578E-10</v>
      </c>
      <c r="F209" s="3">
        <v>6.5180700000000003E-7</v>
      </c>
      <c r="G209" s="16">
        <v>1.1638799999999999E-10</v>
      </c>
      <c r="H209" s="3">
        <v>3.05334E-10</v>
      </c>
      <c r="I209" s="3">
        <f t="shared" si="40"/>
        <v>1.4092185600000001E-8</v>
      </c>
      <c r="J209" s="3">
        <f t="shared" si="41"/>
        <v>6.2515600000000005E-13</v>
      </c>
      <c r="K209" s="3">
        <f t="shared" si="42"/>
        <v>6.4854796500000005E-7</v>
      </c>
      <c r="L209" s="3">
        <f t="shared" si="43"/>
        <v>1.0595089799999999E-10</v>
      </c>
      <c r="M209" s="3">
        <f t="shared" si="36"/>
        <v>2.162018143407481E-2</v>
      </c>
      <c r="N209" s="3">
        <f t="shared" si="37"/>
        <v>9.5911212981756881E-7</v>
      </c>
      <c r="O209" s="3">
        <f t="shared" si="38"/>
        <v>1.785620590144015E-4</v>
      </c>
      <c r="P209" s="3">
        <f t="shared" si="39"/>
        <v>1.6254949394529361E-4</v>
      </c>
      <c r="Q209" s="3"/>
      <c r="R209" s="8">
        <f t="shared" si="44"/>
        <v>1.1897186456975295</v>
      </c>
      <c r="S209" s="8">
        <f t="shared" si="45"/>
        <v>68.594251090049383</v>
      </c>
      <c r="T209" s="8">
        <f t="shared" si="46"/>
        <v>0.81607859509489833</v>
      </c>
    </row>
    <row r="210" spans="1:54" s="18" customFormat="1" x14ac:dyDescent="0.35">
      <c r="A210" s="18">
        <v>209</v>
      </c>
      <c r="B210" s="17">
        <v>44627.51290509259</v>
      </c>
      <c r="C210" s="18">
        <v>7689322</v>
      </c>
      <c r="D210" s="19">
        <v>1.86246E-9</v>
      </c>
      <c r="E210" s="19">
        <v>1.4963E-10</v>
      </c>
      <c r="F210" s="19">
        <v>6.9104399999999998E-7</v>
      </c>
      <c r="G210" s="20">
        <v>2.6325600000000001E-11</v>
      </c>
      <c r="H210" s="19">
        <v>1.81555E-10</v>
      </c>
      <c r="I210" s="19">
        <f t="shared" si="40"/>
        <v>1.20687408E-9</v>
      </c>
      <c r="J210" s="19">
        <f t="shared" si="41"/>
        <v>2.9926000000000003E-13</v>
      </c>
      <c r="K210" s="19">
        <f t="shared" si="42"/>
        <v>6.8758877999999995E-7</v>
      </c>
      <c r="L210" s="19">
        <f t="shared" si="43"/>
        <v>6.2999585000000002E-11</v>
      </c>
      <c r="M210" s="19">
        <f t="shared" si="36"/>
        <v>1.7464504141559726E-3</v>
      </c>
      <c r="N210" s="19">
        <f t="shared" si="37"/>
        <v>4.3305491401415833E-7</v>
      </c>
      <c r="O210" s="19">
        <f t="shared" si="38"/>
        <v>3.8095403476479068E-5</v>
      </c>
      <c r="P210" s="19">
        <f t="shared" si="39"/>
        <v>9.116580854475258E-5</v>
      </c>
      <c r="Q210" s="19"/>
      <c r="R210" s="21">
        <f t="shared" si="44"/>
        <v>4.5835524874399001</v>
      </c>
      <c r="S210" s="21">
        <f t="shared" si="45"/>
        <v>45.408520540030842</v>
      </c>
      <c r="T210" s="21">
        <f t="shared" si="46"/>
        <v>2.0813233727222413</v>
      </c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8"/>
      <c r="AH210" s="8"/>
      <c r="AI210" s="8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</row>
    <row r="211" spans="1:54" x14ac:dyDescent="0.35">
      <c r="A211" s="2">
        <v>210</v>
      </c>
      <c r="B211" s="15">
        <v>44627.513321759259</v>
      </c>
      <c r="C211" s="2">
        <v>7725877</v>
      </c>
      <c r="D211" s="3">
        <v>7.6669900000000004E-10</v>
      </c>
      <c r="E211" s="3">
        <v>1.31098E-10</v>
      </c>
      <c r="F211" s="3">
        <v>6.9229799999999997E-7</v>
      </c>
      <c r="G211" s="16">
        <v>1.7077399999999999E-11</v>
      </c>
      <c r="H211" s="3">
        <v>1.4877200000000001E-10</v>
      </c>
      <c r="I211" s="3">
        <f t="shared" si="40"/>
        <v>4.9682095200000003E-10</v>
      </c>
      <c r="J211" s="3">
        <f t="shared" si="41"/>
        <v>2.62196E-13</v>
      </c>
      <c r="K211" s="3">
        <f t="shared" si="42"/>
        <v>6.8883650999999996E-7</v>
      </c>
      <c r="L211" s="3">
        <f t="shared" si="43"/>
        <v>5.1623884000000005E-11</v>
      </c>
      <c r="M211" s="3">
        <f t="shared" si="36"/>
        <v>7.1764031096435363E-4</v>
      </c>
      <c r="N211" s="3">
        <f t="shared" si="37"/>
        <v>3.7873285781556498E-7</v>
      </c>
      <c r="O211" s="3">
        <f t="shared" si="38"/>
        <v>2.4667700903368202E-5</v>
      </c>
      <c r="P211" s="3">
        <f t="shared" si="39"/>
        <v>7.4568876408714178E-5</v>
      </c>
      <c r="Q211" s="3"/>
      <c r="R211" s="8">
        <f t="shared" si="44"/>
        <v>7.9690888171094514</v>
      </c>
      <c r="S211" s="8">
        <f t="shared" si="45"/>
        <v>39.696014266706705</v>
      </c>
      <c r="T211" s="8">
        <f t="shared" si="46"/>
        <v>3.1634106337662962</v>
      </c>
    </row>
    <row r="212" spans="1:54" x14ac:dyDescent="0.35">
      <c r="A212" s="2">
        <v>211</v>
      </c>
      <c r="B212" s="15">
        <v>44627.513738425929</v>
      </c>
      <c r="C212" s="2">
        <v>7761525</v>
      </c>
      <c r="D212" s="3">
        <v>5.28092E-10</v>
      </c>
      <c r="E212" s="3">
        <v>1.2989E-10</v>
      </c>
      <c r="F212" s="3">
        <v>6.9158200000000001E-7</v>
      </c>
      <c r="G212" s="16">
        <v>1.35331E-11</v>
      </c>
      <c r="H212" s="3">
        <v>1.29293E-10</v>
      </c>
      <c r="I212" s="3">
        <f t="shared" si="40"/>
        <v>3.4220361599999999E-10</v>
      </c>
      <c r="J212" s="3">
        <f t="shared" si="41"/>
        <v>2.5978000000000003E-13</v>
      </c>
      <c r="K212" s="3">
        <f t="shared" si="42"/>
        <v>6.8812408999999996E-7</v>
      </c>
      <c r="L212" s="3">
        <f t="shared" si="43"/>
        <v>4.4864671000000002E-11</v>
      </c>
      <c r="M212" s="3">
        <f t="shared" si="36"/>
        <v>4.9481278575787106E-4</v>
      </c>
      <c r="N212" s="3">
        <f t="shared" si="37"/>
        <v>3.7563152308764547E-7</v>
      </c>
      <c r="O212" s="3">
        <f t="shared" si="38"/>
        <v>1.9568323062196528E-5</v>
      </c>
      <c r="P212" s="3">
        <f t="shared" si="39"/>
        <v>6.4872525600724143E-5</v>
      </c>
      <c r="Q212" s="3"/>
      <c r="R212" s="8">
        <f t="shared" si="44"/>
        <v>9.5414820239458695</v>
      </c>
      <c r="S212" s="8">
        <f t="shared" si="45"/>
        <v>37.492666467296431</v>
      </c>
      <c r="T212" s="8">
        <f t="shared" si="46"/>
        <v>3.5773560312750705</v>
      </c>
    </row>
    <row r="213" spans="1:54" x14ac:dyDescent="0.35">
      <c r="A213" s="2">
        <v>212</v>
      </c>
      <c r="B213" s="15">
        <v>44627.514155092591</v>
      </c>
      <c r="C213" s="2">
        <v>7797171</v>
      </c>
      <c r="D213" s="3">
        <v>5.32564E-10</v>
      </c>
      <c r="E213" s="3">
        <v>1.9209600000000001E-10</v>
      </c>
      <c r="F213" s="3">
        <v>1.93449E-8</v>
      </c>
      <c r="G213" s="16">
        <v>1.8871600000000001E-11</v>
      </c>
      <c r="H213" s="3">
        <v>2.6077899999999999E-10</v>
      </c>
      <c r="I213" s="3">
        <f t="shared" si="40"/>
        <v>3.45101472E-10</v>
      </c>
      <c r="J213" s="3">
        <f t="shared" si="41"/>
        <v>3.84192E-13</v>
      </c>
      <c r="K213" s="3">
        <f t="shared" si="42"/>
        <v>1.9248175499999999E-8</v>
      </c>
      <c r="L213" s="3">
        <f t="shared" si="43"/>
        <v>9.0490312999999983E-11</v>
      </c>
      <c r="M213" s="3">
        <f t="shared" si="36"/>
        <v>1.783940325357071E-2</v>
      </c>
      <c r="N213" s="3">
        <f t="shared" si="37"/>
        <v>1.9860118170680645E-5</v>
      </c>
      <c r="O213" s="3">
        <f t="shared" si="38"/>
        <v>9.7553360317189546E-4</v>
      </c>
      <c r="P213" s="3">
        <f t="shared" si="39"/>
        <v>4.6777348551814684E-3</v>
      </c>
      <c r="Q213" s="3"/>
      <c r="R213" s="8">
        <f t="shared" si="44"/>
        <v>15.707677274269619</v>
      </c>
      <c r="S213" s="8">
        <f t="shared" si="45"/>
        <v>29.345260047984844</v>
      </c>
      <c r="T213" s="8">
        <f t="shared" si="46"/>
        <v>4.6094587436326364</v>
      </c>
    </row>
    <row r="214" spans="1:54" x14ac:dyDescent="0.35">
      <c r="A214" s="2">
        <v>213</v>
      </c>
      <c r="B214" s="15">
        <v>44627.51457175926</v>
      </c>
      <c r="C214" s="2">
        <v>7833836</v>
      </c>
      <c r="D214" s="3">
        <v>3.6264999999999998E-10</v>
      </c>
      <c r="E214" s="3">
        <v>2.11426E-10</v>
      </c>
      <c r="F214" s="3">
        <v>6.4870900000000002E-9</v>
      </c>
      <c r="G214" s="16">
        <v>1.66549E-11</v>
      </c>
      <c r="H214" s="3">
        <v>2.2700299999999999E-10</v>
      </c>
      <c r="I214" s="3">
        <f t="shared" si="40"/>
        <v>2.349972E-10</v>
      </c>
      <c r="J214" s="3">
        <f t="shared" si="41"/>
        <v>4.22852E-13</v>
      </c>
      <c r="K214" s="3">
        <f t="shared" si="42"/>
        <v>6.4546545500000005E-9</v>
      </c>
      <c r="L214" s="3">
        <f t="shared" si="43"/>
        <v>7.8770040999999994E-11</v>
      </c>
      <c r="M214" s="3">
        <f t="shared" si="36"/>
        <v>3.6225364531708361E-2</v>
      </c>
      <c r="N214" s="3">
        <f t="shared" si="37"/>
        <v>6.5183618540824926E-5</v>
      </c>
      <c r="O214" s="3">
        <f t="shared" si="38"/>
        <v>2.5673915422785871E-3</v>
      </c>
      <c r="P214" s="3">
        <f t="shared" si="39"/>
        <v>1.214258488783106E-2</v>
      </c>
      <c r="Q214" s="3"/>
      <c r="R214" s="8">
        <f t="shared" si="44"/>
        <v>19.313863425581079</v>
      </c>
      <c r="S214" s="8">
        <f t="shared" si="45"/>
        <v>29.608002361330144</v>
      </c>
      <c r="T214" s="8">
        <f t="shared" si="46"/>
        <v>5.7184491391101249</v>
      </c>
    </row>
    <row r="215" spans="1:54" x14ac:dyDescent="0.35">
      <c r="A215" s="2">
        <v>214</v>
      </c>
      <c r="B215" s="15">
        <v>44627.515034722222</v>
      </c>
      <c r="C215" s="2">
        <v>7873101</v>
      </c>
      <c r="D215" s="3">
        <v>3.15952E-10</v>
      </c>
      <c r="E215" s="3">
        <v>2.1575699999999999E-10</v>
      </c>
      <c r="F215" s="3">
        <v>4.1976800000000003E-9</v>
      </c>
      <c r="G215" s="16">
        <v>1.39019E-11</v>
      </c>
      <c r="H215" s="3">
        <v>1.9617399999999999E-10</v>
      </c>
      <c r="I215" s="3">
        <f t="shared" si="40"/>
        <v>2.04736896E-10</v>
      </c>
      <c r="J215" s="3">
        <f t="shared" si="41"/>
        <v>4.3151399999999998E-13</v>
      </c>
      <c r="K215" s="3">
        <f t="shared" si="42"/>
        <v>4.1766916000000001E-9</v>
      </c>
      <c r="L215" s="3">
        <f t="shared" si="43"/>
        <v>6.8072377999999994E-11</v>
      </c>
      <c r="M215" s="3">
        <f t="shared" si="36"/>
        <v>4.8773821730098525E-2</v>
      </c>
      <c r="N215" s="3">
        <f t="shared" si="37"/>
        <v>1.0279821234586722E-4</v>
      </c>
      <c r="O215" s="3">
        <f t="shared" si="38"/>
        <v>3.3118055687903791E-3</v>
      </c>
      <c r="P215" s="3">
        <f t="shared" si="39"/>
        <v>1.621666682548455E-2</v>
      </c>
      <c r="Q215" s="3"/>
      <c r="R215" s="8">
        <f t="shared" si="44"/>
        <v>19.041363720622087</v>
      </c>
      <c r="S215" s="8">
        <f t="shared" si="45"/>
        <v>28.869760475622243</v>
      </c>
      <c r="T215" s="8">
        <f t="shared" si="46"/>
        <v>5.4971960974356273</v>
      </c>
    </row>
    <row r="216" spans="1:54" x14ac:dyDescent="0.35">
      <c r="A216" s="2">
        <v>215</v>
      </c>
      <c r="B216" s="15">
        <v>44627.515474537038</v>
      </c>
      <c r="C216" s="2">
        <v>7911346</v>
      </c>
      <c r="D216" s="3">
        <v>2.6939400000000002E-10</v>
      </c>
      <c r="E216" s="3">
        <v>2.1521400000000001E-10</v>
      </c>
      <c r="F216" s="3">
        <v>3.2982199999999998E-9</v>
      </c>
      <c r="G216" s="16">
        <v>1.26495E-11</v>
      </c>
      <c r="H216" s="3">
        <v>1.71674E-10</v>
      </c>
      <c r="I216" s="3">
        <f t="shared" si="40"/>
        <v>1.7456731200000002E-10</v>
      </c>
      <c r="J216" s="3">
        <f t="shared" si="41"/>
        <v>4.3042800000000002E-13</v>
      </c>
      <c r="K216" s="3">
        <f t="shared" si="42"/>
        <v>3.2817288999999996E-9</v>
      </c>
      <c r="L216" s="3">
        <f t="shared" si="43"/>
        <v>5.9570877999999997E-11</v>
      </c>
      <c r="M216" s="3">
        <f t="shared" si="36"/>
        <v>5.2927734353681692E-2</v>
      </c>
      <c r="N216" s="3">
        <f t="shared" si="37"/>
        <v>1.3050311986465427E-4</v>
      </c>
      <c r="O216" s="3">
        <f t="shared" si="38"/>
        <v>3.835250529073258E-3</v>
      </c>
      <c r="P216" s="3">
        <f t="shared" si="39"/>
        <v>1.806152348842709E-2</v>
      </c>
      <c r="Q216" s="3"/>
      <c r="R216" s="8">
        <f t="shared" si="44"/>
        <v>19.634771541045282</v>
      </c>
      <c r="S216" s="8">
        <f t="shared" si="45"/>
        <v>29.658744717750491</v>
      </c>
      <c r="T216" s="8">
        <f t="shared" si="46"/>
        <v>5.823426767272144</v>
      </c>
    </row>
    <row r="217" spans="1:54" x14ac:dyDescent="0.35">
      <c r="A217" s="2">
        <v>216</v>
      </c>
      <c r="B217" s="15">
        <v>44627.515914351854</v>
      </c>
      <c r="C217" s="2">
        <v>7949591</v>
      </c>
      <c r="D217" s="3">
        <v>2.30081E-10</v>
      </c>
      <c r="E217" s="3">
        <v>1.9958100000000001E-10</v>
      </c>
      <c r="F217" s="3">
        <v>2.85843E-9</v>
      </c>
      <c r="G217" s="16">
        <v>1.16508E-11</v>
      </c>
      <c r="H217" s="3">
        <v>1.5562499999999999E-10</v>
      </c>
      <c r="I217" s="3">
        <f t="shared" si="40"/>
        <v>1.4909248800000001E-10</v>
      </c>
      <c r="J217" s="3">
        <f t="shared" si="41"/>
        <v>3.9916200000000003E-13</v>
      </c>
      <c r="K217" s="3">
        <f t="shared" si="42"/>
        <v>2.8441378500000002E-9</v>
      </c>
      <c r="L217" s="3">
        <f t="shared" si="43"/>
        <v>5.4001874999999998E-11</v>
      </c>
      <c r="M217" s="3">
        <f t="shared" si="36"/>
        <v>5.2158873227610966E-2</v>
      </c>
      <c r="N217" s="3">
        <f t="shared" si="37"/>
        <v>1.3964379047239219E-4</v>
      </c>
      <c r="O217" s="3">
        <f t="shared" si="38"/>
        <v>4.0759437873238106E-3</v>
      </c>
      <c r="P217" s="3">
        <f t="shared" si="39"/>
        <v>1.8892145338524992E-2</v>
      </c>
      <c r="Q217" s="3"/>
      <c r="R217" s="8">
        <f t="shared" si="44"/>
        <v>20.671773772976117</v>
      </c>
      <c r="S217" s="8">
        <f t="shared" si="45"/>
        <v>29.988171443911231</v>
      </c>
      <c r="T217" s="8">
        <f t="shared" si="46"/>
        <v>6.1990869595375555</v>
      </c>
    </row>
    <row r="218" spans="1:54" x14ac:dyDescent="0.35">
      <c r="A218" s="2">
        <v>217</v>
      </c>
      <c r="B218" s="15">
        <v>44627.51635416667</v>
      </c>
      <c r="C218" s="2">
        <v>7987836</v>
      </c>
      <c r="D218" s="3">
        <v>2.0192699999999999E-10</v>
      </c>
      <c r="E218" s="3">
        <v>1.9945800000000001E-10</v>
      </c>
      <c r="F218" s="3">
        <v>2.61358E-9</v>
      </c>
      <c r="G218" s="16">
        <v>1.06607E-11</v>
      </c>
      <c r="H218" s="3">
        <v>1.4763000000000001E-10</v>
      </c>
      <c r="I218" s="3">
        <f t="shared" si="40"/>
        <v>1.3084869599999999E-10</v>
      </c>
      <c r="J218" s="3">
        <f t="shared" si="41"/>
        <v>3.9891600000000004E-13</v>
      </c>
      <c r="K218" s="3">
        <f t="shared" si="42"/>
        <v>2.6005121E-9</v>
      </c>
      <c r="L218" s="3">
        <f t="shared" si="43"/>
        <v>5.1227610000000004E-11</v>
      </c>
      <c r="M218" s="3">
        <f t="shared" si="36"/>
        <v>5.0064928565416014E-2</v>
      </c>
      <c r="N218" s="3">
        <f t="shared" si="37"/>
        <v>1.5263202197751745E-4</v>
      </c>
      <c r="O218" s="3">
        <f t="shared" si="38"/>
        <v>4.0789644854949915E-3</v>
      </c>
      <c r="P218" s="3">
        <f t="shared" si="39"/>
        <v>1.9600551733637388E-2</v>
      </c>
      <c r="Q218" s="3"/>
      <c r="R218" s="8">
        <f t="shared" si="44"/>
        <v>21.798579593454829</v>
      </c>
      <c r="S218" s="8">
        <f t="shared" si="45"/>
        <v>29.228247010065779</v>
      </c>
      <c r="T218" s="8">
        <f t="shared" si="46"/>
        <v>6.3713426882607695</v>
      </c>
    </row>
    <row r="219" spans="1:54" x14ac:dyDescent="0.35">
      <c r="A219" s="2">
        <v>218</v>
      </c>
      <c r="B219" s="15">
        <v>44627.516805555555</v>
      </c>
      <c r="C219" s="2">
        <v>8026081</v>
      </c>
      <c r="D219" s="3">
        <v>1.7068799999999999E-10</v>
      </c>
      <c r="E219" s="3">
        <v>2.02672E-10</v>
      </c>
      <c r="F219" s="3">
        <v>2.46313E-9</v>
      </c>
      <c r="G219" s="16">
        <v>9.7330499999999996E-12</v>
      </c>
      <c r="H219" s="3">
        <v>1.3953399999999999E-10</v>
      </c>
      <c r="I219" s="3">
        <f t="shared" si="40"/>
        <v>1.10605824E-10</v>
      </c>
      <c r="J219" s="3">
        <f t="shared" si="41"/>
        <v>4.05344E-13</v>
      </c>
      <c r="K219" s="3">
        <f t="shared" si="42"/>
        <v>2.4508143499999999E-9</v>
      </c>
      <c r="L219" s="3">
        <f t="shared" si="43"/>
        <v>4.8418297999999999E-11</v>
      </c>
      <c r="M219" s="3">
        <f t="shared" si="36"/>
        <v>4.4904582380954315E-2</v>
      </c>
      <c r="N219" s="3">
        <f t="shared" si="37"/>
        <v>1.6456459870165197E-4</v>
      </c>
      <c r="O219" s="3">
        <f t="shared" si="38"/>
        <v>3.9514966729324074E-3</v>
      </c>
      <c r="P219" s="3">
        <f t="shared" si="39"/>
        <v>1.9657223938647168E-2</v>
      </c>
      <c r="Q219" s="3"/>
      <c r="R219" s="8">
        <f t="shared" si="44"/>
        <v>23.588744081677813</v>
      </c>
      <c r="S219" s="8">
        <f t="shared" si="45"/>
        <v>28.505159676836971</v>
      </c>
      <c r="T219" s="8">
        <f t="shared" si="46"/>
        <v>6.7240091662426904</v>
      </c>
    </row>
    <row r="220" spans="1:54" x14ac:dyDescent="0.35">
      <c r="A220" s="2">
        <v>219</v>
      </c>
      <c r="B220" s="15">
        <v>44627.517245370371</v>
      </c>
      <c r="C220" s="2">
        <v>8064326</v>
      </c>
      <c r="D220" s="3">
        <v>1.7794399999999999E-10</v>
      </c>
      <c r="E220" s="3">
        <v>2.08313E-10</v>
      </c>
      <c r="F220" s="3">
        <v>2.3338699999999999E-9</v>
      </c>
      <c r="G220" s="16">
        <v>9.3406800000000001E-12</v>
      </c>
      <c r="H220" s="3">
        <v>1.33132E-10</v>
      </c>
      <c r="I220" s="3">
        <f t="shared" si="40"/>
        <v>1.15307712E-10</v>
      </c>
      <c r="J220" s="3">
        <f t="shared" si="41"/>
        <v>4.1662600000000003E-13</v>
      </c>
      <c r="K220" s="3">
        <f t="shared" si="42"/>
        <v>2.3222006499999999E-9</v>
      </c>
      <c r="L220" s="3">
        <f t="shared" si="43"/>
        <v>4.6196803999999996E-11</v>
      </c>
      <c r="M220" s="3">
        <f t="shared" si="36"/>
        <v>4.9406227424835143E-2</v>
      </c>
      <c r="N220" s="3">
        <f t="shared" si="37"/>
        <v>1.7851294202333464E-4</v>
      </c>
      <c r="O220" s="3">
        <f t="shared" si="38"/>
        <v>4.0022280589750072E-3</v>
      </c>
      <c r="P220" s="3">
        <f t="shared" si="39"/>
        <v>1.9794077647855277E-2</v>
      </c>
      <c r="Q220" s="3"/>
      <c r="R220" s="8">
        <f t="shared" si="44"/>
        <v>22.06574390162821</v>
      </c>
      <c r="S220" s="8">
        <f t="shared" si="45"/>
        <v>28.610797278006412</v>
      </c>
      <c r="T220" s="8">
        <f t="shared" si="46"/>
        <v>6.3131852555789099</v>
      </c>
    </row>
    <row r="221" spans="1:54" x14ac:dyDescent="0.35">
      <c r="A221" s="2">
        <v>220</v>
      </c>
      <c r="B221" s="15">
        <v>44627.517685185187</v>
      </c>
      <c r="C221" s="2">
        <v>8102571</v>
      </c>
      <c r="D221" s="3">
        <v>1.5996999999999999E-10</v>
      </c>
      <c r="E221" s="3">
        <v>2.0790400000000001E-10</v>
      </c>
      <c r="F221" s="3">
        <v>2.2494599999999998E-9</v>
      </c>
      <c r="G221" s="16">
        <v>8.7977999999999995E-12</v>
      </c>
      <c r="H221" s="3">
        <v>1.2904400000000001E-10</v>
      </c>
      <c r="I221" s="3">
        <f t="shared" si="40"/>
        <v>1.0366055999999999E-10</v>
      </c>
      <c r="J221" s="3">
        <f t="shared" si="41"/>
        <v>4.1580800000000003E-13</v>
      </c>
      <c r="K221" s="3">
        <f t="shared" si="42"/>
        <v>2.2382126999999999E-9</v>
      </c>
      <c r="L221" s="3">
        <f t="shared" si="43"/>
        <v>4.4778267999999995E-11</v>
      </c>
      <c r="M221" s="3">
        <f t="shared" si="36"/>
        <v>4.6082419780747383E-2</v>
      </c>
      <c r="N221" s="3">
        <f t="shared" si="37"/>
        <v>1.8484791905612905E-4</v>
      </c>
      <c r="O221" s="3">
        <f t="shared" si="38"/>
        <v>3.9110719906110805E-3</v>
      </c>
      <c r="P221" s="3">
        <f t="shared" si="39"/>
        <v>1.9906229939629955E-2</v>
      </c>
      <c r="Q221" s="3"/>
      <c r="R221" s="8">
        <f t="shared" si="44"/>
        <v>23.245896472794076</v>
      </c>
      <c r="S221" s="8">
        <f t="shared" si="45"/>
        <v>28.023078188841112</v>
      </c>
      <c r="T221" s="8">
        <f t="shared" si="46"/>
        <v>6.5142157442681414</v>
      </c>
    </row>
    <row r="222" spans="1:54" x14ac:dyDescent="0.35">
      <c r="A222" s="2">
        <v>221</v>
      </c>
      <c r="B222" s="15">
        <v>44627.518125000002</v>
      </c>
      <c r="C222" s="2">
        <v>8140816</v>
      </c>
      <c r="D222" s="3">
        <v>1.4396300000000001E-10</v>
      </c>
      <c r="E222" s="3">
        <v>2.0569200000000001E-10</v>
      </c>
      <c r="F222" s="3">
        <v>2.18081E-9</v>
      </c>
      <c r="G222" s="16">
        <v>8.1646200000000004E-12</v>
      </c>
      <c r="H222" s="3">
        <v>1.25276E-10</v>
      </c>
      <c r="I222" s="3">
        <f t="shared" si="40"/>
        <v>9.3288024000000005E-11</v>
      </c>
      <c r="J222" s="3">
        <f t="shared" si="41"/>
        <v>4.1138400000000005E-13</v>
      </c>
      <c r="K222" s="3">
        <f t="shared" si="42"/>
        <v>2.16990595E-9</v>
      </c>
      <c r="L222" s="3">
        <f t="shared" si="43"/>
        <v>4.3470771999999999E-11</v>
      </c>
      <c r="M222" s="3">
        <f t="shared" si="36"/>
        <v>4.277677743590684E-2</v>
      </c>
      <c r="N222" s="3">
        <f t="shared" si="37"/>
        <v>1.8863816655279462E-4</v>
      </c>
      <c r="O222" s="3">
        <f t="shared" si="38"/>
        <v>3.7438474695182067E-3</v>
      </c>
      <c r="P222" s="3">
        <f t="shared" si="39"/>
        <v>1.9933314685827742E-2</v>
      </c>
      <c r="Q222" s="3"/>
      <c r="R222" s="8">
        <f t="shared" si="44"/>
        <v>24.398079182667011</v>
      </c>
      <c r="S222" s="8">
        <f t="shared" si="45"/>
        <v>27.119849538117336</v>
      </c>
      <c r="T222" s="8">
        <f t="shared" si="46"/>
        <v>6.6167223645300215</v>
      </c>
    </row>
    <row r="223" spans="1:54" x14ac:dyDescent="0.35">
      <c r="A223" s="2">
        <v>222</v>
      </c>
      <c r="B223" s="15">
        <v>44627.518576388888</v>
      </c>
      <c r="C223" s="2">
        <v>8179061</v>
      </c>
      <c r="D223" s="3">
        <v>1.44694E-10</v>
      </c>
      <c r="E223" s="3">
        <v>2.1293099999999999E-10</v>
      </c>
      <c r="F223" s="3">
        <v>2.11123E-9</v>
      </c>
      <c r="G223" s="16">
        <v>7.8163299999999997E-12</v>
      </c>
      <c r="H223" s="3">
        <v>1.1847999999999999E-10</v>
      </c>
      <c r="I223" s="3">
        <f t="shared" si="40"/>
        <v>9.3761712000000001E-11</v>
      </c>
      <c r="J223" s="3">
        <f t="shared" si="41"/>
        <v>4.2586200000000001E-13</v>
      </c>
      <c r="K223" s="3">
        <f t="shared" si="42"/>
        <v>2.1006738499999999E-9</v>
      </c>
      <c r="L223" s="3">
        <f t="shared" si="43"/>
        <v>4.1112559999999992E-11</v>
      </c>
      <c r="M223" s="3">
        <f t="shared" si="36"/>
        <v>4.441094148908456E-2</v>
      </c>
      <c r="N223" s="3">
        <f t="shared" si="37"/>
        <v>2.0171274565063967E-4</v>
      </c>
      <c r="O223" s="3">
        <f t="shared" si="38"/>
        <v>3.7022636093651568E-3</v>
      </c>
      <c r="P223" s="3">
        <f t="shared" si="39"/>
        <v>1.9473273873523961E-2</v>
      </c>
      <c r="Q223" s="3"/>
      <c r="R223" s="8">
        <f t="shared" si="44"/>
        <v>23.364268750684573</v>
      </c>
      <c r="S223" s="8">
        <f t="shared" si="45"/>
        <v>27.343649014723919</v>
      </c>
      <c r="T223" s="8">
        <f t="shared" si="46"/>
        <v>6.38864364204401</v>
      </c>
    </row>
    <row r="224" spans="1:54" x14ac:dyDescent="0.35">
      <c r="A224" s="2">
        <v>223</v>
      </c>
      <c r="B224" s="15">
        <v>44627.519016203703</v>
      </c>
      <c r="C224" s="2">
        <v>8217306</v>
      </c>
      <c r="D224" s="3">
        <v>1.48027E-10</v>
      </c>
      <c r="E224" s="3">
        <v>2.2002600000000001E-10</v>
      </c>
      <c r="F224" s="3">
        <v>2.0839299999999999E-9</v>
      </c>
      <c r="G224" s="16">
        <v>7.9109199999999996E-12</v>
      </c>
      <c r="H224" s="3">
        <v>1.21754E-10</v>
      </c>
      <c r="I224" s="3">
        <f t="shared" si="40"/>
        <v>9.5921496000000001E-11</v>
      </c>
      <c r="J224" s="3">
        <f t="shared" si="41"/>
        <v>4.4005200000000002E-13</v>
      </c>
      <c r="K224" s="3">
        <f t="shared" si="42"/>
        <v>2.0735103499999999E-9</v>
      </c>
      <c r="L224" s="3">
        <f t="shared" si="43"/>
        <v>4.2248637999999998E-11</v>
      </c>
      <c r="M224" s="3">
        <f t="shared" si="36"/>
        <v>4.6029135335639876E-2</v>
      </c>
      <c r="N224" s="3">
        <f t="shared" si="37"/>
        <v>2.1116448249221425E-4</v>
      </c>
      <c r="O224" s="3">
        <f t="shared" si="38"/>
        <v>3.7961543813851712E-3</v>
      </c>
      <c r="P224" s="3">
        <f t="shared" si="39"/>
        <v>2.0273539898173164E-2</v>
      </c>
      <c r="Q224" s="3"/>
      <c r="R224" s="8">
        <f t="shared" si="44"/>
        <v>23.371163118687818</v>
      </c>
      <c r="S224" s="8">
        <f t="shared" si="45"/>
        <v>27.041012959547622</v>
      </c>
      <c r="T224" s="8">
        <f t="shared" si="46"/>
        <v>6.3197992477213871</v>
      </c>
    </row>
    <row r="225" spans="1:54" x14ac:dyDescent="0.35">
      <c r="A225" s="2">
        <v>224</v>
      </c>
      <c r="B225" s="15">
        <v>44627.519456018519</v>
      </c>
      <c r="C225" s="2">
        <v>8255551</v>
      </c>
      <c r="D225" s="3">
        <v>1.4572599999999999E-10</v>
      </c>
      <c r="E225" s="3">
        <v>2.04004E-10</v>
      </c>
      <c r="F225" s="3">
        <v>2.0518399999999998E-9</v>
      </c>
      <c r="G225" s="16">
        <v>6.7682000000000002E-12</v>
      </c>
      <c r="H225" s="3">
        <v>1.13187E-10</v>
      </c>
      <c r="I225" s="3">
        <f t="shared" si="40"/>
        <v>9.4430447999999991E-11</v>
      </c>
      <c r="J225" s="3">
        <f t="shared" si="41"/>
        <v>4.08008E-13</v>
      </c>
      <c r="K225" s="3">
        <f t="shared" si="42"/>
        <v>2.0415807999999997E-9</v>
      </c>
      <c r="L225" s="3">
        <f t="shared" si="43"/>
        <v>3.9275888999999991E-11</v>
      </c>
      <c r="M225" s="3">
        <f t="shared" si="36"/>
        <v>4.6022325327510917E-2</v>
      </c>
      <c r="N225" s="3">
        <f t="shared" si="37"/>
        <v>1.9884981285090458E-4</v>
      </c>
      <c r="O225" s="3">
        <f t="shared" si="38"/>
        <v>3.2986002807236436E-3</v>
      </c>
      <c r="P225" s="3">
        <f t="shared" si="39"/>
        <v>1.914178932080474E-2</v>
      </c>
      <c r="Q225" s="3"/>
      <c r="R225" s="8">
        <f t="shared" si="44"/>
        <v>21.984482288964927</v>
      </c>
      <c r="S225" s="8">
        <f t="shared" si="45"/>
        <v>25.434657006893445</v>
      </c>
      <c r="T225" s="8">
        <f t="shared" si="46"/>
        <v>5.5916776649394668</v>
      </c>
    </row>
    <row r="226" spans="1:54" x14ac:dyDescent="0.35">
      <c r="A226" s="2">
        <v>225</v>
      </c>
      <c r="B226" s="15">
        <v>44627.519895833335</v>
      </c>
      <c r="C226" s="2">
        <v>8293796</v>
      </c>
      <c r="D226" s="3">
        <v>1.11326E-10</v>
      </c>
      <c r="E226" s="3">
        <v>2.1395500000000001E-10</v>
      </c>
      <c r="F226" s="3">
        <v>2.0114900000000001E-9</v>
      </c>
      <c r="G226" s="16">
        <v>7.1272500000000004E-12</v>
      </c>
      <c r="H226" s="3">
        <v>1.10096E-10</v>
      </c>
      <c r="I226" s="3">
        <f t="shared" si="40"/>
        <v>7.2139248000000001E-11</v>
      </c>
      <c r="J226" s="3">
        <f t="shared" si="41"/>
        <v>4.2791000000000004E-13</v>
      </c>
      <c r="K226" s="3">
        <f t="shared" si="42"/>
        <v>2.0014325500000002E-9</v>
      </c>
      <c r="L226" s="3">
        <f t="shared" si="43"/>
        <v>3.8203311999999994E-11</v>
      </c>
      <c r="M226" s="3">
        <f t="shared" si="36"/>
        <v>3.5863587688728257E-2</v>
      </c>
      <c r="N226" s="3">
        <f t="shared" si="37"/>
        <v>2.1273284977802527E-4</v>
      </c>
      <c r="O226" s="3">
        <f t="shared" si="38"/>
        <v>3.543268920054288E-3</v>
      </c>
      <c r="P226" s="3">
        <f t="shared" si="39"/>
        <v>1.8992543835664105E-2</v>
      </c>
      <c r="Q226" s="3"/>
      <c r="R226" s="8">
        <f t="shared" si="44"/>
        <v>26.823184519211292</v>
      </c>
      <c r="S226" s="8">
        <f t="shared" si="45"/>
        <v>26.953399634025988</v>
      </c>
      <c r="T226" s="8">
        <f t="shared" si="46"/>
        <v>7.2297601180352107</v>
      </c>
    </row>
    <row r="227" spans="1:54" x14ac:dyDescent="0.35">
      <c r="A227" s="2">
        <v>226</v>
      </c>
      <c r="B227" s="15">
        <v>44627.52034722222</v>
      </c>
      <c r="C227" s="2">
        <v>8332041</v>
      </c>
      <c r="D227" s="3">
        <v>1.13573E-10</v>
      </c>
      <c r="E227" s="3">
        <v>2.1325900000000001E-10</v>
      </c>
      <c r="F227" s="3">
        <v>1.96737E-9</v>
      </c>
      <c r="G227" s="16">
        <v>6.9359E-12</v>
      </c>
      <c r="H227" s="3">
        <v>1.08047E-10</v>
      </c>
      <c r="I227" s="3">
        <f t="shared" si="40"/>
        <v>7.3595304E-11</v>
      </c>
      <c r="J227" s="3">
        <f t="shared" si="41"/>
        <v>4.2651800000000004E-13</v>
      </c>
      <c r="K227" s="3">
        <f t="shared" si="42"/>
        <v>1.9575331500000001E-9</v>
      </c>
      <c r="L227" s="3">
        <f t="shared" si="43"/>
        <v>3.7492309E-11</v>
      </c>
      <c r="M227" s="3">
        <f t="shared" si="36"/>
        <v>3.7407962914957529E-2</v>
      </c>
      <c r="N227" s="3">
        <f t="shared" si="37"/>
        <v>2.1679602718349881E-4</v>
      </c>
      <c r="O227" s="3">
        <f t="shared" si="38"/>
        <v>3.5254680105928217E-3</v>
      </c>
      <c r="P227" s="3">
        <f t="shared" si="39"/>
        <v>1.9057070606952428E-2</v>
      </c>
      <c r="Q227" s="3"/>
      <c r="R227" s="8">
        <f t="shared" si="44"/>
        <v>26.027895042464689</v>
      </c>
      <c r="S227" s="8">
        <f t="shared" si="45"/>
        <v>26.784383205092301</v>
      </c>
      <c r="T227" s="8">
        <f t="shared" si="46"/>
        <v>6.9714111483929626</v>
      </c>
    </row>
    <row r="228" spans="1:54" x14ac:dyDescent="0.35">
      <c r="A228" s="2">
        <v>227</v>
      </c>
      <c r="B228" s="15">
        <v>44627.520787037036</v>
      </c>
      <c r="C228" s="2">
        <v>8370286</v>
      </c>
      <c r="D228" s="3">
        <v>1.12133E-10</v>
      </c>
      <c r="E228" s="3">
        <v>2.03666E-10</v>
      </c>
      <c r="F228" s="3">
        <v>1.9510799999999998E-9</v>
      </c>
      <c r="G228" s="16">
        <v>6.5714700000000001E-12</v>
      </c>
      <c r="H228" s="3">
        <v>1.08911E-10</v>
      </c>
      <c r="I228" s="3">
        <f t="shared" si="40"/>
        <v>7.2662184000000005E-11</v>
      </c>
      <c r="J228" s="3">
        <f t="shared" si="41"/>
        <v>4.0733199999999999E-13</v>
      </c>
      <c r="K228" s="3">
        <f t="shared" si="42"/>
        <v>1.9413245999999999E-9</v>
      </c>
      <c r="L228" s="3">
        <f t="shared" si="43"/>
        <v>3.7792116999999994E-11</v>
      </c>
      <c r="M228" s="3">
        <f t="shared" si="36"/>
        <v>3.7242032105295537E-2</v>
      </c>
      <c r="N228" s="3">
        <f t="shared" si="37"/>
        <v>2.0877257723927263E-4</v>
      </c>
      <c r="O228" s="3">
        <f t="shared" si="38"/>
        <v>3.3681191955224803E-3</v>
      </c>
      <c r="P228" s="3">
        <f t="shared" si="39"/>
        <v>1.9369844906410808E-2</v>
      </c>
      <c r="Q228" s="3"/>
      <c r="R228" s="8">
        <f t="shared" si="44"/>
        <v>26.106287500332353</v>
      </c>
      <c r="S228" s="8">
        <f t="shared" si="45"/>
        <v>25.598614041898205</v>
      </c>
      <c r="T228" s="8">
        <f t="shared" si="46"/>
        <v>6.6828477778783935</v>
      </c>
    </row>
    <row r="229" spans="1:54" x14ac:dyDescent="0.35">
      <c r="A229" s="2">
        <v>228</v>
      </c>
      <c r="B229" s="15">
        <v>44627.521226851852</v>
      </c>
      <c r="C229" s="2">
        <v>8408531</v>
      </c>
      <c r="D229" s="3">
        <v>8.9300099999999998E-11</v>
      </c>
      <c r="E229" s="3">
        <v>2.16412E-10</v>
      </c>
      <c r="F229" s="3">
        <v>1.91918E-9</v>
      </c>
      <c r="G229" s="16">
        <v>6.5005199999999999E-12</v>
      </c>
      <c r="H229" s="3">
        <v>1.07519E-10</v>
      </c>
      <c r="I229" s="3">
        <f t="shared" si="40"/>
        <v>5.7866464799999998E-11</v>
      </c>
      <c r="J229" s="3">
        <f t="shared" si="41"/>
        <v>4.32824E-13</v>
      </c>
      <c r="K229" s="3">
        <f t="shared" si="42"/>
        <v>1.9095841E-9</v>
      </c>
      <c r="L229" s="3">
        <f t="shared" si="43"/>
        <v>3.7309092999999998E-11</v>
      </c>
      <c r="M229" s="3">
        <f t="shared" si="36"/>
        <v>3.0151661021894767E-2</v>
      </c>
      <c r="N229" s="3">
        <f t="shared" si="37"/>
        <v>2.2552548484248481E-4</v>
      </c>
      <c r="O229" s="3">
        <f t="shared" si="38"/>
        <v>3.3871340885169706E-3</v>
      </c>
      <c r="P229" s="3">
        <f t="shared" si="39"/>
        <v>1.9440121822861846E-2</v>
      </c>
      <c r="Q229" s="3"/>
      <c r="R229" s="8">
        <f t="shared" si="44"/>
        <v>30.480664819597962</v>
      </c>
      <c r="S229" s="8">
        <f t="shared" si="45"/>
        <v>25.621368498489357</v>
      </c>
      <c r="T229" s="8">
        <f t="shared" si="46"/>
        <v>7.8095634542185985</v>
      </c>
    </row>
    <row r="230" spans="1:54" x14ac:dyDescent="0.35">
      <c r="A230" s="2">
        <v>229</v>
      </c>
      <c r="B230" s="15">
        <v>44627.521666666667</v>
      </c>
      <c r="C230" s="2">
        <v>8446776</v>
      </c>
      <c r="D230" s="3">
        <v>1.05543E-10</v>
      </c>
      <c r="E230" s="3">
        <v>2.20149E-10</v>
      </c>
      <c r="F230" s="3">
        <v>1.9032800000000001E-9</v>
      </c>
      <c r="G230" s="16">
        <v>6.4972999999999998E-12</v>
      </c>
      <c r="H230" s="3">
        <v>1.0471600000000001E-10</v>
      </c>
      <c r="I230" s="3">
        <f t="shared" si="40"/>
        <v>6.8391863999999999E-11</v>
      </c>
      <c r="J230" s="3">
        <f t="shared" si="41"/>
        <v>4.4029800000000001E-13</v>
      </c>
      <c r="K230" s="3">
        <f t="shared" si="42"/>
        <v>1.8937636000000002E-9</v>
      </c>
      <c r="L230" s="3">
        <f t="shared" si="43"/>
        <v>3.6336451999999995E-11</v>
      </c>
      <c r="M230" s="3">
        <f t="shared" si="36"/>
        <v>3.5933685006935397E-2</v>
      </c>
      <c r="N230" s="3">
        <f t="shared" si="37"/>
        <v>2.3133642974233954E-4</v>
      </c>
      <c r="O230" s="3">
        <f t="shared" si="38"/>
        <v>3.4137383884662266E-3</v>
      </c>
      <c r="P230" s="3">
        <f t="shared" si="39"/>
        <v>1.9091490479593121E-2</v>
      </c>
      <c r="Q230" s="3"/>
      <c r="R230" s="8">
        <f t="shared" si="44"/>
        <v>26.679171927981503</v>
      </c>
      <c r="S230" s="8">
        <f t="shared" si="45"/>
        <v>26.108594603120071</v>
      </c>
      <c r="T230" s="8">
        <f t="shared" si="46"/>
        <v>6.9655568421461034</v>
      </c>
    </row>
    <row r="231" spans="1:54" x14ac:dyDescent="0.35">
      <c r="A231" s="2">
        <v>230</v>
      </c>
      <c r="B231" s="15">
        <v>44627.522118055553</v>
      </c>
      <c r="C231" s="2">
        <v>8485021</v>
      </c>
      <c r="D231" s="3">
        <v>9.6771300000000006E-11</v>
      </c>
      <c r="E231" s="3">
        <v>2.1698600000000001E-10</v>
      </c>
      <c r="F231" s="3">
        <v>1.8536499999999999E-9</v>
      </c>
      <c r="G231" s="16">
        <v>6.3586200000000002E-12</v>
      </c>
      <c r="H231" s="3">
        <v>1.0558999999999999E-10</v>
      </c>
      <c r="I231" s="3">
        <f t="shared" si="40"/>
        <v>6.2707802400000007E-11</v>
      </c>
      <c r="J231" s="3">
        <f t="shared" si="41"/>
        <v>4.3397200000000001E-13</v>
      </c>
      <c r="K231" s="3">
        <f t="shared" si="42"/>
        <v>1.8443817499999999E-9</v>
      </c>
      <c r="L231" s="3">
        <f t="shared" si="43"/>
        <v>3.6639730000000001E-11</v>
      </c>
      <c r="M231" s="3">
        <f t="shared" si="36"/>
        <v>3.3829364982601896E-2</v>
      </c>
      <c r="N231" s="3">
        <f t="shared" si="37"/>
        <v>2.3411755185714673E-4</v>
      </c>
      <c r="O231" s="3">
        <f t="shared" si="38"/>
        <v>3.4303239554392688E-3</v>
      </c>
      <c r="P231" s="3">
        <f t="shared" si="39"/>
        <v>1.9766261160413242E-2</v>
      </c>
      <c r="Q231" s="3"/>
      <c r="R231" s="8">
        <f t="shared" si="44"/>
        <v>28.418425515136057</v>
      </c>
      <c r="S231" s="8">
        <f t="shared" si="45"/>
        <v>25.541272145443646</v>
      </c>
      <c r="T231" s="8">
        <f t="shared" si="46"/>
        <v>7.2584274002710947</v>
      </c>
    </row>
    <row r="232" spans="1:54" x14ac:dyDescent="0.35">
      <c r="A232" s="2">
        <v>231</v>
      </c>
      <c r="B232" s="15">
        <v>44627.522557870368</v>
      </c>
      <c r="C232" s="2">
        <v>8523266</v>
      </c>
      <c r="D232" s="3">
        <v>9.4535300000000005E-11</v>
      </c>
      <c r="E232" s="3">
        <v>2.03522E-10</v>
      </c>
      <c r="F232" s="3">
        <v>1.86972E-9</v>
      </c>
      <c r="G232" s="16">
        <v>5.8856200000000001E-12</v>
      </c>
      <c r="H232" s="3">
        <v>9.9346400000000001E-11</v>
      </c>
      <c r="I232" s="3">
        <f t="shared" si="40"/>
        <v>6.12588744E-11</v>
      </c>
      <c r="J232" s="3">
        <f t="shared" si="41"/>
        <v>4.0704400000000004E-13</v>
      </c>
      <c r="K232" s="3">
        <f t="shared" si="42"/>
        <v>1.8603714000000001E-9</v>
      </c>
      <c r="L232" s="3">
        <f t="shared" si="43"/>
        <v>3.4473200799999998E-11</v>
      </c>
      <c r="M232" s="3">
        <f t="shared" si="36"/>
        <v>3.2763662152621782E-2</v>
      </c>
      <c r="N232" s="3">
        <f t="shared" si="37"/>
        <v>2.1770318550371181E-4</v>
      </c>
      <c r="O232" s="3">
        <f t="shared" si="38"/>
        <v>3.1478617119140833E-3</v>
      </c>
      <c r="P232" s="3">
        <f t="shared" si="39"/>
        <v>1.8437627452238835E-2</v>
      </c>
      <c r="Q232" s="3"/>
      <c r="R232" s="8">
        <f t="shared" si="44"/>
        <v>27.576813943785584</v>
      </c>
      <c r="S232" s="8">
        <f t="shared" si="45"/>
        <v>25.232294428493734</v>
      </c>
      <c r="T232" s="8">
        <f t="shared" si="46"/>
        <v>6.9582628882938922</v>
      </c>
    </row>
    <row r="233" spans="1:54" x14ac:dyDescent="0.35">
      <c r="A233" s="2">
        <v>232</v>
      </c>
      <c r="B233" s="15">
        <v>44627.522997685184</v>
      </c>
      <c r="C233" s="2">
        <v>8561511</v>
      </c>
      <c r="D233" s="3">
        <v>1.1501399999999999E-10</v>
      </c>
      <c r="E233" s="3">
        <v>2.10341E-10</v>
      </c>
      <c r="F233" s="3">
        <v>1.86188E-9</v>
      </c>
      <c r="G233" s="16">
        <v>6.0941700000000001E-12</v>
      </c>
      <c r="H233" s="3">
        <v>1.0285399999999999E-10</v>
      </c>
      <c r="I233" s="3">
        <f t="shared" si="40"/>
        <v>7.4529071999999994E-11</v>
      </c>
      <c r="J233" s="3">
        <f t="shared" si="41"/>
        <v>4.2068200000000002E-13</v>
      </c>
      <c r="K233" s="3">
        <f t="shared" si="42"/>
        <v>1.8525705999999999E-9</v>
      </c>
      <c r="L233" s="3">
        <f t="shared" si="43"/>
        <v>3.5690337999999996E-11</v>
      </c>
      <c r="M233" s="3">
        <f t="shared" si="36"/>
        <v>4.0028934195544284E-2</v>
      </c>
      <c r="N233" s="3">
        <f t="shared" si="37"/>
        <v>2.2594474402217116E-4</v>
      </c>
      <c r="O233" s="3">
        <f t="shared" si="38"/>
        <v>3.273127161793456E-3</v>
      </c>
      <c r="P233" s="3">
        <f t="shared" si="39"/>
        <v>1.9168978666723954E-2</v>
      </c>
      <c r="Q233" s="3"/>
      <c r="R233" s="8">
        <f t="shared" si="44"/>
        <v>24.473029411640717</v>
      </c>
      <c r="S233" s="8">
        <f t="shared" si="45"/>
        <v>25.234992761808854</v>
      </c>
      <c r="T233" s="8">
        <f t="shared" si="46"/>
        <v>6.1757672006228868</v>
      </c>
    </row>
    <row r="234" spans="1:54" x14ac:dyDescent="0.35">
      <c r="A234" s="2">
        <v>233</v>
      </c>
      <c r="B234" s="15">
        <v>44627.5234375</v>
      </c>
      <c r="C234" s="2">
        <v>8599756</v>
      </c>
      <c r="D234" s="3">
        <v>9.6040300000000004E-11</v>
      </c>
      <c r="E234" s="3">
        <v>2.2906699999999999E-10</v>
      </c>
      <c r="F234" s="3">
        <v>1.86367E-9</v>
      </c>
      <c r="G234" s="16">
        <v>6.1511500000000001E-12</v>
      </c>
      <c r="H234" s="3">
        <v>1.02336E-10</v>
      </c>
      <c r="I234" s="3">
        <f t="shared" si="40"/>
        <v>6.2234114399999998E-11</v>
      </c>
      <c r="J234" s="3">
        <f t="shared" si="41"/>
        <v>4.5813399999999997E-13</v>
      </c>
      <c r="K234" s="3">
        <f t="shared" si="42"/>
        <v>1.85435165E-9</v>
      </c>
      <c r="L234" s="3">
        <f t="shared" si="43"/>
        <v>3.5510591999999995E-11</v>
      </c>
      <c r="M234" s="3">
        <f t="shared" si="36"/>
        <v>3.3393312335338335E-2</v>
      </c>
      <c r="N234" s="3">
        <f t="shared" si="37"/>
        <v>2.4582356318446932E-4</v>
      </c>
      <c r="O234" s="3">
        <f t="shared" si="38"/>
        <v>3.3005575021328882E-3</v>
      </c>
      <c r="P234" s="3">
        <f t="shared" si="39"/>
        <v>1.905412009636899E-2</v>
      </c>
      <c r="Q234" s="3"/>
      <c r="R234" s="8">
        <f t="shared" si="44"/>
        <v>27.944444970478134</v>
      </c>
      <c r="S234" s="8">
        <f t="shared" si="45"/>
        <v>25.485888781398597</v>
      </c>
      <c r="T234" s="8">
        <f t="shared" si="46"/>
        <v>7.1218901657551914</v>
      </c>
    </row>
    <row r="235" spans="1:54" x14ac:dyDescent="0.35">
      <c r="A235" s="2">
        <v>234</v>
      </c>
      <c r="B235" s="15">
        <v>44627.523888888885</v>
      </c>
      <c r="C235" s="2">
        <v>8638001</v>
      </c>
      <c r="D235" s="3">
        <v>8.8784100000000004E-11</v>
      </c>
      <c r="E235" s="3">
        <v>2.19176E-10</v>
      </c>
      <c r="F235" s="3">
        <v>1.8587300000000001E-9</v>
      </c>
      <c r="G235" s="16">
        <v>5.9651700000000001E-12</v>
      </c>
      <c r="H235" s="3">
        <v>1.03037E-10</v>
      </c>
      <c r="I235" s="3">
        <f t="shared" si="40"/>
        <v>5.7532096800000003E-11</v>
      </c>
      <c r="J235" s="3">
        <f t="shared" si="41"/>
        <v>4.3835200000000004E-13</v>
      </c>
      <c r="K235" s="3">
        <f t="shared" si="42"/>
        <v>1.8494363500000001E-9</v>
      </c>
      <c r="L235" s="3">
        <f t="shared" si="43"/>
        <v>3.5753838999999992E-11</v>
      </c>
      <c r="M235" s="3">
        <f t="shared" si="36"/>
        <v>3.0952368983122886E-2</v>
      </c>
      <c r="N235" s="3">
        <f t="shared" si="37"/>
        <v>2.3583414481931212E-4</v>
      </c>
      <c r="O235" s="3">
        <f t="shared" si="38"/>
        <v>3.2092719222264663E-3</v>
      </c>
      <c r="P235" s="3">
        <f t="shared" si="39"/>
        <v>1.9235628090147568E-2</v>
      </c>
      <c r="Q235" s="3"/>
      <c r="R235" s="8">
        <f t="shared" si="44"/>
        <v>29.48924375923162</v>
      </c>
      <c r="S235" s="8">
        <f t="shared" si="45"/>
        <v>24.791588788212326</v>
      </c>
      <c r="T235" s="8">
        <f t="shared" si="46"/>
        <v>7.3108520495422695</v>
      </c>
    </row>
    <row r="236" spans="1:54" x14ac:dyDescent="0.35">
      <c r="A236" s="2">
        <v>235</v>
      </c>
      <c r="B236" s="15">
        <v>44627.524328703701</v>
      </c>
      <c r="C236" s="2">
        <v>8676246</v>
      </c>
      <c r="D236" s="3">
        <v>1.02952E-10</v>
      </c>
      <c r="E236" s="3">
        <v>2.1805000000000001E-10</v>
      </c>
      <c r="F236" s="3">
        <v>1.7164099999999999E-7</v>
      </c>
      <c r="G236" s="16">
        <v>4.4118000000000002E-12</v>
      </c>
      <c r="H236" s="3">
        <v>1.09626E-10</v>
      </c>
      <c r="I236" s="3">
        <f t="shared" si="40"/>
        <v>6.6712896E-11</v>
      </c>
      <c r="J236" s="3">
        <f t="shared" si="41"/>
        <v>4.3610000000000003E-13</v>
      </c>
      <c r="K236" s="3">
        <f t="shared" si="42"/>
        <v>1.70782795E-7</v>
      </c>
      <c r="L236" s="3">
        <f t="shared" si="43"/>
        <v>3.8040222000000004E-11</v>
      </c>
      <c r="M236" s="3">
        <f t="shared" si="36"/>
        <v>3.8867692451104342E-4</v>
      </c>
      <c r="N236" s="3">
        <f t="shared" si="37"/>
        <v>2.5407682313666318E-6</v>
      </c>
      <c r="O236" s="3">
        <f t="shared" si="38"/>
        <v>2.570364889507752E-5</v>
      </c>
      <c r="P236" s="3">
        <f t="shared" si="39"/>
        <v>2.216266626272278E-4</v>
      </c>
      <c r="Q236" s="3"/>
      <c r="R236" s="8">
        <f t="shared" si="44"/>
        <v>26.172214762975017</v>
      </c>
      <c r="S236" s="8">
        <f t="shared" si="45"/>
        <v>18.654576216848728</v>
      </c>
      <c r="T236" s="8">
        <f t="shared" si="46"/>
        <v>4.8823157505965087</v>
      </c>
    </row>
    <row r="237" spans="1:54" x14ac:dyDescent="0.35">
      <c r="A237" s="2">
        <v>236</v>
      </c>
      <c r="B237" s="15">
        <v>44627.524791666663</v>
      </c>
      <c r="C237" s="2">
        <v>8716035</v>
      </c>
      <c r="D237" s="3">
        <v>8.0979600000000003E-11</v>
      </c>
      <c r="E237" s="3">
        <v>9.7547599999999999E-11</v>
      </c>
      <c r="F237" s="3">
        <v>6.6085500000000002E-7</v>
      </c>
      <c r="G237" s="16">
        <v>4.1118700000000003E-12</v>
      </c>
      <c r="H237" s="3">
        <v>9.4245000000000006E-11</v>
      </c>
      <c r="I237" s="3">
        <f t="shared" si="40"/>
        <v>5.2474780800000001E-11</v>
      </c>
      <c r="J237" s="3">
        <f t="shared" si="41"/>
        <v>1.950952E-13</v>
      </c>
      <c r="K237" s="3">
        <f t="shared" si="42"/>
        <v>6.5755072500000004E-7</v>
      </c>
      <c r="L237" s="3">
        <f t="shared" si="43"/>
        <v>3.2703015000000003E-11</v>
      </c>
      <c r="M237" s="3">
        <f t="shared" si="36"/>
        <v>7.9404378872823835E-5</v>
      </c>
      <c r="N237" s="3">
        <f t="shared" si="37"/>
        <v>2.9521634851820746E-7</v>
      </c>
      <c r="O237" s="3">
        <f t="shared" si="38"/>
        <v>6.2220456832436767E-6</v>
      </c>
      <c r="P237" s="3">
        <f t="shared" si="39"/>
        <v>4.9485915972490183E-5</v>
      </c>
      <c r="Q237" s="3"/>
      <c r="R237" s="8">
        <f t="shared" si="44"/>
        <v>28.15188111983457</v>
      </c>
      <c r="S237" s="8">
        <f t="shared" si="45"/>
        <v>19.998467870494792</v>
      </c>
      <c r="T237" s="8">
        <f t="shared" si="46"/>
        <v>5.6299449006900062</v>
      </c>
    </row>
    <row r="238" spans="1:54" x14ac:dyDescent="0.35">
      <c r="A238" s="2">
        <v>237</v>
      </c>
      <c r="B238" s="15">
        <v>44627.525196759256</v>
      </c>
      <c r="C238" s="2">
        <v>8751681</v>
      </c>
      <c r="D238" s="3">
        <v>7.3637299999999996E-11</v>
      </c>
      <c r="E238" s="3">
        <v>7.8351999999999997E-11</v>
      </c>
      <c r="F238" s="3">
        <v>6.6587200000000002E-7</v>
      </c>
      <c r="G238" s="16">
        <v>3.8162499999999996E-12</v>
      </c>
      <c r="H238" s="3">
        <v>8.8706399999999999E-11</v>
      </c>
      <c r="I238" s="3">
        <f t="shared" si="40"/>
        <v>4.77169704E-11</v>
      </c>
      <c r="J238" s="3">
        <f t="shared" si="41"/>
        <v>1.5670399999999999E-13</v>
      </c>
      <c r="K238" s="3">
        <f t="shared" si="42"/>
        <v>6.6254264E-7</v>
      </c>
      <c r="L238" s="3">
        <f t="shared" si="43"/>
        <v>3.0781120799999997E-11</v>
      </c>
      <c r="M238" s="3">
        <f t="shared" si="36"/>
        <v>7.1660875363433217E-5</v>
      </c>
      <c r="N238" s="3">
        <f t="shared" si="37"/>
        <v>2.3533652113319074E-7</v>
      </c>
      <c r="O238" s="3">
        <f t="shared" si="38"/>
        <v>5.7312065982651313E-6</v>
      </c>
      <c r="P238" s="3">
        <f t="shared" si="39"/>
        <v>4.6226783525962943E-5</v>
      </c>
      <c r="Q238" s="3"/>
      <c r="R238" s="8">
        <f t="shared" si="44"/>
        <v>28.782908236019612</v>
      </c>
      <c r="S238" s="8">
        <f t="shared" si="45"/>
        <v>19.788529237378889</v>
      </c>
      <c r="T238" s="8">
        <f t="shared" si="46"/>
        <v>5.6957142116526773</v>
      </c>
    </row>
    <row r="239" spans="1:54" x14ac:dyDescent="0.35">
      <c r="A239" s="2">
        <v>238</v>
      </c>
      <c r="B239" s="15">
        <v>44627.525613425925</v>
      </c>
      <c r="C239" s="2">
        <v>8787326</v>
      </c>
      <c r="D239" s="3">
        <v>3.6109100000000003E-11</v>
      </c>
      <c r="E239" s="3">
        <v>8.0932000000000003E-11</v>
      </c>
      <c r="F239" s="3">
        <v>6.6927599999999996E-7</v>
      </c>
      <c r="G239" s="16">
        <v>3.37335E-12</v>
      </c>
      <c r="H239" s="3">
        <v>8.1656399999999995E-11</v>
      </c>
      <c r="I239" s="3">
        <f t="shared" si="40"/>
        <v>2.3398696800000002E-11</v>
      </c>
      <c r="J239" s="3">
        <f t="shared" si="41"/>
        <v>1.6186400000000002E-13</v>
      </c>
      <c r="K239" s="3">
        <f t="shared" si="42"/>
        <v>6.6592961999999993E-7</v>
      </c>
      <c r="L239" s="3">
        <f t="shared" si="43"/>
        <v>2.8334770799999995E-11</v>
      </c>
      <c r="M239" s="3">
        <f t="shared" si="36"/>
        <v>3.4961207035662424E-5</v>
      </c>
      <c r="N239" s="3">
        <f t="shared" si="37"/>
        <v>2.4184940144275308E-7</v>
      </c>
      <c r="O239" s="3">
        <f t="shared" si="38"/>
        <v>5.040297276459936E-6</v>
      </c>
      <c r="P239" s="3">
        <f t="shared" si="39"/>
        <v>4.2336451329496348E-5</v>
      </c>
      <c r="Q239" s="3"/>
      <c r="R239" s="8">
        <f t="shared" si="44"/>
        <v>42.958339701918092</v>
      </c>
      <c r="S239" s="8">
        <f t="shared" si="45"/>
        <v>19.143194133830949</v>
      </c>
      <c r="T239" s="8">
        <f t="shared" si="46"/>
        <v>8.2235983658087548</v>
      </c>
    </row>
    <row r="240" spans="1:54" s="25" customFormat="1" x14ac:dyDescent="0.35">
      <c r="A240" s="25">
        <v>239</v>
      </c>
      <c r="B240" s="46">
        <v>44627.526099537034</v>
      </c>
      <c r="C240" s="25">
        <v>8829853</v>
      </c>
      <c r="D240" s="26">
        <v>2.0736000000000001E-8</v>
      </c>
      <c r="E240" s="26">
        <v>2.04136E-10</v>
      </c>
      <c r="F240" s="26">
        <v>6.4965699999999998E-7</v>
      </c>
      <c r="G240" s="27">
        <v>4.2221599999999998E-10</v>
      </c>
      <c r="H240" s="26">
        <v>2.3884099999999998E-10</v>
      </c>
      <c r="I240" s="26">
        <f t="shared" si="40"/>
        <v>1.3436928000000002E-8</v>
      </c>
      <c r="J240" s="26">
        <f t="shared" si="41"/>
        <v>4.0827199999999998E-13</v>
      </c>
      <c r="K240" s="26">
        <f t="shared" si="42"/>
        <v>6.4640871500000003E-7</v>
      </c>
      <c r="L240" s="26">
        <f t="shared" si="43"/>
        <v>8.2877826999999995E-11</v>
      </c>
      <c r="M240" s="26">
        <f t="shared" si="36"/>
        <v>2.0683111241778358E-2</v>
      </c>
      <c r="N240" s="26">
        <f t="shared" si="37"/>
        <v>6.2844239344761925E-7</v>
      </c>
      <c r="O240" s="26">
        <f t="shared" si="38"/>
        <v>6.4990602733442412E-4</v>
      </c>
      <c r="P240" s="26">
        <f t="shared" si="39"/>
        <v>1.2757166781855655E-4</v>
      </c>
      <c r="Q240" s="26"/>
      <c r="R240" s="28">
        <f t="shared" si="44"/>
        <v>3.3369265196871307</v>
      </c>
      <c r="S240" s="28">
        <f t="shared" si="45"/>
        <v>91.022477723591351</v>
      </c>
      <c r="T240" s="28">
        <f t="shared" si="46"/>
        <v>3.0373531980348303</v>
      </c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8"/>
      <c r="AH240" s="8"/>
      <c r="AI240" s="8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</row>
    <row r="241" spans="1:54" x14ac:dyDescent="0.35">
      <c r="A241" s="2">
        <v>240</v>
      </c>
      <c r="B241" s="15">
        <v>44627.526412037034</v>
      </c>
      <c r="C241" s="2">
        <v>8856769</v>
      </c>
      <c r="D241" s="3">
        <v>2.2673099999999999E-8</v>
      </c>
      <c r="E241" s="3">
        <v>1.6256999999999999E-10</v>
      </c>
      <c r="F241" s="3">
        <v>6.5010499999999996E-7</v>
      </c>
      <c r="G241" s="16">
        <v>4.2856500000000001E-10</v>
      </c>
      <c r="H241" s="3">
        <v>2.2771300000000001E-10</v>
      </c>
      <c r="I241" s="3">
        <f t="shared" si="40"/>
        <v>1.4692168799999999E-8</v>
      </c>
      <c r="J241" s="3">
        <f t="shared" si="41"/>
        <v>3.2513999999999997E-13</v>
      </c>
      <c r="K241" s="3">
        <f t="shared" si="42"/>
        <v>6.4685447499999993E-7</v>
      </c>
      <c r="L241" s="3">
        <f t="shared" si="43"/>
        <v>7.9016411000000005E-11</v>
      </c>
      <c r="M241" s="3">
        <f t="shared" si="36"/>
        <v>2.2599685896893578E-2</v>
      </c>
      <c r="N241" s="3">
        <f t="shared" si="37"/>
        <v>5.0013459364256544E-7</v>
      </c>
      <c r="O241" s="3">
        <f t="shared" si="38"/>
        <v>6.5922427915490582E-4</v>
      </c>
      <c r="P241" s="3">
        <f t="shared" si="39"/>
        <v>1.2154407518785429E-4</v>
      </c>
      <c r="Q241" s="3"/>
      <c r="R241" s="8">
        <f t="shared" si="44"/>
        <v>3.088544063373436</v>
      </c>
      <c r="S241" s="8">
        <f t="shared" si="45"/>
        <v>91.527606907516187</v>
      </c>
      <c r="T241" s="8">
        <f t="shared" si="46"/>
        <v>2.8268704694898661</v>
      </c>
    </row>
    <row r="242" spans="1:54" x14ac:dyDescent="0.35">
      <c r="A242" s="2">
        <v>241</v>
      </c>
      <c r="B242" s="15">
        <v>44627.526724537034</v>
      </c>
      <c r="C242" s="2">
        <v>8883686</v>
      </c>
      <c r="D242" s="3">
        <v>2.4041E-8</v>
      </c>
      <c r="E242" s="3">
        <v>1.5221900000000001E-10</v>
      </c>
      <c r="F242" s="3">
        <v>6.4679000000000004E-7</v>
      </c>
      <c r="G242" s="16">
        <v>4.3384600000000002E-10</v>
      </c>
      <c r="H242" s="3">
        <v>2.1720699999999999E-10</v>
      </c>
      <c r="I242" s="3">
        <f t="shared" si="40"/>
        <v>1.5578568000000001E-8</v>
      </c>
      <c r="J242" s="3">
        <f t="shared" si="41"/>
        <v>3.0443800000000002E-13</v>
      </c>
      <c r="K242" s="3">
        <f t="shared" si="42"/>
        <v>6.4355604999999999E-7</v>
      </c>
      <c r="L242" s="3">
        <f t="shared" si="43"/>
        <v>7.5370829000000001E-11</v>
      </c>
      <c r="M242" s="3">
        <f t="shared" si="36"/>
        <v>2.4085975355215759E-2</v>
      </c>
      <c r="N242" s="3">
        <f t="shared" si="37"/>
        <v>4.7069064147559485E-7</v>
      </c>
      <c r="O242" s="3">
        <f t="shared" si="38"/>
        <v>6.7076794631951641E-4</v>
      </c>
      <c r="P242" s="3">
        <f t="shared" si="39"/>
        <v>1.1653060344161165E-4</v>
      </c>
      <c r="Q242" s="3"/>
      <c r="R242" s="8">
        <f t="shared" si="44"/>
        <v>2.9387927633203237</v>
      </c>
      <c r="S242" s="8">
        <f t="shared" si="45"/>
        <v>91.978175452212284</v>
      </c>
      <c r="T242" s="8">
        <f t="shared" si="46"/>
        <v>2.7030479640236851</v>
      </c>
    </row>
    <row r="243" spans="1:54" x14ac:dyDescent="0.35">
      <c r="A243" s="2">
        <v>242</v>
      </c>
      <c r="B243" s="15">
        <v>44627.527037037034</v>
      </c>
      <c r="C243" s="2">
        <v>8910601</v>
      </c>
      <c r="D243" s="3">
        <v>2.5269100000000002E-8</v>
      </c>
      <c r="E243" s="3">
        <v>1.6300000000000001E-10</v>
      </c>
      <c r="F243" s="3">
        <v>6.4562599999999999E-7</v>
      </c>
      <c r="G243" s="16">
        <v>4.2617499999999998E-10</v>
      </c>
      <c r="H243" s="3">
        <v>2.0373700000000001E-10</v>
      </c>
      <c r="I243" s="3">
        <f t="shared" si="40"/>
        <v>1.6374376800000003E-8</v>
      </c>
      <c r="J243" s="3">
        <f t="shared" si="41"/>
        <v>3.2600000000000002E-13</v>
      </c>
      <c r="K243" s="3">
        <f t="shared" si="42"/>
        <v>6.4239786999999998E-7</v>
      </c>
      <c r="L243" s="3">
        <f t="shared" si="43"/>
        <v>7.069673900000001E-11</v>
      </c>
      <c r="M243" s="3">
        <f t="shared" si="36"/>
        <v>2.5362015780033647E-2</v>
      </c>
      <c r="N243" s="3">
        <f t="shared" si="37"/>
        <v>5.04936294387153E-7</v>
      </c>
      <c r="O243" s="3">
        <f t="shared" si="38"/>
        <v>6.6009578300749963E-4</v>
      </c>
      <c r="P243" s="3">
        <f t="shared" si="39"/>
        <v>1.0950107182796234E-4</v>
      </c>
      <c r="Q243" s="3"/>
      <c r="R243" s="8">
        <f t="shared" si="44"/>
        <v>2.7422465979836965</v>
      </c>
      <c r="S243" s="8">
        <f t="shared" si="45"/>
        <v>92.308334868439289</v>
      </c>
      <c r="T243" s="8">
        <f t="shared" si="46"/>
        <v>2.5313221725851749</v>
      </c>
    </row>
    <row r="244" spans="1:54" x14ac:dyDescent="0.35">
      <c r="A244" s="2">
        <v>243</v>
      </c>
      <c r="B244" s="15">
        <v>44627.527314814812</v>
      </c>
      <c r="C244" s="2">
        <v>8934266</v>
      </c>
      <c r="D244" s="3">
        <v>1.31834E-8</v>
      </c>
      <c r="E244" s="3">
        <v>1.02493E-10</v>
      </c>
      <c r="F244" s="3">
        <v>6.8083200000000004E-7</v>
      </c>
      <c r="G244" s="16">
        <v>3.8761299999999998E-11</v>
      </c>
      <c r="H244" s="3">
        <v>1.31553E-10</v>
      </c>
      <c r="I244" s="3">
        <f t="shared" si="40"/>
        <v>8.5428432000000004E-9</v>
      </c>
      <c r="J244" s="3">
        <f t="shared" si="41"/>
        <v>2.0498600000000001E-13</v>
      </c>
      <c r="K244" s="3">
        <f t="shared" si="42"/>
        <v>6.7742784000000005E-7</v>
      </c>
      <c r="L244" s="3">
        <f t="shared" si="43"/>
        <v>4.5648890999999992E-11</v>
      </c>
      <c r="M244" s="3">
        <f t="shared" si="36"/>
        <v>1.2547652284263959E-2</v>
      </c>
      <c r="N244" s="3">
        <f t="shared" si="37"/>
        <v>3.0108161778529799E-7</v>
      </c>
      <c r="O244" s="3">
        <f t="shared" si="38"/>
        <v>5.6932253478097381E-5</v>
      </c>
      <c r="P244" s="3">
        <f t="shared" si="39"/>
        <v>6.7048686019458524E-5</v>
      </c>
      <c r="Q244" s="3"/>
      <c r="R244" s="8">
        <f t="shared" si="44"/>
        <v>0.71692734160959615</v>
      </c>
      <c r="S244" s="8">
        <f t="shared" si="45"/>
        <v>62.834181916217304</v>
      </c>
      <c r="T244" s="8">
        <f t="shared" si="46"/>
        <v>0.45047543003407431</v>
      </c>
    </row>
    <row r="245" spans="1:54" s="18" customFormat="1" ht="14" customHeight="1" x14ac:dyDescent="0.35">
      <c r="A245" s="18">
        <v>244</v>
      </c>
      <c r="B245" s="17">
        <v>44627.527650462966</v>
      </c>
      <c r="C245" s="18">
        <v>8963772</v>
      </c>
      <c r="D245" s="19">
        <v>1.15811E-9</v>
      </c>
      <c r="E245" s="19">
        <v>8.9603600000000003E-11</v>
      </c>
      <c r="F245" s="19">
        <v>6.8495299999999998E-7</v>
      </c>
      <c r="G245" s="20">
        <v>2.0483E-11</v>
      </c>
      <c r="H245" s="19">
        <v>1.13288E-10</v>
      </c>
      <c r="I245" s="19">
        <f t="shared" si="40"/>
        <v>7.5045528000000008E-10</v>
      </c>
      <c r="J245" s="19">
        <f t="shared" si="41"/>
        <v>1.792072E-13</v>
      </c>
      <c r="K245" s="19">
        <f t="shared" si="42"/>
        <v>6.8152823499999999E-7</v>
      </c>
      <c r="L245" s="19">
        <f t="shared" si="43"/>
        <v>3.9310936000000002E-11</v>
      </c>
      <c r="M245" s="19">
        <f t="shared" si="36"/>
        <v>1.09563032792031E-3</v>
      </c>
      <c r="N245" s="19">
        <f t="shared" si="37"/>
        <v>2.6163430191560591E-7</v>
      </c>
      <c r="O245" s="19">
        <f t="shared" si="38"/>
        <v>2.9904241604898438E-5</v>
      </c>
      <c r="P245" s="19">
        <f t="shared" si="39"/>
        <v>5.7392165593843673E-5</v>
      </c>
      <c r="Q245" s="19"/>
      <c r="R245" s="21">
        <f t="shared" si="44"/>
        <v>5.0877600392870077</v>
      </c>
      <c r="S245" s="21">
        <f t="shared" si="45"/>
        <v>50.917180926962459</v>
      </c>
      <c r="T245" s="21">
        <f t="shared" si="46"/>
        <v>2.5905439843334617</v>
      </c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8"/>
      <c r="AH245" s="8"/>
      <c r="AI245" s="8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</row>
    <row r="246" spans="1:54" x14ac:dyDescent="0.35">
      <c r="A246" s="2">
        <v>245</v>
      </c>
      <c r="B246" s="15">
        <v>44627.528078703705</v>
      </c>
      <c r="C246" s="2">
        <v>9000327</v>
      </c>
      <c r="D246" s="3">
        <v>6.72174E-10</v>
      </c>
      <c r="E246" s="3">
        <v>9.3084599999999996E-11</v>
      </c>
      <c r="F246" s="3">
        <v>6.8817799999999996E-7</v>
      </c>
      <c r="G246" s="16">
        <v>1.5053200000000001E-11</v>
      </c>
      <c r="H246" s="3">
        <v>1.0405000000000001E-10</v>
      </c>
      <c r="I246" s="3">
        <f t="shared" si="40"/>
        <v>4.3556875200000003E-10</v>
      </c>
      <c r="J246" s="3">
        <f t="shared" si="41"/>
        <v>1.861692E-13</v>
      </c>
      <c r="K246" s="3">
        <f t="shared" si="42"/>
        <v>6.8473710999999992E-7</v>
      </c>
      <c r="L246" s="3">
        <f t="shared" si="43"/>
        <v>3.6105349999999996E-11</v>
      </c>
      <c r="M246" s="3">
        <f t="shared" si="36"/>
        <v>6.3293036394653716E-4</v>
      </c>
      <c r="N246" s="3">
        <f t="shared" si="37"/>
        <v>2.7052477701989896E-7</v>
      </c>
      <c r="O246" s="3">
        <f t="shared" si="38"/>
        <v>2.1873991903257591E-5</v>
      </c>
      <c r="P246" s="3">
        <f t="shared" si="39"/>
        <v>5.246513256744621E-5</v>
      </c>
      <c r="Q246" s="3"/>
      <c r="R246" s="8">
        <f t="shared" si="44"/>
        <v>7.0821771163984746</v>
      </c>
      <c r="S246" s="8">
        <f t="shared" si="45"/>
        <v>45.342384765575609</v>
      </c>
      <c r="T246" s="8">
        <f t="shared" si="46"/>
        <v>3.2112279978969442</v>
      </c>
    </row>
    <row r="247" spans="1:54" x14ac:dyDescent="0.35">
      <c r="A247" s="2">
        <v>246</v>
      </c>
      <c r="B247" s="15">
        <v>44627.528483796297</v>
      </c>
      <c r="C247" s="2">
        <v>9035975</v>
      </c>
      <c r="D247" s="3">
        <v>4.8799500000000003E-10</v>
      </c>
      <c r="E247" s="3">
        <v>9.4159499999999997E-11</v>
      </c>
      <c r="F247" s="3">
        <v>6.8755100000000001E-7</v>
      </c>
      <c r="G247" s="16">
        <v>1.7701999999999999E-11</v>
      </c>
      <c r="H247" s="3">
        <v>2.0133200000000001E-10</v>
      </c>
      <c r="I247" s="3">
        <f t="shared" si="40"/>
        <v>3.1622076000000005E-10</v>
      </c>
      <c r="J247" s="3">
        <f t="shared" si="41"/>
        <v>1.88319E-13</v>
      </c>
      <c r="K247" s="3">
        <f t="shared" si="42"/>
        <v>6.8411324500000002E-7</v>
      </c>
      <c r="L247" s="3">
        <f t="shared" si="43"/>
        <v>6.9862204000000011E-11</v>
      </c>
      <c r="M247" s="3">
        <f t="shared" si="36"/>
        <v>4.5992335114049726E-4</v>
      </c>
      <c r="N247" s="3">
        <f t="shared" si="37"/>
        <v>2.7389822718605604E-7</v>
      </c>
      <c r="O247" s="3">
        <f t="shared" si="38"/>
        <v>2.5746453717615128E-5</v>
      </c>
      <c r="P247" s="3">
        <f t="shared" si="39"/>
        <v>1.0161021364233345E-4</v>
      </c>
      <c r="Q247" s="3"/>
      <c r="R247" s="8">
        <f t="shared" si="44"/>
        <v>14.291243868345285</v>
      </c>
      <c r="S247" s="8">
        <f t="shared" si="45"/>
        <v>33.572765769373405</v>
      </c>
      <c r="T247" s="8">
        <f t="shared" si="46"/>
        <v>4.7979658294495016</v>
      </c>
    </row>
    <row r="248" spans="1:54" x14ac:dyDescent="0.35">
      <c r="A248" s="2">
        <v>247</v>
      </c>
      <c r="B248" s="15">
        <v>44627.528900462959</v>
      </c>
      <c r="C248" s="2">
        <v>9071621</v>
      </c>
      <c r="D248" s="3">
        <v>4.4553299999999999E-10</v>
      </c>
      <c r="E248" s="3">
        <v>2.16904E-10</v>
      </c>
      <c r="F248" s="3">
        <v>9.9218299999999998E-9</v>
      </c>
      <c r="G248" s="16">
        <v>1.7053800000000002E-11</v>
      </c>
      <c r="H248" s="3">
        <v>1.9524599999999999E-10</v>
      </c>
      <c r="I248" s="3">
        <f t="shared" si="40"/>
        <v>2.88705384E-10</v>
      </c>
      <c r="J248" s="3">
        <f t="shared" si="41"/>
        <v>4.33808E-13</v>
      </c>
      <c r="K248" s="3">
        <f t="shared" si="42"/>
        <v>9.8722208499999991E-9</v>
      </c>
      <c r="L248" s="3">
        <f t="shared" si="43"/>
        <v>6.7750361999999988E-11</v>
      </c>
      <c r="M248" s="3">
        <f t="shared" si="36"/>
        <v>2.909799744603566E-2</v>
      </c>
      <c r="N248" s="3">
        <f t="shared" si="37"/>
        <v>4.3722579403194774E-5</v>
      </c>
      <c r="O248" s="3">
        <f t="shared" si="38"/>
        <v>1.7188159845512373E-3</v>
      </c>
      <c r="P248" s="3">
        <f t="shared" si="39"/>
        <v>6.828413911546558E-3</v>
      </c>
      <c r="Q248" s="3"/>
      <c r="R248" s="8">
        <f t="shared" si="44"/>
        <v>15.049490664105775</v>
      </c>
      <c r="S248" s="8">
        <f t="shared" si="45"/>
        <v>33.343444932080075</v>
      </c>
      <c r="T248" s="8">
        <f t="shared" si="46"/>
        <v>5.0180186321446412</v>
      </c>
    </row>
    <row r="249" spans="1:54" x14ac:dyDescent="0.35">
      <c r="A249" s="2">
        <v>248</v>
      </c>
      <c r="B249" s="15">
        <v>44627.529328703706</v>
      </c>
      <c r="C249" s="2">
        <v>9108286</v>
      </c>
      <c r="D249" s="3">
        <v>3.64273E-10</v>
      </c>
      <c r="E249" s="3">
        <v>2.25401E-10</v>
      </c>
      <c r="F249" s="3">
        <v>5.1249699999999999E-9</v>
      </c>
      <c r="G249" s="16">
        <v>1.47694E-11</v>
      </c>
      <c r="H249" s="3">
        <v>1.77394E-10</v>
      </c>
      <c r="I249" s="3">
        <f t="shared" si="40"/>
        <v>2.3604890400000002E-10</v>
      </c>
      <c r="J249" s="3">
        <f t="shared" si="41"/>
        <v>4.50802E-13</v>
      </c>
      <c r="K249" s="3">
        <f t="shared" si="42"/>
        <v>5.0993451499999999E-9</v>
      </c>
      <c r="L249" s="3">
        <f t="shared" si="43"/>
        <v>6.1555718000000002E-11</v>
      </c>
      <c r="M249" s="3">
        <f t="shared" si="36"/>
        <v>4.6058592342979571E-2</v>
      </c>
      <c r="N249" s="3">
        <f t="shared" si="37"/>
        <v>8.7961880752472697E-5</v>
      </c>
      <c r="O249" s="3">
        <f t="shared" si="38"/>
        <v>2.8818510157132627E-3</v>
      </c>
      <c r="P249" s="3">
        <f t="shared" si="39"/>
        <v>1.2010942112831881E-2</v>
      </c>
      <c r="Q249" s="3"/>
      <c r="R249" s="8">
        <f t="shared" si="44"/>
        <v>16.241716691345875</v>
      </c>
      <c r="S249" s="8">
        <f t="shared" si="45"/>
        <v>32.266859736794842</v>
      </c>
      <c r="T249" s="8">
        <f t="shared" si="46"/>
        <v>5.2406919436441708</v>
      </c>
    </row>
    <row r="250" spans="1:54" x14ac:dyDescent="0.35">
      <c r="A250" s="2">
        <v>249</v>
      </c>
      <c r="B250" s="15">
        <v>44627.529780092591</v>
      </c>
      <c r="C250" s="2">
        <v>9147551</v>
      </c>
      <c r="D250" s="3">
        <v>2.8909900000000001E-10</v>
      </c>
      <c r="E250" s="3">
        <v>2.02898E-10</v>
      </c>
      <c r="F250" s="3">
        <v>3.63537E-9</v>
      </c>
      <c r="G250" s="16">
        <v>1.31859E-11</v>
      </c>
      <c r="H250" s="3">
        <v>1.61686E-10</v>
      </c>
      <c r="I250" s="3">
        <f t="shared" si="40"/>
        <v>1.87336152E-10</v>
      </c>
      <c r="J250" s="3">
        <f t="shared" si="41"/>
        <v>4.0579600000000001E-13</v>
      </c>
      <c r="K250" s="3">
        <f t="shared" si="42"/>
        <v>3.6171931500000002E-9</v>
      </c>
      <c r="L250" s="3">
        <f t="shared" si="43"/>
        <v>5.6105041999999995E-11</v>
      </c>
      <c r="M250" s="3">
        <f t="shared" si="36"/>
        <v>5.1531522788601986E-2</v>
      </c>
      <c r="N250" s="3">
        <f t="shared" si="37"/>
        <v>1.1162440136767372E-4</v>
      </c>
      <c r="O250" s="3">
        <f t="shared" si="38"/>
        <v>3.6271136087936027E-3</v>
      </c>
      <c r="P250" s="3">
        <f t="shared" si="39"/>
        <v>1.543310364557115E-2</v>
      </c>
      <c r="Q250" s="3"/>
      <c r="R250" s="8">
        <f t="shared" si="44"/>
        <v>18.114248233821939</v>
      </c>
      <c r="S250" s="8">
        <f t="shared" si="45"/>
        <v>31.818244009077031</v>
      </c>
      <c r="T250" s="8">
        <f t="shared" si="46"/>
        <v>5.7636357034473908</v>
      </c>
    </row>
    <row r="251" spans="1:54" x14ac:dyDescent="0.35">
      <c r="A251" s="2">
        <v>250</v>
      </c>
      <c r="B251" s="15">
        <v>44627.530219907407</v>
      </c>
      <c r="C251" s="2">
        <v>9185796</v>
      </c>
      <c r="D251" s="3">
        <v>2.5089300000000002E-10</v>
      </c>
      <c r="E251" s="3">
        <v>2.11621E-10</v>
      </c>
      <c r="F251" s="3">
        <v>3.0134600000000001E-9</v>
      </c>
      <c r="G251" s="16">
        <v>1.1817399999999999E-11</v>
      </c>
      <c r="H251" s="3">
        <v>1.4992399999999999E-10</v>
      </c>
      <c r="I251" s="3">
        <f t="shared" si="40"/>
        <v>1.6257866400000003E-10</v>
      </c>
      <c r="J251" s="3">
        <f t="shared" si="41"/>
        <v>4.2324200000000002E-13</v>
      </c>
      <c r="K251" s="3">
        <f t="shared" si="42"/>
        <v>2.9983927000000001E-9</v>
      </c>
      <c r="L251" s="3">
        <f t="shared" si="43"/>
        <v>5.2023627999999993E-11</v>
      </c>
      <c r="M251" s="3">
        <f t="shared" si="36"/>
        <v>5.3950828615611297E-2</v>
      </c>
      <c r="N251" s="3">
        <f t="shared" si="37"/>
        <v>1.4045051203599848E-4</v>
      </c>
      <c r="O251" s="3">
        <f t="shared" si="38"/>
        <v>3.9215386963822318E-3</v>
      </c>
      <c r="P251" s="3">
        <f t="shared" si="39"/>
        <v>1.7263752629867325E-2</v>
      </c>
      <c r="Q251" s="3"/>
      <c r="R251" s="8">
        <f t="shared" si="44"/>
        <v>18.961683779302025</v>
      </c>
      <c r="S251" s="8">
        <f t="shared" si="45"/>
        <v>31.065038398867962</v>
      </c>
      <c r="T251" s="8">
        <f t="shared" si="46"/>
        <v>5.8904543471120911</v>
      </c>
    </row>
    <row r="252" spans="1:54" x14ac:dyDescent="0.35">
      <c r="A252" s="2">
        <v>251</v>
      </c>
      <c r="B252" s="15">
        <v>44627.530671296299</v>
      </c>
      <c r="C252" s="2">
        <v>9224041</v>
      </c>
      <c r="D252" s="3">
        <v>2.1526800000000001E-10</v>
      </c>
      <c r="E252" s="3">
        <v>1.9914E-10</v>
      </c>
      <c r="F252" s="3">
        <v>2.6563799999999999E-9</v>
      </c>
      <c r="G252" s="16">
        <v>1.03619E-11</v>
      </c>
      <c r="H252" s="3">
        <v>1.3994699999999999E-10</v>
      </c>
      <c r="I252" s="3">
        <f t="shared" si="40"/>
        <v>1.39493664E-10</v>
      </c>
      <c r="J252" s="3">
        <f t="shared" si="41"/>
        <v>3.9828E-13</v>
      </c>
      <c r="K252" s="3">
        <f t="shared" si="42"/>
        <v>2.6430980999999999E-9</v>
      </c>
      <c r="L252" s="3">
        <f t="shared" si="43"/>
        <v>4.856160899999999E-11</v>
      </c>
      <c r="M252" s="3">
        <f t="shared" si="36"/>
        <v>5.2512691708264635E-2</v>
      </c>
      <c r="N252" s="3">
        <f t="shared" si="37"/>
        <v>1.4993336796693244E-4</v>
      </c>
      <c r="O252" s="3">
        <f t="shared" si="38"/>
        <v>3.9007596804674031E-3</v>
      </c>
      <c r="P252" s="3">
        <f t="shared" si="39"/>
        <v>1.8281122806225011E-2</v>
      </c>
      <c r="Q252" s="3"/>
      <c r="R252" s="8">
        <f t="shared" si="44"/>
        <v>19.985512303134733</v>
      </c>
      <c r="S252" s="8">
        <f t="shared" si="45"/>
        <v>29.739814721921515</v>
      </c>
      <c r="T252" s="8">
        <f t="shared" si="46"/>
        <v>5.9436543301790978</v>
      </c>
    </row>
    <row r="253" spans="1:54" x14ac:dyDescent="0.35">
      <c r="A253" s="2">
        <v>252</v>
      </c>
      <c r="B253" s="15">
        <v>44627.531111111108</v>
      </c>
      <c r="C253" s="2">
        <v>9262286</v>
      </c>
      <c r="D253" s="3">
        <v>1.8283499999999999E-10</v>
      </c>
      <c r="E253" s="3">
        <v>2.1923799999999999E-10</v>
      </c>
      <c r="F253" s="3">
        <v>2.47738E-9</v>
      </c>
      <c r="G253" s="16">
        <v>9.5857799999999996E-12</v>
      </c>
      <c r="H253" s="3">
        <v>1.3494100000000001E-10</v>
      </c>
      <c r="I253" s="3">
        <f t="shared" si="40"/>
        <v>1.1847708000000001E-10</v>
      </c>
      <c r="J253" s="3">
        <f t="shared" si="41"/>
        <v>4.3847599999999998E-13</v>
      </c>
      <c r="K253" s="3">
        <f t="shared" si="42"/>
        <v>2.4649930999999999E-9</v>
      </c>
      <c r="L253" s="3">
        <f t="shared" si="43"/>
        <v>4.6824526999999996E-11</v>
      </c>
      <c r="M253" s="3">
        <f t="shared" si="36"/>
        <v>4.7823539384349599E-2</v>
      </c>
      <c r="N253" s="3">
        <f t="shared" si="37"/>
        <v>1.769918220055058E-4</v>
      </c>
      <c r="O253" s="3">
        <f t="shared" si="38"/>
        <v>3.8693216220361832E-3</v>
      </c>
      <c r="P253" s="3">
        <f t="shared" si="39"/>
        <v>1.8900825468842083E-2</v>
      </c>
      <c r="Q253" s="3"/>
      <c r="R253" s="8">
        <f t="shared" si="44"/>
        <v>21.897505728978594</v>
      </c>
      <c r="S253" s="8">
        <f t="shared" si="45"/>
        <v>28.857810052878648</v>
      </c>
      <c r="T253" s="8">
        <f t="shared" si="46"/>
        <v>6.3191406095868627</v>
      </c>
    </row>
    <row r="254" spans="1:54" x14ac:dyDescent="0.35">
      <c r="A254" s="2">
        <v>253</v>
      </c>
      <c r="B254" s="15">
        <v>44627.531550925924</v>
      </c>
      <c r="C254" s="2">
        <v>9300531</v>
      </c>
      <c r="D254" s="3">
        <v>1.7576199999999999E-10</v>
      </c>
      <c r="E254" s="3">
        <v>2.0994199999999999E-10</v>
      </c>
      <c r="F254" s="3">
        <v>2.33448E-9</v>
      </c>
      <c r="G254" s="16">
        <v>8.98163E-12</v>
      </c>
      <c r="H254" s="3">
        <v>1.30363E-10</v>
      </c>
      <c r="I254" s="3">
        <f t="shared" si="40"/>
        <v>1.1389377599999999E-10</v>
      </c>
      <c r="J254" s="3">
        <f t="shared" si="41"/>
        <v>4.1988400000000001E-13</v>
      </c>
      <c r="K254" s="3">
        <f t="shared" si="42"/>
        <v>2.3228075999999998E-9</v>
      </c>
      <c r="L254" s="3">
        <f t="shared" si="43"/>
        <v>4.5235960999999992E-11</v>
      </c>
      <c r="M254" s="3">
        <f t="shared" si="36"/>
        <v>4.878764264418628E-2</v>
      </c>
      <c r="N254" s="3">
        <f t="shared" si="37"/>
        <v>1.7986189643946405E-4</v>
      </c>
      <c r="O254" s="3">
        <f t="shared" si="38"/>
        <v>3.847379287892807E-3</v>
      </c>
      <c r="P254" s="3">
        <f t="shared" si="39"/>
        <v>1.9377317860936907E-2</v>
      </c>
      <c r="Q254" s="3"/>
      <c r="R254" s="8">
        <f t="shared" si="44"/>
        <v>21.831726719956158</v>
      </c>
      <c r="S254" s="8">
        <f t="shared" si="45"/>
        <v>28.23563770662917</v>
      </c>
      <c r="T254" s="8">
        <f t="shared" si="46"/>
        <v>6.164327261748177</v>
      </c>
    </row>
    <row r="255" spans="1:54" x14ac:dyDescent="0.35">
      <c r="A255" s="2">
        <v>254</v>
      </c>
      <c r="B255" s="15">
        <v>44627.531990740739</v>
      </c>
      <c r="C255" s="2">
        <v>9338776</v>
      </c>
      <c r="D255" s="3">
        <v>1.65205E-10</v>
      </c>
      <c r="E255" s="3">
        <v>2.1007399999999999E-10</v>
      </c>
      <c r="F255" s="3">
        <v>2.2472100000000001E-9</v>
      </c>
      <c r="G255" s="16">
        <v>8.3248000000000002E-12</v>
      </c>
      <c r="H255" s="3">
        <v>1.2802599999999999E-10</v>
      </c>
      <c r="I255" s="3">
        <f t="shared" si="40"/>
        <v>1.0705284000000001E-10</v>
      </c>
      <c r="J255" s="3">
        <f t="shared" si="41"/>
        <v>4.2014799999999999E-13</v>
      </c>
      <c r="K255" s="3">
        <f t="shared" si="42"/>
        <v>2.2359739500000001E-9</v>
      </c>
      <c r="L255" s="3">
        <f t="shared" si="43"/>
        <v>4.4425021999999991E-11</v>
      </c>
      <c r="M255" s="3">
        <f t="shared" si="36"/>
        <v>4.7638111257959873E-2</v>
      </c>
      <c r="N255" s="3">
        <f t="shared" si="37"/>
        <v>1.8696428015183269E-4</v>
      </c>
      <c r="O255" s="3">
        <f t="shared" si="38"/>
        <v>3.7045046969353106E-3</v>
      </c>
      <c r="P255" s="3">
        <f t="shared" si="39"/>
        <v>1.9768967742222573E-2</v>
      </c>
      <c r="Q255" s="3"/>
      <c r="R255" s="8">
        <f t="shared" si="44"/>
        <v>22.313015091230799</v>
      </c>
      <c r="S255" s="8">
        <f t="shared" si="45"/>
        <v>27.074822785742597</v>
      </c>
      <c r="T255" s="8">
        <f t="shared" si="46"/>
        <v>6.0412092941067401</v>
      </c>
    </row>
    <row r="256" spans="1:54" x14ac:dyDescent="0.35">
      <c r="A256" s="2">
        <v>255</v>
      </c>
      <c r="B256" s="15">
        <v>44627.532442129632</v>
      </c>
      <c r="C256" s="2">
        <v>9377021</v>
      </c>
      <c r="D256" s="3">
        <v>1.3871699999999999E-10</v>
      </c>
      <c r="E256" s="3">
        <v>2.2613799999999999E-10</v>
      </c>
      <c r="F256" s="3">
        <v>2.1588499999999998E-9</v>
      </c>
      <c r="G256" s="16">
        <v>8.0442299999999995E-12</v>
      </c>
      <c r="H256" s="3">
        <v>1.21902E-10</v>
      </c>
      <c r="I256" s="3">
        <f t="shared" si="40"/>
        <v>8.9888615999999989E-11</v>
      </c>
      <c r="J256" s="3">
        <f t="shared" si="41"/>
        <v>4.5227599999999998E-13</v>
      </c>
      <c r="K256" s="3">
        <f t="shared" si="42"/>
        <v>2.14805575E-9</v>
      </c>
      <c r="L256" s="3">
        <f t="shared" si="43"/>
        <v>4.2299993999999995E-11</v>
      </c>
      <c r="M256" s="3">
        <f t="shared" si="36"/>
        <v>4.1637267989902027E-2</v>
      </c>
      <c r="N256" s="3">
        <f t="shared" si="37"/>
        <v>2.0949857563054404E-4</v>
      </c>
      <c r="O256" s="3">
        <f t="shared" si="38"/>
        <v>3.7261643930796488E-3</v>
      </c>
      <c r="P256" s="3">
        <f t="shared" si="39"/>
        <v>1.9593762419806839E-2</v>
      </c>
      <c r="Q256" s="3"/>
      <c r="R256" s="8">
        <f t="shared" si="44"/>
        <v>24.658969302570778</v>
      </c>
      <c r="S256" s="8">
        <f t="shared" si="45"/>
        <v>27.342386812672103</v>
      </c>
      <c r="T256" s="8">
        <f t="shared" si="46"/>
        <v>6.7423507707269748</v>
      </c>
    </row>
    <row r="257" spans="1:20" x14ac:dyDescent="0.35">
      <c r="A257" s="2">
        <v>256</v>
      </c>
      <c r="B257" s="15">
        <v>44627.532881944448</v>
      </c>
      <c r="C257" s="2">
        <v>9415266</v>
      </c>
      <c r="D257" s="3">
        <v>1.25355E-10</v>
      </c>
      <c r="E257" s="3">
        <v>2.1720999999999999E-10</v>
      </c>
      <c r="F257" s="3">
        <v>2.0815500000000001E-9</v>
      </c>
      <c r="G257" s="16">
        <v>7.5669200000000002E-12</v>
      </c>
      <c r="H257" s="3">
        <v>1.1912400000000001E-10</v>
      </c>
      <c r="I257" s="3">
        <f t="shared" si="40"/>
        <v>8.123004000000001E-11</v>
      </c>
      <c r="J257" s="3">
        <f t="shared" si="41"/>
        <v>4.3441999999999998E-13</v>
      </c>
      <c r="K257" s="3">
        <f t="shared" si="42"/>
        <v>2.0711422500000002E-9</v>
      </c>
      <c r="L257" s="3">
        <f t="shared" si="43"/>
        <v>4.1336028000000004E-11</v>
      </c>
      <c r="M257" s="3">
        <f t="shared" si="36"/>
        <v>3.902382359299561E-2</v>
      </c>
      <c r="N257" s="3">
        <f t="shared" si="37"/>
        <v>2.0870024741178448E-4</v>
      </c>
      <c r="O257" s="3">
        <f t="shared" si="38"/>
        <v>3.635233359755951E-3</v>
      </c>
      <c r="P257" s="3">
        <f t="shared" si="39"/>
        <v>1.985829213807019E-2</v>
      </c>
      <c r="Q257" s="3"/>
      <c r="R257" s="8">
        <f t="shared" si="44"/>
        <v>25.940533788058051</v>
      </c>
      <c r="S257" s="8">
        <f t="shared" si="45"/>
        <v>26.595254122149807</v>
      </c>
      <c r="T257" s="8">
        <f t="shared" si="46"/>
        <v>6.8989508815761731</v>
      </c>
    </row>
    <row r="258" spans="1:20" x14ac:dyDescent="0.35">
      <c r="A258" s="2">
        <v>257</v>
      </c>
      <c r="B258" s="15">
        <v>44627.533321759256</v>
      </c>
      <c r="C258" s="2">
        <v>9453511</v>
      </c>
      <c r="D258" s="3">
        <v>1.16411E-10</v>
      </c>
      <c r="E258" s="3">
        <v>2.0901999999999999E-10</v>
      </c>
      <c r="F258" s="3">
        <v>2.05203E-9</v>
      </c>
      <c r="G258" s="16">
        <v>7.1842200000000003E-12</v>
      </c>
      <c r="H258" s="3">
        <v>1.15587E-10</v>
      </c>
      <c r="I258" s="3">
        <f t="shared" si="40"/>
        <v>7.5434327999999996E-11</v>
      </c>
      <c r="J258" s="3">
        <f t="shared" si="41"/>
        <v>4.1804E-13</v>
      </c>
      <c r="K258" s="3">
        <f t="shared" si="42"/>
        <v>2.04176985E-9</v>
      </c>
      <c r="L258" s="3">
        <f t="shared" si="43"/>
        <v>4.0108688999999991E-11</v>
      </c>
      <c r="M258" s="3">
        <f t="shared" ref="M258:M321" si="47">I258/F258</f>
        <v>3.6760830982003188E-2</v>
      </c>
      <c r="N258" s="3">
        <f t="shared" ref="N258:N321" si="48">J258/F258</f>
        <v>2.0372021851532384E-4</v>
      </c>
      <c r="O258" s="3">
        <f t="shared" ref="O258:O321" si="49">G258/F258</f>
        <v>3.5010306866858675E-3</v>
      </c>
      <c r="P258" s="3">
        <f t="shared" ref="P258:P321" si="50">L258/F258</f>
        <v>1.9545858978669898E-2</v>
      </c>
      <c r="Q258" s="3"/>
      <c r="R258" s="8">
        <f t="shared" si="44"/>
        <v>26.678726933658041</v>
      </c>
      <c r="S258" s="8">
        <f t="shared" si="45"/>
        <v>26.174325103179847</v>
      </c>
      <c r="T258" s="8">
        <f t="shared" si="46"/>
        <v>6.9829767210052598</v>
      </c>
    </row>
    <row r="259" spans="1:20" x14ac:dyDescent="0.35">
      <c r="A259" s="2">
        <v>258</v>
      </c>
      <c r="B259" s="15">
        <v>44627.533761574072</v>
      </c>
      <c r="C259" s="2">
        <v>9491756</v>
      </c>
      <c r="D259" s="3">
        <v>1.16981E-10</v>
      </c>
      <c r="E259" s="3">
        <v>2.1201E-10</v>
      </c>
      <c r="F259" s="3">
        <v>2.03593E-9</v>
      </c>
      <c r="G259" s="16">
        <v>6.6671499999999999E-12</v>
      </c>
      <c r="H259" s="3">
        <v>1.15461E-10</v>
      </c>
      <c r="I259" s="3">
        <f t="shared" ref="I259:I322" si="51">0.648*D259</f>
        <v>7.5803688000000009E-11</v>
      </c>
      <c r="J259" s="3">
        <f t="shared" ref="J259:J322" si="52">0.002*E259</f>
        <v>4.2401999999999999E-13</v>
      </c>
      <c r="K259" s="3">
        <f t="shared" ref="K259:K322" si="53">F259-(F259*0.005)</f>
        <v>2.0257503500000001E-9</v>
      </c>
      <c r="L259" s="3">
        <f t="shared" ref="L259:L322" si="54">H259-(H259*0.653)</f>
        <v>4.0064966999999993E-11</v>
      </c>
      <c r="M259" s="3">
        <f t="shared" si="47"/>
        <v>3.7232953981718435E-2</v>
      </c>
      <c r="N259" s="3">
        <f t="shared" si="48"/>
        <v>2.0826845716699494E-4</v>
      </c>
      <c r="O259" s="3">
        <f t="shared" si="49"/>
        <v>3.274744220086152E-3</v>
      </c>
      <c r="P259" s="3">
        <f t="shared" si="50"/>
        <v>1.9678951142721012E-2</v>
      </c>
      <c r="Q259" s="3"/>
      <c r="R259" s="8">
        <f t="shared" ref="R259:R322" si="55">(O259+0.5*P259+0.5*N259)/(M259+O259+0.5*P259+0.5*N259)*100</f>
        <v>26.200220655472439</v>
      </c>
      <c r="S259" s="8">
        <f t="shared" ref="S259:S322" si="56">O259/(O259+0.5*P259+0.5*N259)*100</f>
        <v>24.774220868376176</v>
      </c>
      <c r="T259" s="8">
        <f t="shared" ref="T259:T322" si="57">O259/(M259+O259+0.5*P259+0.5*N259)*100</f>
        <v>6.4909005331886593</v>
      </c>
    </row>
    <row r="260" spans="1:20" x14ac:dyDescent="0.35">
      <c r="A260" s="2">
        <v>259</v>
      </c>
      <c r="B260" s="15">
        <v>44627.534212962964</v>
      </c>
      <c r="C260" s="2">
        <v>9530001</v>
      </c>
      <c r="D260" s="3">
        <v>1.16981E-10</v>
      </c>
      <c r="E260" s="3">
        <v>2.2921E-10</v>
      </c>
      <c r="F260" s="3">
        <v>1.97448E-9</v>
      </c>
      <c r="G260" s="16">
        <v>6.5660999999999997E-12</v>
      </c>
      <c r="H260" s="3">
        <v>1.11959E-10</v>
      </c>
      <c r="I260" s="3">
        <f t="shared" si="51"/>
        <v>7.5803688000000009E-11</v>
      </c>
      <c r="J260" s="3">
        <f t="shared" si="52"/>
        <v>4.5841999999999998E-13</v>
      </c>
      <c r="K260" s="3">
        <f t="shared" si="53"/>
        <v>1.9646076E-9</v>
      </c>
      <c r="L260" s="3">
        <f t="shared" si="54"/>
        <v>3.8849772999999992E-11</v>
      </c>
      <c r="M260" s="3">
        <f t="shared" si="47"/>
        <v>3.8391722377537379E-2</v>
      </c>
      <c r="N260" s="3">
        <f t="shared" si="48"/>
        <v>2.3217252137271583E-4</v>
      </c>
      <c r="O260" s="3">
        <f t="shared" si="49"/>
        <v>3.3254831651877963E-3</v>
      </c>
      <c r="P260" s="3">
        <f t="shared" si="50"/>
        <v>1.9675951642964221E-2</v>
      </c>
      <c r="Q260" s="3"/>
      <c r="R260" s="8">
        <f t="shared" si="55"/>
        <v>25.700057029292978</v>
      </c>
      <c r="S260" s="8">
        <f t="shared" si="56"/>
        <v>25.042146423273376</v>
      </c>
      <c r="T260" s="8">
        <f t="shared" si="57"/>
        <v>6.4358459121403087</v>
      </c>
    </row>
    <row r="261" spans="1:20" x14ac:dyDescent="0.35">
      <c r="A261" s="2">
        <v>260</v>
      </c>
      <c r="B261" s="15">
        <v>44627.53465277778</v>
      </c>
      <c r="C261" s="2">
        <v>9568246</v>
      </c>
      <c r="D261" s="3">
        <v>1.15164E-10</v>
      </c>
      <c r="E261" s="3">
        <v>2.1877699999999999E-10</v>
      </c>
      <c r="F261" s="3">
        <v>1.9861799999999999E-9</v>
      </c>
      <c r="G261" s="16">
        <v>6.4080700000000002E-12</v>
      </c>
      <c r="H261" s="3">
        <v>1.10187E-10</v>
      </c>
      <c r="I261" s="3">
        <f t="shared" si="51"/>
        <v>7.4626271999999998E-11</v>
      </c>
      <c r="J261" s="3">
        <f t="shared" si="52"/>
        <v>4.3755399999999998E-13</v>
      </c>
      <c r="K261" s="3">
        <f t="shared" si="53"/>
        <v>1.9762490999999998E-9</v>
      </c>
      <c r="L261" s="3">
        <f t="shared" si="54"/>
        <v>3.8234888999999992E-11</v>
      </c>
      <c r="M261" s="3">
        <f t="shared" si="47"/>
        <v>3.7572763797843099E-2</v>
      </c>
      <c r="N261" s="3">
        <f t="shared" si="48"/>
        <v>2.2029926794147559E-4</v>
      </c>
      <c r="O261" s="3">
        <f t="shared" si="49"/>
        <v>3.2263289329265226E-3</v>
      </c>
      <c r="P261" s="3">
        <f t="shared" si="50"/>
        <v>1.9250465214633111E-2</v>
      </c>
      <c r="Q261" s="3"/>
      <c r="R261" s="8">
        <f t="shared" si="55"/>
        <v>25.649244760890472</v>
      </c>
      <c r="S261" s="8">
        <f t="shared" si="56"/>
        <v>24.89122685702965</v>
      </c>
      <c r="T261" s="8">
        <f t="shared" si="57"/>
        <v>6.3844117005480401</v>
      </c>
    </row>
    <row r="262" spans="1:20" x14ac:dyDescent="0.35">
      <c r="A262" s="2">
        <v>261</v>
      </c>
      <c r="B262" s="15">
        <v>44627.535092592596</v>
      </c>
      <c r="C262" s="2">
        <v>9606491</v>
      </c>
      <c r="D262" s="3">
        <v>1.1386299999999999E-10</v>
      </c>
      <c r="E262" s="3">
        <v>2.0643999999999999E-10</v>
      </c>
      <c r="F262" s="3">
        <v>1.92834E-9</v>
      </c>
      <c r="G262" s="16">
        <v>6.3951699999999997E-12</v>
      </c>
      <c r="H262" s="3">
        <v>1.08489E-10</v>
      </c>
      <c r="I262" s="3">
        <f t="shared" si="51"/>
        <v>7.3783224000000003E-11</v>
      </c>
      <c r="J262" s="3">
        <f t="shared" si="52"/>
        <v>4.1288E-13</v>
      </c>
      <c r="K262" s="3">
        <f t="shared" si="53"/>
        <v>1.9186982999999999E-9</v>
      </c>
      <c r="L262" s="3">
        <f t="shared" si="54"/>
        <v>3.764568299999999E-11</v>
      </c>
      <c r="M262" s="3">
        <f t="shared" si="47"/>
        <v>3.8262559507140859E-2</v>
      </c>
      <c r="N262" s="3">
        <f t="shared" si="48"/>
        <v>2.1411161932024435E-4</v>
      </c>
      <c r="O262" s="3">
        <f t="shared" si="49"/>
        <v>3.3164120435192962E-3</v>
      </c>
      <c r="P262" s="3">
        <f t="shared" si="50"/>
        <v>1.9522326456952607E-2</v>
      </c>
      <c r="Q262" s="3"/>
      <c r="R262" s="8">
        <f t="shared" si="55"/>
        <v>25.627504496867274</v>
      </c>
      <c r="S262" s="8">
        <f t="shared" si="56"/>
        <v>25.153620324906516</v>
      </c>
      <c r="T262" s="8">
        <f t="shared" si="57"/>
        <v>6.4462451798903393</v>
      </c>
    </row>
    <row r="263" spans="1:20" x14ac:dyDescent="0.35">
      <c r="A263" s="2">
        <v>262</v>
      </c>
      <c r="B263" s="15">
        <v>44627.535532407404</v>
      </c>
      <c r="C263" s="2">
        <v>9644736</v>
      </c>
      <c r="D263" s="3">
        <v>1.02683E-10</v>
      </c>
      <c r="E263" s="3">
        <v>2.0800699999999999E-10</v>
      </c>
      <c r="F263" s="3">
        <v>1.9067499999999999E-9</v>
      </c>
      <c r="G263" s="16">
        <v>6.0630000000000003E-12</v>
      </c>
      <c r="H263" s="3">
        <v>1.08536E-10</v>
      </c>
      <c r="I263" s="3">
        <f t="shared" si="51"/>
        <v>6.6538584000000007E-11</v>
      </c>
      <c r="J263" s="3">
        <f t="shared" si="52"/>
        <v>4.16014E-13</v>
      </c>
      <c r="K263" s="3">
        <f t="shared" si="53"/>
        <v>1.8972162499999998E-9</v>
      </c>
      <c r="L263" s="3">
        <f t="shared" si="54"/>
        <v>3.7661992000000002E-11</v>
      </c>
      <c r="M263" s="3">
        <f t="shared" si="47"/>
        <v>3.4896333551855258E-2</v>
      </c>
      <c r="N263" s="3">
        <f t="shared" si="48"/>
        <v>2.1817962501638916E-4</v>
      </c>
      <c r="O263" s="3">
        <f t="shared" si="49"/>
        <v>3.1797561295397931E-3</v>
      </c>
      <c r="P263" s="3">
        <f t="shared" si="50"/>
        <v>1.9751929723351255E-2</v>
      </c>
      <c r="Q263" s="3"/>
      <c r="R263" s="8">
        <f t="shared" si="55"/>
        <v>27.391796388209517</v>
      </c>
      <c r="S263" s="8">
        <f t="shared" si="56"/>
        <v>24.153451021418491</v>
      </c>
      <c r="T263" s="8">
        <f t="shared" si="57"/>
        <v>6.6160641245128646</v>
      </c>
    </row>
    <row r="264" spans="1:20" x14ac:dyDescent="0.35">
      <c r="A264" s="2">
        <v>263</v>
      </c>
      <c r="B264" s="15">
        <v>44627.53597222222</v>
      </c>
      <c r="C264" s="2">
        <v>9682981</v>
      </c>
      <c r="D264" s="3">
        <v>9.5513599999999999E-11</v>
      </c>
      <c r="E264" s="3">
        <v>2.1138499999999999E-10</v>
      </c>
      <c r="F264" s="3">
        <v>1.91166E-9</v>
      </c>
      <c r="G264" s="16">
        <v>5.9941999999999996E-12</v>
      </c>
      <c r="H264" s="3">
        <v>1.08259E-10</v>
      </c>
      <c r="I264" s="3">
        <f t="shared" si="51"/>
        <v>6.1892812800000001E-11</v>
      </c>
      <c r="J264" s="3">
        <f t="shared" si="52"/>
        <v>4.2276999999999997E-13</v>
      </c>
      <c r="K264" s="3">
        <f t="shared" si="53"/>
        <v>1.9021017E-9</v>
      </c>
      <c r="L264" s="3">
        <f t="shared" si="54"/>
        <v>3.7565872999999995E-11</v>
      </c>
      <c r="M264" s="3">
        <f t="shared" si="47"/>
        <v>3.2376475314648004E-2</v>
      </c>
      <c r="N264" s="3">
        <f t="shared" si="48"/>
        <v>2.2115334316771809E-4</v>
      </c>
      <c r="O264" s="3">
        <f t="shared" si="49"/>
        <v>3.1355994266762917E-3</v>
      </c>
      <c r="P264" s="3">
        <f t="shared" si="50"/>
        <v>1.9650917527175332E-2</v>
      </c>
      <c r="Q264" s="3"/>
      <c r="R264" s="8">
        <f t="shared" si="55"/>
        <v>28.761668661435369</v>
      </c>
      <c r="S264" s="8">
        <f t="shared" si="56"/>
        <v>23.987813764811978</v>
      </c>
      <c r="T264" s="8">
        <f t="shared" si="57"/>
        <v>6.8992955141574051</v>
      </c>
    </row>
    <row r="265" spans="1:20" x14ac:dyDescent="0.35">
      <c r="A265" s="2">
        <v>264</v>
      </c>
      <c r="B265" s="15">
        <v>44627.536423611113</v>
      </c>
      <c r="C265" s="2">
        <v>9721226</v>
      </c>
      <c r="D265" s="3">
        <v>9.9802799999999995E-11</v>
      </c>
      <c r="E265" s="3">
        <v>2.0643E-10</v>
      </c>
      <c r="F265" s="3">
        <v>1.8722999999999998E-9</v>
      </c>
      <c r="G265" s="16">
        <v>5.7996199999999999E-12</v>
      </c>
      <c r="H265" s="3">
        <v>1.06751E-10</v>
      </c>
      <c r="I265" s="3">
        <f t="shared" si="51"/>
        <v>6.4672214399999994E-11</v>
      </c>
      <c r="J265" s="3">
        <f t="shared" si="52"/>
        <v>4.1286000000000002E-13</v>
      </c>
      <c r="K265" s="3">
        <f t="shared" si="53"/>
        <v>1.8629384999999997E-9</v>
      </c>
      <c r="L265" s="3">
        <f t="shared" si="54"/>
        <v>3.7042597000000002E-11</v>
      </c>
      <c r="M265" s="3">
        <f t="shared" si="47"/>
        <v>3.4541587566095176E-2</v>
      </c>
      <c r="N265" s="3">
        <f t="shared" si="48"/>
        <v>2.2050953372856918E-4</v>
      </c>
      <c r="O265" s="3">
        <f t="shared" si="49"/>
        <v>3.0975911979917751E-3</v>
      </c>
      <c r="P265" s="3">
        <f t="shared" si="50"/>
        <v>1.9784541473054536E-2</v>
      </c>
      <c r="Q265" s="3"/>
      <c r="R265" s="8">
        <f t="shared" si="55"/>
        <v>27.497162208627824</v>
      </c>
      <c r="S265" s="8">
        <f t="shared" si="56"/>
        <v>23.645523689607131</v>
      </c>
      <c r="T265" s="8">
        <f t="shared" si="57"/>
        <v>6.5018480040107907</v>
      </c>
    </row>
    <row r="266" spans="1:20" x14ac:dyDescent="0.35">
      <c r="A266" s="2">
        <v>265</v>
      </c>
      <c r="B266" s="15">
        <v>44627.536863425928</v>
      </c>
      <c r="C266" s="2">
        <v>9759471</v>
      </c>
      <c r="D266" s="3">
        <v>9.0633099999999994E-11</v>
      </c>
      <c r="E266" s="3">
        <v>2.13996E-10</v>
      </c>
      <c r="F266" s="3">
        <v>1.8843700000000002E-9</v>
      </c>
      <c r="G266" s="16">
        <v>5.7577E-12</v>
      </c>
      <c r="H266" s="3">
        <v>1.07111E-10</v>
      </c>
      <c r="I266" s="3">
        <f t="shared" si="51"/>
        <v>5.8730248800000002E-11</v>
      </c>
      <c r="J266" s="3">
        <f t="shared" si="52"/>
        <v>4.2799200000000002E-13</v>
      </c>
      <c r="K266" s="3">
        <f t="shared" si="53"/>
        <v>1.8749481500000003E-9</v>
      </c>
      <c r="L266" s="3">
        <f t="shared" si="54"/>
        <v>3.7167516999999994E-11</v>
      </c>
      <c r="M266" s="3">
        <f t="shared" si="47"/>
        <v>3.1167047235946228E-2</v>
      </c>
      <c r="N266" s="3">
        <f t="shared" si="48"/>
        <v>2.2712736882883933E-4</v>
      </c>
      <c r="O266" s="3">
        <f t="shared" si="49"/>
        <v>3.0555039615362159E-3</v>
      </c>
      <c r="P266" s="3">
        <f t="shared" si="50"/>
        <v>1.9724107791994135E-2</v>
      </c>
      <c r="Q266" s="3"/>
      <c r="R266" s="8">
        <f t="shared" si="55"/>
        <v>29.483396942149611</v>
      </c>
      <c r="S266" s="8">
        <f t="shared" si="56"/>
        <v>23.447743555306623</v>
      </c>
      <c r="T266" s="8">
        <f t="shared" si="57"/>
        <v>6.9131913063883559</v>
      </c>
    </row>
    <row r="267" spans="1:20" x14ac:dyDescent="0.35">
      <c r="A267" s="2">
        <v>266</v>
      </c>
      <c r="B267" s="15">
        <v>44627.537303240744</v>
      </c>
      <c r="C267" s="2">
        <v>9797716</v>
      </c>
      <c r="D267" s="3">
        <v>1.06231E-10</v>
      </c>
      <c r="E267" s="3">
        <v>2.13423E-10</v>
      </c>
      <c r="F267" s="3">
        <v>1.85313E-9</v>
      </c>
      <c r="G267" s="16">
        <v>5.4717500000000004E-12</v>
      </c>
      <c r="H267" s="3">
        <v>1.0413600000000001E-10</v>
      </c>
      <c r="I267" s="3">
        <f t="shared" si="51"/>
        <v>6.8837688000000001E-11</v>
      </c>
      <c r="J267" s="3">
        <f t="shared" si="52"/>
        <v>4.2684600000000001E-13</v>
      </c>
      <c r="K267" s="3">
        <f t="shared" si="53"/>
        <v>1.84386435E-9</v>
      </c>
      <c r="L267" s="3">
        <f t="shared" si="54"/>
        <v>3.6135191999999994E-11</v>
      </c>
      <c r="M267" s="3">
        <f t="shared" si="47"/>
        <v>3.7146712858784868E-2</v>
      </c>
      <c r="N267" s="3">
        <f t="shared" si="48"/>
        <v>2.3033786080847E-4</v>
      </c>
      <c r="O267" s="3">
        <f t="shared" si="49"/>
        <v>2.9527070415998882E-3</v>
      </c>
      <c r="P267" s="3">
        <f t="shared" si="50"/>
        <v>1.9499545093976136E-2</v>
      </c>
      <c r="Q267" s="3"/>
      <c r="R267" s="8">
        <f t="shared" si="55"/>
        <v>25.653582204481395</v>
      </c>
      <c r="S267" s="8">
        <f t="shared" si="56"/>
        <v>23.036261582807466</v>
      </c>
      <c r="T267" s="8">
        <f t="shared" si="57"/>
        <v>5.9096263019848809</v>
      </c>
    </row>
    <row r="268" spans="1:20" x14ac:dyDescent="0.35">
      <c r="A268" s="2">
        <v>267</v>
      </c>
      <c r="B268" s="15">
        <v>44627.537743055553</v>
      </c>
      <c r="C268" s="2">
        <v>9835961</v>
      </c>
      <c r="D268" s="3">
        <v>9.0224600000000006E-11</v>
      </c>
      <c r="E268" s="3">
        <v>1.9860800000000001E-10</v>
      </c>
      <c r="F268" s="3">
        <v>1.8479100000000001E-9</v>
      </c>
      <c r="G268" s="16">
        <v>5.3212500000000002E-12</v>
      </c>
      <c r="H268" s="3">
        <v>1.0382400000000001E-10</v>
      </c>
      <c r="I268" s="3">
        <f t="shared" si="51"/>
        <v>5.8465540800000004E-11</v>
      </c>
      <c r="J268" s="3">
        <f t="shared" si="52"/>
        <v>3.9721600000000001E-13</v>
      </c>
      <c r="K268" s="3">
        <f t="shared" si="53"/>
        <v>1.8386704500000002E-9</v>
      </c>
      <c r="L268" s="3">
        <f t="shared" si="54"/>
        <v>3.6026928000000001E-11</v>
      </c>
      <c r="M268" s="3">
        <f t="shared" si="47"/>
        <v>3.1638738250239461E-2</v>
      </c>
      <c r="N268" s="3">
        <f t="shared" si="48"/>
        <v>2.1495419149200989E-4</v>
      </c>
      <c r="O268" s="3">
        <f t="shared" si="49"/>
        <v>2.8796045261944574E-3</v>
      </c>
      <c r="P268" s="3">
        <f t="shared" si="50"/>
        <v>1.9496040391577513E-2</v>
      </c>
      <c r="Q268" s="3"/>
      <c r="R268" s="8">
        <f t="shared" si="55"/>
        <v>28.699571184784773</v>
      </c>
      <c r="S268" s="8">
        <f t="shared" si="56"/>
        <v>22.611554798765766</v>
      </c>
      <c r="T268" s="8">
        <f t="shared" si="57"/>
        <v>6.4894192654583991</v>
      </c>
    </row>
    <row r="269" spans="1:20" x14ac:dyDescent="0.35">
      <c r="A269" s="2">
        <v>268</v>
      </c>
      <c r="B269" s="15">
        <v>44627.538194444445</v>
      </c>
      <c r="C269" s="2">
        <v>9874206</v>
      </c>
      <c r="D269" s="3">
        <v>8.9504300000000002E-11</v>
      </c>
      <c r="E269" s="3">
        <v>2.1538900000000001E-10</v>
      </c>
      <c r="F269" s="3">
        <v>1.83242E-9</v>
      </c>
      <c r="G269" s="16">
        <v>5.4222999999999996E-12</v>
      </c>
      <c r="H269" s="3">
        <v>1.0227399999999999E-10</v>
      </c>
      <c r="I269" s="3">
        <f t="shared" si="51"/>
        <v>5.7998786400000004E-11</v>
      </c>
      <c r="J269" s="3">
        <f t="shared" si="52"/>
        <v>4.3077800000000001E-13</v>
      </c>
      <c r="K269" s="3">
        <f t="shared" si="53"/>
        <v>1.8232578999999999E-9</v>
      </c>
      <c r="L269" s="3">
        <f t="shared" si="54"/>
        <v>3.5489077999999996E-11</v>
      </c>
      <c r="M269" s="3">
        <f t="shared" si="47"/>
        <v>3.1651469859530025E-2</v>
      </c>
      <c r="N269" s="3">
        <f t="shared" si="48"/>
        <v>2.3508693421813776E-4</v>
      </c>
      <c r="O269" s="3">
        <f t="shared" si="49"/>
        <v>2.9590923478241887E-3</v>
      </c>
      <c r="P269" s="3">
        <f t="shared" si="50"/>
        <v>1.9367327359448159E-2</v>
      </c>
      <c r="Q269" s="3"/>
      <c r="R269" s="8">
        <f t="shared" si="55"/>
        <v>28.731797179465968</v>
      </c>
      <c r="S269" s="8">
        <f t="shared" si="56"/>
        <v>23.189834604298618</v>
      </c>
      <c r="T269" s="8">
        <f t="shared" si="57"/>
        <v>6.662856244760694</v>
      </c>
    </row>
    <row r="270" spans="1:20" x14ac:dyDescent="0.35">
      <c r="A270" s="2">
        <v>269</v>
      </c>
      <c r="B270" s="15">
        <v>44627.538634259261</v>
      </c>
      <c r="C270" s="2">
        <v>9912451</v>
      </c>
      <c r="D270" s="3">
        <v>7.6475300000000005E-11</v>
      </c>
      <c r="E270" s="3">
        <v>2.0637900000000001E-10</v>
      </c>
      <c r="F270" s="3">
        <v>1.81382E-9</v>
      </c>
      <c r="G270" s="16">
        <v>5.4760500000000003E-12</v>
      </c>
      <c r="H270" s="3">
        <v>1.0300300000000001E-10</v>
      </c>
      <c r="I270" s="3">
        <f t="shared" si="51"/>
        <v>4.9555994400000003E-11</v>
      </c>
      <c r="J270" s="3">
        <f t="shared" si="52"/>
        <v>4.1275800000000001E-13</v>
      </c>
      <c r="K270" s="3">
        <f t="shared" si="53"/>
        <v>1.8047509000000001E-9</v>
      </c>
      <c r="L270" s="3">
        <f t="shared" si="54"/>
        <v>3.5742040999999993E-11</v>
      </c>
      <c r="M270" s="3">
        <f t="shared" si="47"/>
        <v>2.732134081661907E-2</v>
      </c>
      <c r="N270" s="3">
        <f t="shared" si="48"/>
        <v>2.2756282321288772E-4</v>
      </c>
      <c r="O270" s="3">
        <f t="shared" si="49"/>
        <v>3.0190702495286191E-3</v>
      </c>
      <c r="P270" s="3">
        <f t="shared" si="50"/>
        <v>1.9705395794511027E-2</v>
      </c>
      <c r="Q270" s="3"/>
      <c r="R270" s="8">
        <f t="shared" si="55"/>
        <v>32.216699024843756</v>
      </c>
      <c r="S270" s="8">
        <f t="shared" si="56"/>
        <v>23.24946076369833</v>
      </c>
      <c r="T270" s="8">
        <f t="shared" si="57"/>
        <v>7.4902087991398334</v>
      </c>
    </row>
    <row r="271" spans="1:20" x14ac:dyDescent="0.35">
      <c r="A271" s="2">
        <v>270</v>
      </c>
      <c r="B271" s="15">
        <v>44627.539074074077</v>
      </c>
      <c r="C271" s="2">
        <v>9950696</v>
      </c>
      <c r="D271" s="3">
        <v>2.82445E-10</v>
      </c>
      <c r="E271" s="3">
        <v>1.19816E-10</v>
      </c>
      <c r="F271" s="3">
        <v>6.4508799999999996E-7</v>
      </c>
      <c r="G271" s="16">
        <v>3.7001500000000001E-12</v>
      </c>
      <c r="H271" s="3">
        <v>9.6356399999999994E-11</v>
      </c>
      <c r="I271" s="3">
        <f t="shared" si="51"/>
        <v>1.8302436000000001E-10</v>
      </c>
      <c r="J271" s="3">
        <f t="shared" si="52"/>
        <v>2.39632E-13</v>
      </c>
      <c r="K271" s="3">
        <f t="shared" si="53"/>
        <v>6.4186255999999997E-7</v>
      </c>
      <c r="L271" s="3">
        <f t="shared" si="54"/>
        <v>3.3435670799999998E-11</v>
      </c>
      <c r="M271" s="3">
        <f t="shared" si="47"/>
        <v>2.8371998859070397E-4</v>
      </c>
      <c r="N271" s="3">
        <f t="shared" si="48"/>
        <v>3.7147179919638876E-7</v>
      </c>
      <c r="O271" s="3">
        <f t="shared" si="49"/>
        <v>5.7358840964333551E-6</v>
      </c>
      <c r="P271" s="3">
        <f t="shared" si="50"/>
        <v>5.1831177761793741E-5</v>
      </c>
      <c r="Q271" s="3"/>
      <c r="R271" s="8">
        <f t="shared" si="55"/>
        <v>10.089203837663712</v>
      </c>
      <c r="S271" s="8">
        <f t="shared" si="56"/>
        <v>18.016290682409654</v>
      </c>
      <c r="T271" s="8">
        <f t="shared" si="57"/>
        <v>1.8177002909343247</v>
      </c>
    </row>
    <row r="272" spans="1:20" x14ac:dyDescent="0.35">
      <c r="A272" s="2">
        <v>271</v>
      </c>
      <c r="B272" s="15">
        <v>44627.539537037039</v>
      </c>
      <c r="C272" s="2">
        <v>9990485</v>
      </c>
      <c r="D272" s="3">
        <v>5.5996600000000002E-11</v>
      </c>
      <c r="E272" s="3">
        <v>8.8262499999999996E-11</v>
      </c>
      <c r="F272" s="3">
        <v>6.6076499999999997E-7</v>
      </c>
      <c r="G272" s="16">
        <v>3.6249E-12</v>
      </c>
      <c r="H272" s="3">
        <v>9.34286E-11</v>
      </c>
      <c r="I272" s="3">
        <f t="shared" si="51"/>
        <v>3.6285796800000002E-11</v>
      </c>
      <c r="J272" s="3">
        <f t="shared" si="52"/>
        <v>1.76525E-13</v>
      </c>
      <c r="K272" s="3">
        <f t="shared" si="53"/>
        <v>6.5746117499999993E-7</v>
      </c>
      <c r="L272" s="3">
        <f t="shared" si="54"/>
        <v>3.2419724199999992E-11</v>
      </c>
      <c r="M272" s="3">
        <f t="shared" si="47"/>
        <v>5.4914828721254912E-5</v>
      </c>
      <c r="N272" s="3">
        <f t="shared" si="48"/>
        <v>2.6715246721602989E-7</v>
      </c>
      <c r="O272" s="3">
        <f t="shared" si="49"/>
        <v>5.4859140541644911E-6</v>
      </c>
      <c r="P272" s="3">
        <f t="shared" si="50"/>
        <v>4.9063924693347854E-5</v>
      </c>
      <c r="Q272" s="3"/>
      <c r="R272" s="8">
        <f t="shared" si="55"/>
        <v>35.444658158229942</v>
      </c>
      <c r="S272" s="8">
        <f t="shared" si="56"/>
        <v>18.194526547941926</v>
      </c>
      <c r="T272" s="8">
        <f t="shared" si="57"/>
        <v>6.4489877384264105</v>
      </c>
    </row>
    <row r="273" spans="1:54" x14ac:dyDescent="0.35">
      <c r="A273" s="2">
        <v>272</v>
      </c>
      <c r="B273" s="15">
        <v>44627.539953703701</v>
      </c>
      <c r="C273" s="2">
        <v>10026131</v>
      </c>
      <c r="D273" s="3">
        <v>6.0619100000000004E-11</v>
      </c>
      <c r="E273" s="3">
        <v>8.6665299999999997E-11</v>
      </c>
      <c r="F273" s="3">
        <v>6.6757299999999997E-7</v>
      </c>
      <c r="G273" s="16">
        <v>3.2099500000000001E-12</v>
      </c>
      <c r="H273" s="3">
        <v>8.7027100000000002E-11</v>
      </c>
      <c r="I273" s="3">
        <f t="shared" si="51"/>
        <v>3.9281176800000006E-11</v>
      </c>
      <c r="J273" s="3">
        <f t="shared" si="52"/>
        <v>1.733306E-13</v>
      </c>
      <c r="K273" s="3">
        <f t="shared" si="53"/>
        <v>6.6423513500000001E-7</v>
      </c>
      <c r="L273" s="3">
        <f t="shared" si="54"/>
        <v>3.0198403699999996E-11</v>
      </c>
      <c r="M273" s="3">
        <f t="shared" si="47"/>
        <v>5.8841769813937965E-5</v>
      </c>
      <c r="N273" s="3">
        <f t="shared" si="48"/>
        <v>2.5964291545643699E-7</v>
      </c>
      <c r="O273" s="3">
        <f t="shared" si="49"/>
        <v>4.8083879965187328E-6</v>
      </c>
      <c r="P273" s="3">
        <f t="shared" si="50"/>
        <v>4.52361070624486E-5</v>
      </c>
      <c r="Q273" s="3"/>
      <c r="R273" s="8">
        <f t="shared" si="55"/>
        <v>31.894549091700714</v>
      </c>
      <c r="S273" s="8">
        <f t="shared" si="56"/>
        <v>17.449347174012328</v>
      </c>
      <c r="T273" s="8">
        <f t="shared" si="57"/>
        <v>5.5653906005966522</v>
      </c>
    </row>
    <row r="274" spans="1:54" x14ac:dyDescent="0.35">
      <c r="A274" s="2">
        <v>273</v>
      </c>
      <c r="B274" s="15">
        <v>44627.540358796294</v>
      </c>
      <c r="C274" s="2">
        <v>10061776</v>
      </c>
      <c r="D274" s="3">
        <v>3.2013399999999999E-11</v>
      </c>
      <c r="E274" s="3">
        <v>2.05468E-10</v>
      </c>
      <c r="F274" s="3">
        <v>6.2493199999999997E-7</v>
      </c>
      <c r="G274" s="16">
        <v>4.1567099999999998E-10</v>
      </c>
      <c r="H274" s="3">
        <v>2.8511999999999999E-10</v>
      </c>
      <c r="I274" s="3">
        <f t="shared" si="51"/>
        <v>2.07446832E-11</v>
      </c>
      <c r="J274" s="3">
        <f t="shared" si="52"/>
        <v>4.1093600000000003E-13</v>
      </c>
      <c r="K274" s="3">
        <f t="shared" si="53"/>
        <v>6.2180733999999997E-7</v>
      </c>
      <c r="L274" s="3">
        <f t="shared" si="54"/>
        <v>9.8936639999999996E-11</v>
      </c>
      <c r="M274" s="3">
        <f t="shared" si="47"/>
        <v>3.3195104747396517E-5</v>
      </c>
      <c r="N274" s="3">
        <f t="shared" si="48"/>
        <v>6.5756914352281536E-7</v>
      </c>
      <c r="O274" s="3">
        <f t="shared" si="49"/>
        <v>6.651459678813055E-4</v>
      </c>
      <c r="P274" s="3">
        <f t="shared" si="50"/>
        <v>1.5831584876434555E-4</v>
      </c>
      <c r="Q274" s="3"/>
      <c r="R274" s="8">
        <f t="shared" si="55"/>
        <v>95.732332331990648</v>
      </c>
      <c r="S274" s="8">
        <f t="shared" si="56"/>
        <v>89.325379958913402</v>
      </c>
      <c r="T274" s="8">
        <f t="shared" si="57"/>
        <v>85.51326959908036</v>
      </c>
    </row>
    <row r="275" spans="1:54" s="25" customFormat="1" x14ac:dyDescent="0.35">
      <c r="A275" s="25">
        <v>274</v>
      </c>
      <c r="B275" s="46">
        <v>44627.540856481479</v>
      </c>
      <c r="C275" s="25">
        <v>10104303</v>
      </c>
      <c r="D275" s="26">
        <v>2.37394E-8</v>
      </c>
      <c r="E275" s="26">
        <v>1.78961E-10</v>
      </c>
      <c r="F275" s="26">
        <v>6.46432E-7</v>
      </c>
      <c r="G275" s="27">
        <v>4.2297499999999998E-10</v>
      </c>
      <c r="H275" s="26">
        <v>2.4401600000000002E-10</v>
      </c>
      <c r="I275" s="26">
        <f t="shared" si="51"/>
        <v>1.5383131200000002E-8</v>
      </c>
      <c r="J275" s="26">
        <f t="shared" si="52"/>
        <v>3.57922E-13</v>
      </c>
      <c r="K275" s="26">
        <f t="shared" si="53"/>
        <v>6.4319983999999999E-7</v>
      </c>
      <c r="L275" s="26">
        <f t="shared" si="54"/>
        <v>8.4673552000000012E-11</v>
      </c>
      <c r="M275" s="26">
        <f t="shared" si="47"/>
        <v>2.3796982822632547E-2</v>
      </c>
      <c r="N275" s="26">
        <f t="shared" si="48"/>
        <v>5.5368855502202866E-7</v>
      </c>
      <c r="O275" s="26">
        <f t="shared" si="49"/>
        <v>6.5432249641106876E-4</v>
      </c>
      <c r="P275" s="26">
        <f t="shared" si="50"/>
        <v>1.3098601554378499E-4</v>
      </c>
      <c r="Q275" s="26"/>
      <c r="R275" s="28">
        <f t="shared" si="55"/>
        <v>2.9371054395162961</v>
      </c>
      <c r="S275" s="28">
        <f t="shared" si="56"/>
        <v>90.866469809043693</v>
      </c>
      <c r="T275" s="28">
        <f t="shared" si="57"/>
        <v>2.6688440274578551</v>
      </c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8"/>
      <c r="AH275" s="8"/>
      <c r="AI275" s="8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</row>
    <row r="276" spans="1:54" x14ac:dyDescent="0.35">
      <c r="A276" s="2">
        <v>275</v>
      </c>
      <c r="B276" s="15">
        <v>44627.541168981479</v>
      </c>
      <c r="C276" s="2">
        <v>10131219</v>
      </c>
      <c r="D276" s="3">
        <v>2.5054099999999999E-8</v>
      </c>
      <c r="E276" s="3">
        <v>1.6374800000000001E-10</v>
      </c>
      <c r="F276" s="3">
        <v>6.4338599999999999E-7</v>
      </c>
      <c r="G276" s="16">
        <v>3.9988600000000002E-10</v>
      </c>
      <c r="H276" s="3">
        <v>2.31427E-10</v>
      </c>
      <c r="I276" s="3">
        <f t="shared" si="51"/>
        <v>1.6235056800000001E-8</v>
      </c>
      <c r="J276" s="3">
        <f t="shared" si="52"/>
        <v>3.2749600000000003E-13</v>
      </c>
      <c r="K276" s="3">
        <f t="shared" si="53"/>
        <v>6.4016906999999996E-7</v>
      </c>
      <c r="L276" s="3">
        <f t="shared" si="54"/>
        <v>8.0305169000000001E-11</v>
      </c>
      <c r="M276" s="3">
        <f t="shared" si="47"/>
        <v>2.523377381540786E-2</v>
      </c>
      <c r="N276" s="3">
        <f t="shared" si="48"/>
        <v>5.0901946887249647E-7</v>
      </c>
      <c r="O276" s="3">
        <f t="shared" si="49"/>
        <v>6.2153357393539808E-4</v>
      </c>
      <c r="P276" s="3">
        <f t="shared" si="50"/>
        <v>1.2481646942892759E-4</v>
      </c>
      <c r="Q276" s="3"/>
      <c r="R276" s="8">
        <f t="shared" si="55"/>
        <v>2.6398530241850802</v>
      </c>
      <c r="S276" s="8">
        <f t="shared" si="56"/>
        <v>90.841408706074944</v>
      </c>
      <c r="T276" s="8">
        <f t="shared" si="57"/>
        <v>2.3980796749396482</v>
      </c>
    </row>
    <row r="277" spans="1:54" x14ac:dyDescent="0.35">
      <c r="A277" s="2">
        <v>276</v>
      </c>
      <c r="B277" s="15">
        <v>44627.541481481479</v>
      </c>
      <c r="C277" s="2">
        <v>10158136</v>
      </c>
      <c r="D277" s="3">
        <v>2.5894E-8</v>
      </c>
      <c r="E277" s="3">
        <v>1.6661399999999999E-10</v>
      </c>
      <c r="F277" s="3">
        <v>6.4096800000000005E-7</v>
      </c>
      <c r="G277" s="16">
        <v>3.1966399999999999E-10</v>
      </c>
      <c r="H277" s="3">
        <v>2.1555200000000001E-10</v>
      </c>
      <c r="I277" s="3">
        <f t="shared" si="51"/>
        <v>1.6779312000000001E-8</v>
      </c>
      <c r="J277" s="3">
        <f t="shared" si="52"/>
        <v>3.3322799999999999E-13</v>
      </c>
      <c r="K277" s="3">
        <f t="shared" si="53"/>
        <v>6.3776316000000004E-7</v>
      </c>
      <c r="L277" s="3">
        <f t="shared" si="54"/>
        <v>7.4796544000000011E-11</v>
      </c>
      <c r="M277" s="3">
        <f t="shared" si="47"/>
        <v>2.6178080653012317E-2</v>
      </c>
      <c r="N277" s="3">
        <f t="shared" si="48"/>
        <v>5.1988242782791021E-7</v>
      </c>
      <c r="O277" s="3">
        <f t="shared" si="49"/>
        <v>4.9872068496399191E-4</v>
      </c>
      <c r="P277" s="3">
        <f t="shared" si="50"/>
        <v>1.1669310168370341E-4</v>
      </c>
      <c r="Q277" s="3"/>
      <c r="R277" s="8">
        <f t="shared" si="55"/>
        <v>2.0846032368868821</v>
      </c>
      <c r="S277" s="8">
        <f t="shared" si="56"/>
        <v>89.484364934587063</v>
      </c>
      <c r="T277" s="8">
        <f t="shared" si="57"/>
        <v>1.8653939679340721</v>
      </c>
    </row>
    <row r="278" spans="1:54" x14ac:dyDescent="0.35">
      <c r="A278" s="2">
        <v>277</v>
      </c>
      <c r="B278" s="15">
        <v>44627.54179398148</v>
      </c>
      <c r="C278" s="2">
        <v>10185051</v>
      </c>
      <c r="D278" s="3">
        <v>2.6283000000000001E-8</v>
      </c>
      <c r="E278" s="3">
        <v>1.48093E-10</v>
      </c>
      <c r="F278" s="3">
        <v>6.5942199999999996E-7</v>
      </c>
      <c r="G278" s="16">
        <v>6.9618100000000003E-11</v>
      </c>
      <c r="H278" s="3">
        <v>1.58308E-10</v>
      </c>
      <c r="I278" s="3">
        <f t="shared" si="51"/>
        <v>1.7031384000000002E-8</v>
      </c>
      <c r="J278" s="3">
        <f t="shared" si="52"/>
        <v>2.9618599999999999E-13</v>
      </c>
      <c r="K278" s="3">
        <f t="shared" si="53"/>
        <v>6.5612488999999993E-7</v>
      </c>
      <c r="L278" s="3">
        <f t="shared" si="54"/>
        <v>5.4932875999999991E-11</v>
      </c>
      <c r="M278" s="3">
        <f t="shared" si="47"/>
        <v>2.5827746117054032E-2</v>
      </c>
      <c r="N278" s="3">
        <f t="shared" si="48"/>
        <v>4.4916002195862435E-7</v>
      </c>
      <c r="O278" s="3">
        <f t="shared" si="49"/>
        <v>1.0557442730148525E-4</v>
      </c>
      <c r="P278" s="3">
        <f t="shared" si="50"/>
        <v>8.3304584924373152E-5</v>
      </c>
      <c r="Q278" s="3"/>
      <c r="R278" s="8">
        <f t="shared" si="55"/>
        <v>0.56766190226959012</v>
      </c>
      <c r="S278" s="8">
        <f t="shared" si="56"/>
        <v>71.599523003753745</v>
      </c>
      <c r="T278" s="8">
        <f t="shared" si="57"/>
        <v>0.40644321429906133</v>
      </c>
    </row>
    <row r="279" spans="1:54" s="18" customFormat="1" x14ac:dyDescent="0.35">
      <c r="A279" s="18">
        <v>278</v>
      </c>
      <c r="B279" s="17">
        <v>44627.542129629626</v>
      </c>
      <c r="C279" s="18">
        <v>10214557</v>
      </c>
      <c r="D279" s="19">
        <v>1.55786E-9</v>
      </c>
      <c r="E279" s="19">
        <v>1.04602E-10</v>
      </c>
      <c r="F279" s="19">
        <v>6.8826699999999998E-7</v>
      </c>
      <c r="G279" s="20">
        <v>2.38241E-11</v>
      </c>
      <c r="H279" s="19">
        <v>1.24321E-10</v>
      </c>
      <c r="I279" s="19">
        <f t="shared" si="51"/>
        <v>1.0094932800000001E-9</v>
      </c>
      <c r="J279" s="19">
        <f t="shared" si="52"/>
        <v>2.0920399999999999E-13</v>
      </c>
      <c r="K279" s="19">
        <f t="shared" si="53"/>
        <v>6.8482566500000002E-7</v>
      </c>
      <c r="L279" s="19">
        <f t="shared" si="54"/>
        <v>4.3139386999999994E-11</v>
      </c>
      <c r="M279" s="19">
        <f t="shared" si="47"/>
        <v>1.466717538397163E-3</v>
      </c>
      <c r="N279" s="19">
        <f t="shared" si="48"/>
        <v>3.0395762109762635E-7</v>
      </c>
      <c r="O279" s="19">
        <f t="shared" si="49"/>
        <v>3.4614619035926466E-5</v>
      </c>
      <c r="P279" s="19">
        <f t="shared" si="50"/>
        <v>6.2678273112033557E-5</v>
      </c>
      <c r="Q279" s="19"/>
      <c r="R279" s="21">
        <f t="shared" si="55"/>
        <v>4.3126781525016877</v>
      </c>
      <c r="S279" s="21">
        <f t="shared" si="56"/>
        <v>52.362505838255338</v>
      </c>
      <c r="T279" s="21">
        <f t="shared" si="57"/>
        <v>2.2582263493888579</v>
      </c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8"/>
      <c r="AH279" s="8"/>
      <c r="AI279" s="8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</row>
    <row r="280" spans="1:54" x14ac:dyDescent="0.35">
      <c r="A280" s="2">
        <v>279</v>
      </c>
      <c r="B280" s="15">
        <v>44627.542557870373</v>
      </c>
      <c r="C280" s="2">
        <v>10251112</v>
      </c>
      <c r="D280" s="3">
        <v>7.3286899999999996E-10</v>
      </c>
      <c r="E280" s="3">
        <v>9.4098100000000005E-11</v>
      </c>
      <c r="F280" s="3">
        <v>6.9131299999999999E-7</v>
      </c>
      <c r="G280" s="16">
        <v>1.5668100000000001E-11</v>
      </c>
      <c r="H280" s="3">
        <v>1.10317E-10</v>
      </c>
      <c r="I280" s="3">
        <f t="shared" si="51"/>
        <v>4.7489911200000004E-10</v>
      </c>
      <c r="J280" s="3">
        <f t="shared" si="52"/>
        <v>1.8819620000000002E-13</v>
      </c>
      <c r="K280" s="3">
        <f t="shared" si="53"/>
        <v>6.8785643499999995E-7</v>
      </c>
      <c r="L280" s="3">
        <f t="shared" si="54"/>
        <v>3.8279999000000002E-11</v>
      </c>
      <c r="M280" s="3">
        <f t="shared" si="47"/>
        <v>6.8695238191672958E-4</v>
      </c>
      <c r="N280" s="3">
        <f t="shared" si="48"/>
        <v>2.7223008969887741E-7</v>
      </c>
      <c r="O280" s="3">
        <f t="shared" si="49"/>
        <v>2.2664263510161101E-5</v>
      </c>
      <c r="P280" s="3">
        <f t="shared" si="50"/>
        <v>5.5372890427346227E-5</v>
      </c>
      <c r="Q280" s="3"/>
      <c r="R280" s="8">
        <f t="shared" si="55"/>
        <v>6.8462353749904921</v>
      </c>
      <c r="S280" s="8">
        <f t="shared" si="56"/>
        <v>44.891442595007256</v>
      </c>
      <c r="T280" s="8">
        <f t="shared" si="57"/>
        <v>3.0733738232829362</v>
      </c>
    </row>
    <row r="281" spans="1:54" x14ac:dyDescent="0.35">
      <c r="A281" s="2">
        <v>280</v>
      </c>
      <c r="B281" s="15">
        <v>44627.542962962965</v>
      </c>
      <c r="C281" s="2">
        <v>10286760</v>
      </c>
      <c r="D281" s="3">
        <v>5.0981699999999998E-10</v>
      </c>
      <c r="E281" s="3">
        <v>8.2580300000000006E-11</v>
      </c>
      <c r="F281" s="3">
        <v>6.8772999999999998E-7</v>
      </c>
      <c r="G281" s="16">
        <v>1.27656E-11</v>
      </c>
      <c r="H281" s="3">
        <v>1.02192E-10</v>
      </c>
      <c r="I281" s="3">
        <f t="shared" si="51"/>
        <v>3.3036141599999997E-10</v>
      </c>
      <c r="J281" s="3">
        <f t="shared" si="52"/>
        <v>1.6516060000000002E-13</v>
      </c>
      <c r="K281" s="3">
        <f t="shared" si="53"/>
        <v>6.8429135000000002E-7</v>
      </c>
      <c r="L281" s="3">
        <f t="shared" si="54"/>
        <v>3.5460623999999998E-11</v>
      </c>
      <c r="M281" s="3">
        <f t="shared" si="47"/>
        <v>4.8036499207537839E-4</v>
      </c>
      <c r="N281" s="3">
        <f t="shared" si="48"/>
        <v>2.4015325781920236E-7</v>
      </c>
      <c r="O281" s="3">
        <f t="shared" si="49"/>
        <v>1.8561935643348407E-5</v>
      </c>
      <c r="P281" s="3">
        <f t="shared" si="50"/>
        <v>5.1561839675454028E-5</v>
      </c>
      <c r="Q281" s="3"/>
      <c r="R281" s="8">
        <f t="shared" si="55"/>
        <v>8.4719067071364904</v>
      </c>
      <c r="S281" s="8">
        <f t="shared" si="56"/>
        <v>41.746989598960702</v>
      </c>
      <c r="T281" s="8">
        <f t="shared" si="57"/>
        <v>3.5367660118619249</v>
      </c>
    </row>
    <row r="282" spans="1:54" x14ac:dyDescent="0.35">
      <c r="A282" s="2">
        <v>281</v>
      </c>
      <c r="B282" s="15">
        <v>44627.543379629627</v>
      </c>
      <c r="C282" s="2">
        <v>10322406</v>
      </c>
      <c r="D282" s="3">
        <v>4.9522999999999995E-10</v>
      </c>
      <c r="E282" s="3">
        <v>1.8726399999999999E-10</v>
      </c>
      <c r="F282" s="3">
        <v>1.4063999999999999E-8</v>
      </c>
      <c r="G282" s="16">
        <v>1.6999999999999999E-11</v>
      </c>
      <c r="H282" s="3">
        <v>2.1012899999999999E-10</v>
      </c>
      <c r="I282" s="3">
        <f t="shared" si="51"/>
        <v>3.2090904E-10</v>
      </c>
      <c r="J282" s="3">
        <f t="shared" si="52"/>
        <v>3.7452799999999998E-13</v>
      </c>
      <c r="K282" s="3">
        <f t="shared" si="53"/>
        <v>1.399368E-8</v>
      </c>
      <c r="L282" s="3">
        <f t="shared" si="54"/>
        <v>7.2914763E-11</v>
      </c>
      <c r="M282" s="3">
        <f t="shared" si="47"/>
        <v>2.2817764505119454E-2</v>
      </c>
      <c r="N282" s="3">
        <f t="shared" si="48"/>
        <v>2.6630261660978384E-5</v>
      </c>
      <c r="O282" s="3">
        <f t="shared" si="49"/>
        <v>1.2087599544937429E-3</v>
      </c>
      <c r="P282" s="3">
        <f t="shared" si="50"/>
        <v>5.184496800341297E-3</v>
      </c>
      <c r="Q282" s="3"/>
      <c r="R282" s="8">
        <f t="shared" si="55"/>
        <v>14.322284782323949</v>
      </c>
      <c r="S282" s="8">
        <f t="shared" si="56"/>
        <v>31.69002207312564</v>
      </c>
      <c r="T282" s="8">
        <f t="shared" si="57"/>
        <v>4.5387352088943738</v>
      </c>
    </row>
    <row r="283" spans="1:54" x14ac:dyDescent="0.35">
      <c r="A283" s="2">
        <v>282</v>
      </c>
      <c r="B283" s="15">
        <v>44627.543807870374</v>
      </c>
      <c r="C283" s="2">
        <v>10359071</v>
      </c>
      <c r="D283" s="3">
        <v>3.6651999999999999E-10</v>
      </c>
      <c r="E283" s="3">
        <v>2.16443E-10</v>
      </c>
      <c r="F283" s="3">
        <v>5.9063799999999996E-9</v>
      </c>
      <c r="G283" s="16">
        <v>1.4790900000000001E-11</v>
      </c>
      <c r="H283" s="3">
        <v>1.8628199999999999E-10</v>
      </c>
      <c r="I283" s="3">
        <f t="shared" si="51"/>
        <v>2.3750496000000003E-10</v>
      </c>
      <c r="J283" s="3">
        <f t="shared" si="52"/>
        <v>4.32886E-13</v>
      </c>
      <c r="K283" s="3">
        <f t="shared" si="53"/>
        <v>5.8768480999999998E-9</v>
      </c>
      <c r="L283" s="3">
        <f t="shared" si="54"/>
        <v>6.4639854000000002E-11</v>
      </c>
      <c r="M283" s="3">
        <f t="shared" si="47"/>
        <v>4.021159491939226E-2</v>
      </c>
      <c r="N283" s="3">
        <f t="shared" si="48"/>
        <v>7.3291254541698984E-5</v>
      </c>
      <c r="O283" s="3">
        <f t="shared" si="49"/>
        <v>2.5042242456462336E-3</v>
      </c>
      <c r="P283" s="3">
        <f t="shared" si="50"/>
        <v>1.0944073019345184E-2</v>
      </c>
      <c r="Q283" s="3"/>
      <c r="R283" s="8">
        <f t="shared" si="55"/>
        <v>16.615840840764402</v>
      </c>
      <c r="S283" s="8">
        <f t="shared" si="56"/>
        <v>31.252383668020574</v>
      </c>
      <c r="T283" s="8">
        <f t="shared" si="57"/>
        <v>5.1928463292233467</v>
      </c>
    </row>
    <row r="284" spans="1:54" x14ac:dyDescent="0.35">
      <c r="A284" s="2">
        <v>283</v>
      </c>
      <c r="B284" s="15">
        <v>44627.544259259259</v>
      </c>
      <c r="C284" s="2">
        <v>10398336</v>
      </c>
      <c r="D284" s="3">
        <v>3.03321E-10</v>
      </c>
      <c r="E284" s="3">
        <v>1.82595E-10</v>
      </c>
      <c r="F284" s="3">
        <v>3.9090100000000003E-9</v>
      </c>
      <c r="G284" s="16">
        <v>1.32429E-11</v>
      </c>
      <c r="H284" s="3">
        <v>1.6371199999999999E-10</v>
      </c>
      <c r="I284" s="3">
        <f t="shared" si="51"/>
        <v>1.96552008E-10</v>
      </c>
      <c r="J284" s="3">
        <f t="shared" si="52"/>
        <v>3.6519000000000003E-13</v>
      </c>
      <c r="K284" s="3">
        <f t="shared" si="53"/>
        <v>3.8894649500000003E-9</v>
      </c>
      <c r="L284" s="3">
        <f t="shared" si="54"/>
        <v>5.680806399999999E-11</v>
      </c>
      <c r="M284" s="3">
        <f t="shared" si="47"/>
        <v>5.0281786948613585E-2</v>
      </c>
      <c r="N284" s="3">
        <f t="shared" si="48"/>
        <v>9.3422631305624694E-5</v>
      </c>
      <c r="O284" s="3">
        <f t="shared" si="49"/>
        <v>3.3877887239991706E-3</v>
      </c>
      <c r="P284" s="3">
        <f t="shared" si="50"/>
        <v>1.4532596232805745E-2</v>
      </c>
      <c r="Q284" s="3"/>
      <c r="R284" s="8">
        <f t="shared" si="55"/>
        <v>17.547301639785143</v>
      </c>
      <c r="S284" s="8">
        <f t="shared" si="56"/>
        <v>31.659215271547296</v>
      </c>
      <c r="T284" s="8">
        <f t="shared" si="57"/>
        <v>5.5553380004873274</v>
      </c>
    </row>
    <row r="285" spans="1:54" x14ac:dyDescent="0.35">
      <c r="A285" s="2">
        <v>284</v>
      </c>
      <c r="B285" s="15">
        <v>44627.544699074075</v>
      </c>
      <c r="C285" s="2">
        <v>10436581</v>
      </c>
      <c r="D285" s="3">
        <v>2.5193599999999998E-10</v>
      </c>
      <c r="E285" s="3">
        <v>2.0460799999999999E-10</v>
      </c>
      <c r="F285" s="3">
        <v>3.12745E-9</v>
      </c>
      <c r="G285" s="16">
        <v>1.1283199999999999E-11</v>
      </c>
      <c r="H285" s="3">
        <v>1.56331E-10</v>
      </c>
      <c r="I285" s="3">
        <f t="shared" si="51"/>
        <v>1.6325452799999998E-10</v>
      </c>
      <c r="J285" s="3">
        <f t="shared" si="52"/>
        <v>4.0921599999999996E-13</v>
      </c>
      <c r="K285" s="3">
        <f t="shared" si="53"/>
        <v>3.1118127499999999E-9</v>
      </c>
      <c r="L285" s="3">
        <f t="shared" si="54"/>
        <v>5.4246856999999995E-11</v>
      </c>
      <c r="M285" s="3">
        <f t="shared" si="47"/>
        <v>5.220052374938048E-2</v>
      </c>
      <c r="N285" s="3">
        <f t="shared" si="48"/>
        <v>1.3084653631552861E-4</v>
      </c>
      <c r="O285" s="3">
        <f t="shared" si="49"/>
        <v>3.6077954883371433E-3</v>
      </c>
      <c r="P285" s="3">
        <f t="shared" si="50"/>
        <v>1.7345395449967223E-2</v>
      </c>
      <c r="Q285" s="3"/>
      <c r="R285" s="8">
        <f t="shared" si="55"/>
        <v>19.127184144193997</v>
      </c>
      <c r="S285" s="8">
        <f t="shared" si="56"/>
        <v>29.22258135918543</v>
      </c>
      <c r="T285" s="8">
        <f t="shared" si="57"/>
        <v>5.5894569482583059</v>
      </c>
    </row>
    <row r="286" spans="1:54" x14ac:dyDescent="0.35">
      <c r="A286" s="2">
        <v>285</v>
      </c>
      <c r="B286" s="15">
        <v>44627.545138888891</v>
      </c>
      <c r="C286" s="2">
        <v>10474826</v>
      </c>
      <c r="D286" s="3">
        <v>2.17536E-10</v>
      </c>
      <c r="E286" s="3">
        <v>2.0396300000000001E-10</v>
      </c>
      <c r="F286" s="3">
        <v>2.7341500000000001E-9</v>
      </c>
      <c r="G286" s="16">
        <v>1.0048000000000001E-11</v>
      </c>
      <c r="H286" s="3">
        <v>1.4799499999999999E-10</v>
      </c>
      <c r="I286" s="3">
        <f t="shared" si="51"/>
        <v>1.4096332800000001E-10</v>
      </c>
      <c r="J286" s="3">
        <f t="shared" si="52"/>
        <v>4.0792600000000002E-13</v>
      </c>
      <c r="K286" s="3">
        <f t="shared" si="53"/>
        <v>2.7204792500000003E-9</v>
      </c>
      <c r="L286" s="3">
        <f t="shared" si="54"/>
        <v>5.1354264999999996E-11</v>
      </c>
      <c r="M286" s="3">
        <f t="shared" si="47"/>
        <v>5.1556545178574692E-2</v>
      </c>
      <c r="N286" s="3">
        <f t="shared" si="48"/>
        <v>1.4919664246658011E-4</v>
      </c>
      <c r="O286" s="3">
        <f t="shared" si="49"/>
        <v>3.6749995428195237E-3</v>
      </c>
      <c r="P286" s="3">
        <f t="shared" si="50"/>
        <v>1.878253387707331E-2</v>
      </c>
      <c r="Q286" s="3"/>
      <c r="R286" s="8">
        <f t="shared" si="55"/>
        <v>20.31126872994648</v>
      </c>
      <c r="S286" s="8">
        <f t="shared" si="56"/>
        <v>27.966192469276052</v>
      </c>
      <c r="T286" s="8">
        <f t="shared" si="57"/>
        <v>5.680288505968714</v>
      </c>
    </row>
    <row r="287" spans="1:54" x14ac:dyDescent="0.35">
      <c r="A287" s="2">
        <v>286</v>
      </c>
      <c r="B287" s="15">
        <v>44627.545590277776</v>
      </c>
      <c r="C287" s="2">
        <v>10513071</v>
      </c>
      <c r="D287" s="3">
        <v>2.0237899999999999E-10</v>
      </c>
      <c r="E287" s="3">
        <v>2.10576E-10</v>
      </c>
      <c r="F287" s="3">
        <v>2.53603E-9</v>
      </c>
      <c r="G287" s="16">
        <v>9.6685500000000004E-12</v>
      </c>
      <c r="H287" s="3">
        <v>1.3725899999999999E-10</v>
      </c>
      <c r="I287" s="3">
        <f t="shared" si="51"/>
        <v>1.3114159200000001E-10</v>
      </c>
      <c r="J287" s="3">
        <f t="shared" si="52"/>
        <v>4.2115200000000002E-13</v>
      </c>
      <c r="K287" s="3">
        <f t="shared" si="53"/>
        <v>2.5233498499999999E-9</v>
      </c>
      <c r="L287" s="3">
        <f t="shared" si="54"/>
        <v>4.7628872999999997E-11</v>
      </c>
      <c r="M287" s="3">
        <f t="shared" si="47"/>
        <v>5.1711372499536681E-2</v>
      </c>
      <c r="N287" s="3">
        <f t="shared" si="48"/>
        <v>1.6606743611077157E-4</v>
      </c>
      <c r="O287" s="3">
        <f t="shared" si="49"/>
        <v>3.8124746158365638E-3</v>
      </c>
      <c r="P287" s="3">
        <f t="shared" si="50"/>
        <v>1.8780879169410455E-2</v>
      </c>
      <c r="Q287" s="3"/>
      <c r="R287" s="8">
        <f t="shared" si="55"/>
        <v>20.440762531635809</v>
      </c>
      <c r="S287" s="8">
        <f t="shared" si="56"/>
        <v>28.695540876688241</v>
      </c>
      <c r="T287" s="8">
        <f t="shared" si="57"/>
        <v>5.8655873677723287</v>
      </c>
    </row>
    <row r="288" spans="1:54" x14ac:dyDescent="0.35">
      <c r="A288" s="2">
        <v>287</v>
      </c>
      <c r="B288" s="15">
        <v>44627.546030092592</v>
      </c>
      <c r="C288" s="2">
        <v>10551316</v>
      </c>
      <c r="D288" s="3">
        <v>1.8513600000000001E-10</v>
      </c>
      <c r="E288" s="3">
        <v>2.1178500000000001E-10</v>
      </c>
      <c r="F288" s="3">
        <v>2.38366E-9</v>
      </c>
      <c r="G288" s="16">
        <v>8.8171499999999994E-12</v>
      </c>
      <c r="H288" s="3">
        <v>1.2978200000000001E-10</v>
      </c>
      <c r="I288" s="3">
        <f t="shared" si="51"/>
        <v>1.1996812800000001E-10</v>
      </c>
      <c r="J288" s="3">
        <f t="shared" si="52"/>
        <v>4.2357000000000003E-13</v>
      </c>
      <c r="K288" s="3">
        <f t="shared" si="53"/>
        <v>2.3717417E-9</v>
      </c>
      <c r="L288" s="3">
        <f t="shared" si="54"/>
        <v>4.5034354000000005E-11</v>
      </c>
      <c r="M288" s="3">
        <f t="shared" si="47"/>
        <v>5.0329379189985153E-2</v>
      </c>
      <c r="N288" s="3">
        <f t="shared" si="48"/>
        <v>1.776973226047339E-4</v>
      </c>
      <c r="O288" s="3">
        <f t="shared" si="49"/>
        <v>3.6989965011788592E-3</v>
      </c>
      <c r="P288" s="3">
        <f t="shared" si="50"/>
        <v>1.889294362451021E-2</v>
      </c>
      <c r="Q288" s="3"/>
      <c r="R288" s="8">
        <f t="shared" si="55"/>
        <v>20.820559176484007</v>
      </c>
      <c r="S288" s="8">
        <f t="shared" si="56"/>
        <v>27.950037075884339</v>
      </c>
      <c r="T288" s="8">
        <f t="shared" si="57"/>
        <v>5.8193540092337193</v>
      </c>
    </row>
    <row r="289" spans="1:20" x14ac:dyDescent="0.35">
      <c r="A289" s="2">
        <v>288</v>
      </c>
      <c r="B289" s="15">
        <v>44627.546469907407</v>
      </c>
      <c r="C289" s="2">
        <v>10589561</v>
      </c>
      <c r="D289" s="3">
        <v>1.5534799999999999E-10</v>
      </c>
      <c r="E289" s="3">
        <v>2.0018499999999999E-10</v>
      </c>
      <c r="F289" s="3">
        <v>2.2651200000000001E-9</v>
      </c>
      <c r="G289" s="16">
        <v>8.1839700000000003E-12</v>
      </c>
      <c r="H289" s="3">
        <v>1.26361E-10</v>
      </c>
      <c r="I289" s="3">
        <f t="shared" si="51"/>
        <v>1.00665504E-10</v>
      </c>
      <c r="J289" s="3">
        <f t="shared" si="52"/>
        <v>4.0036999999999999E-13</v>
      </c>
      <c r="K289" s="3">
        <f t="shared" si="53"/>
        <v>2.2537944000000001E-9</v>
      </c>
      <c r="L289" s="3">
        <f t="shared" si="54"/>
        <v>4.3847267000000002E-11</v>
      </c>
      <c r="M289" s="3">
        <f t="shared" si="47"/>
        <v>4.4441576605212967E-2</v>
      </c>
      <c r="N289" s="3">
        <f t="shared" si="48"/>
        <v>1.7675443243625059E-4</v>
      </c>
      <c r="O289" s="3">
        <f t="shared" si="49"/>
        <v>3.613040368722187E-3</v>
      </c>
      <c r="P289" s="3">
        <f t="shared" si="50"/>
        <v>1.9357591209295755E-2</v>
      </c>
      <c r="Q289" s="3"/>
      <c r="R289" s="8">
        <f t="shared" si="55"/>
        <v>23.140434146144717</v>
      </c>
      <c r="S289" s="8">
        <f t="shared" si="56"/>
        <v>27.002860997264783</v>
      </c>
      <c r="T289" s="8">
        <f t="shared" si="57"/>
        <v>6.2485792666470532</v>
      </c>
    </row>
    <row r="290" spans="1:20" x14ac:dyDescent="0.35">
      <c r="A290" s="2">
        <v>289</v>
      </c>
      <c r="B290" s="15">
        <v>44627.546909722223</v>
      </c>
      <c r="C290" s="2">
        <v>10627806</v>
      </c>
      <c r="D290" s="3">
        <v>1.3697599999999999E-10</v>
      </c>
      <c r="E290" s="3">
        <v>2.1728199999999999E-10</v>
      </c>
      <c r="F290" s="3">
        <v>2.2058799999999998E-9</v>
      </c>
      <c r="G290" s="16">
        <v>7.8345999999999998E-12</v>
      </c>
      <c r="H290" s="3">
        <v>1.2353900000000001E-10</v>
      </c>
      <c r="I290" s="3">
        <f t="shared" si="51"/>
        <v>8.8760447999999999E-11</v>
      </c>
      <c r="J290" s="3">
        <f t="shared" si="52"/>
        <v>4.3456400000000001E-13</v>
      </c>
      <c r="K290" s="3">
        <f t="shared" si="53"/>
        <v>2.1948505999999999E-9</v>
      </c>
      <c r="L290" s="3">
        <f t="shared" si="54"/>
        <v>4.2868032999999998E-11</v>
      </c>
      <c r="M290" s="3">
        <f t="shared" si="47"/>
        <v>4.0238112680653526E-2</v>
      </c>
      <c r="N290" s="3">
        <f t="shared" si="48"/>
        <v>1.9700255680272727E-4</v>
      </c>
      <c r="O290" s="3">
        <f t="shared" si="49"/>
        <v>3.55168912180173E-3</v>
      </c>
      <c r="P290" s="3">
        <f t="shared" si="50"/>
        <v>1.9433529022430958E-2</v>
      </c>
      <c r="Q290" s="3"/>
      <c r="R290" s="8">
        <f t="shared" si="55"/>
        <v>24.935991151320689</v>
      </c>
      <c r="S290" s="8">
        <f t="shared" si="56"/>
        <v>26.570667331029441</v>
      </c>
      <c r="T290" s="8">
        <f t="shared" si="57"/>
        <v>6.6256592545123585</v>
      </c>
    </row>
    <row r="291" spans="1:20" x14ac:dyDescent="0.35">
      <c r="A291" s="2">
        <v>290</v>
      </c>
      <c r="B291" s="15">
        <v>44627.547361111108</v>
      </c>
      <c r="C291" s="2">
        <v>10666051</v>
      </c>
      <c r="D291" s="3">
        <v>1.4341499999999999E-10</v>
      </c>
      <c r="E291" s="3">
        <v>2.04567E-10</v>
      </c>
      <c r="F291" s="3">
        <v>2.11673E-9</v>
      </c>
      <c r="G291" s="16">
        <v>7.2884999999999999E-12</v>
      </c>
      <c r="H291" s="3">
        <v>1.22881E-10</v>
      </c>
      <c r="I291" s="3">
        <f t="shared" si="51"/>
        <v>9.2932920000000001E-11</v>
      </c>
      <c r="J291" s="3">
        <f t="shared" si="52"/>
        <v>4.0913399999999998E-13</v>
      </c>
      <c r="K291" s="3">
        <f t="shared" si="53"/>
        <v>2.1061463499999999E-9</v>
      </c>
      <c r="L291" s="3">
        <f t="shared" si="54"/>
        <v>4.2639707E-11</v>
      </c>
      <c r="M291" s="3">
        <f t="shared" si="47"/>
        <v>4.3904002872354998E-2</v>
      </c>
      <c r="N291" s="3">
        <f t="shared" si="48"/>
        <v>1.9328587018656133E-4</v>
      </c>
      <c r="O291" s="3">
        <f t="shared" si="49"/>
        <v>3.4432827994123009E-3</v>
      </c>
      <c r="P291" s="3">
        <f t="shared" si="50"/>
        <v>2.0144140726497946E-2</v>
      </c>
      <c r="Q291" s="3"/>
      <c r="R291" s="8">
        <f t="shared" si="55"/>
        <v>23.66645166821942</v>
      </c>
      <c r="S291" s="8">
        <f t="shared" si="56"/>
        <v>25.295943186321569</v>
      </c>
      <c r="T291" s="8">
        <f t="shared" si="57"/>
        <v>5.9866521682110356</v>
      </c>
    </row>
    <row r="292" spans="1:20" x14ac:dyDescent="0.35">
      <c r="A292" s="2">
        <v>291</v>
      </c>
      <c r="B292" s="15">
        <v>44627.547800925924</v>
      </c>
      <c r="C292" s="2">
        <v>10704296</v>
      </c>
      <c r="D292" s="3">
        <v>1.1836800000000001E-10</v>
      </c>
      <c r="E292" s="3">
        <v>2.1567500000000001E-10</v>
      </c>
      <c r="F292" s="3">
        <v>2.0741599999999998E-9</v>
      </c>
      <c r="G292" s="16">
        <v>7.0864000000000002E-12</v>
      </c>
      <c r="H292" s="3">
        <v>1.18346E-10</v>
      </c>
      <c r="I292" s="3">
        <f t="shared" si="51"/>
        <v>7.6702464000000005E-11</v>
      </c>
      <c r="J292" s="3">
        <f t="shared" si="52"/>
        <v>4.3135000000000002E-13</v>
      </c>
      <c r="K292" s="3">
        <f t="shared" si="53"/>
        <v>2.0637891999999997E-9</v>
      </c>
      <c r="L292" s="3">
        <f t="shared" si="54"/>
        <v>4.1066061999999995E-11</v>
      </c>
      <c r="M292" s="3">
        <f t="shared" si="47"/>
        <v>3.6980013113742438E-2</v>
      </c>
      <c r="N292" s="3">
        <f t="shared" si="48"/>
        <v>2.0796370578933163E-4</v>
      </c>
      <c r="O292" s="3">
        <f t="shared" si="49"/>
        <v>3.4165156014965099E-3</v>
      </c>
      <c r="P292" s="3">
        <f t="shared" si="50"/>
        <v>1.9798888224630693E-2</v>
      </c>
      <c r="Q292" s="3"/>
      <c r="R292" s="8">
        <f t="shared" si="55"/>
        <v>26.626892130743041</v>
      </c>
      <c r="S292" s="8">
        <f t="shared" si="56"/>
        <v>25.458498343782132</v>
      </c>
      <c r="T292" s="8">
        <f t="shared" si="57"/>
        <v>6.7788068921058722</v>
      </c>
    </row>
    <row r="293" spans="1:20" x14ac:dyDescent="0.35">
      <c r="A293" s="2">
        <v>292</v>
      </c>
      <c r="B293" s="15">
        <v>44627.54824074074</v>
      </c>
      <c r="C293" s="2">
        <v>10742541</v>
      </c>
      <c r="D293" s="3">
        <v>1.2330199999999999E-10</v>
      </c>
      <c r="E293" s="3">
        <v>2.0795500000000001E-10</v>
      </c>
      <c r="F293" s="3">
        <v>2.02093E-9</v>
      </c>
      <c r="G293" s="16">
        <v>6.9219199999999997E-12</v>
      </c>
      <c r="H293" s="3">
        <v>1.13734E-10</v>
      </c>
      <c r="I293" s="3">
        <f t="shared" si="51"/>
        <v>7.9899695999999996E-11</v>
      </c>
      <c r="J293" s="3">
        <f t="shared" si="52"/>
        <v>4.1591000000000004E-13</v>
      </c>
      <c r="K293" s="3">
        <f t="shared" si="53"/>
        <v>2.0108253499999999E-9</v>
      </c>
      <c r="L293" s="3">
        <f t="shared" si="54"/>
        <v>3.9465697999999992E-11</v>
      </c>
      <c r="M293" s="3">
        <f t="shared" si="47"/>
        <v>3.9536102685397319E-2</v>
      </c>
      <c r="N293" s="3">
        <f t="shared" si="48"/>
        <v>2.0580128950532678E-4</v>
      </c>
      <c r="O293" s="3">
        <f t="shared" si="49"/>
        <v>3.4251161593919629E-3</v>
      </c>
      <c r="P293" s="3">
        <f t="shared" si="50"/>
        <v>1.9528483420999238E-2</v>
      </c>
      <c r="Q293" s="3"/>
      <c r="R293" s="8">
        <f t="shared" si="55"/>
        <v>25.161216840157795</v>
      </c>
      <c r="S293" s="8">
        <f t="shared" si="56"/>
        <v>25.767751624891062</v>
      </c>
      <c r="T293" s="8">
        <f t="shared" si="57"/>
        <v>6.4834798611721238</v>
      </c>
    </row>
    <row r="294" spans="1:20" x14ac:dyDescent="0.35">
      <c r="A294" s="2">
        <v>293</v>
      </c>
      <c r="B294" s="15">
        <v>44627.548680555556</v>
      </c>
      <c r="C294" s="2">
        <v>10780786</v>
      </c>
      <c r="D294" s="3">
        <v>1.24882E-10</v>
      </c>
      <c r="E294" s="3">
        <v>2.1196900000000001E-10</v>
      </c>
      <c r="F294" s="3">
        <v>1.9995900000000001E-9</v>
      </c>
      <c r="G294" s="16">
        <v>6.4242E-12</v>
      </c>
      <c r="H294" s="3">
        <v>1.14679E-10</v>
      </c>
      <c r="I294" s="3">
        <f t="shared" si="51"/>
        <v>8.0923536000000002E-11</v>
      </c>
      <c r="J294" s="3">
        <f t="shared" si="52"/>
        <v>4.2393800000000002E-13</v>
      </c>
      <c r="K294" s="3">
        <f t="shared" si="53"/>
        <v>1.9895920500000002E-9</v>
      </c>
      <c r="L294" s="3">
        <f t="shared" si="54"/>
        <v>3.9793612999999997E-11</v>
      </c>
      <c r="M294" s="3">
        <f t="shared" si="47"/>
        <v>4.0470064363194454E-2</v>
      </c>
      <c r="N294" s="3">
        <f t="shared" si="48"/>
        <v>2.1201246255482374E-4</v>
      </c>
      <c r="O294" s="3">
        <f t="shared" si="49"/>
        <v>3.2127586155161806E-3</v>
      </c>
      <c r="P294" s="3">
        <f t="shared" si="50"/>
        <v>1.990088618166724E-2</v>
      </c>
      <c r="Q294" s="3"/>
      <c r="R294" s="8">
        <f t="shared" si="55"/>
        <v>24.691826609316269</v>
      </c>
      <c r="S294" s="8">
        <f t="shared" si="56"/>
        <v>24.212135574466568</v>
      </c>
      <c r="T294" s="8">
        <f t="shared" si="57"/>
        <v>5.9784185344598679</v>
      </c>
    </row>
    <row r="295" spans="1:20" x14ac:dyDescent="0.35">
      <c r="A295" s="2">
        <v>294</v>
      </c>
      <c r="B295" s="15">
        <v>44627.549131944441</v>
      </c>
      <c r="C295" s="2">
        <v>10819031</v>
      </c>
      <c r="D295" s="3">
        <v>1.09714E-10</v>
      </c>
      <c r="E295" s="3">
        <v>2.2298500000000001E-10</v>
      </c>
      <c r="F295" s="3">
        <v>1.9639800000000001E-9</v>
      </c>
      <c r="G295" s="16">
        <v>6.1543700000000002E-12</v>
      </c>
      <c r="H295" s="3">
        <v>1.0941E-10</v>
      </c>
      <c r="I295" s="3">
        <f t="shared" si="51"/>
        <v>7.1094672000000006E-11</v>
      </c>
      <c r="J295" s="3">
        <f t="shared" si="52"/>
        <v>4.4597000000000002E-13</v>
      </c>
      <c r="K295" s="3">
        <f t="shared" si="53"/>
        <v>1.9541601000000002E-9</v>
      </c>
      <c r="L295" s="3">
        <f t="shared" si="54"/>
        <v>3.7965269999999996E-11</v>
      </c>
      <c r="M295" s="3">
        <f t="shared" si="47"/>
        <v>3.6199285125103106E-2</v>
      </c>
      <c r="N295" s="3">
        <f t="shared" si="48"/>
        <v>2.2707461379443782E-4</v>
      </c>
      <c r="O295" s="3">
        <f t="shared" si="49"/>
        <v>3.1336215236407701E-3</v>
      </c>
      <c r="P295" s="3">
        <f t="shared" si="50"/>
        <v>1.9330782390859374E-2</v>
      </c>
      <c r="Q295" s="3"/>
      <c r="R295" s="8">
        <f t="shared" si="55"/>
        <v>26.292135055120504</v>
      </c>
      <c r="S295" s="8">
        <f t="shared" si="56"/>
        <v>24.268030074144352</v>
      </c>
      <c r="T295" s="8">
        <f t="shared" si="57"/>
        <v>6.3805832423112943</v>
      </c>
    </row>
    <row r="296" spans="1:20" x14ac:dyDescent="0.35">
      <c r="A296" s="2">
        <v>295</v>
      </c>
      <c r="B296" s="15">
        <v>44627.549571759257</v>
      </c>
      <c r="C296" s="2">
        <v>10857276</v>
      </c>
      <c r="D296" s="3">
        <v>9.6072599999999999E-11</v>
      </c>
      <c r="E296" s="3">
        <v>2.1346399999999999E-10</v>
      </c>
      <c r="F296" s="3">
        <v>1.9453299999999999E-9</v>
      </c>
      <c r="G296" s="16">
        <v>6.2511199999999997E-12</v>
      </c>
      <c r="H296" s="3">
        <v>1.0879600000000001E-10</v>
      </c>
      <c r="I296" s="3">
        <f t="shared" si="51"/>
        <v>6.2255044799999996E-11</v>
      </c>
      <c r="J296" s="3">
        <f t="shared" si="52"/>
        <v>4.2692799999999999E-13</v>
      </c>
      <c r="K296" s="3">
        <f t="shared" si="53"/>
        <v>1.93560335E-9</v>
      </c>
      <c r="L296" s="3">
        <f t="shared" si="54"/>
        <v>3.7752211999999996E-11</v>
      </c>
      <c r="M296" s="3">
        <f t="shared" si="47"/>
        <v>3.200230541861792E-2</v>
      </c>
      <c r="N296" s="3">
        <f t="shared" si="48"/>
        <v>2.1946302169811806E-4</v>
      </c>
      <c r="O296" s="3">
        <f t="shared" si="49"/>
        <v>3.2133982409154231E-3</v>
      </c>
      <c r="P296" s="3">
        <f t="shared" si="50"/>
        <v>1.94065850010024E-2</v>
      </c>
      <c r="Q296" s="3"/>
      <c r="R296" s="8">
        <f t="shared" si="55"/>
        <v>28.929136855645172</v>
      </c>
      <c r="S296" s="8">
        <f t="shared" si="56"/>
        <v>24.668310136780018</v>
      </c>
      <c r="T296" s="8">
        <f t="shared" si="57"/>
        <v>7.1363291994440807</v>
      </c>
    </row>
    <row r="297" spans="1:20" x14ac:dyDescent="0.35">
      <c r="A297" s="2">
        <v>296</v>
      </c>
      <c r="B297" s="15">
        <v>44627.550011574072</v>
      </c>
      <c r="C297" s="2">
        <v>10895521</v>
      </c>
      <c r="D297" s="3">
        <v>1.06252E-10</v>
      </c>
      <c r="E297" s="3">
        <v>2.1375999999999999E-10</v>
      </c>
      <c r="F297" s="3">
        <v>1.90886E-9</v>
      </c>
      <c r="G297" s="16">
        <v>5.8781000000000002E-12</v>
      </c>
      <c r="H297" s="3">
        <v>1.05993E-10</v>
      </c>
      <c r="I297" s="3">
        <f t="shared" si="51"/>
        <v>6.8851295999999999E-11</v>
      </c>
      <c r="J297" s="3">
        <f t="shared" si="52"/>
        <v>4.2751999999999998E-13</v>
      </c>
      <c r="K297" s="3">
        <f t="shared" si="53"/>
        <v>1.8993156999999999E-9</v>
      </c>
      <c r="L297" s="3">
        <f t="shared" si="54"/>
        <v>3.6779570999999993E-11</v>
      </c>
      <c r="M297" s="3">
        <f t="shared" si="47"/>
        <v>3.6069327242437894E-2</v>
      </c>
      <c r="N297" s="3">
        <f t="shared" si="48"/>
        <v>2.2396613685655311E-4</v>
      </c>
      <c r="O297" s="3">
        <f t="shared" si="49"/>
        <v>3.0793772199113607E-3</v>
      </c>
      <c r="P297" s="3">
        <f t="shared" si="50"/>
        <v>1.9267820060140602E-2</v>
      </c>
      <c r="Q297" s="3"/>
      <c r="R297" s="8">
        <f t="shared" si="55"/>
        <v>26.230444585312888</v>
      </c>
      <c r="S297" s="8">
        <f t="shared" si="56"/>
        <v>24.010232482126256</v>
      </c>
      <c r="T297" s="8">
        <f t="shared" si="57"/>
        <v>6.2979907260289218</v>
      </c>
    </row>
    <row r="298" spans="1:20" x14ac:dyDescent="0.35">
      <c r="A298" s="2">
        <v>297</v>
      </c>
      <c r="B298" s="15">
        <v>44627.550451388888</v>
      </c>
      <c r="C298" s="2">
        <v>10933766</v>
      </c>
      <c r="D298" s="3">
        <v>1.11197E-10</v>
      </c>
      <c r="E298" s="3">
        <v>2.0185300000000001E-10</v>
      </c>
      <c r="F298" s="3">
        <v>1.9246199999999999E-9</v>
      </c>
      <c r="G298" s="16">
        <v>5.7480200000000004E-12</v>
      </c>
      <c r="H298" s="3">
        <v>1.0648199999999999E-10</v>
      </c>
      <c r="I298" s="3">
        <f t="shared" si="51"/>
        <v>7.2055656000000007E-11</v>
      </c>
      <c r="J298" s="3">
        <f t="shared" si="52"/>
        <v>4.0370600000000002E-13</v>
      </c>
      <c r="K298" s="3">
        <f t="shared" si="53"/>
        <v>1.9149968999999999E-9</v>
      </c>
      <c r="L298" s="3">
        <f t="shared" si="54"/>
        <v>3.6949253999999995E-11</v>
      </c>
      <c r="M298" s="3">
        <f t="shared" si="47"/>
        <v>3.7438900146522437E-2</v>
      </c>
      <c r="N298" s="3">
        <f t="shared" si="48"/>
        <v>2.0975880953123216E-4</v>
      </c>
      <c r="O298" s="3">
        <f t="shared" si="49"/>
        <v>2.9865739730440296E-3</v>
      </c>
      <c r="P298" s="3">
        <f t="shared" si="50"/>
        <v>1.9198207438351465E-2</v>
      </c>
      <c r="Q298" s="3"/>
      <c r="R298" s="8">
        <f t="shared" si="55"/>
        <v>25.315568519603136</v>
      </c>
      <c r="S298" s="8">
        <f t="shared" si="56"/>
        <v>23.53382873753813</v>
      </c>
      <c r="T298" s="8">
        <f t="shared" si="57"/>
        <v>5.9577225393375191</v>
      </c>
    </row>
    <row r="299" spans="1:20" x14ac:dyDescent="0.35">
      <c r="A299" s="2">
        <v>298</v>
      </c>
      <c r="B299" s="15">
        <v>44627.550902777781</v>
      </c>
      <c r="C299" s="2">
        <v>10972011</v>
      </c>
      <c r="D299" s="3">
        <v>1.04995E-10</v>
      </c>
      <c r="E299" s="3">
        <v>1.9149199999999999E-10</v>
      </c>
      <c r="F299" s="3">
        <v>1.8969200000000001E-9</v>
      </c>
      <c r="G299" s="16">
        <v>5.71577E-12</v>
      </c>
      <c r="H299" s="3">
        <v>1.0321399999999999E-10</v>
      </c>
      <c r="I299" s="3">
        <f t="shared" si="51"/>
        <v>6.8036759999999996E-11</v>
      </c>
      <c r="J299" s="3">
        <f t="shared" si="52"/>
        <v>3.8298399999999999E-13</v>
      </c>
      <c r="K299" s="3">
        <f t="shared" si="53"/>
        <v>1.8874354E-9</v>
      </c>
      <c r="L299" s="3">
        <f t="shared" si="54"/>
        <v>3.5815258000000001E-11</v>
      </c>
      <c r="M299" s="3">
        <f t="shared" si="47"/>
        <v>3.5866963287856102E-2</v>
      </c>
      <c r="N299" s="3">
        <f t="shared" si="48"/>
        <v>2.0189781329734514E-4</v>
      </c>
      <c r="O299" s="3">
        <f t="shared" si="49"/>
        <v>3.0131845307129449E-3</v>
      </c>
      <c r="P299" s="3">
        <f t="shared" si="50"/>
        <v>1.8880742466735548E-2</v>
      </c>
      <c r="Q299" s="3"/>
      <c r="R299" s="8">
        <f t="shared" si="55"/>
        <v>25.927558994013072</v>
      </c>
      <c r="S299" s="8">
        <f t="shared" si="56"/>
        <v>24.000823686322981</v>
      </c>
      <c r="T299" s="8">
        <f t="shared" si="57"/>
        <v>6.2228277203204545</v>
      </c>
    </row>
    <row r="300" spans="1:20" x14ac:dyDescent="0.35">
      <c r="A300" s="2">
        <v>299</v>
      </c>
      <c r="B300" s="15">
        <v>44627.551342592589</v>
      </c>
      <c r="C300" s="2">
        <v>11010256</v>
      </c>
      <c r="D300" s="3">
        <v>1.06876E-10</v>
      </c>
      <c r="E300" s="3">
        <v>2.1696500000000001E-10</v>
      </c>
      <c r="F300" s="3">
        <v>1.84024E-9</v>
      </c>
      <c r="G300" s="16">
        <v>5.3997200000000003E-12</v>
      </c>
      <c r="H300" s="3">
        <v>1.04059E-10</v>
      </c>
      <c r="I300" s="3">
        <f t="shared" si="51"/>
        <v>6.9255647999999997E-11</v>
      </c>
      <c r="J300" s="3">
        <f t="shared" si="52"/>
        <v>4.3393000000000005E-13</v>
      </c>
      <c r="K300" s="3">
        <f t="shared" si="53"/>
        <v>1.8310387999999999E-9</v>
      </c>
      <c r="L300" s="3">
        <f t="shared" si="54"/>
        <v>3.6108472999999996E-11</v>
      </c>
      <c r="M300" s="3">
        <f t="shared" si="47"/>
        <v>3.763403034386819E-2</v>
      </c>
      <c r="N300" s="3">
        <f t="shared" si="48"/>
        <v>2.3580076511759337E-4</v>
      </c>
      <c r="O300" s="3">
        <f t="shared" si="49"/>
        <v>2.9342477068208497E-3</v>
      </c>
      <c r="P300" s="3">
        <f t="shared" si="50"/>
        <v>1.9621610768160672E-2</v>
      </c>
      <c r="Q300" s="3"/>
      <c r="R300" s="8">
        <f t="shared" si="55"/>
        <v>25.472716390332256</v>
      </c>
      <c r="S300" s="8">
        <f t="shared" si="56"/>
        <v>22.811617198764324</v>
      </c>
      <c r="T300" s="8">
        <f t="shared" si="57"/>
        <v>5.8107385530894913</v>
      </c>
    </row>
    <row r="301" spans="1:20" x14ac:dyDescent="0.35">
      <c r="A301" s="2">
        <v>300</v>
      </c>
      <c r="B301" s="15">
        <v>44627.551782407405</v>
      </c>
      <c r="C301" s="2">
        <v>11048501</v>
      </c>
      <c r="D301" s="3">
        <v>9.4986800000000001E-11</v>
      </c>
      <c r="E301" s="3">
        <v>2.16668E-10</v>
      </c>
      <c r="F301" s="3">
        <v>1.85638E-9</v>
      </c>
      <c r="G301" s="16">
        <v>5.4287499999999999E-12</v>
      </c>
      <c r="H301" s="3">
        <v>1.01016E-10</v>
      </c>
      <c r="I301" s="3">
        <f t="shared" si="51"/>
        <v>6.1551446400000005E-11</v>
      </c>
      <c r="J301" s="3">
        <f t="shared" si="52"/>
        <v>4.3333600000000001E-13</v>
      </c>
      <c r="K301" s="3">
        <f t="shared" si="53"/>
        <v>1.8470981E-9</v>
      </c>
      <c r="L301" s="3">
        <f t="shared" si="54"/>
        <v>3.5052551999999998E-11</v>
      </c>
      <c r="M301" s="3">
        <f t="shared" si="47"/>
        <v>3.3156706277809506E-2</v>
      </c>
      <c r="N301" s="3">
        <f t="shared" si="48"/>
        <v>2.3343065536151006E-4</v>
      </c>
      <c r="O301" s="3">
        <f t="shared" si="49"/>
        <v>2.924374319912949E-3</v>
      </c>
      <c r="P301" s="3">
        <f t="shared" si="50"/>
        <v>1.8882207306693672E-2</v>
      </c>
      <c r="Q301" s="3"/>
      <c r="R301" s="8">
        <f t="shared" si="55"/>
        <v>27.349899791958137</v>
      </c>
      <c r="S301" s="8">
        <f t="shared" si="56"/>
        <v>23.428369112763185</v>
      </c>
      <c r="T301" s="8">
        <f t="shared" si="57"/>
        <v>6.4076354752308022</v>
      </c>
    </row>
    <row r="302" spans="1:20" x14ac:dyDescent="0.35">
      <c r="A302" s="2">
        <v>301</v>
      </c>
      <c r="B302" s="15">
        <v>44627.552222222221</v>
      </c>
      <c r="C302" s="2">
        <v>11086746</v>
      </c>
      <c r="D302" s="3">
        <v>9.3062600000000001E-11</v>
      </c>
      <c r="E302" s="3">
        <v>2.0327600000000001E-10</v>
      </c>
      <c r="F302" s="3">
        <v>1.8509700000000001E-9</v>
      </c>
      <c r="G302" s="16">
        <v>5.2320199999999998E-12</v>
      </c>
      <c r="H302" s="3">
        <v>9.8775000000000003E-11</v>
      </c>
      <c r="I302" s="3">
        <f t="shared" si="51"/>
        <v>6.03045648E-11</v>
      </c>
      <c r="J302" s="3">
        <f t="shared" si="52"/>
        <v>4.0655200000000001E-13</v>
      </c>
      <c r="K302" s="3">
        <f t="shared" si="53"/>
        <v>1.84171515E-9</v>
      </c>
      <c r="L302" s="3">
        <f t="shared" si="54"/>
        <v>3.4274924999999995E-11</v>
      </c>
      <c r="M302" s="3">
        <f t="shared" si="47"/>
        <v>3.2579979578275173E-2</v>
      </c>
      <c r="N302" s="3">
        <f t="shared" si="48"/>
        <v>2.1964267384128321E-4</v>
      </c>
      <c r="O302" s="3">
        <f t="shared" si="49"/>
        <v>2.826636844465334E-3</v>
      </c>
      <c r="P302" s="3">
        <f t="shared" si="50"/>
        <v>1.8517277427510977E-2</v>
      </c>
      <c r="Q302" s="3"/>
      <c r="R302" s="8">
        <f t="shared" si="55"/>
        <v>27.236350790783803</v>
      </c>
      <c r="S302" s="8">
        <f t="shared" si="56"/>
        <v>23.178469747062593</v>
      </c>
      <c r="T302" s="8">
        <f t="shared" si="57"/>
        <v>6.3129693282456669</v>
      </c>
    </row>
    <row r="303" spans="1:20" x14ac:dyDescent="0.35">
      <c r="A303" s="2">
        <v>302</v>
      </c>
      <c r="B303" s="15">
        <v>44627.552662037036</v>
      </c>
      <c r="C303" s="2">
        <v>11124991</v>
      </c>
      <c r="D303" s="3">
        <v>8.7021100000000002E-11</v>
      </c>
      <c r="E303" s="3">
        <v>2.0564199999999999E-10</v>
      </c>
      <c r="F303" s="3">
        <v>1.84503E-9</v>
      </c>
      <c r="G303" s="16">
        <v>5.2438499999999997E-12</v>
      </c>
      <c r="H303" s="3">
        <v>9.95621E-11</v>
      </c>
      <c r="I303" s="3">
        <f t="shared" si="51"/>
        <v>5.6389672800000004E-11</v>
      </c>
      <c r="J303" s="3">
        <f t="shared" si="52"/>
        <v>4.1128399999999998E-13</v>
      </c>
      <c r="K303" s="3">
        <f t="shared" si="53"/>
        <v>1.8358048499999999E-9</v>
      </c>
      <c r="L303" s="3">
        <f t="shared" si="54"/>
        <v>3.4548048700000001E-11</v>
      </c>
      <c r="M303" s="3">
        <f t="shared" si="47"/>
        <v>3.0563011333149058E-2</v>
      </c>
      <c r="N303" s="3">
        <f t="shared" si="48"/>
        <v>2.229145325550262E-4</v>
      </c>
      <c r="O303" s="3">
        <f t="shared" si="49"/>
        <v>2.8421489081478348E-3</v>
      </c>
      <c r="P303" s="3">
        <f t="shared" si="50"/>
        <v>1.8724925177368391E-2</v>
      </c>
      <c r="Q303" s="3"/>
      <c r="R303" s="8">
        <f t="shared" si="55"/>
        <v>28.722791476546107</v>
      </c>
      <c r="S303" s="8">
        <f t="shared" si="56"/>
        <v>23.076754139770269</v>
      </c>
      <c r="T303" s="8">
        <f t="shared" si="57"/>
        <v>6.6282879711214351</v>
      </c>
    </row>
    <row r="304" spans="1:20" x14ac:dyDescent="0.35">
      <c r="A304" s="2">
        <v>303</v>
      </c>
      <c r="B304" s="15">
        <v>44627.553113425929</v>
      </c>
      <c r="C304" s="2">
        <v>11163236</v>
      </c>
      <c r="D304" s="3">
        <v>6.9401800000000006E-11</v>
      </c>
      <c r="E304" s="3">
        <v>2.0271299999999999E-10</v>
      </c>
      <c r="F304" s="3">
        <v>1.8361499999999999E-9</v>
      </c>
      <c r="G304" s="16">
        <v>5.35995E-12</v>
      </c>
      <c r="H304" s="3">
        <v>9.8847100000000006E-11</v>
      </c>
      <c r="I304" s="3">
        <f t="shared" si="51"/>
        <v>4.4972366400000003E-11</v>
      </c>
      <c r="J304" s="3">
        <f t="shared" si="52"/>
        <v>4.0542599999999998E-13</v>
      </c>
      <c r="K304" s="3">
        <f t="shared" si="53"/>
        <v>1.8269692499999999E-9</v>
      </c>
      <c r="L304" s="3">
        <f t="shared" si="54"/>
        <v>3.4299943700000004E-11</v>
      </c>
      <c r="M304" s="3">
        <f t="shared" si="47"/>
        <v>2.4492751899354633E-2</v>
      </c>
      <c r="N304" s="3">
        <f t="shared" si="48"/>
        <v>2.2080222204068296E-4</v>
      </c>
      <c r="O304" s="3">
        <f t="shared" si="49"/>
        <v>2.9191242545543667E-3</v>
      </c>
      <c r="P304" s="3">
        <f t="shared" si="50"/>
        <v>1.8680360373607825E-2</v>
      </c>
      <c r="Q304" s="3"/>
      <c r="R304" s="8">
        <f t="shared" si="55"/>
        <v>33.556377972291166</v>
      </c>
      <c r="S304" s="8">
        <f t="shared" si="56"/>
        <v>23.598979314370474</v>
      </c>
      <c r="T304" s="8">
        <f t="shared" si="57"/>
        <v>7.9189626963329633</v>
      </c>
    </row>
    <row r="305" spans="1:54" x14ac:dyDescent="0.35">
      <c r="A305" s="2">
        <v>304</v>
      </c>
      <c r="B305" s="15">
        <v>44627.553553240738</v>
      </c>
      <c r="C305" s="2">
        <v>11201481</v>
      </c>
      <c r="D305" s="3">
        <v>8.2452300000000006E-11</v>
      </c>
      <c r="E305" s="3">
        <v>2.05733E-10</v>
      </c>
      <c r="F305" s="3">
        <v>5.7825899999999996E-7</v>
      </c>
      <c r="G305" s="16">
        <v>3.5475E-12</v>
      </c>
      <c r="H305" s="3">
        <v>9.6423599999999999E-11</v>
      </c>
      <c r="I305" s="3">
        <f t="shared" si="51"/>
        <v>5.3429090400000008E-11</v>
      </c>
      <c r="J305" s="3">
        <f t="shared" si="52"/>
        <v>4.1146600000000003E-13</v>
      </c>
      <c r="K305" s="3">
        <f t="shared" si="53"/>
        <v>5.7536770499999998E-7</v>
      </c>
      <c r="L305" s="3">
        <f t="shared" si="54"/>
        <v>3.3458989199999992E-11</v>
      </c>
      <c r="M305" s="3">
        <f t="shared" si="47"/>
        <v>9.2396470093850702E-5</v>
      </c>
      <c r="N305" s="3">
        <f t="shared" si="48"/>
        <v>7.1156004489337836E-7</v>
      </c>
      <c r="O305" s="3">
        <f t="shared" si="49"/>
        <v>6.1347942703874912E-6</v>
      </c>
      <c r="P305" s="3">
        <f t="shared" si="50"/>
        <v>5.7861596966065367E-5</v>
      </c>
      <c r="Q305" s="3"/>
      <c r="R305" s="8">
        <f t="shared" si="55"/>
        <v>27.712385047814681</v>
      </c>
      <c r="S305" s="8">
        <f t="shared" si="56"/>
        <v>17.319470674403735</v>
      </c>
      <c r="T305" s="8">
        <f t="shared" si="57"/>
        <v>4.7996384015341089</v>
      </c>
    </row>
    <row r="306" spans="1:54" x14ac:dyDescent="0.35">
      <c r="A306" s="2">
        <v>305</v>
      </c>
      <c r="B306" s="15">
        <v>44627.554016203707</v>
      </c>
      <c r="C306" s="2">
        <v>11241270</v>
      </c>
      <c r="D306" s="3">
        <v>7.2884800000000003E-11</v>
      </c>
      <c r="E306" s="3">
        <v>9.2644300000000003E-11</v>
      </c>
      <c r="F306" s="3">
        <v>6.5986900000000002E-7</v>
      </c>
      <c r="G306" s="16">
        <v>3.4722499999999999E-12</v>
      </c>
      <c r="H306" s="3">
        <v>9.0597900000000005E-11</v>
      </c>
      <c r="I306" s="3">
        <f t="shared" si="51"/>
        <v>4.7229350400000001E-11</v>
      </c>
      <c r="J306" s="3">
        <f t="shared" si="52"/>
        <v>1.8528860000000001E-13</v>
      </c>
      <c r="K306" s="3">
        <f t="shared" si="53"/>
        <v>6.5656965500000003E-7</v>
      </c>
      <c r="L306" s="3">
        <f t="shared" si="54"/>
        <v>3.1437471299999994E-11</v>
      </c>
      <c r="M306" s="3">
        <f t="shared" si="47"/>
        <v>7.1573828138615396E-5</v>
      </c>
      <c r="N306" s="3">
        <f t="shared" si="48"/>
        <v>2.8079603678912029E-7</v>
      </c>
      <c r="O306" s="3">
        <f t="shared" si="49"/>
        <v>5.2620292815695234E-6</v>
      </c>
      <c r="P306" s="3">
        <f t="shared" si="50"/>
        <v>4.7641988485593346E-5</v>
      </c>
      <c r="Q306" s="3"/>
      <c r="R306" s="8">
        <f t="shared" si="55"/>
        <v>28.992280677436217</v>
      </c>
      <c r="S306" s="8">
        <f t="shared" si="56"/>
        <v>18.00620530990847</v>
      </c>
      <c r="T306" s="8">
        <f t="shared" si="57"/>
        <v>5.2204095828040877</v>
      </c>
    </row>
    <row r="307" spans="1:54" x14ac:dyDescent="0.35">
      <c r="A307" s="2">
        <v>306</v>
      </c>
      <c r="B307" s="15">
        <v>44627.5544212963</v>
      </c>
      <c r="C307" s="2">
        <v>11276916</v>
      </c>
      <c r="D307" s="3">
        <v>4.3171900000000003E-11</v>
      </c>
      <c r="E307" s="3">
        <v>9.4958100000000003E-11</v>
      </c>
      <c r="F307" s="3">
        <v>6.6076499999999997E-7</v>
      </c>
      <c r="G307" s="16">
        <v>3.3486199999999999E-12</v>
      </c>
      <c r="H307" s="3">
        <v>8.4795700000000006E-11</v>
      </c>
      <c r="I307" s="3">
        <f t="shared" si="51"/>
        <v>2.7975391200000002E-11</v>
      </c>
      <c r="J307" s="3">
        <f t="shared" si="52"/>
        <v>1.8991620000000002E-13</v>
      </c>
      <c r="K307" s="3">
        <f t="shared" si="53"/>
        <v>6.5746117499999993E-7</v>
      </c>
      <c r="L307" s="3">
        <f t="shared" si="54"/>
        <v>2.9424107900000003E-11</v>
      </c>
      <c r="M307" s="3">
        <f t="shared" si="47"/>
        <v>4.2337882908447035E-5</v>
      </c>
      <c r="N307" s="3">
        <f t="shared" si="48"/>
        <v>2.8741867380990222E-7</v>
      </c>
      <c r="O307" s="3">
        <f t="shared" si="49"/>
        <v>5.0677926342950971E-6</v>
      </c>
      <c r="P307" s="3">
        <f t="shared" si="50"/>
        <v>4.4530366923187521E-5</v>
      </c>
      <c r="Q307" s="3"/>
      <c r="R307" s="8">
        <f t="shared" si="55"/>
        <v>39.356664498006758</v>
      </c>
      <c r="S307" s="8">
        <f t="shared" si="56"/>
        <v>18.443973697957816</v>
      </c>
      <c r="T307" s="8">
        <f t="shared" si="57"/>
        <v>7.2589328484058688</v>
      </c>
    </row>
    <row r="308" spans="1:54" x14ac:dyDescent="0.35">
      <c r="A308" s="2">
        <v>307</v>
      </c>
      <c r="B308" s="15">
        <v>44627.554837962962</v>
      </c>
      <c r="C308" s="2">
        <v>11312561</v>
      </c>
      <c r="D308" s="3">
        <v>4.6923600000000002E-11</v>
      </c>
      <c r="E308" s="3">
        <v>9.3043600000000006E-11</v>
      </c>
      <c r="F308" s="3">
        <v>6.6291500000000003E-7</v>
      </c>
      <c r="G308" s="16">
        <v>4.6004900000000002E-10</v>
      </c>
      <c r="H308" s="3">
        <v>3.1032899999999999E-10</v>
      </c>
      <c r="I308" s="3">
        <f t="shared" si="51"/>
        <v>3.04064928E-11</v>
      </c>
      <c r="J308" s="3">
        <f t="shared" si="52"/>
        <v>1.8608720000000002E-13</v>
      </c>
      <c r="K308" s="3">
        <f t="shared" si="53"/>
        <v>6.5960042500000006E-7</v>
      </c>
      <c r="L308" s="3">
        <f t="shared" si="54"/>
        <v>1.0768416299999999E-10</v>
      </c>
      <c r="M308" s="3">
        <f t="shared" si="47"/>
        <v>4.5867860585444588E-5</v>
      </c>
      <c r="N308" s="3">
        <f t="shared" si="48"/>
        <v>2.8071049832934842E-7</v>
      </c>
      <c r="O308" s="3">
        <f t="shared" si="49"/>
        <v>6.9397886606880222E-4</v>
      </c>
      <c r="P308" s="3">
        <f t="shared" si="50"/>
        <v>1.6244037772565107E-4</v>
      </c>
      <c r="Q308" s="3"/>
      <c r="R308" s="8">
        <f t="shared" si="55"/>
        <v>94.414581772681203</v>
      </c>
      <c r="S308" s="8">
        <f t="shared" si="56"/>
        <v>89.506460906840957</v>
      </c>
      <c r="T308" s="8">
        <f t="shared" si="57"/>
        <v>84.507150724722294</v>
      </c>
    </row>
    <row r="309" spans="1:54" s="25" customFormat="1" x14ac:dyDescent="0.35">
      <c r="A309" s="25">
        <v>308</v>
      </c>
      <c r="B309" s="46">
        <v>44627.555335648147</v>
      </c>
      <c r="C309" s="25">
        <v>11355088</v>
      </c>
      <c r="D309" s="26">
        <v>2.4422499999999999E-8</v>
      </c>
      <c r="E309" s="26">
        <v>1.76207E-10</v>
      </c>
      <c r="F309" s="26">
        <v>6.3550299999999997E-7</v>
      </c>
      <c r="G309" s="27">
        <v>3.0551100000000002E-10</v>
      </c>
      <c r="H309" s="26">
        <v>2.20893E-10</v>
      </c>
      <c r="I309" s="26">
        <f t="shared" si="51"/>
        <v>1.5825780000000002E-8</v>
      </c>
      <c r="J309" s="26">
        <f t="shared" si="52"/>
        <v>3.52414E-13</v>
      </c>
      <c r="K309" s="26">
        <f t="shared" si="53"/>
        <v>6.3232548499999998E-7</v>
      </c>
      <c r="L309" s="26">
        <f t="shared" si="54"/>
        <v>7.6649870999999998E-11</v>
      </c>
      <c r="M309" s="26">
        <f t="shared" si="47"/>
        <v>2.4902762064065789E-2</v>
      </c>
      <c r="N309" s="26">
        <f t="shared" si="48"/>
        <v>5.545434089217518E-7</v>
      </c>
      <c r="O309" s="26">
        <f t="shared" si="49"/>
        <v>4.8073887928145112E-4</v>
      </c>
      <c r="P309" s="26">
        <f t="shared" si="50"/>
        <v>1.2061291764161617E-4</v>
      </c>
      <c r="Q309" s="26"/>
      <c r="R309" s="28">
        <f t="shared" si="55"/>
        <v>2.127498853840013</v>
      </c>
      <c r="S309" s="28">
        <f t="shared" si="56"/>
        <v>88.808202460469829</v>
      </c>
      <c r="T309" s="28">
        <f t="shared" si="57"/>
        <v>1.8893934894624143</v>
      </c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8"/>
      <c r="AH309" s="8"/>
      <c r="AI309" s="8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</row>
    <row r="310" spans="1:54" x14ac:dyDescent="0.35">
      <c r="A310" s="2">
        <v>309</v>
      </c>
      <c r="B310" s="15">
        <v>44627.555648148147</v>
      </c>
      <c r="C310" s="2">
        <v>11382004</v>
      </c>
      <c r="D310" s="3">
        <v>2.54371E-8</v>
      </c>
      <c r="E310" s="3">
        <v>1.6637800000000001E-10</v>
      </c>
      <c r="F310" s="3">
        <v>6.38101E-7</v>
      </c>
      <c r="G310" s="16">
        <v>3.1730099999999999E-10</v>
      </c>
      <c r="H310" s="3">
        <v>2.1043599999999999E-10</v>
      </c>
      <c r="I310" s="3">
        <f t="shared" si="51"/>
        <v>1.64832408E-8</v>
      </c>
      <c r="J310" s="3">
        <f t="shared" si="52"/>
        <v>3.32756E-13</v>
      </c>
      <c r="K310" s="3">
        <f t="shared" si="53"/>
        <v>6.3491049500000001E-7</v>
      </c>
      <c r="L310" s="3">
        <f t="shared" si="54"/>
        <v>7.3021291999999993E-11</v>
      </c>
      <c r="M310" s="3">
        <f t="shared" si="47"/>
        <v>2.5831711280816048E-2</v>
      </c>
      <c r="N310" s="3">
        <f t="shared" si="48"/>
        <v>5.214785747083926E-7</v>
      </c>
      <c r="O310" s="3">
        <f t="shared" si="49"/>
        <v>4.9725827102606009E-4</v>
      </c>
      <c r="P310" s="3">
        <f t="shared" si="50"/>
        <v>1.1443531980047045E-4</v>
      </c>
      <c r="Q310" s="3"/>
      <c r="R310" s="8">
        <f t="shared" si="55"/>
        <v>2.1023544784928188</v>
      </c>
      <c r="S310" s="8">
        <f t="shared" si="56"/>
        <v>89.638615531680585</v>
      </c>
      <c r="T310" s="8">
        <f t="shared" si="57"/>
        <v>1.884521448089246</v>
      </c>
    </row>
    <row r="311" spans="1:54" x14ac:dyDescent="0.35">
      <c r="A311" s="2">
        <v>310</v>
      </c>
      <c r="B311" s="15">
        <v>44627.555949074071</v>
      </c>
      <c r="C311" s="2">
        <v>11408921</v>
      </c>
      <c r="D311" s="3">
        <v>2.6144599999999998E-8</v>
      </c>
      <c r="E311" s="3">
        <v>1.5844400000000001E-10</v>
      </c>
      <c r="F311" s="3">
        <v>6.4499800000000002E-7</v>
      </c>
      <c r="G311" s="16">
        <v>3.5558199999999999E-10</v>
      </c>
      <c r="H311" s="3">
        <v>2.03271E-10</v>
      </c>
      <c r="I311" s="3">
        <f t="shared" si="51"/>
        <v>1.6941700800000001E-8</v>
      </c>
      <c r="J311" s="3">
        <f t="shared" si="52"/>
        <v>3.1688800000000003E-13</v>
      </c>
      <c r="K311" s="3">
        <f t="shared" si="53"/>
        <v>6.4177300999999997E-7</v>
      </c>
      <c r="L311" s="3">
        <f t="shared" si="54"/>
        <v>7.0535036999999994E-11</v>
      </c>
      <c r="M311" s="3">
        <f t="shared" si="47"/>
        <v>2.6266284236540271E-2</v>
      </c>
      <c r="N311" s="3">
        <f t="shared" si="48"/>
        <v>4.9130074821937436E-7</v>
      </c>
      <c r="O311" s="3">
        <f t="shared" si="49"/>
        <v>5.5129163191203689E-4</v>
      </c>
      <c r="P311" s="3">
        <f t="shared" si="50"/>
        <v>1.0935698560305612E-4</v>
      </c>
      <c r="Q311" s="3"/>
      <c r="R311" s="8">
        <f t="shared" si="55"/>
        <v>2.2558964548343483</v>
      </c>
      <c r="S311" s="8">
        <f t="shared" si="56"/>
        <v>90.93983603978397</v>
      </c>
      <c r="T311" s="8">
        <f t="shared" si="57"/>
        <v>2.0515085372536559</v>
      </c>
    </row>
    <row r="312" spans="1:54" x14ac:dyDescent="0.35">
      <c r="A312" s="2">
        <v>311</v>
      </c>
      <c r="B312" s="15">
        <v>44627.556261574071</v>
      </c>
      <c r="C312" s="2">
        <v>11435836</v>
      </c>
      <c r="D312" s="3">
        <v>2.5271199999999999E-8</v>
      </c>
      <c r="E312" s="3">
        <v>1.5618199999999999E-10</v>
      </c>
      <c r="F312" s="3">
        <v>6.4231099999999996E-7</v>
      </c>
      <c r="G312" s="16">
        <v>2.6224700000000003E-10</v>
      </c>
      <c r="H312" s="3">
        <v>1.88211E-10</v>
      </c>
      <c r="I312" s="3">
        <f t="shared" si="51"/>
        <v>1.63757376E-8</v>
      </c>
      <c r="J312" s="3">
        <f t="shared" si="52"/>
        <v>3.1236399999999998E-13</v>
      </c>
      <c r="K312" s="3">
        <f t="shared" si="53"/>
        <v>6.3909944499999994E-7</v>
      </c>
      <c r="L312" s="3">
        <f t="shared" si="54"/>
        <v>6.5309216999999986E-11</v>
      </c>
      <c r="M312" s="3">
        <f t="shared" si="47"/>
        <v>2.549502904356301E-2</v>
      </c>
      <c r="N312" s="3">
        <f t="shared" si="48"/>
        <v>4.8631270521600911E-7</v>
      </c>
      <c r="O312" s="3">
        <f t="shared" si="49"/>
        <v>4.0828663996101582E-4</v>
      </c>
      <c r="P312" s="3">
        <f t="shared" si="50"/>
        <v>1.0167849686522571E-4</v>
      </c>
      <c r="Q312" s="3"/>
      <c r="R312" s="8">
        <f t="shared" si="55"/>
        <v>1.7699082952463165</v>
      </c>
      <c r="S312" s="8">
        <f t="shared" si="56"/>
        <v>88.879876567773579</v>
      </c>
      <c r="T312" s="8">
        <f t="shared" si="57"/>
        <v>1.5730923081777117</v>
      </c>
    </row>
    <row r="313" spans="1:54" s="18" customFormat="1" x14ac:dyDescent="0.35">
      <c r="A313" s="18">
        <v>312</v>
      </c>
      <c r="B313" s="17">
        <v>44627.556608796294</v>
      </c>
      <c r="C313" s="18">
        <v>11465341</v>
      </c>
      <c r="D313" s="19">
        <v>2.6236800000000002E-9</v>
      </c>
      <c r="E313" s="19">
        <v>9.4692000000000002E-11</v>
      </c>
      <c r="F313" s="19">
        <v>6.9023799999999996E-7</v>
      </c>
      <c r="G313" s="20">
        <v>2.71437E-11</v>
      </c>
      <c r="H313" s="19">
        <v>1.2326E-10</v>
      </c>
      <c r="I313" s="19">
        <f t="shared" si="51"/>
        <v>1.7001446400000001E-9</v>
      </c>
      <c r="J313" s="19">
        <f t="shared" si="52"/>
        <v>1.8938400000000001E-13</v>
      </c>
      <c r="K313" s="19">
        <f t="shared" si="53"/>
        <v>6.8678680999999994E-7</v>
      </c>
      <c r="L313" s="19">
        <f t="shared" si="54"/>
        <v>4.2771219999999992E-11</v>
      </c>
      <c r="M313" s="19">
        <f t="shared" si="47"/>
        <v>2.4631281384102297E-3</v>
      </c>
      <c r="N313" s="19">
        <f t="shared" si="48"/>
        <v>2.7437492575024849E-7</v>
      </c>
      <c r="O313" s="19">
        <f t="shared" si="49"/>
        <v>3.932513133151174E-5</v>
      </c>
      <c r="P313" s="19">
        <f t="shared" si="50"/>
        <v>6.1965901616543856E-5</v>
      </c>
      <c r="Q313" s="19"/>
      <c r="R313" s="21">
        <f t="shared" si="55"/>
        <v>2.7804708314297413</v>
      </c>
      <c r="S313" s="21">
        <f t="shared" si="56"/>
        <v>55.823665028641614</v>
      </c>
      <c r="T313" s="21">
        <f t="shared" si="57"/>
        <v>1.5521607231564252</v>
      </c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8"/>
      <c r="AH313" s="8"/>
      <c r="AI313" s="8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</row>
    <row r="314" spans="1:54" x14ac:dyDescent="0.35">
      <c r="A314" s="2">
        <v>313</v>
      </c>
      <c r="B314" s="15">
        <v>44627.556944444441</v>
      </c>
      <c r="C314" s="2">
        <v>11494356</v>
      </c>
      <c r="D314" s="3">
        <v>9.4130000000000005E-10</v>
      </c>
      <c r="E314" s="3">
        <v>8.45563E-11</v>
      </c>
      <c r="F314" s="3">
        <v>6.9014800000000002E-7</v>
      </c>
      <c r="G314" s="16">
        <v>1.7979299999999999E-11</v>
      </c>
      <c r="H314" s="3">
        <v>1.10889E-10</v>
      </c>
      <c r="I314" s="3">
        <f t="shared" si="51"/>
        <v>6.0996240000000007E-10</v>
      </c>
      <c r="J314" s="3">
        <f t="shared" si="52"/>
        <v>1.6911260000000001E-13</v>
      </c>
      <c r="K314" s="3">
        <f t="shared" si="53"/>
        <v>6.8669726000000004E-7</v>
      </c>
      <c r="L314" s="3">
        <f t="shared" si="54"/>
        <v>3.8478482999999989E-11</v>
      </c>
      <c r="M314" s="3">
        <f t="shared" si="47"/>
        <v>8.8381390658235628E-4</v>
      </c>
      <c r="N314" s="3">
        <f t="shared" si="48"/>
        <v>2.4503816572677168E-7</v>
      </c>
      <c r="O314" s="3">
        <f t="shared" si="49"/>
        <v>2.6051368691932743E-5</v>
      </c>
      <c r="P314" s="3">
        <f t="shared" si="50"/>
        <v>5.5753958571205003E-5</v>
      </c>
      <c r="Q314" s="3"/>
      <c r="R314" s="8">
        <f t="shared" si="55"/>
        <v>5.7631834118750387</v>
      </c>
      <c r="S314" s="8">
        <f t="shared" si="56"/>
        <v>48.197873796958497</v>
      </c>
      <c r="T314" s="8">
        <f t="shared" si="57"/>
        <v>2.7777318675427782</v>
      </c>
    </row>
    <row r="315" spans="1:54" x14ac:dyDescent="0.35">
      <c r="A315" s="2">
        <v>314</v>
      </c>
      <c r="B315" s="15">
        <v>44627.55736111111</v>
      </c>
      <c r="C315" s="2">
        <v>11530912</v>
      </c>
      <c r="D315" s="3">
        <v>6.0607299999999998E-10</v>
      </c>
      <c r="E315" s="3">
        <v>9.2808100000000002E-11</v>
      </c>
      <c r="F315" s="3">
        <v>6.9247700000000004E-7</v>
      </c>
      <c r="G315" s="16">
        <v>1.39223E-11</v>
      </c>
      <c r="H315" s="3">
        <v>1.01496E-10</v>
      </c>
      <c r="I315" s="3">
        <f t="shared" si="51"/>
        <v>3.9273530400000001E-10</v>
      </c>
      <c r="J315" s="3">
        <f t="shared" si="52"/>
        <v>1.856162E-13</v>
      </c>
      <c r="K315" s="3">
        <f t="shared" si="53"/>
        <v>6.8901461500000007E-7</v>
      </c>
      <c r="L315" s="3">
        <f t="shared" si="54"/>
        <v>3.5219112E-11</v>
      </c>
      <c r="M315" s="3">
        <f t="shared" si="47"/>
        <v>5.6714562938552473E-4</v>
      </c>
      <c r="N315" s="3">
        <f t="shared" si="48"/>
        <v>2.6804673657031209E-7</v>
      </c>
      <c r="O315" s="3">
        <f t="shared" si="49"/>
        <v>2.0105072081816435E-5</v>
      </c>
      <c r="P315" s="3">
        <f t="shared" si="50"/>
        <v>5.0859612665835832E-5</v>
      </c>
      <c r="Q315" s="3"/>
      <c r="R315" s="8">
        <f t="shared" si="55"/>
        <v>7.4523203123032751</v>
      </c>
      <c r="S315" s="8">
        <f t="shared" si="56"/>
        <v>44.023550593221955</v>
      </c>
      <c r="T315" s="8">
        <f t="shared" si="57"/>
        <v>3.2807760030557889</v>
      </c>
    </row>
    <row r="316" spans="1:54" x14ac:dyDescent="0.35">
      <c r="A316" s="2">
        <v>315</v>
      </c>
      <c r="B316" s="15">
        <v>44627.55777777778</v>
      </c>
      <c r="C316" s="2">
        <v>11566560</v>
      </c>
      <c r="D316" s="3">
        <v>4.2137700000000002E-10</v>
      </c>
      <c r="E316" s="3">
        <v>1.5604900000000001E-10</v>
      </c>
      <c r="F316" s="3">
        <v>8.9045000000000001E-8</v>
      </c>
      <c r="G316" s="16">
        <v>1.74913E-11</v>
      </c>
      <c r="H316" s="3">
        <v>2.2264500000000001E-10</v>
      </c>
      <c r="I316" s="3">
        <f t="shared" si="51"/>
        <v>2.7305229600000004E-10</v>
      </c>
      <c r="J316" s="3">
        <f t="shared" si="52"/>
        <v>3.1209800000000001E-13</v>
      </c>
      <c r="K316" s="3">
        <f t="shared" si="53"/>
        <v>8.8599775000000004E-8</v>
      </c>
      <c r="L316" s="3">
        <f t="shared" si="54"/>
        <v>7.7257814999999986E-11</v>
      </c>
      <c r="M316" s="3">
        <f t="shared" si="47"/>
        <v>3.0664528721432989E-3</v>
      </c>
      <c r="N316" s="3">
        <f t="shared" si="48"/>
        <v>3.5049469369419956E-6</v>
      </c>
      <c r="O316" s="3">
        <f t="shared" si="49"/>
        <v>1.9643214105227695E-4</v>
      </c>
      <c r="P316" s="3">
        <f t="shared" si="50"/>
        <v>8.6762664944690872E-4</v>
      </c>
      <c r="Q316" s="3"/>
      <c r="R316" s="8">
        <f t="shared" si="55"/>
        <v>17.088180199619952</v>
      </c>
      <c r="S316" s="8">
        <f t="shared" si="56"/>
        <v>31.081136322562614</v>
      </c>
      <c r="T316" s="8">
        <f t="shared" si="57"/>
        <v>5.311200582889029</v>
      </c>
    </row>
    <row r="317" spans="1:54" x14ac:dyDescent="0.35">
      <c r="A317" s="2">
        <v>316</v>
      </c>
      <c r="B317" s="15">
        <v>44627.558194444442</v>
      </c>
      <c r="C317" s="2">
        <v>11602206</v>
      </c>
      <c r="D317" s="3">
        <v>3.9780299999999999E-10</v>
      </c>
      <c r="E317" s="3">
        <v>1.9794299999999999E-10</v>
      </c>
      <c r="F317" s="3">
        <v>8.1095200000000003E-9</v>
      </c>
      <c r="G317" s="16">
        <v>1.51553E-11</v>
      </c>
      <c r="H317" s="3">
        <v>1.94412E-10</v>
      </c>
      <c r="I317" s="3">
        <f t="shared" si="51"/>
        <v>2.5777634400000002E-10</v>
      </c>
      <c r="J317" s="3">
        <f t="shared" si="52"/>
        <v>3.9588600000000001E-13</v>
      </c>
      <c r="K317" s="3">
        <f t="shared" si="53"/>
        <v>8.0689724000000005E-9</v>
      </c>
      <c r="L317" s="3">
        <f t="shared" si="54"/>
        <v>6.7460964000000006E-11</v>
      </c>
      <c r="M317" s="3">
        <f t="shared" si="47"/>
        <v>3.1786880604524066E-2</v>
      </c>
      <c r="N317" s="3">
        <f t="shared" si="48"/>
        <v>4.8817439256577452E-5</v>
      </c>
      <c r="O317" s="3">
        <f t="shared" si="49"/>
        <v>1.8688282413755685E-3</v>
      </c>
      <c r="P317" s="3">
        <f t="shared" si="50"/>
        <v>8.3187369905987039E-3</v>
      </c>
      <c r="Q317" s="3"/>
      <c r="R317" s="8">
        <f t="shared" si="55"/>
        <v>15.995474797341583</v>
      </c>
      <c r="S317" s="8">
        <f t="shared" si="56"/>
        <v>30.876425943629993</v>
      </c>
      <c r="T317" s="8">
        <f t="shared" si="57"/>
        <v>4.9388309301331734</v>
      </c>
    </row>
    <row r="318" spans="1:54" x14ac:dyDescent="0.35">
      <c r="A318" s="2">
        <v>317</v>
      </c>
      <c r="B318" s="15">
        <v>44627.558611111112</v>
      </c>
      <c r="C318" s="2">
        <v>11638871</v>
      </c>
      <c r="D318" s="3">
        <v>3.2597100000000002E-10</v>
      </c>
      <c r="E318" s="3">
        <v>1.98444E-10</v>
      </c>
      <c r="F318" s="3">
        <v>4.6336600000000003E-9</v>
      </c>
      <c r="G318" s="16">
        <v>1.34826E-11</v>
      </c>
      <c r="H318" s="3">
        <v>1.7534999999999999E-10</v>
      </c>
      <c r="I318" s="3">
        <f t="shared" si="51"/>
        <v>2.1122920800000001E-10</v>
      </c>
      <c r="J318" s="3">
        <f t="shared" si="52"/>
        <v>3.9688799999999999E-13</v>
      </c>
      <c r="K318" s="3">
        <f t="shared" si="53"/>
        <v>4.6104917E-9</v>
      </c>
      <c r="L318" s="3">
        <f t="shared" si="54"/>
        <v>6.0846449999999995E-11</v>
      </c>
      <c r="M318" s="3">
        <f t="shared" si="47"/>
        <v>4.5585823733290745E-2</v>
      </c>
      <c r="N318" s="3">
        <f t="shared" si="48"/>
        <v>8.5653241713893545E-5</v>
      </c>
      <c r="O318" s="3">
        <f t="shared" si="49"/>
        <v>2.9097085241472182E-3</v>
      </c>
      <c r="P318" s="3">
        <f t="shared" si="50"/>
        <v>1.3131401527086577E-2</v>
      </c>
      <c r="Q318" s="3"/>
      <c r="R318" s="8">
        <f t="shared" si="55"/>
        <v>17.27320268309353</v>
      </c>
      <c r="S318" s="8">
        <f t="shared" si="56"/>
        <v>30.569829872931347</v>
      </c>
      <c r="T318" s="8">
        <f t="shared" si="57"/>
        <v>5.2803886738283055</v>
      </c>
    </row>
    <row r="319" spans="1:54" x14ac:dyDescent="0.35">
      <c r="A319" s="2">
        <v>318</v>
      </c>
      <c r="B319" s="15">
        <v>44627.559074074074</v>
      </c>
      <c r="C319" s="2">
        <v>11678136</v>
      </c>
      <c r="D319" s="3">
        <v>2.7447900000000001E-10</v>
      </c>
      <c r="E319" s="3">
        <v>2.1556199999999999E-10</v>
      </c>
      <c r="F319" s="3">
        <v>3.4584099999999998E-9</v>
      </c>
      <c r="G319" s="16">
        <v>1.1985100000000001E-11</v>
      </c>
      <c r="H319" s="3">
        <v>1.6132599999999999E-10</v>
      </c>
      <c r="I319" s="3">
        <f t="shared" si="51"/>
        <v>1.77862392E-10</v>
      </c>
      <c r="J319" s="3">
        <f t="shared" si="52"/>
        <v>4.3112400000000002E-13</v>
      </c>
      <c r="K319" s="3">
        <f t="shared" si="53"/>
        <v>3.44111795E-9</v>
      </c>
      <c r="L319" s="3">
        <f t="shared" si="54"/>
        <v>5.598012199999999E-11</v>
      </c>
      <c r="M319" s="3">
        <f t="shared" si="47"/>
        <v>5.1428949141368439E-2</v>
      </c>
      <c r="N319" s="3">
        <f t="shared" si="48"/>
        <v>1.2465959790770905E-4</v>
      </c>
      <c r="O319" s="3">
        <f t="shared" si="49"/>
        <v>3.4654942589224533E-3</v>
      </c>
      <c r="P319" s="3">
        <f t="shared" si="50"/>
        <v>1.6186664392018296E-2</v>
      </c>
      <c r="Q319" s="3"/>
      <c r="R319" s="8">
        <f t="shared" si="55"/>
        <v>18.43162066269954</v>
      </c>
      <c r="S319" s="8">
        <f t="shared" si="56"/>
        <v>29.820563317559635</v>
      </c>
      <c r="T319" s="8">
        <f t="shared" si="57"/>
        <v>5.4964131101727212</v>
      </c>
    </row>
    <row r="320" spans="1:54" x14ac:dyDescent="0.35">
      <c r="A320" s="2">
        <v>319</v>
      </c>
      <c r="B320" s="15">
        <v>44627.559513888889</v>
      </c>
      <c r="C320" s="2">
        <v>11716381</v>
      </c>
      <c r="D320" s="3">
        <v>2.5810699999999998E-10</v>
      </c>
      <c r="E320" s="3">
        <v>2.10464E-10</v>
      </c>
      <c r="F320" s="3">
        <v>2.8551400000000001E-9</v>
      </c>
      <c r="G320" s="16">
        <v>1.05683E-11</v>
      </c>
      <c r="H320" s="3">
        <v>1.4864299999999999E-10</v>
      </c>
      <c r="I320" s="3">
        <f t="shared" si="51"/>
        <v>1.6725333599999998E-10</v>
      </c>
      <c r="J320" s="3">
        <f t="shared" si="52"/>
        <v>4.2092800000000001E-13</v>
      </c>
      <c r="K320" s="3">
        <f t="shared" si="53"/>
        <v>2.8408643000000002E-9</v>
      </c>
      <c r="L320" s="3">
        <f t="shared" si="54"/>
        <v>5.1579120999999995E-11</v>
      </c>
      <c r="M320" s="3">
        <f t="shared" si="47"/>
        <v>5.8579731992126467E-2</v>
      </c>
      <c r="N320" s="3">
        <f t="shared" si="48"/>
        <v>1.4742814713113894E-4</v>
      </c>
      <c r="O320" s="3">
        <f t="shared" si="49"/>
        <v>3.7014997513256792E-3</v>
      </c>
      <c r="P320" s="3">
        <f t="shared" si="50"/>
        <v>1.806535616467143E-2</v>
      </c>
      <c r="Q320" s="3"/>
      <c r="R320" s="8">
        <f t="shared" si="55"/>
        <v>17.941333816186823</v>
      </c>
      <c r="S320" s="8">
        <f t="shared" si="56"/>
        <v>28.900148269029941</v>
      </c>
      <c r="T320" s="8">
        <f t="shared" si="57"/>
        <v>5.1850720743195993</v>
      </c>
    </row>
    <row r="321" spans="1:20" x14ac:dyDescent="0.35">
      <c r="A321" s="2">
        <v>320</v>
      </c>
      <c r="B321" s="15">
        <v>44627.559953703705</v>
      </c>
      <c r="C321" s="2">
        <v>11754626</v>
      </c>
      <c r="D321" s="3">
        <v>2.15547E-10</v>
      </c>
      <c r="E321" s="3">
        <v>2.1210199999999999E-10</v>
      </c>
      <c r="F321" s="3">
        <v>2.5917300000000001E-9</v>
      </c>
      <c r="G321" s="16">
        <v>9.5363299999999996E-12</v>
      </c>
      <c r="H321" s="3">
        <v>1.4114599999999999E-10</v>
      </c>
      <c r="I321" s="3">
        <f t="shared" si="51"/>
        <v>1.3967445600000001E-10</v>
      </c>
      <c r="J321" s="3">
        <f t="shared" si="52"/>
        <v>4.2420399999999999E-13</v>
      </c>
      <c r="K321" s="3">
        <f t="shared" si="53"/>
        <v>2.5787713500000002E-9</v>
      </c>
      <c r="L321" s="3">
        <f t="shared" si="54"/>
        <v>4.897766199999999E-11</v>
      </c>
      <c r="M321" s="3">
        <f t="shared" si="47"/>
        <v>5.3892363787894575E-2</v>
      </c>
      <c r="N321" s="3">
        <f t="shared" si="48"/>
        <v>1.6367600020063817E-4</v>
      </c>
      <c r="O321" s="3">
        <f t="shared" si="49"/>
        <v>3.6795229441338407E-3</v>
      </c>
      <c r="P321" s="3">
        <f t="shared" si="50"/>
        <v>1.8897671439540381E-2</v>
      </c>
      <c r="Q321" s="3"/>
      <c r="R321" s="8">
        <f t="shared" si="55"/>
        <v>19.686576153042338</v>
      </c>
      <c r="S321" s="8">
        <f t="shared" si="56"/>
        <v>27.853657577709988</v>
      </c>
      <c r="T321" s="8">
        <f t="shared" si="57"/>
        <v>5.4834315104435243</v>
      </c>
    </row>
    <row r="322" spans="1:20" x14ac:dyDescent="0.35">
      <c r="A322" s="2">
        <v>321</v>
      </c>
      <c r="B322" s="15">
        <v>44627.560393518521</v>
      </c>
      <c r="C322" s="2">
        <v>11792871</v>
      </c>
      <c r="D322" s="3">
        <v>1.9298299999999999E-10</v>
      </c>
      <c r="E322" s="3">
        <v>2.0212E-10</v>
      </c>
      <c r="F322" s="3">
        <v>2.42327E-9</v>
      </c>
      <c r="G322" s="16">
        <v>8.8977799999999993E-12</v>
      </c>
      <c r="H322" s="3">
        <v>1.35859E-10</v>
      </c>
      <c r="I322" s="3">
        <f t="shared" si="51"/>
        <v>1.2505298399999999E-10</v>
      </c>
      <c r="J322" s="3">
        <f t="shared" si="52"/>
        <v>4.0424E-13</v>
      </c>
      <c r="K322" s="3">
        <f t="shared" si="53"/>
        <v>2.4111536500000002E-9</v>
      </c>
      <c r="L322" s="3">
        <f t="shared" si="54"/>
        <v>4.7143073000000002E-11</v>
      </c>
      <c r="M322" s="3">
        <f t="shared" ref="M322:M358" si="58">I322/F322</f>
        <v>5.1605055978079198E-2</v>
      </c>
      <c r="N322" s="3">
        <f t="shared" ref="N322:N358" si="59">J322/F322</f>
        <v>1.6681591403351669E-4</v>
      </c>
      <c r="O322" s="3">
        <f t="shared" ref="O322:O358" si="60">G322/F322</f>
        <v>3.6718071036244411E-3</v>
      </c>
      <c r="P322" s="3">
        <f t="shared" ref="P322:P358" si="61">L322/F322</f>
        <v>1.9454321227102223E-2</v>
      </c>
      <c r="Q322" s="3"/>
      <c r="R322" s="8">
        <f t="shared" si="55"/>
        <v>20.714253630749589</v>
      </c>
      <c r="S322" s="8">
        <f t="shared" si="56"/>
        <v>27.234125441652985</v>
      </c>
      <c r="T322" s="8">
        <f t="shared" si="57"/>
        <v>5.6413458181005005</v>
      </c>
    </row>
    <row r="323" spans="1:20" x14ac:dyDescent="0.35">
      <c r="A323" s="2">
        <v>322</v>
      </c>
      <c r="B323" s="15">
        <v>44627.560833333337</v>
      </c>
      <c r="C323" s="2">
        <v>11830076</v>
      </c>
      <c r="D323" s="3">
        <v>1.4771499999999999E-10</v>
      </c>
      <c r="E323" s="3">
        <v>2.12757E-10</v>
      </c>
      <c r="F323" s="3">
        <v>2.28868E-9</v>
      </c>
      <c r="G323" s="16">
        <v>8.2000999999999994E-12</v>
      </c>
      <c r="H323" s="3">
        <v>1.2848699999999999E-10</v>
      </c>
      <c r="I323" s="3">
        <f t="shared" ref="I323:I358" si="62">0.648*D323</f>
        <v>9.5719320000000002E-11</v>
      </c>
      <c r="J323" s="3">
        <f t="shared" ref="J323:J358" si="63">0.002*E323</f>
        <v>4.2551400000000001E-13</v>
      </c>
      <c r="K323" s="3">
        <f t="shared" ref="K323:K358" si="64">F323-(F323*0.005)</f>
        <v>2.2772366E-9</v>
      </c>
      <c r="L323" s="3">
        <f t="shared" ref="L323:L358" si="65">H323-(H323*0.653)</f>
        <v>4.4584988999999994E-11</v>
      </c>
      <c r="M323" s="3">
        <f t="shared" si="58"/>
        <v>4.1822937238932482E-2</v>
      </c>
      <c r="N323" s="3">
        <f t="shared" si="59"/>
        <v>1.8592114231784259E-4</v>
      </c>
      <c r="O323" s="3">
        <f t="shared" si="60"/>
        <v>3.5828949438104058E-3</v>
      </c>
      <c r="P323" s="3">
        <f t="shared" si="61"/>
        <v>1.9480656535645E-2</v>
      </c>
      <c r="Q323" s="3"/>
      <c r="R323" s="8">
        <f t="shared" ref="R323:R358" si="66">(O323+0.5*P323+0.5*N323)/(M323+O323+0.5*P323+0.5*N323)*100</f>
        <v>24.287467893479953</v>
      </c>
      <c r="S323" s="8">
        <f t="shared" ref="S323:S358" si="67">O323/(O323+0.5*P323+0.5*N323)*100</f>
        <v>26.705768211121111</v>
      </c>
      <c r="T323" s="8">
        <f t="shared" ref="T323:T358" si="68">O323/(M323+O323+0.5*P323+0.5*N323)*100</f>
        <v>6.4861548799832152</v>
      </c>
    </row>
    <row r="324" spans="1:20" x14ac:dyDescent="0.35">
      <c r="A324" s="2">
        <v>323</v>
      </c>
      <c r="B324" s="15">
        <v>44627.561273148145</v>
      </c>
      <c r="C324" s="2">
        <v>11868321</v>
      </c>
      <c r="D324" s="3">
        <v>1.61529E-10</v>
      </c>
      <c r="E324" s="3">
        <v>2.1227600000000001E-10</v>
      </c>
      <c r="F324" s="3">
        <v>2.2376299999999999E-9</v>
      </c>
      <c r="G324" s="16">
        <v>7.4615699999999993E-12</v>
      </c>
      <c r="H324" s="3">
        <v>1.2184899999999999E-10</v>
      </c>
      <c r="I324" s="3">
        <f t="shared" si="62"/>
        <v>1.04670792E-10</v>
      </c>
      <c r="J324" s="3">
        <f t="shared" si="63"/>
        <v>4.2455200000000004E-13</v>
      </c>
      <c r="K324" s="3">
        <f t="shared" si="64"/>
        <v>2.2264418499999998E-9</v>
      </c>
      <c r="L324" s="3">
        <f t="shared" si="65"/>
        <v>4.2281602999999996E-11</v>
      </c>
      <c r="M324" s="3">
        <f t="shared" si="58"/>
        <v>4.6777524434334548E-2</v>
      </c>
      <c r="N324" s="3">
        <f t="shared" si="59"/>
        <v>1.8973288702779282E-4</v>
      </c>
      <c r="O324" s="3">
        <f t="shared" si="60"/>
        <v>3.3345861469501214E-3</v>
      </c>
      <c r="P324" s="3">
        <f t="shared" si="61"/>
        <v>1.8895707958867195E-2</v>
      </c>
      <c r="Q324" s="3"/>
      <c r="R324" s="8">
        <f t="shared" si="66"/>
        <v>21.586359986476275</v>
      </c>
      <c r="S324" s="8">
        <f t="shared" si="67"/>
        <v>25.895059101451789</v>
      </c>
      <c r="T324" s="8">
        <f t="shared" si="68"/>
        <v>5.5898006763501717</v>
      </c>
    </row>
    <row r="325" spans="1:20" x14ac:dyDescent="0.35">
      <c r="A325" s="2">
        <v>324</v>
      </c>
      <c r="B325" s="15">
        <v>44627.561712962961</v>
      </c>
      <c r="C325" s="2">
        <v>11906566</v>
      </c>
      <c r="D325" s="3">
        <v>1.2821500000000001E-10</v>
      </c>
      <c r="E325" s="3">
        <v>1.8519600000000001E-10</v>
      </c>
      <c r="F325" s="3">
        <v>2.13064E-9</v>
      </c>
      <c r="G325" s="16">
        <v>7.2175499999999997E-12</v>
      </c>
      <c r="H325" s="3">
        <v>1.1957399999999999E-10</v>
      </c>
      <c r="I325" s="3">
        <f t="shared" si="62"/>
        <v>8.3083320000000003E-11</v>
      </c>
      <c r="J325" s="3">
        <f t="shared" si="63"/>
        <v>3.7039200000000004E-13</v>
      </c>
      <c r="K325" s="3">
        <f t="shared" si="64"/>
        <v>2.1199868000000001E-9</v>
      </c>
      <c r="L325" s="3">
        <f t="shared" si="65"/>
        <v>4.1492177999999994E-11</v>
      </c>
      <c r="M325" s="3">
        <f t="shared" si="58"/>
        <v>3.899453685277663E-2</v>
      </c>
      <c r="N325" s="3">
        <f t="shared" si="59"/>
        <v>1.7384072391394138E-4</v>
      </c>
      <c r="O325" s="3">
        <f t="shared" si="60"/>
        <v>3.3875032853978148E-3</v>
      </c>
      <c r="P325" s="3">
        <f t="shared" si="61"/>
        <v>1.9474044418578453E-2</v>
      </c>
      <c r="Q325" s="3"/>
      <c r="R325" s="8">
        <f t="shared" si="66"/>
        <v>25.306382853051794</v>
      </c>
      <c r="S325" s="8">
        <f t="shared" si="67"/>
        <v>25.640670386536428</v>
      </c>
      <c r="T325" s="8">
        <f t="shared" si="68"/>
        <v>6.4887262141059843</v>
      </c>
    </row>
    <row r="326" spans="1:20" x14ac:dyDescent="0.35">
      <c r="A326" s="2">
        <v>325</v>
      </c>
      <c r="B326" s="15">
        <v>44627.562152777777</v>
      </c>
      <c r="C326" s="2">
        <v>11944811</v>
      </c>
      <c r="D326" s="3">
        <v>1.1791600000000001E-10</v>
      </c>
      <c r="E326" s="3">
        <v>2.0854999999999999E-10</v>
      </c>
      <c r="F326" s="3">
        <v>2.0684499999999998E-9</v>
      </c>
      <c r="G326" s="16">
        <v>7.0842499999999998E-12</v>
      </c>
      <c r="H326" s="3">
        <v>1.16206E-10</v>
      </c>
      <c r="I326" s="3">
        <f t="shared" si="62"/>
        <v>7.6409568000000007E-11</v>
      </c>
      <c r="J326" s="3">
        <f t="shared" si="63"/>
        <v>4.1710000000000001E-13</v>
      </c>
      <c r="K326" s="3">
        <f t="shared" si="64"/>
        <v>2.0581077499999997E-9</v>
      </c>
      <c r="L326" s="3">
        <f t="shared" si="65"/>
        <v>4.032348199999999E-11</v>
      </c>
      <c r="M326" s="3">
        <f t="shared" si="58"/>
        <v>3.6940495540138757E-2</v>
      </c>
      <c r="N326" s="3">
        <f t="shared" si="59"/>
        <v>2.0164857743721145E-4</v>
      </c>
      <c r="O326" s="3">
        <f t="shared" si="60"/>
        <v>3.4249075394619161E-3</v>
      </c>
      <c r="P326" s="3">
        <f t="shared" si="61"/>
        <v>1.9494540356305445E-2</v>
      </c>
      <c r="Q326" s="3"/>
      <c r="R326" s="8">
        <f t="shared" si="66"/>
        <v>26.433135819804697</v>
      </c>
      <c r="S326" s="8">
        <f t="shared" si="67"/>
        <v>25.803563789319956</v>
      </c>
      <c r="T326" s="8">
        <f t="shared" si="68"/>
        <v>6.8206910627808872</v>
      </c>
    </row>
    <row r="327" spans="1:20" x14ac:dyDescent="0.35">
      <c r="A327" s="2">
        <v>326</v>
      </c>
      <c r="B327" s="15">
        <v>44627.562604166669</v>
      </c>
      <c r="C327" s="2">
        <v>11983056</v>
      </c>
      <c r="D327" s="3">
        <v>1.1660500000000001E-10</v>
      </c>
      <c r="E327" s="3">
        <v>2.11211E-10</v>
      </c>
      <c r="F327" s="3">
        <v>2.0356500000000001E-9</v>
      </c>
      <c r="G327" s="16">
        <v>6.5607199999999999E-12</v>
      </c>
      <c r="H327" s="3">
        <v>1.11848E-10</v>
      </c>
      <c r="I327" s="3">
        <f t="shared" si="62"/>
        <v>7.5560040000000006E-11</v>
      </c>
      <c r="J327" s="3">
        <f t="shared" si="63"/>
        <v>4.2242200000000003E-13</v>
      </c>
      <c r="K327" s="3">
        <f t="shared" si="64"/>
        <v>2.0254717500000002E-9</v>
      </c>
      <c r="L327" s="3">
        <f t="shared" si="65"/>
        <v>3.8811255999999994E-11</v>
      </c>
      <c r="M327" s="3">
        <f t="shared" si="58"/>
        <v>3.711838479109867E-2</v>
      </c>
      <c r="N327" s="3">
        <f t="shared" si="59"/>
        <v>2.0751209687323459E-4</v>
      </c>
      <c r="O327" s="3">
        <f t="shared" si="60"/>
        <v>3.2229116007172153E-3</v>
      </c>
      <c r="P327" s="3">
        <f t="shared" si="61"/>
        <v>1.9065780463242695E-2</v>
      </c>
      <c r="Q327" s="3"/>
      <c r="R327" s="8">
        <f t="shared" si="66"/>
        <v>25.730466668473266</v>
      </c>
      <c r="S327" s="8">
        <f t="shared" si="67"/>
        <v>25.062382630863329</v>
      </c>
      <c r="T327" s="8">
        <f t="shared" si="68"/>
        <v>6.4486680091595234</v>
      </c>
    </row>
    <row r="328" spans="1:20" x14ac:dyDescent="0.35">
      <c r="A328" s="2">
        <v>327</v>
      </c>
      <c r="B328" s="15">
        <v>44627.563043981485</v>
      </c>
      <c r="C328" s="2">
        <v>12021301</v>
      </c>
      <c r="D328" s="3">
        <v>1.0652100000000001E-10</v>
      </c>
      <c r="E328" s="3">
        <v>2.1811099999999999E-10</v>
      </c>
      <c r="F328" s="3">
        <v>2.0164899999999999E-9</v>
      </c>
      <c r="G328" s="16">
        <v>6.6241500000000002E-12</v>
      </c>
      <c r="H328" s="3">
        <v>1.05893E-10</v>
      </c>
      <c r="I328" s="3">
        <f t="shared" si="62"/>
        <v>6.9025608000000004E-11</v>
      </c>
      <c r="J328" s="3">
        <f t="shared" si="63"/>
        <v>4.3622199999999998E-13</v>
      </c>
      <c r="K328" s="3">
        <f t="shared" si="64"/>
        <v>2.0064075499999999E-9</v>
      </c>
      <c r="L328" s="3">
        <f t="shared" si="65"/>
        <v>3.6744870999999995E-11</v>
      </c>
      <c r="M328" s="3">
        <f t="shared" si="58"/>
        <v>3.4230572926223293E-2</v>
      </c>
      <c r="N328" s="3">
        <f t="shared" si="59"/>
        <v>2.1632738074575127E-4</v>
      </c>
      <c r="O328" s="3">
        <f t="shared" si="60"/>
        <v>3.2849902553446831E-3</v>
      </c>
      <c r="P328" s="3">
        <f t="shared" si="61"/>
        <v>1.8222193514473167E-2</v>
      </c>
      <c r="Q328" s="3"/>
      <c r="R328" s="8">
        <f t="shared" si="66"/>
        <v>26.755745998252788</v>
      </c>
      <c r="S328" s="8">
        <f t="shared" si="67"/>
        <v>26.27098842930749</v>
      </c>
      <c r="T328" s="8">
        <f t="shared" si="68"/>
        <v>7.0289989353758919</v>
      </c>
    </row>
    <row r="329" spans="1:20" x14ac:dyDescent="0.35">
      <c r="A329" s="2">
        <v>328</v>
      </c>
      <c r="B329" s="15">
        <v>44627.563483796293</v>
      </c>
      <c r="C329" s="2">
        <v>12059546</v>
      </c>
      <c r="D329" s="3">
        <v>9.6868000000000006E-11</v>
      </c>
      <c r="E329" s="3">
        <v>2.0383999999999999E-10</v>
      </c>
      <c r="F329" s="3">
        <v>1.97274E-9</v>
      </c>
      <c r="G329" s="16">
        <v>5.9898999999999998E-12</v>
      </c>
      <c r="H329" s="3">
        <v>1.06449E-10</v>
      </c>
      <c r="I329" s="3">
        <f t="shared" si="62"/>
        <v>6.2770464000000003E-11</v>
      </c>
      <c r="J329" s="3">
        <f t="shared" si="63"/>
        <v>4.0767999999999999E-13</v>
      </c>
      <c r="K329" s="3">
        <f t="shared" si="64"/>
        <v>1.9628762999999998E-9</v>
      </c>
      <c r="L329" s="3">
        <f t="shared" si="65"/>
        <v>3.6937802999999996E-11</v>
      </c>
      <c r="M329" s="3">
        <f t="shared" si="58"/>
        <v>3.1818923933209647E-2</v>
      </c>
      <c r="N329" s="3">
        <f t="shared" si="59"/>
        <v>2.0665673124689517E-4</v>
      </c>
      <c r="O329" s="3">
        <f t="shared" si="60"/>
        <v>3.0363352494500034E-3</v>
      </c>
      <c r="P329" s="3">
        <f t="shared" si="61"/>
        <v>1.8724111134766869E-2</v>
      </c>
      <c r="Q329" s="3"/>
      <c r="R329" s="8">
        <f t="shared" si="66"/>
        <v>28.207440830292825</v>
      </c>
      <c r="S329" s="8">
        <f t="shared" si="67"/>
        <v>24.287341645865471</v>
      </c>
      <c r="T329" s="8">
        <f t="shared" si="68"/>
        <v>6.8508375240085702</v>
      </c>
    </row>
    <row r="330" spans="1:20" x14ac:dyDescent="0.35">
      <c r="A330" s="2">
        <v>329</v>
      </c>
      <c r="B330" s="15">
        <v>44627.563923611109</v>
      </c>
      <c r="C330" s="2">
        <v>12097791</v>
      </c>
      <c r="D330" s="3">
        <v>9.1955299999999999E-11</v>
      </c>
      <c r="E330" s="3">
        <v>2.0458699999999999E-10</v>
      </c>
      <c r="F330" s="3">
        <v>1.9512099999999999E-9</v>
      </c>
      <c r="G330" s="16">
        <v>6.0877199999999998E-12</v>
      </c>
      <c r="H330" s="3">
        <v>1.06074E-10</v>
      </c>
      <c r="I330" s="3">
        <f t="shared" si="62"/>
        <v>5.9587034400000005E-11</v>
      </c>
      <c r="J330" s="3">
        <f t="shared" si="63"/>
        <v>4.09174E-13</v>
      </c>
      <c r="K330" s="3">
        <f t="shared" si="64"/>
        <v>1.9414539499999998E-9</v>
      </c>
      <c r="L330" s="3">
        <f t="shared" si="65"/>
        <v>3.6807677999999991E-11</v>
      </c>
      <c r="M330" s="3">
        <f t="shared" si="58"/>
        <v>3.053850400520703E-2</v>
      </c>
      <c r="N330" s="3">
        <f t="shared" si="59"/>
        <v>2.0970269730064936E-4</v>
      </c>
      <c r="O330" s="3">
        <f t="shared" si="60"/>
        <v>3.1199717098620858E-3</v>
      </c>
      <c r="P330" s="3">
        <f t="shared" si="61"/>
        <v>1.8864026937131316E-2</v>
      </c>
      <c r="Q330" s="3"/>
      <c r="R330" s="8">
        <f t="shared" si="66"/>
        <v>29.301393092660273</v>
      </c>
      <c r="S330" s="8">
        <f t="shared" si="67"/>
        <v>24.650485950317922</v>
      </c>
      <c r="T330" s="8">
        <f t="shared" si="68"/>
        <v>7.222935787553646</v>
      </c>
    </row>
    <row r="331" spans="1:20" x14ac:dyDescent="0.35">
      <c r="A331" s="2">
        <v>330</v>
      </c>
      <c r="B331" s="15">
        <v>44627.564375000002</v>
      </c>
      <c r="C331" s="2">
        <v>12136036</v>
      </c>
      <c r="D331" s="3">
        <v>1.11004E-10</v>
      </c>
      <c r="E331" s="3">
        <v>1.99171E-10</v>
      </c>
      <c r="F331" s="3">
        <v>1.9191599999999998E-9</v>
      </c>
      <c r="G331" s="16">
        <v>5.83725E-12</v>
      </c>
      <c r="H331" s="3">
        <v>1.01539E-10</v>
      </c>
      <c r="I331" s="3">
        <f t="shared" si="62"/>
        <v>7.1930591999999997E-11</v>
      </c>
      <c r="J331" s="3">
        <f t="shared" si="63"/>
        <v>3.9834200000000004E-13</v>
      </c>
      <c r="K331" s="3">
        <f t="shared" si="64"/>
        <v>1.9095641999999999E-9</v>
      </c>
      <c r="L331" s="3">
        <f t="shared" si="65"/>
        <v>3.5234032999999999E-11</v>
      </c>
      <c r="M331" s="3">
        <f t="shared" si="58"/>
        <v>3.7480247608328646E-2</v>
      </c>
      <c r="N331" s="3">
        <f t="shared" si="59"/>
        <v>2.0756059942891685E-4</v>
      </c>
      <c r="O331" s="3">
        <f t="shared" si="60"/>
        <v>3.0415650597136251E-3</v>
      </c>
      <c r="P331" s="3">
        <f t="shared" si="61"/>
        <v>1.8359090956460121E-2</v>
      </c>
      <c r="Q331" s="3"/>
      <c r="R331" s="8">
        <f t="shared" si="66"/>
        <v>24.746223426372708</v>
      </c>
      <c r="S331" s="8">
        <f t="shared" si="67"/>
        <v>24.678231229604574</v>
      </c>
      <c r="T331" s="8">
        <f t="shared" si="68"/>
        <v>6.1069302377548338</v>
      </c>
    </row>
    <row r="332" spans="1:20" x14ac:dyDescent="0.35">
      <c r="A332" s="2">
        <v>331</v>
      </c>
      <c r="B332" s="15">
        <v>44627.564814814818</v>
      </c>
      <c r="C332" s="2">
        <v>12174281</v>
      </c>
      <c r="D332" s="3">
        <v>9.0568599999999997E-11</v>
      </c>
      <c r="E332" s="3">
        <v>2.0216100000000001E-10</v>
      </c>
      <c r="F332" s="3">
        <v>1.9081000000000001E-9</v>
      </c>
      <c r="G332" s="16">
        <v>5.71577E-12</v>
      </c>
      <c r="H332" s="3">
        <v>9.9279300000000002E-11</v>
      </c>
      <c r="I332" s="3">
        <f t="shared" si="62"/>
        <v>5.8688452800000005E-11</v>
      </c>
      <c r="J332" s="3">
        <f t="shared" si="63"/>
        <v>4.0432200000000003E-13</v>
      </c>
      <c r="K332" s="3">
        <f t="shared" si="64"/>
        <v>1.8985595E-9</v>
      </c>
      <c r="L332" s="3">
        <f t="shared" si="65"/>
        <v>3.4449917100000002E-11</v>
      </c>
      <c r="M332" s="3">
        <f t="shared" si="58"/>
        <v>3.0757535139667735E-2</v>
      </c>
      <c r="N332" s="3">
        <f t="shared" si="59"/>
        <v>2.1189769928200828E-4</v>
      </c>
      <c r="O332" s="3">
        <f t="shared" si="60"/>
        <v>2.9955295844033333E-3</v>
      </c>
      <c r="P332" s="3">
        <f t="shared" si="61"/>
        <v>1.8054565850846391E-2</v>
      </c>
      <c r="Q332" s="3"/>
      <c r="R332" s="8">
        <f t="shared" si="66"/>
        <v>28.281204835936556</v>
      </c>
      <c r="S332" s="8">
        <f t="shared" si="67"/>
        <v>24.697737020483686</v>
      </c>
      <c r="T332" s="8">
        <f t="shared" si="68"/>
        <v>6.9848175966039259</v>
      </c>
    </row>
    <row r="333" spans="1:20" x14ac:dyDescent="0.35">
      <c r="A333" s="2">
        <v>332</v>
      </c>
      <c r="B333" s="15">
        <v>44627.565254629626</v>
      </c>
      <c r="C333" s="2">
        <v>12212526</v>
      </c>
      <c r="D333" s="3">
        <v>9.0332099999999997E-11</v>
      </c>
      <c r="E333" s="3">
        <v>1.9660100000000001E-10</v>
      </c>
      <c r="F333" s="3">
        <v>1.9028799999999999E-9</v>
      </c>
      <c r="G333" s="16">
        <v>5.5749500000000002E-12</v>
      </c>
      <c r="H333" s="3">
        <v>1.02528E-10</v>
      </c>
      <c r="I333" s="3">
        <f t="shared" si="62"/>
        <v>5.8535200799999994E-11</v>
      </c>
      <c r="J333" s="3">
        <f t="shared" si="63"/>
        <v>3.9320200000000002E-13</v>
      </c>
      <c r="K333" s="3">
        <f t="shared" si="64"/>
        <v>1.8933655999999999E-9</v>
      </c>
      <c r="L333" s="3">
        <f t="shared" si="65"/>
        <v>3.5577216000000003E-11</v>
      </c>
      <c r="M333" s="3">
        <f t="shared" si="58"/>
        <v>3.0761372656184307E-2</v>
      </c>
      <c r="N333" s="3">
        <f t="shared" si="59"/>
        <v>2.0663520558311614E-4</v>
      </c>
      <c r="O333" s="3">
        <f t="shared" si="60"/>
        <v>2.9297433364163794E-3</v>
      </c>
      <c r="P333" s="3">
        <f t="shared" si="61"/>
        <v>1.8696510552425799E-2</v>
      </c>
      <c r="Q333" s="3"/>
      <c r="R333" s="8">
        <f t="shared" si="66"/>
        <v>28.69852700249692</v>
      </c>
      <c r="S333" s="8">
        <f t="shared" si="67"/>
        <v>23.662616198812579</v>
      </c>
      <c r="T333" s="8">
        <f t="shared" si="68"/>
        <v>6.7908222993134384</v>
      </c>
    </row>
    <row r="334" spans="1:20" x14ac:dyDescent="0.35">
      <c r="A334" s="2">
        <v>333</v>
      </c>
      <c r="B334" s="15">
        <v>44627.565694444442</v>
      </c>
      <c r="C334" s="2">
        <v>12250771</v>
      </c>
      <c r="D334" s="3">
        <v>8.2323299999999998E-11</v>
      </c>
      <c r="E334" s="3">
        <v>1.94738E-10</v>
      </c>
      <c r="F334" s="3">
        <v>1.85296E-9</v>
      </c>
      <c r="G334" s="16">
        <v>5.4233700000000001E-12</v>
      </c>
      <c r="H334" s="3">
        <v>9.7570699999999996E-11</v>
      </c>
      <c r="I334" s="3">
        <f t="shared" si="62"/>
        <v>5.3345498400000001E-11</v>
      </c>
      <c r="J334" s="3">
        <f t="shared" si="63"/>
        <v>3.8947599999999999E-13</v>
      </c>
      <c r="K334" s="3">
        <f t="shared" si="64"/>
        <v>1.8436952000000001E-9</v>
      </c>
      <c r="L334" s="3">
        <f t="shared" si="65"/>
        <v>3.385703289999999E-11</v>
      </c>
      <c r="M334" s="3">
        <f t="shared" si="58"/>
        <v>2.8789341593990159E-2</v>
      </c>
      <c r="N334" s="3">
        <f t="shared" si="59"/>
        <v>2.1019126154908901E-4</v>
      </c>
      <c r="O334" s="3">
        <f t="shared" si="60"/>
        <v>2.9268683619721961E-3</v>
      </c>
      <c r="P334" s="3">
        <f t="shared" si="61"/>
        <v>1.8271863882652617E-2</v>
      </c>
      <c r="Q334" s="3"/>
      <c r="R334" s="8">
        <f t="shared" si="66"/>
        <v>29.708780836929773</v>
      </c>
      <c r="S334" s="8">
        <f t="shared" si="67"/>
        <v>24.05402197578184</v>
      </c>
      <c r="T334" s="8">
        <f t="shared" si="68"/>
        <v>7.1461566712519504</v>
      </c>
    </row>
    <row r="335" spans="1:20" x14ac:dyDescent="0.35">
      <c r="A335" s="2">
        <v>334</v>
      </c>
      <c r="B335" s="15">
        <v>44627.566145833334</v>
      </c>
      <c r="C335" s="2">
        <v>12289016</v>
      </c>
      <c r="D335" s="3">
        <v>8.7451099999999994E-11</v>
      </c>
      <c r="E335" s="3">
        <v>2.05724E-10</v>
      </c>
      <c r="F335" s="3">
        <v>1.87068E-9</v>
      </c>
      <c r="G335" s="16">
        <v>5.2793200000000002E-12</v>
      </c>
      <c r="H335" s="3">
        <v>9.9552100000000005E-11</v>
      </c>
      <c r="I335" s="3">
        <f t="shared" si="62"/>
        <v>5.6668312799999998E-11</v>
      </c>
      <c r="J335" s="3">
        <f t="shared" si="63"/>
        <v>4.1144799999999999E-13</v>
      </c>
      <c r="K335" s="3">
        <f t="shared" si="64"/>
        <v>1.8613266E-9</v>
      </c>
      <c r="L335" s="3">
        <f t="shared" si="65"/>
        <v>3.4544578700000001E-11</v>
      </c>
      <c r="M335" s="3">
        <f t="shared" si="58"/>
        <v>3.0292894990057089E-2</v>
      </c>
      <c r="N335" s="3">
        <f t="shared" si="59"/>
        <v>2.199456881989437E-4</v>
      </c>
      <c r="O335" s="3">
        <f t="shared" si="60"/>
        <v>2.8221395428400368E-3</v>
      </c>
      <c r="P335" s="3">
        <f t="shared" si="61"/>
        <v>1.8466321711890863E-2</v>
      </c>
      <c r="Q335" s="3"/>
      <c r="R335" s="8">
        <f t="shared" si="66"/>
        <v>28.652374205456816</v>
      </c>
      <c r="S335" s="8">
        <f t="shared" si="67"/>
        <v>23.198324332670552</v>
      </c>
      <c r="T335" s="8">
        <f t="shared" si="68"/>
        <v>6.6468706971923091</v>
      </c>
    </row>
    <row r="336" spans="1:20" x14ac:dyDescent="0.35">
      <c r="A336" s="2">
        <v>335</v>
      </c>
      <c r="B336" s="15">
        <v>44627.56658564815</v>
      </c>
      <c r="C336" s="2">
        <v>12327261</v>
      </c>
      <c r="D336" s="3">
        <v>8.3097299999999995E-11</v>
      </c>
      <c r="E336" s="3">
        <v>1.9836199999999999E-10</v>
      </c>
      <c r="F336" s="3">
        <v>1.85323E-9</v>
      </c>
      <c r="G336" s="16">
        <v>5.2900700000000003E-12</v>
      </c>
      <c r="H336" s="3">
        <v>1.0035899999999999E-10</v>
      </c>
      <c r="I336" s="3">
        <f t="shared" si="62"/>
        <v>5.3847050399999997E-11</v>
      </c>
      <c r="J336" s="3">
        <f t="shared" si="63"/>
        <v>3.9672399999999999E-13</v>
      </c>
      <c r="K336" s="3">
        <f t="shared" si="64"/>
        <v>1.8439638500000001E-9</v>
      </c>
      <c r="L336" s="3">
        <f t="shared" si="65"/>
        <v>3.4824572999999999E-11</v>
      </c>
      <c r="M336" s="3">
        <f t="shared" si="58"/>
        <v>2.9055783901620412E-2</v>
      </c>
      <c r="N336" s="3">
        <f t="shared" si="59"/>
        <v>2.1407164787964797E-4</v>
      </c>
      <c r="O336" s="3">
        <f t="shared" si="60"/>
        <v>2.8545134710748262E-3</v>
      </c>
      <c r="P336" s="3">
        <f t="shared" si="61"/>
        <v>1.8791284945743378E-2</v>
      </c>
      <c r="Q336" s="3"/>
      <c r="R336" s="8">
        <f t="shared" si="66"/>
        <v>29.838937115994785</v>
      </c>
      <c r="S336" s="8">
        <f t="shared" si="67"/>
        <v>23.100017582417774</v>
      </c>
      <c r="T336" s="8">
        <f t="shared" si="68"/>
        <v>6.8927997202013787</v>
      </c>
    </row>
    <row r="337" spans="1:54" x14ac:dyDescent="0.35">
      <c r="A337" s="2">
        <v>336</v>
      </c>
      <c r="B337" s="15">
        <v>44627.567025462966</v>
      </c>
      <c r="C337" s="2">
        <v>12365506</v>
      </c>
      <c r="D337" s="3">
        <v>8.2215799999999994E-11</v>
      </c>
      <c r="E337" s="3">
        <v>1.9981600000000001E-10</v>
      </c>
      <c r="F337" s="3">
        <v>1.8281900000000001E-9</v>
      </c>
      <c r="G337" s="16">
        <v>5.10625E-12</v>
      </c>
      <c r="H337" s="3">
        <v>9.9720699999999996E-11</v>
      </c>
      <c r="I337" s="3">
        <f t="shared" si="62"/>
        <v>5.3275838399999998E-11</v>
      </c>
      <c r="J337" s="3">
        <f t="shared" si="63"/>
        <v>3.9963200000000003E-13</v>
      </c>
      <c r="K337" s="3">
        <f t="shared" si="64"/>
        <v>1.8190490500000002E-9</v>
      </c>
      <c r="L337" s="3">
        <f t="shared" si="65"/>
        <v>3.4603082899999995E-11</v>
      </c>
      <c r="M337" s="3">
        <f t="shared" si="58"/>
        <v>2.9141302818634821E-2</v>
      </c>
      <c r="N337" s="3">
        <f t="shared" si="59"/>
        <v>2.1859434741465603E-4</v>
      </c>
      <c r="O337" s="3">
        <f t="shared" si="60"/>
        <v>2.7930630842527308E-3</v>
      </c>
      <c r="P337" s="3">
        <f t="shared" si="61"/>
        <v>1.8927509121043216E-2</v>
      </c>
      <c r="Q337" s="3"/>
      <c r="R337" s="8">
        <f t="shared" si="66"/>
        <v>29.792541965857499</v>
      </c>
      <c r="S337" s="8">
        <f t="shared" si="67"/>
        <v>22.586423668639917</v>
      </c>
      <c r="T337" s="8">
        <f t="shared" si="68"/>
        <v>6.7290697500659178</v>
      </c>
    </row>
    <row r="338" spans="1:54" x14ac:dyDescent="0.35">
      <c r="A338" s="2">
        <v>337</v>
      </c>
      <c r="B338" s="15">
        <v>44627.567465277774</v>
      </c>
      <c r="C338" s="2">
        <v>12403751</v>
      </c>
      <c r="D338" s="3">
        <v>7.3443800000000003E-11</v>
      </c>
      <c r="E338" s="3">
        <v>1.94871E-10</v>
      </c>
      <c r="F338" s="3">
        <v>1.8243399999999999E-9</v>
      </c>
      <c r="G338" s="16">
        <v>5.2761000000000001E-12</v>
      </c>
      <c r="H338" s="3">
        <v>9.8112900000000005E-11</v>
      </c>
      <c r="I338" s="3">
        <f t="shared" si="62"/>
        <v>4.7591582400000003E-11</v>
      </c>
      <c r="J338" s="3">
        <f t="shared" si="63"/>
        <v>3.8974200000000001E-13</v>
      </c>
      <c r="K338" s="3">
        <f t="shared" si="64"/>
        <v>1.8152182999999999E-9</v>
      </c>
      <c r="L338" s="3">
        <f t="shared" si="65"/>
        <v>3.4045176299999999E-11</v>
      </c>
      <c r="M338" s="3">
        <f t="shared" si="58"/>
        <v>2.6087013604920137E-2</v>
      </c>
      <c r="N338" s="3">
        <f t="shared" si="59"/>
        <v>2.1363451988116251E-4</v>
      </c>
      <c r="O338" s="3">
        <f t="shared" si="60"/>
        <v>2.8920595941545986E-3</v>
      </c>
      <c r="P338" s="3">
        <f t="shared" si="61"/>
        <v>1.8661639990352676E-2</v>
      </c>
      <c r="Q338" s="3"/>
      <c r="R338" s="8">
        <f t="shared" si="66"/>
        <v>32.094618991320282</v>
      </c>
      <c r="S338" s="8">
        <f t="shared" si="67"/>
        <v>23.456047861594193</v>
      </c>
      <c r="T338" s="8">
        <f t="shared" si="68"/>
        <v>7.5281291916003852</v>
      </c>
    </row>
    <row r="339" spans="1:54" x14ac:dyDescent="0.35">
      <c r="A339" s="2">
        <v>338</v>
      </c>
      <c r="B339" s="15">
        <v>44627.56790509259</v>
      </c>
      <c r="C339" s="2">
        <v>12441996</v>
      </c>
      <c r="D339" s="3">
        <v>8.5064599999999994E-11</v>
      </c>
      <c r="E339" s="3">
        <v>2.03317E-10</v>
      </c>
      <c r="F339" s="3">
        <v>1.82866E-9</v>
      </c>
      <c r="G339" s="16">
        <v>5.5706500000000003E-12</v>
      </c>
      <c r="H339" s="3">
        <v>1.02591E-10</v>
      </c>
      <c r="I339" s="3">
        <f t="shared" si="62"/>
        <v>5.5121860800000001E-11</v>
      </c>
      <c r="J339" s="3">
        <f t="shared" si="63"/>
        <v>4.0663399999999999E-13</v>
      </c>
      <c r="K339" s="3">
        <f t="shared" si="64"/>
        <v>1.8195166999999999E-9</v>
      </c>
      <c r="L339" s="3">
        <f t="shared" si="65"/>
        <v>3.5599077000000002E-11</v>
      </c>
      <c r="M339" s="3">
        <f t="shared" si="58"/>
        <v>3.0143307558540135E-2</v>
      </c>
      <c r="N339" s="3">
        <f t="shared" si="59"/>
        <v>2.2236719783885468E-4</v>
      </c>
      <c r="O339" s="3">
        <f t="shared" si="60"/>
        <v>3.0463016635131736E-3</v>
      </c>
      <c r="P339" s="3">
        <f t="shared" si="61"/>
        <v>1.9467302286920479E-2</v>
      </c>
      <c r="Q339" s="3"/>
      <c r="R339" s="8">
        <f t="shared" si="66"/>
        <v>29.955392049557052</v>
      </c>
      <c r="S339" s="8">
        <f t="shared" si="67"/>
        <v>23.630978430424783</v>
      </c>
      <c r="T339" s="8">
        <f t="shared" si="68"/>
        <v>7.0787522339800066</v>
      </c>
    </row>
    <row r="340" spans="1:54" x14ac:dyDescent="0.35">
      <c r="A340" s="2">
        <v>339</v>
      </c>
      <c r="B340" s="15">
        <v>44627.568356481483</v>
      </c>
      <c r="C340" s="2">
        <v>12480241</v>
      </c>
      <c r="D340" s="3">
        <v>4.06671E-11</v>
      </c>
      <c r="E340" s="3">
        <v>9.7220000000000001E-11</v>
      </c>
      <c r="F340" s="3">
        <v>6.5879399999999999E-7</v>
      </c>
      <c r="G340" s="16">
        <v>3.59265E-12</v>
      </c>
      <c r="H340" s="3">
        <v>9.1303599999999995E-11</v>
      </c>
      <c r="I340" s="3">
        <f t="shared" si="62"/>
        <v>2.63522808E-11</v>
      </c>
      <c r="J340" s="3">
        <f t="shared" si="63"/>
        <v>1.9444E-13</v>
      </c>
      <c r="K340" s="3">
        <f t="shared" si="64"/>
        <v>6.5550003000000002E-7</v>
      </c>
      <c r="L340" s="3">
        <f t="shared" si="65"/>
        <v>3.16823492E-11</v>
      </c>
      <c r="M340" s="3">
        <f t="shared" si="58"/>
        <v>4.0000790535432929E-5</v>
      </c>
      <c r="N340" s="3">
        <f t="shared" si="59"/>
        <v>2.9514537169433846E-7</v>
      </c>
      <c r="O340" s="3">
        <f t="shared" si="60"/>
        <v>5.4533738922941016E-6</v>
      </c>
      <c r="P340" s="3">
        <f t="shared" si="61"/>
        <v>4.8091435562558254E-5</v>
      </c>
      <c r="Q340" s="3"/>
      <c r="R340" s="8">
        <f t="shared" si="66"/>
        <v>42.566759121604555</v>
      </c>
      <c r="S340" s="8">
        <f t="shared" si="67"/>
        <v>18.394561446037557</v>
      </c>
      <c r="T340" s="8">
        <f t="shared" si="68"/>
        <v>7.8299686622103462</v>
      </c>
    </row>
    <row r="341" spans="1:54" x14ac:dyDescent="0.35">
      <c r="A341" s="2">
        <v>340</v>
      </c>
      <c r="B341" s="15">
        <v>44627.568819444445</v>
      </c>
      <c r="C341" s="2">
        <v>12520030</v>
      </c>
      <c r="D341" s="3">
        <v>5.1900899999999999E-11</v>
      </c>
      <c r="E341" s="3">
        <v>8.3962499999999996E-11</v>
      </c>
      <c r="F341" s="3">
        <v>6.6228799999999998E-7</v>
      </c>
      <c r="G341" s="16">
        <v>3.2862699999999999E-12</v>
      </c>
      <c r="H341" s="3">
        <v>8.63793E-11</v>
      </c>
      <c r="I341" s="3">
        <f t="shared" si="62"/>
        <v>3.36317832E-11</v>
      </c>
      <c r="J341" s="3">
        <f t="shared" si="63"/>
        <v>1.6792499999999999E-13</v>
      </c>
      <c r="K341" s="3">
        <f t="shared" si="64"/>
        <v>6.5897655999999995E-7</v>
      </c>
      <c r="L341" s="3">
        <f t="shared" si="65"/>
        <v>2.9973617099999998E-11</v>
      </c>
      <c r="M341" s="3">
        <f t="shared" si="58"/>
        <v>5.0781205759427922E-5</v>
      </c>
      <c r="N341" s="3">
        <f t="shared" si="59"/>
        <v>2.5355283502041408E-7</v>
      </c>
      <c r="O341" s="3">
        <f t="shared" si="60"/>
        <v>4.9619953856932336E-6</v>
      </c>
      <c r="P341" s="3">
        <f t="shared" si="61"/>
        <v>4.5257678079626991E-5</v>
      </c>
      <c r="Q341" s="3"/>
      <c r="R341" s="8">
        <f t="shared" si="66"/>
        <v>35.309590695350266</v>
      </c>
      <c r="S341" s="8">
        <f t="shared" si="67"/>
        <v>17.901959204912274</v>
      </c>
      <c r="T341" s="8">
        <f t="shared" si="68"/>
        <v>6.3211085217031062</v>
      </c>
    </row>
    <row r="342" spans="1:54" x14ac:dyDescent="0.35">
      <c r="A342" s="2">
        <v>341</v>
      </c>
      <c r="B342" s="15">
        <v>44627.569224537037</v>
      </c>
      <c r="C342" s="2">
        <v>12555676</v>
      </c>
      <c r="D342" s="3">
        <v>3.84634E-11</v>
      </c>
      <c r="E342" s="3">
        <v>7.3601499999999997E-11</v>
      </c>
      <c r="F342" s="3">
        <v>6.6193000000000005E-7</v>
      </c>
      <c r="G342" s="16">
        <v>2.8917500000000001E-12</v>
      </c>
      <c r="H342" s="3">
        <v>8.0553600000000006E-11</v>
      </c>
      <c r="I342" s="3">
        <f t="shared" si="62"/>
        <v>2.49242832E-11</v>
      </c>
      <c r="J342" s="3">
        <f t="shared" si="63"/>
        <v>1.4720299999999998E-13</v>
      </c>
      <c r="K342" s="3">
        <f t="shared" si="64"/>
        <v>6.5862035000000006E-7</v>
      </c>
      <c r="L342" s="3">
        <f t="shared" si="65"/>
        <v>2.7952099200000001E-11</v>
      </c>
      <c r="M342" s="3">
        <f t="shared" si="58"/>
        <v>3.7653956158506185E-5</v>
      </c>
      <c r="N342" s="3">
        <f t="shared" si="59"/>
        <v>2.2238454217213297E-7</v>
      </c>
      <c r="O342" s="3">
        <f t="shared" si="60"/>
        <v>4.3686643602797874E-6</v>
      </c>
      <c r="P342" s="3">
        <f t="shared" si="61"/>
        <v>4.2228180019035245E-5</v>
      </c>
      <c r="Q342" s="3"/>
      <c r="R342" s="8">
        <f t="shared" si="66"/>
        <v>40.466079518972535</v>
      </c>
      <c r="S342" s="8">
        <f t="shared" si="67"/>
        <v>17.069131312875886</v>
      </c>
      <c r="T342" s="8">
        <f t="shared" si="68"/>
        <v>6.907208250266196</v>
      </c>
    </row>
    <row r="343" spans="1:54" s="25" customFormat="1" x14ac:dyDescent="0.35">
      <c r="A343" s="25">
        <v>342</v>
      </c>
      <c r="B343" s="46">
        <v>44627.569722222222</v>
      </c>
      <c r="C343" s="25">
        <v>12598203</v>
      </c>
      <c r="D343" s="26">
        <v>2.57193E-8</v>
      </c>
      <c r="E343" s="26">
        <v>1.7186599999999999E-10</v>
      </c>
      <c r="F343" s="26">
        <v>6.4428200000000005E-7</v>
      </c>
      <c r="G343" s="27">
        <v>4.0915799999999999E-10</v>
      </c>
      <c r="H343" s="26">
        <v>2.1277300000000001E-10</v>
      </c>
      <c r="I343" s="26">
        <f t="shared" si="62"/>
        <v>1.6666106399999999E-8</v>
      </c>
      <c r="J343" s="26">
        <f t="shared" si="63"/>
        <v>3.4373199999999998E-13</v>
      </c>
      <c r="K343" s="26">
        <f t="shared" si="64"/>
        <v>6.4106059000000007E-7</v>
      </c>
      <c r="L343" s="26">
        <f t="shared" si="65"/>
        <v>7.3832230999999994E-11</v>
      </c>
      <c r="M343" s="26">
        <f t="shared" si="58"/>
        <v>2.5867720035636567E-2</v>
      </c>
      <c r="N343" s="26">
        <f t="shared" si="59"/>
        <v>5.3351172312745032E-7</v>
      </c>
      <c r="O343" s="26">
        <f t="shared" si="60"/>
        <v>6.3506042385166742E-4</v>
      </c>
      <c r="P343" s="26">
        <f t="shared" si="61"/>
        <v>1.1459614113074707E-4</v>
      </c>
      <c r="Q343" s="26"/>
      <c r="R343" s="28">
        <f t="shared" si="66"/>
        <v>2.6077418904862681</v>
      </c>
      <c r="S343" s="28">
        <f t="shared" si="67"/>
        <v>91.688892889223695</v>
      </c>
      <c r="T343" s="28">
        <f t="shared" si="68"/>
        <v>2.3910096687953715</v>
      </c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8"/>
      <c r="AH343" s="8"/>
      <c r="AI343" s="8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</row>
    <row r="344" spans="1:54" x14ac:dyDescent="0.35">
      <c r="A344" s="2">
        <v>343</v>
      </c>
      <c r="B344" s="15">
        <v>44627.570034722223</v>
      </c>
      <c r="C344" s="2">
        <v>12625119</v>
      </c>
      <c r="D344" s="3">
        <v>2.3490000000000001E-8</v>
      </c>
      <c r="E344" s="3">
        <v>1.4768400000000001E-10</v>
      </c>
      <c r="F344" s="3">
        <v>6.4428200000000005E-7</v>
      </c>
      <c r="G344" s="16">
        <v>4.2237999999999999E-10</v>
      </c>
      <c r="H344" s="3">
        <v>1.9930199999999999E-10</v>
      </c>
      <c r="I344" s="3">
        <f t="shared" si="62"/>
        <v>1.5221520000000001E-8</v>
      </c>
      <c r="J344" s="3">
        <f t="shared" si="63"/>
        <v>2.9536800000000004E-13</v>
      </c>
      <c r="K344" s="3">
        <f t="shared" si="64"/>
        <v>6.4106059000000007E-7</v>
      </c>
      <c r="L344" s="3">
        <f t="shared" si="65"/>
        <v>6.9157794000000003E-11</v>
      </c>
      <c r="M344" s="3">
        <f t="shared" si="58"/>
        <v>2.3625555269276496E-2</v>
      </c>
      <c r="N344" s="3">
        <f t="shared" si="59"/>
        <v>4.5844521498350105E-7</v>
      </c>
      <c r="O344" s="3">
        <f t="shared" si="60"/>
        <v>6.5558249338022788E-4</v>
      </c>
      <c r="P344" s="3">
        <f t="shared" si="61"/>
        <v>1.0734087557932706E-4</v>
      </c>
      <c r="Q344" s="3"/>
      <c r="R344" s="8">
        <f t="shared" si="66"/>
        <v>2.9154759100771006</v>
      </c>
      <c r="S344" s="8">
        <f t="shared" si="67"/>
        <v>92.402957550068621</v>
      </c>
      <c r="T344" s="8">
        <f t="shared" si="68"/>
        <v>2.6939859675710198</v>
      </c>
    </row>
    <row r="345" spans="1:54" x14ac:dyDescent="0.35">
      <c r="A345" s="2">
        <v>344</v>
      </c>
      <c r="B345" s="15">
        <v>44627.570347222223</v>
      </c>
      <c r="C345" s="2">
        <v>12652036</v>
      </c>
      <c r="D345" s="3">
        <v>2.47497E-8</v>
      </c>
      <c r="E345" s="3">
        <v>1.47367E-10</v>
      </c>
      <c r="F345" s="3">
        <v>6.4159399999999997E-7</v>
      </c>
      <c r="G345" s="16">
        <v>4.1994999999999998E-10</v>
      </c>
      <c r="H345" s="3">
        <v>1.86129E-10</v>
      </c>
      <c r="I345" s="3">
        <f t="shared" si="62"/>
        <v>1.6037805600000002E-8</v>
      </c>
      <c r="J345" s="3">
        <f t="shared" si="63"/>
        <v>2.9473400000000003E-13</v>
      </c>
      <c r="K345" s="3">
        <f t="shared" si="64"/>
        <v>6.3838602999999993E-7</v>
      </c>
      <c r="L345" s="3">
        <f t="shared" si="65"/>
        <v>6.4586763000000006E-11</v>
      </c>
      <c r="M345" s="3">
        <f t="shared" si="58"/>
        <v>2.4996813561224081E-2</v>
      </c>
      <c r="N345" s="3">
        <f t="shared" si="59"/>
        <v>4.5937773732298004E-7</v>
      </c>
      <c r="O345" s="3">
        <f t="shared" si="60"/>
        <v>6.5454165718507342E-4</v>
      </c>
      <c r="P345" s="3">
        <f t="shared" si="61"/>
        <v>1.0066609569291484E-4</v>
      </c>
      <c r="Q345" s="3"/>
      <c r="R345" s="8">
        <f t="shared" si="66"/>
        <v>2.7433921278999858</v>
      </c>
      <c r="S345" s="8">
        <f t="shared" si="67"/>
        <v>92.829042457750433</v>
      </c>
      <c r="T345" s="8">
        <f t="shared" si="68"/>
        <v>2.5466646431908613</v>
      </c>
    </row>
    <row r="346" spans="1:54" x14ac:dyDescent="0.35">
      <c r="A346" s="2">
        <v>345</v>
      </c>
      <c r="B346" s="15">
        <v>44627.570648148147</v>
      </c>
      <c r="C346" s="2">
        <v>12678951</v>
      </c>
      <c r="D346" s="3">
        <v>2.5337E-8</v>
      </c>
      <c r="E346" s="3">
        <v>1.4183800000000001E-10</v>
      </c>
      <c r="F346" s="3">
        <v>6.3998200000000005E-7</v>
      </c>
      <c r="G346" s="16">
        <v>4.2261899999999998E-10</v>
      </c>
      <c r="H346" s="3">
        <v>1.7915100000000001E-10</v>
      </c>
      <c r="I346" s="3">
        <f t="shared" si="62"/>
        <v>1.6418375999999999E-8</v>
      </c>
      <c r="J346" s="3">
        <f t="shared" si="63"/>
        <v>2.8367600000000002E-13</v>
      </c>
      <c r="K346" s="3">
        <f t="shared" si="64"/>
        <v>6.3678209000000003E-7</v>
      </c>
      <c r="L346" s="3">
        <f t="shared" si="65"/>
        <v>6.2165397000000002E-11</v>
      </c>
      <c r="M346" s="3">
        <f t="shared" si="58"/>
        <v>2.5654434030957119E-2</v>
      </c>
      <c r="N346" s="3">
        <f t="shared" si="59"/>
        <v>4.4325621658109133E-7</v>
      </c>
      <c r="O346" s="3">
        <f t="shared" si="60"/>
        <v>6.6036076014637903E-4</v>
      </c>
      <c r="P346" s="3">
        <f t="shared" si="61"/>
        <v>9.7136164767134073E-5</v>
      </c>
      <c r="Q346" s="3"/>
      <c r="R346" s="8">
        <f t="shared" si="66"/>
        <v>2.6898863870173777</v>
      </c>
      <c r="S346" s="8">
        <f t="shared" si="67"/>
        <v>93.119977704034127</v>
      </c>
      <c r="T346" s="8">
        <f t="shared" si="68"/>
        <v>2.5048216038544311</v>
      </c>
    </row>
    <row r="347" spans="1:54" x14ac:dyDescent="0.35">
      <c r="A347" s="2">
        <v>346</v>
      </c>
      <c r="B347" s="15">
        <v>44627.570960648147</v>
      </c>
      <c r="C347" s="2">
        <v>12705866</v>
      </c>
      <c r="D347" s="3">
        <v>2.54418E-8</v>
      </c>
      <c r="E347" s="3">
        <v>1.37528E-10</v>
      </c>
      <c r="F347" s="3">
        <v>6.6542300000000002E-7</v>
      </c>
      <c r="G347" s="16">
        <v>6.1852299999999995E-11</v>
      </c>
      <c r="H347" s="3">
        <v>1.3405899999999999E-10</v>
      </c>
      <c r="I347" s="3">
        <f t="shared" si="62"/>
        <v>1.6486286400000001E-8</v>
      </c>
      <c r="J347" s="3">
        <f t="shared" si="63"/>
        <v>2.75056E-13</v>
      </c>
      <c r="K347" s="3">
        <f t="shared" si="64"/>
        <v>6.6209588499999998E-7</v>
      </c>
      <c r="L347" s="3">
        <f t="shared" si="65"/>
        <v>4.6518472999999989E-11</v>
      </c>
      <c r="M347" s="3">
        <f t="shared" si="58"/>
        <v>2.4775648572411837E-2</v>
      </c>
      <c r="N347" s="3">
        <f t="shared" si="59"/>
        <v>4.1335511396510187E-7</v>
      </c>
      <c r="O347" s="3">
        <f t="shared" si="60"/>
        <v>9.2951851679307738E-5</v>
      </c>
      <c r="P347" s="3">
        <f t="shared" si="61"/>
        <v>6.9908123103649841E-5</v>
      </c>
      <c r="Q347" s="3"/>
      <c r="R347" s="8">
        <f t="shared" si="66"/>
        <v>0.51443069160744259</v>
      </c>
      <c r="S347" s="8">
        <f t="shared" si="67"/>
        <v>72.554813783323098</v>
      </c>
      <c r="T347" s="8">
        <f t="shared" si="68"/>
        <v>0.37324423034004112</v>
      </c>
    </row>
    <row r="348" spans="1:54" s="18" customFormat="1" x14ac:dyDescent="0.35">
      <c r="A348" s="18">
        <v>347</v>
      </c>
      <c r="B348" s="17">
        <v>44627.57130787037</v>
      </c>
      <c r="C348" s="18">
        <v>12735372</v>
      </c>
      <c r="D348" s="19">
        <v>1.4790400000000001E-9</v>
      </c>
      <c r="E348" s="19">
        <v>9.4354100000000004E-11</v>
      </c>
      <c r="F348" s="19">
        <v>6.8898399999999997E-7</v>
      </c>
      <c r="G348" s="20">
        <v>2.19289E-11</v>
      </c>
      <c r="H348" s="19">
        <v>1.12827E-10</v>
      </c>
      <c r="I348" s="19">
        <f t="shared" si="62"/>
        <v>9.5841792000000013E-10</v>
      </c>
      <c r="J348" s="19">
        <f t="shared" si="63"/>
        <v>1.8870820000000001E-13</v>
      </c>
      <c r="K348" s="19">
        <f t="shared" si="64"/>
        <v>6.8553907999999993E-7</v>
      </c>
      <c r="L348" s="19">
        <f t="shared" si="65"/>
        <v>3.9150968999999999E-11</v>
      </c>
      <c r="M348" s="19">
        <f t="shared" si="58"/>
        <v>1.3910597633617038E-3</v>
      </c>
      <c r="N348" s="19">
        <f t="shared" si="59"/>
        <v>2.7389344309882378E-7</v>
      </c>
      <c r="O348" s="19">
        <f t="shared" si="60"/>
        <v>3.1827879892711587E-5</v>
      </c>
      <c r="P348" s="19">
        <f t="shared" si="61"/>
        <v>5.6824206367636985E-5</v>
      </c>
      <c r="Q348" s="19"/>
      <c r="R348" s="21">
        <f t="shared" si="66"/>
        <v>4.1598045634796996</v>
      </c>
      <c r="S348" s="21">
        <f t="shared" si="67"/>
        <v>52.71530036249704</v>
      </c>
      <c r="T348" s="21">
        <f t="shared" si="68"/>
        <v>2.1928534701311824</v>
      </c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8"/>
      <c r="AH348" s="8"/>
      <c r="AI348" s="8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</row>
    <row r="349" spans="1:54" x14ac:dyDescent="0.35">
      <c r="A349" s="2">
        <v>348</v>
      </c>
      <c r="B349" s="15">
        <v>44627.57172453704</v>
      </c>
      <c r="C349" s="2">
        <v>12771927</v>
      </c>
      <c r="D349" s="3">
        <v>7.3435199999999997E-10</v>
      </c>
      <c r="E349" s="3">
        <v>7.9918400000000001E-11</v>
      </c>
      <c r="F349" s="3">
        <v>6.9328399999999998E-7</v>
      </c>
      <c r="G349" s="16">
        <v>1.57218E-11</v>
      </c>
      <c r="H349" s="3">
        <v>1.0205399999999999E-10</v>
      </c>
      <c r="I349" s="3">
        <f t="shared" si="62"/>
        <v>4.75860096E-10</v>
      </c>
      <c r="J349" s="3">
        <f t="shared" si="63"/>
        <v>1.598368E-13</v>
      </c>
      <c r="K349" s="3">
        <f t="shared" si="64"/>
        <v>6.8981757999999998E-7</v>
      </c>
      <c r="L349" s="3">
        <f t="shared" si="65"/>
        <v>3.5412738000000001E-11</v>
      </c>
      <c r="M349" s="3">
        <f t="shared" si="58"/>
        <v>6.8638551589247703E-4</v>
      </c>
      <c r="N349" s="3">
        <f t="shared" si="59"/>
        <v>2.3055025069091455E-7</v>
      </c>
      <c r="O349" s="3">
        <f t="shared" si="60"/>
        <v>2.2677286653088778E-5</v>
      </c>
      <c r="P349" s="3">
        <f t="shared" si="61"/>
        <v>5.1079698940116894E-5</v>
      </c>
      <c r="Q349" s="3"/>
      <c r="R349" s="8">
        <f t="shared" si="66"/>
        <v>6.5783628605021347</v>
      </c>
      <c r="S349" s="8">
        <f t="shared" si="67"/>
        <v>46.919419220567029</v>
      </c>
      <c r="T349" s="8">
        <f t="shared" si="68"/>
        <v>3.0865296483690821</v>
      </c>
    </row>
    <row r="350" spans="1:54" x14ac:dyDescent="0.35">
      <c r="A350" s="2">
        <v>349</v>
      </c>
      <c r="B350" s="15">
        <v>44627.572141203702</v>
      </c>
      <c r="C350" s="2">
        <v>12807575</v>
      </c>
      <c r="D350" s="3">
        <v>5.1070999999999999E-10</v>
      </c>
      <c r="E350" s="3">
        <v>8.7013400000000003E-11</v>
      </c>
      <c r="F350" s="3">
        <v>7.0322800000000003E-7</v>
      </c>
      <c r="G350" s="16">
        <v>1.2396899999999999E-11</v>
      </c>
      <c r="H350" s="3">
        <v>9.7292900000000001E-11</v>
      </c>
      <c r="I350" s="3">
        <f t="shared" si="62"/>
        <v>3.3094007999999999E-10</v>
      </c>
      <c r="J350" s="3">
        <f t="shared" si="63"/>
        <v>1.7402680000000001E-13</v>
      </c>
      <c r="K350" s="3">
        <f t="shared" si="64"/>
        <v>6.9971185999999998E-7</v>
      </c>
      <c r="L350" s="3">
        <f t="shared" si="65"/>
        <v>3.3760636300000004E-11</v>
      </c>
      <c r="M350" s="3">
        <f t="shared" si="58"/>
        <v>4.7060139812407924E-4</v>
      </c>
      <c r="N350" s="3">
        <f t="shared" si="59"/>
        <v>2.4746853083210568E-7</v>
      </c>
      <c r="O350" s="3">
        <f t="shared" si="60"/>
        <v>1.7628564277872893E-5</v>
      </c>
      <c r="P350" s="3">
        <f t="shared" si="61"/>
        <v>4.8008094529796885E-5</v>
      </c>
      <c r="Q350" s="3"/>
      <c r="R350" s="8">
        <f t="shared" si="66"/>
        <v>8.1498418444335154</v>
      </c>
      <c r="S350" s="8">
        <f t="shared" si="67"/>
        <v>42.217689159994379</v>
      </c>
      <c r="T350" s="8">
        <f t="shared" si="68"/>
        <v>3.4406748969140937</v>
      </c>
    </row>
    <row r="351" spans="1:54" x14ac:dyDescent="0.35">
      <c r="A351" s="2">
        <v>350</v>
      </c>
      <c r="B351" s="15">
        <v>44627.572557870371</v>
      </c>
      <c r="C351" s="2">
        <v>12843221</v>
      </c>
      <c r="D351" s="3">
        <v>4.93897E-10</v>
      </c>
      <c r="E351" s="3">
        <v>1.8666999999999999E-10</v>
      </c>
      <c r="F351" s="3">
        <v>1.37801E-8</v>
      </c>
      <c r="G351" s="16">
        <v>1.6220600000000001E-11</v>
      </c>
      <c r="H351" s="3">
        <v>1.9641799999999999E-10</v>
      </c>
      <c r="I351" s="3">
        <f t="shared" si="62"/>
        <v>3.20045256E-10</v>
      </c>
      <c r="J351" s="3">
        <f t="shared" si="63"/>
        <v>3.7334E-13</v>
      </c>
      <c r="K351" s="3">
        <f t="shared" si="64"/>
        <v>1.37111995E-8</v>
      </c>
      <c r="L351" s="3">
        <f t="shared" si="65"/>
        <v>6.8157045999999988E-11</v>
      </c>
      <c r="M351" s="3">
        <f t="shared" si="58"/>
        <v>2.3225176595235156E-2</v>
      </c>
      <c r="N351" s="3">
        <f t="shared" si="59"/>
        <v>2.7092691635038931E-5</v>
      </c>
      <c r="O351" s="3">
        <f t="shared" si="60"/>
        <v>1.1771032140550505E-3</v>
      </c>
      <c r="P351" s="3">
        <f t="shared" si="61"/>
        <v>4.9460487224330732E-3</v>
      </c>
      <c r="Q351" s="3"/>
      <c r="R351" s="8">
        <f t="shared" si="66"/>
        <v>13.625253035137682</v>
      </c>
      <c r="S351" s="8">
        <f t="shared" si="67"/>
        <v>32.129038757497582</v>
      </c>
      <c r="T351" s="8">
        <f t="shared" si="68"/>
        <v>4.3776628284665025</v>
      </c>
    </row>
    <row r="352" spans="1:54" x14ac:dyDescent="0.35">
      <c r="A352" s="2">
        <v>351</v>
      </c>
      <c r="B352" s="15">
        <v>44627.572974537034</v>
      </c>
      <c r="C352" s="2">
        <v>12879886</v>
      </c>
      <c r="D352" s="3">
        <v>3.5978000000000002E-10</v>
      </c>
      <c r="E352" s="3">
        <v>2.04218E-10</v>
      </c>
      <c r="F352" s="3">
        <v>5.85016E-9</v>
      </c>
      <c r="G352" s="16">
        <v>1.44157E-11</v>
      </c>
      <c r="H352" s="3">
        <v>1.75676E-10</v>
      </c>
      <c r="I352" s="3">
        <f t="shared" si="62"/>
        <v>2.3313744E-10</v>
      </c>
      <c r="J352" s="3">
        <f t="shared" si="63"/>
        <v>4.0843600000000004E-13</v>
      </c>
      <c r="K352" s="3">
        <f t="shared" si="64"/>
        <v>5.8209091999999997E-9</v>
      </c>
      <c r="L352" s="3">
        <f t="shared" si="65"/>
        <v>6.0959572E-11</v>
      </c>
      <c r="M352" s="3">
        <f t="shared" si="58"/>
        <v>3.9851463891585871E-2</v>
      </c>
      <c r="N352" s="3">
        <f t="shared" si="59"/>
        <v>6.9816210154935944E-5</v>
      </c>
      <c r="O352" s="3">
        <f t="shared" si="60"/>
        <v>2.4641548265346589E-3</v>
      </c>
      <c r="P352" s="3">
        <f t="shared" si="61"/>
        <v>1.0420154662436582E-2</v>
      </c>
      <c r="Q352" s="3"/>
      <c r="R352" s="8">
        <f t="shared" si="66"/>
        <v>16.209088172641682</v>
      </c>
      <c r="S352" s="8">
        <f t="shared" si="67"/>
        <v>31.964067879469898</v>
      </c>
      <c r="T352" s="8">
        <f t="shared" si="68"/>
        <v>5.1810839461463134</v>
      </c>
    </row>
    <row r="353" spans="1:20" x14ac:dyDescent="0.35">
      <c r="A353" s="2">
        <v>352</v>
      </c>
      <c r="B353" s="15">
        <v>44627.573437500003</v>
      </c>
      <c r="C353" s="2">
        <v>12919151</v>
      </c>
      <c r="D353" s="3">
        <v>2.9656999999999999E-10</v>
      </c>
      <c r="E353" s="3">
        <v>2.0826300000000001E-10</v>
      </c>
      <c r="F353" s="3">
        <v>3.89988E-9</v>
      </c>
      <c r="G353" s="16">
        <v>1.21528E-11</v>
      </c>
      <c r="H353" s="3">
        <v>1.6044899999999999E-10</v>
      </c>
      <c r="I353" s="3">
        <f t="shared" si="62"/>
        <v>1.9217736E-10</v>
      </c>
      <c r="J353" s="3">
        <f t="shared" si="63"/>
        <v>4.1652600000000006E-13</v>
      </c>
      <c r="K353" s="3">
        <f t="shared" si="64"/>
        <v>3.8803805999999996E-9</v>
      </c>
      <c r="L353" s="3">
        <f t="shared" si="65"/>
        <v>5.5675802999999996E-11</v>
      </c>
      <c r="M353" s="3">
        <f t="shared" si="58"/>
        <v>4.9277762392689009E-2</v>
      </c>
      <c r="N353" s="3">
        <f t="shared" si="59"/>
        <v>1.0680482476383891E-4</v>
      </c>
      <c r="O353" s="3">
        <f t="shared" si="60"/>
        <v>3.1161984471317068E-3</v>
      </c>
      <c r="P353" s="3">
        <f t="shared" si="61"/>
        <v>1.4276286193421335E-2</v>
      </c>
      <c r="Q353" s="3"/>
      <c r="R353" s="8">
        <f t="shared" si="66"/>
        <v>17.299079235587097</v>
      </c>
      <c r="S353" s="8">
        <f t="shared" si="67"/>
        <v>30.231624498685782</v>
      </c>
      <c r="T353" s="8">
        <f t="shared" si="68"/>
        <v>5.2297926762328144</v>
      </c>
    </row>
    <row r="354" spans="1:20" x14ac:dyDescent="0.35">
      <c r="A354" s="2">
        <v>353</v>
      </c>
      <c r="B354" s="15">
        <v>44627.573877314811</v>
      </c>
      <c r="C354" s="2">
        <v>12957396</v>
      </c>
      <c r="D354" s="3">
        <v>2.58472E-10</v>
      </c>
      <c r="E354" s="3">
        <v>2.0591800000000001E-10</v>
      </c>
      <c r="F354" s="3">
        <v>3.10229E-9</v>
      </c>
      <c r="G354" s="16">
        <v>1.06177E-11</v>
      </c>
      <c r="H354" s="3">
        <v>1.4753399999999999E-10</v>
      </c>
      <c r="I354" s="3">
        <f t="shared" si="62"/>
        <v>1.67489856E-10</v>
      </c>
      <c r="J354" s="3">
        <f t="shared" si="63"/>
        <v>4.11836E-13</v>
      </c>
      <c r="K354" s="3">
        <f t="shared" si="64"/>
        <v>3.0867785499999999E-9</v>
      </c>
      <c r="L354" s="3">
        <f t="shared" si="65"/>
        <v>5.1194297999999993E-11</v>
      </c>
      <c r="M354" s="3">
        <f t="shared" si="58"/>
        <v>5.3989103533196442E-2</v>
      </c>
      <c r="N354" s="3">
        <f t="shared" si="59"/>
        <v>1.3275225720354964E-4</v>
      </c>
      <c r="O354" s="3">
        <f t="shared" si="60"/>
        <v>3.4225362554757936E-3</v>
      </c>
      <c r="P354" s="3">
        <f t="shared" si="61"/>
        <v>1.6502099416882365E-2</v>
      </c>
      <c r="Q354" s="3"/>
      <c r="R354" s="8">
        <f t="shared" si="66"/>
        <v>17.861142526154705</v>
      </c>
      <c r="S354" s="8">
        <f t="shared" si="67"/>
        <v>29.152873139656837</v>
      </c>
      <c r="T354" s="8">
        <f t="shared" si="68"/>
        <v>5.2070362219431798</v>
      </c>
    </row>
    <row r="355" spans="1:20" x14ac:dyDescent="0.35">
      <c r="A355" s="2">
        <v>354</v>
      </c>
      <c r="B355" s="15">
        <v>44627.574317129627</v>
      </c>
      <c r="C355" s="2">
        <v>12995641</v>
      </c>
      <c r="D355" s="3">
        <v>1.9561699999999999E-10</v>
      </c>
      <c r="E355" s="3">
        <v>2.0473E-10</v>
      </c>
      <c r="F355" s="3">
        <v>2.7122400000000001E-9</v>
      </c>
      <c r="G355" s="16">
        <v>9.8470000000000003E-12</v>
      </c>
      <c r="H355" s="3">
        <v>1.3842100000000001E-10</v>
      </c>
      <c r="I355" s="3">
        <f t="shared" si="62"/>
        <v>1.2675981600000001E-10</v>
      </c>
      <c r="J355" s="3">
        <f t="shared" si="63"/>
        <v>4.0946E-13</v>
      </c>
      <c r="K355" s="3">
        <f t="shared" si="64"/>
        <v>2.6986788000000001E-9</v>
      </c>
      <c r="L355" s="3">
        <f t="shared" si="65"/>
        <v>4.8032086999999997E-11</v>
      </c>
      <c r="M355" s="3">
        <f t="shared" si="58"/>
        <v>4.6736209185027876E-2</v>
      </c>
      <c r="N355" s="3">
        <f t="shared" si="59"/>
        <v>1.5096746600595817E-4</v>
      </c>
      <c r="O355" s="3">
        <f t="shared" si="60"/>
        <v>3.6305784148895378E-3</v>
      </c>
      <c r="P355" s="3">
        <f t="shared" si="61"/>
        <v>1.7709379332212487E-2</v>
      </c>
      <c r="Q355" s="3"/>
      <c r="R355" s="8">
        <f t="shared" si="66"/>
        <v>21.182791836844636</v>
      </c>
      <c r="S355" s="8">
        <f t="shared" si="67"/>
        <v>28.904148960600551</v>
      </c>
      <c r="T355" s="8">
        <f t="shared" si="68"/>
        <v>6.1227057065355073</v>
      </c>
    </row>
    <row r="356" spans="1:20" x14ac:dyDescent="0.35">
      <c r="A356" s="2">
        <v>355</v>
      </c>
      <c r="B356" s="15">
        <v>44627.574756944443</v>
      </c>
      <c r="C356" s="2">
        <v>13033886</v>
      </c>
      <c r="D356" s="3">
        <v>1.9962700000000001E-10</v>
      </c>
      <c r="E356" s="3">
        <v>2.1591000000000001E-10</v>
      </c>
      <c r="F356" s="3">
        <v>2.4914800000000002E-9</v>
      </c>
      <c r="G356" s="16">
        <v>9.1590000000000001E-12</v>
      </c>
      <c r="H356" s="3">
        <v>1.3299799999999999E-10</v>
      </c>
      <c r="I356" s="3">
        <f t="shared" si="62"/>
        <v>1.29358296E-10</v>
      </c>
      <c r="J356" s="3">
        <f t="shared" si="63"/>
        <v>4.3182000000000002E-13</v>
      </c>
      <c r="K356" s="3">
        <f t="shared" si="64"/>
        <v>2.4790226E-9</v>
      </c>
      <c r="L356" s="3">
        <f t="shared" si="65"/>
        <v>4.6150305999999999E-11</v>
      </c>
      <c r="M356" s="3">
        <f t="shared" si="58"/>
        <v>5.1920262655128675E-2</v>
      </c>
      <c r="N356" s="3">
        <f t="shared" si="59"/>
        <v>1.7331867002745355E-4</v>
      </c>
      <c r="O356" s="3">
        <f t="shared" si="60"/>
        <v>3.6761282450591612E-3</v>
      </c>
      <c r="P356" s="3">
        <f t="shared" si="61"/>
        <v>1.8523249634755243E-2</v>
      </c>
      <c r="Q356" s="3"/>
      <c r="R356" s="8">
        <f t="shared" si="66"/>
        <v>20.054627091298784</v>
      </c>
      <c r="S356" s="8">
        <f t="shared" si="67"/>
        <v>28.224906681999357</v>
      </c>
      <c r="T356" s="8">
        <f t="shared" si="68"/>
        <v>5.6603997819420435</v>
      </c>
    </row>
    <row r="357" spans="1:20" x14ac:dyDescent="0.35">
      <c r="A357" s="2">
        <v>356</v>
      </c>
      <c r="B357" s="15">
        <v>44627.575208333335</v>
      </c>
      <c r="C357" s="2">
        <v>13072131</v>
      </c>
      <c r="D357" s="3">
        <v>1.5801399999999999E-10</v>
      </c>
      <c r="E357" s="3">
        <v>2.1119E-10</v>
      </c>
      <c r="F357" s="3">
        <v>2.34801E-9</v>
      </c>
      <c r="G357" s="16">
        <v>7.9958500000000001E-12</v>
      </c>
      <c r="H357" s="3">
        <v>1.26696E-10</v>
      </c>
      <c r="I357" s="3">
        <f t="shared" si="62"/>
        <v>1.02393072E-10</v>
      </c>
      <c r="J357" s="3">
        <f t="shared" si="63"/>
        <v>4.2238000000000001E-13</v>
      </c>
      <c r="K357" s="3">
        <f t="shared" si="64"/>
        <v>2.3362699500000002E-9</v>
      </c>
      <c r="L357" s="3">
        <f t="shared" si="65"/>
        <v>4.3963511999999994E-11</v>
      </c>
      <c r="M357" s="3">
        <f t="shared" si="58"/>
        <v>4.3608448004906278E-2</v>
      </c>
      <c r="N357" s="3">
        <f t="shared" si="59"/>
        <v>1.7988850132665533E-4</v>
      </c>
      <c r="O357" s="3">
        <f t="shared" si="60"/>
        <v>3.4053730605917349E-3</v>
      </c>
      <c r="P357" s="3">
        <f t="shared" si="61"/>
        <v>1.8723732863147938E-2</v>
      </c>
      <c r="Q357" s="3"/>
      <c r="R357" s="8">
        <f t="shared" si="66"/>
        <v>22.769928086999048</v>
      </c>
      <c r="S357" s="8">
        <f t="shared" si="67"/>
        <v>26.486150689812209</v>
      </c>
      <c r="T357" s="8">
        <f t="shared" si="68"/>
        <v>6.0308774650844423</v>
      </c>
    </row>
    <row r="358" spans="1:20" x14ac:dyDescent="0.35">
      <c r="A358" s="2">
        <v>357</v>
      </c>
      <c r="B358" s="15">
        <v>44627.575648148151</v>
      </c>
      <c r="C358" s="2">
        <v>13110376</v>
      </c>
      <c r="D358" s="3">
        <v>1.6017400000000001E-10</v>
      </c>
      <c r="E358" s="3">
        <v>1.5925200000000001E-10</v>
      </c>
      <c r="F358" s="3">
        <v>3.4785100000000001E-7</v>
      </c>
      <c r="G358" s="16">
        <v>2.7627500000000001E-12</v>
      </c>
      <c r="H358" s="3">
        <v>7.3037099999999994E-11</v>
      </c>
      <c r="I358" s="3">
        <f t="shared" si="62"/>
        <v>1.0379275200000001E-10</v>
      </c>
      <c r="J358" s="3">
        <f t="shared" si="63"/>
        <v>3.1850400000000004E-13</v>
      </c>
      <c r="K358" s="3">
        <f t="shared" si="64"/>
        <v>3.46111745E-7</v>
      </c>
      <c r="L358" s="3">
        <f t="shared" si="65"/>
        <v>2.5343873699999997E-11</v>
      </c>
      <c r="M358" s="3">
        <f t="shared" si="58"/>
        <v>2.9838279033264246E-4</v>
      </c>
      <c r="N358" s="3">
        <f t="shared" si="59"/>
        <v>9.1563341775645332E-7</v>
      </c>
      <c r="O358" s="3">
        <f t="shared" si="60"/>
        <v>7.942337380085152E-6</v>
      </c>
      <c r="P358" s="3">
        <f t="shared" si="61"/>
        <v>7.2858418403281855E-5</v>
      </c>
      <c r="Q358" s="3"/>
      <c r="R358" s="8">
        <f t="shared" si="66"/>
        <v>13.061706241269855</v>
      </c>
      <c r="S358" s="8">
        <f t="shared" si="67"/>
        <v>17.71681950644561</v>
      </c>
      <c r="T358" s="8">
        <f t="shared" si="68"/>
        <v>2.3141189192279215</v>
      </c>
    </row>
    <row r="360" spans="1:20" x14ac:dyDescent="0.35">
      <c r="R360" s="8"/>
      <c r="T360" s="8"/>
    </row>
  </sheetData>
  <mergeCells count="4">
    <mergeCell ref="Y1:Z1"/>
    <mergeCell ref="AA1:AB1"/>
    <mergeCell ref="AC1:AD1"/>
    <mergeCell ref="AE1:A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B81B1-2C36-44A4-BE98-59A1B5BB6DE2}">
  <dimension ref="A1:Y358"/>
  <sheetViews>
    <sheetView topLeftCell="N1" workbookViewId="0">
      <pane ySplit="1" topLeftCell="A351" activePane="bottomLeft" state="frozen"/>
      <selection pane="bottomLeft" activeCell="E29" sqref="E29"/>
    </sheetView>
  </sheetViews>
  <sheetFormatPr defaultRowHeight="14.5" x14ac:dyDescent="0.35"/>
  <cols>
    <col min="1" max="1" width="8.7265625" style="2"/>
    <col min="2" max="2" width="11.26953125" style="38" bestFit="1" customWidth="1"/>
    <col min="3" max="3" width="8.81640625" style="2" bestFit="1" customWidth="1"/>
    <col min="4" max="4" width="13" style="2" bestFit="1" customWidth="1"/>
    <col min="5" max="5" width="20.81640625" style="2" bestFit="1" customWidth="1"/>
    <col min="6" max="6" width="10.7265625" style="2" bestFit="1" customWidth="1"/>
    <col min="7" max="7" width="18.08984375" style="16" bestFit="1" customWidth="1"/>
    <col min="8" max="8" width="18.54296875" style="2" bestFit="1" customWidth="1"/>
    <col min="9" max="9" width="17" style="2" bestFit="1" customWidth="1"/>
    <col min="10" max="10" width="12" style="2" bestFit="1" customWidth="1"/>
    <col min="11" max="11" width="11.453125" style="2" bestFit="1" customWidth="1"/>
    <col min="12" max="12" width="13.08984375" style="2" bestFit="1" customWidth="1"/>
    <col min="13" max="13" width="11.54296875" style="2" customWidth="1"/>
    <col min="14" max="14" width="13.1796875" style="2" customWidth="1"/>
    <col min="15" max="15" width="14.26953125" style="2" customWidth="1"/>
    <col min="16" max="16" width="11.1796875" style="2" customWidth="1"/>
    <col min="17" max="17" width="10.54296875" style="2" customWidth="1"/>
    <col min="18" max="18" width="8.7265625" style="2"/>
    <col min="19" max="19" width="16.26953125" style="2" customWidth="1"/>
    <col min="20" max="24" width="18.1796875" style="2" customWidth="1"/>
    <col min="25" max="16384" width="8.7265625" style="2"/>
  </cols>
  <sheetData>
    <row r="1" spans="1:25" x14ac:dyDescent="0.35">
      <c r="A1" s="2" t="s">
        <v>33</v>
      </c>
      <c r="B1" s="38" t="s">
        <v>48</v>
      </c>
      <c r="C1" s="2" t="s">
        <v>0</v>
      </c>
      <c r="D1" s="2" t="s">
        <v>1</v>
      </c>
      <c r="E1" s="2" t="s">
        <v>2</v>
      </c>
      <c r="F1" s="2" t="s">
        <v>3</v>
      </c>
      <c r="G1" s="16" t="s">
        <v>4</v>
      </c>
      <c r="H1" s="2" t="s">
        <v>5</v>
      </c>
      <c r="I1" s="4" t="s">
        <v>7</v>
      </c>
      <c r="J1" s="4" t="s">
        <v>8</v>
      </c>
      <c r="K1" s="4" t="s">
        <v>9</v>
      </c>
      <c r="L1" s="4" t="s">
        <v>6</v>
      </c>
      <c r="M1" s="4"/>
      <c r="N1" s="2" t="s">
        <v>31</v>
      </c>
      <c r="O1" s="2" t="s">
        <v>32</v>
      </c>
      <c r="P1" s="8">
        <f>B2*86400/60</f>
        <v>64263490.5</v>
      </c>
      <c r="Q1" s="5" t="s">
        <v>11</v>
      </c>
      <c r="R1" s="5" t="s">
        <v>12</v>
      </c>
      <c r="S1" s="5" t="s">
        <v>10</v>
      </c>
      <c r="T1" s="5" t="s">
        <v>13</v>
      </c>
      <c r="U1" s="4" t="s">
        <v>17</v>
      </c>
      <c r="V1" s="4" t="s">
        <v>34</v>
      </c>
      <c r="W1" s="4" t="s">
        <v>18</v>
      </c>
      <c r="X1" s="4" t="s">
        <v>35</v>
      </c>
      <c r="Y1" s="6"/>
    </row>
    <row r="2" spans="1:25" x14ac:dyDescent="0.35">
      <c r="A2" s="2">
        <v>1</v>
      </c>
      <c r="B2" s="38">
        <v>44627.423958333333</v>
      </c>
      <c r="C2" s="2">
        <v>4656</v>
      </c>
      <c r="D2" s="3">
        <v>2.3762800000000002E-8</v>
      </c>
      <c r="E2" s="3">
        <v>1.1773099999999999E-9</v>
      </c>
      <c r="F2" s="3">
        <v>5.7297299999999995E-7</v>
      </c>
      <c r="G2" s="16">
        <v>4.4558099999999998E-10</v>
      </c>
      <c r="H2" s="3">
        <v>8.1152899999999998E-10</v>
      </c>
      <c r="I2" s="3">
        <f>0.648*D2</f>
        <v>1.5398294400000001E-8</v>
      </c>
      <c r="J2" s="3">
        <f>0.002*E2</f>
        <v>2.3546199999999999E-12</v>
      </c>
      <c r="K2" s="3">
        <f>F2-(F2*0.005)</f>
        <v>5.7010813499999992E-7</v>
      </c>
      <c r="L2" s="3">
        <f>H2-(H2*0.653)</f>
        <v>2.8160056299999998E-10</v>
      </c>
      <c r="M2" s="3"/>
      <c r="N2" s="8">
        <f>B2*86400/60-$P$1</f>
        <v>0</v>
      </c>
      <c r="O2" s="14">
        <f>N2</f>
        <v>0</v>
      </c>
      <c r="P2" s="3"/>
      <c r="Q2" s="3">
        <f>I2/F2</f>
        <v>2.6874380468189605E-2</v>
      </c>
      <c r="R2" s="3">
        <f>J2/F2</f>
        <v>4.1094781080434858E-6</v>
      </c>
      <c r="S2" s="3">
        <f>G2/F2</f>
        <v>7.7766491614788137E-4</v>
      </c>
      <c r="T2" s="3">
        <f>L2/F2</f>
        <v>4.9147265752487468E-4</v>
      </c>
      <c r="U2" s="3">
        <v>0</v>
      </c>
      <c r="V2" s="3">
        <v>0</v>
      </c>
      <c r="W2" s="3">
        <v>0</v>
      </c>
      <c r="X2" s="3">
        <v>0</v>
      </c>
    </row>
    <row r="3" spans="1:25" x14ac:dyDescent="0.35">
      <c r="A3" s="2">
        <v>2</v>
      </c>
      <c r="B3" s="38">
        <v>44627.424317129633</v>
      </c>
      <c r="C3" s="2">
        <v>35607</v>
      </c>
      <c r="D3" s="3">
        <v>2.1810400000000002E-9</v>
      </c>
      <c r="E3" s="3">
        <v>4.0221200000000002E-10</v>
      </c>
      <c r="F3" s="3">
        <v>6.46432E-7</v>
      </c>
      <c r="G3" s="16">
        <v>6.2031799999999997E-11</v>
      </c>
      <c r="H3" s="3">
        <v>2.5440099999999998E-10</v>
      </c>
      <c r="I3" s="3">
        <f t="shared" ref="I3:I66" si="0">0.648*D3</f>
        <v>1.41331392E-9</v>
      </c>
      <c r="J3" s="3">
        <f t="shared" ref="J3:J66" si="1">0.002*E3</f>
        <v>8.0442400000000001E-13</v>
      </c>
      <c r="K3" s="3">
        <f t="shared" ref="K3:K66" si="2">F3-(F3*0.005)</f>
        <v>6.4319983999999999E-7</v>
      </c>
      <c r="L3" s="3">
        <f t="shared" ref="L3:L66" si="3">H3-(H3*0.653)</f>
        <v>8.8277146999999992E-11</v>
      </c>
      <c r="M3" s="3"/>
      <c r="N3" s="8">
        <f t="shared" ref="N3:N66" si="4">B3*86400/60-$P$1</f>
        <v>0.51666667312383652</v>
      </c>
      <c r="O3" s="14">
        <f t="shared" ref="O3:O66" si="5">N3</f>
        <v>0.51666667312383652</v>
      </c>
      <c r="P3" s="3"/>
      <c r="Q3" s="3">
        <f t="shared" ref="Q3:Q66" si="6">I3/F3</f>
        <v>2.1863303796841741E-3</v>
      </c>
      <c r="R3" s="3">
        <f t="shared" ref="R3:R66" si="7">J3/F3</f>
        <v>1.2444062175139846E-6</v>
      </c>
      <c r="S3" s="3">
        <f t="shared" ref="S3:S66" si="8">G3/F3</f>
        <v>9.5960286619474271E-5</v>
      </c>
      <c r="T3" s="3">
        <f t="shared" ref="T3:T66" si="9">L3/F3</f>
        <v>1.3656060807633284E-4</v>
      </c>
      <c r="U3" s="23">
        <f>((Q3+Q2)/2)*($N3-$N2)+U2</f>
        <v>7.5073503961923657E-3</v>
      </c>
      <c r="V3" s="3">
        <f>((R3+R2)/2*($N3-$N2)+V2)</f>
        <v>1.3830868013878166E-6</v>
      </c>
      <c r="W3" s="3">
        <f>((S3+S2)/2*($N3-$N2)+W2)</f>
        <v>2.2568651353547338E-4</v>
      </c>
      <c r="X3" s="3">
        <f>((T3+T2)/2*($N3-$N2)+X2)</f>
        <v>1.6224192897463735E-4</v>
      </c>
    </row>
    <row r="4" spans="1:25" x14ac:dyDescent="0.35">
      <c r="A4" s="2">
        <v>3</v>
      </c>
      <c r="B4" s="38">
        <v>44627.424826388888</v>
      </c>
      <c r="C4" s="2">
        <v>79265</v>
      </c>
      <c r="D4" s="3">
        <v>7.4654300000000001E-10</v>
      </c>
      <c r="E4" s="3">
        <v>2.8388100000000001E-10</v>
      </c>
      <c r="F4" s="3">
        <v>6.5153800000000002E-7</v>
      </c>
      <c r="G4" s="16">
        <v>4.0713399999999999E-11</v>
      </c>
      <c r="H4" s="3">
        <v>2.01539E-10</v>
      </c>
      <c r="I4" s="3">
        <f t="shared" si="0"/>
        <v>4.8375986400000007E-10</v>
      </c>
      <c r="J4" s="3">
        <f t="shared" si="1"/>
        <v>5.6776200000000004E-13</v>
      </c>
      <c r="K4" s="3">
        <f t="shared" si="2"/>
        <v>6.4828031000000004E-7</v>
      </c>
      <c r="L4" s="3">
        <f t="shared" si="3"/>
        <v>6.9934033000000006E-11</v>
      </c>
      <c r="M4" s="3"/>
      <c r="N4" s="48">
        <f t="shared" si="4"/>
        <v>1.25</v>
      </c>
      <c r="O4" s="14">
        <f t="shared" si="5"/>
        <v>1.25</v>
      </c>
      <c r="P4" s="3"/>
      <c r="Q4" s="3">
        <f t="shared" si="6"/>
        <v>7.4248910117291709E-4</v>
      </c>
      <c r="R4" s="3">
        <f t="shared" si="7"/>
        <v>8.7141809073300411E-7</v>
      </c>
      <c r="S4" s="3">
        <f t="shared" si="8"/>
        <v>6.2488143439062645E-5</v>
      </c>
      <c r="T4" s="3">
        <f t="shared" si="9"/>
        <v>1.0733684451252269E-4</v>
      </c>
      <c r="U4" s="23">
        <f t="shared" ref="U4:U67" si="10">((Q4+Q3)/2)*($N4-$N3)+U3</f>
        <v>8.5812508630506903E-3</v>
      </c>
      <c r="V4" s="3">
        <f t="shared" ref="V4:V67" si="11">((R4+R3)/2*($N4-$N3)+V3)</f>
        <v>2.1588890409139272E-6</v>
      </c>
      <c r="W4" s="3">
        <f t="shared" ref="W4:W67" si="12">((S4+S3)/2*($N4-$N3)+W3)</f>
        <v>2.8378427071203935E-4</v>
      </c>
      <c r="X4" s="3">
        <f t="shared" ref="X4:X67" si="13">((T4+T3)/2*($N4-$N3)+X3)</f>
        <v>2.5167099413644077E-4</v>
      </c>
    </row>
    <row r="5" spans="1:25" x14ac:dyDescent="0.35">
      <c r="A5" s="2">
        <v>4</v>
      </c>
      <c r="B5" s="38">
        <v>44627.42523148148</v>
      </c>
      <c r="C5" s="2">
        <v>114911</v>
      </c>
      <c r="D5" s="3">
        <v>5.3302700000000005E-10</v>
      </c>
      <c r="E5" s="3">
        <v>2.41844E-10</v>
      </c>
      <c r="F5" s="3">
        <v>6.4974700000000003E-7</v>
      </c>
      <c r="G5" s="16">
        <v>3.3443200000000002E-11</v>
      </c>
      <c r="H5" s="3">
        <v>1.8018299999999999E-10</v>
      </c>
      <c r="I5" s="3">
        <f t="shared" si="0"/>
        <v>3.4540149600000005E-10</v>
      </c>
      <c r="J5" s="3">
        <f t="shared" si="1"/>
        <v>4.8368799999999999E-13</v>
      </c>
      <c r="K5" s="3">
        <f t="shared" si="2"/>
        <v>6.4649826500000003E-7</v>
      </c>
      <c r="L5" s="3">
        <f t="shared" si="3"/>
        <v>6.252350099999998E-11</v>
      </c>
      <c r="M5" s="3"/>
      <c r="N5" s="8">
        <f t="shared" si="4"/>
        <v>1.8333333358168602</v>
      </c>
      <c r="O5" s="14">
        <f t="shared" si="5"/>
        <v>1.8333333358168602</v>
      </c>
      <c r="P5" s="3"/>
      <c r="Q5" s="3">
        <f t="shared" si="6"/>
        <v>5.3159382959828982E-4</v>
      </c>
      <c r="R5" s="3">
        <f t="shared" si="7"/>
        <v>7.4442513778439914E-7</v>
      </c>
      <c r="S5" s="3">
        <f t="shared" si="8"/>
        <v>5.1471111063229227E-5</v>
      </c>
      <c r="T5" s="3">
        <f t="shared" si="9"/>
        <v>9.6227456225269191E-5</v>
      </c>
      <c r="U5" s="23">
        <f t="shared" si="10"/>
        <v>8.9528583861077354E-3</v>
      </c>
      <c r="V5" s="3">
        <f t="shared" si="11"/>
        <v>2.6301766512379984E-6</v>
      </c>
      <c r="W5" s="3">
        <f t="shared" si="12"/>
        <v>3.1702238675005161E-4</v>
      </c>
      <c r="X5" s="3">
        <f t="shared" si="13"/>
        <v>3.110439154377421E-4</v>
      </c>
    </row>
    <row r="6" spans="1:25" x14ac:dyDescent="0.35">
      <c r="A6" s="2">
        <v>5</v>
      </c>
      <c r="B6" s="38">
        <v>44627.42564814815</v>
      </c>
      <c r="C6" s="2">
        <v>150556</v>
      </c>
      <c r="D6" s="3">
        <v>5.8599199999999998E-10</v>
      </c>
      <c r="E6" s="3">
        <v>3.6681E-10</v>
      </c>
      <c r="F6" s="3">
        <v>1.73847E-8</v>
      </c>
      <c r="G6" s="16">
        <v>4.8916799999999999E-11</v>
      </c>
      <c r="H6" s="3">
        <v>2.9216899999999998E-10</v>
      </c>
      <c r="I6" s="3">
        <f t="shared" si="0"/>
        <v>3.7972281599999998E-10</v>
      </c>
      <c r="J6" s="3">
        <f t="shared" si="1"/>
        <v>7.3362000000000006E-13</v>
      </c>
      <c r="K6" s="3">
        <f t="shared" si="2"/>
        <v>1.72977765E-8</v>
      </c>
      <c r="L6" s="3">
        <f t="shared" si="3"/>
        <v>1.01382643E-10</v>
      </c>
      <c r="M6" s="3"/>
      <c r="N6" s="8">
        <f t="shared" si="4"/>
        <v>2.4333333298563957</v>
      </c>
      <c r="O6" s="14">
        <f t="shared" si="5"/>
        <v>2.4333333298563957</v>
      </c>
      <c r="P6" s="3"/>
      <c r="Q6" s="3">
        <f t="shared" si="6"/>
        <v>2.1842356554901722E-2</v>
      </c>
      <c r="R6" s="3">
        <f t="shared" si="7"/>
        <v>4.2199175136758185E-5</v>
      </c>
      <c r="S6" s="3">
        <f t="shared" si="8"/>
        <v>2.8137845346770437E-3</v>
      </c>
      <c r="T6" s="3">
        <f t="shared" si="9"/>
        <v>5.8317165668662673E-3</v>
      </c>
      <c r="U6" s="23">
        <f t="shared" si="10"/>
        <v>1.5665043434778172E-2</v>
      </c>
      <c r="V6" s="3">
        <f t="shared" si="11"/>
        <v>1.5513256605618873E-5</v>
      </c>
      <c r="W6" s="3">
        <f t="shared" si="12"/>
        <v>1.1765990719330064E-3</v>
      </c>
      <c r="X6" s="3">
        <f t="shared" si="13"/>
        <v>2.0894271046985533E-3</v>
      </c>
    </row>
    <row r="7" spans="1:25" x14ac:dyDescent="0.35">
      <c r="A7" s="2">
        <v>6</v>
      </c>
      <c r="B7" s="38">
        <v>44627.426076388889</v>
      </c>
      <c r="C7" s="2">
        <v>187221</v>
      </c>
      <c r="D7" s="3">
        <v>4.9211199999999999E-10</v>
      </c>
      <c r="E7" s="3">
        <v>3.7472400000000001E-10</v>
      </c>
      <c r="F7" s="3">
        <v>6.8651899999999999E-9</v>
      </c>
      <c r="G7" s="16">
        <v>4.0438199999999999E-11</v>
      </c>
      <c r="H7" s="3">
        <v>2.6415299999999999E-10</v>
      </c>
      <c r="I7" s="3">
        <f t="shared" si="0"/>
        <v>3.1888857599999998E-10</v>
      </c>
      <c r="J7" s="3">
        <f t="shared" si="1"/>
        <v>7.4944800000000006E-13</v>
      </c>
      <c r="K7" s="3">
        <f t="shared" si="2"/>
        <v>6.8308640499999998E-9</v>
      </c>
      <c r="L7" s="3">
        <f t="shared" si="3"/>
        <v>9.1661090999999987E-11</v>
      </c>
      <c r="M7" s="3"/>
      <c r="N7" s="8">
        <f t="shared" si="4"/>
        <v>3.0499999970197678</v>
      </c>
      <c r="O7" s="14">
        <f t="shared" si="5"/>
        <v>3.0499999970197678</v>
      </c>
      <c r="P7" s="3"/>
      <c r="Q7" s="3">
        <f t="shared" si="6"/>
        <v>4.6450072904027417E-2</v>
      </c>
      <c r="R7" s="3">
        <f t="shared" si="7"/>
        <v>1.0916638869426776E-4</v>
      </c>
      <c r="S7" s="3">
        <f t="shared" si="8"/>
        <v>5.8903249582313091E-3</v>
      </c>
      <c r="T7" s="3">
        <f t="shared" si="9"/>
        <v>1.3351573809319187E-2</v>
      </c>
      <c r="U7" s="23">
        <f t="shared" si="10"/>
        <v>3.6721875868241931E-2</v>
      </c>
      <c r="V7" s="3">
        <f t="shared" si="11"/>
        <v>6.2184305491110584E-5</v>
      </c>
      <c r="W7" s="3">
        <f t="shared" si="12"/>
        <v>3.8603661677414376E-3</v>
      </c>
      <c r="X7" s="3">
        <f t="shared" si="13"/>
        <v>8.0042749754532898E-3</v>
      </c>
    </row>
    <row r="8" spans="1:25" x14ac:dyDescent="0.35">
      <c r="A8" s="2">
        <v>7</v>
      </c>
      <c r="B8" s="38">
        <v>44627.426527777781</v>
      </c>
      <c r="C8" s="2">
        <v>226486</v>
      </c>
      <c r="D8" s="3">
        <v>3.8857900000000001E-10</v>
      </c>
      <c r="E8" s="3">
        <v>3.58138E-10</v>
      </c>
      <c r="F8" s="3">
        <v>4.2634600000000001E-9</v>
      </c>
      <c r="G8" s="16">
        <v>3.5221300000000003E-11</v>
      </c>
      <c r="H8" s="3">
        <v>2.4213899999999999E-10</v>
      </c>
      <c r="I8" s="3">
        <f t="shared" si="0"/>
        <v>2.51799192E-10</v>
      </c>
      <c r="J8" s="3">
        <f t="shared" si="1"/>
        <v>7.1627599999999997E-13</v>
      </c>
      <c r="K8" s="3">
        <f t="shared" si="2"/>
        <v>4.2421427E-9</v>
      </c>
      <c r="L8" s="3">
        <f t="shared" si="3"/>
        <v>8.4022233000000001E-11</v>
      </c>
      <c r="M8" s="3"/>
      <c r="N8" s="8">
        <f t="shared" si="4"/>
        <v>3.7000000104308128</v>
      </c>
      <c r="O8" s="14">
        <f t="shared" si="5"/>
        <v>3.7000000104308128</v>
      </c>
      <c r="P8" s="3"/>
      <c r="Q8" s="3">
        <f t="shared" si="6"/>
        <v>5.905982277305287E-2</v>
      </c>
      <c r="R8" s="3">
        <f t="shared" si="7"/>
        <v>1.6800345259484079E-4</v>
      </c>
      <c r="S8" s="3">
        <f t="shared" si="8"/>
        <v>8.2612009963738374E-3</v>
      </c>
      <c r="T8" s="3">
        <f t="shared" si="9"/>
        <v>1.970752229409916E-2</v>
      </c>
      <c r="U8" s="23">
        <f t="shared" si="10"/>
        <v>7.1012592670792005E-2</v>
      </c>
      <c r="V8" s="3">
        <f t="shared" si="11"/>
        <v>1.5226450576863947E-4</v>
      </c>
      <c r="W8" s="3">
        <f t="shared" si="12"/>
        <v>8.4596121978814873E-3</v>
      </c>
      <c r="X8" s="3">
        <f t="shared" si="13"/>
        <v>1.8748481430742765E-2</v>
      </c>
    </row>
    <row r="9" spans="1:25" x14ac:dyDescent="0.35">
      <c r="A9" s="2">
        <v>8</v>
      </c>
      <c r="B9" s="38">
        <v>44627.42696759259</v>
      </c>
      <c r="C9" s="2">
        <v>264731</v>
      </c>
      <c r="D9" s="3">
        <v>3.1616699999999998E-10</v>
      </c>
      <c r="E9" s="3">
        <v>3.5516900000000002E-10</v>
      </c>
      <c r="F9" s="3">
        <v>3.1639800000000001E-9</v>
      </c>
      <c r="G9" s="16">
        <v>3.2141399999999999E-11</v>
      </c>
      <c r="H9" s="3">
        <v>2.3060600000000001E-10</v>
      </c>
      <c r="I9" s="3">
        <f t="shared" si="0"/>
        <v>2.0487621599999998E-10</v>
      </c>
      <c r="J9" s="3">
        <f t="shared" si="1"/>
        <v>7.1033800000000004E-13</v>
      </c>
      <c r="K9" s="3">
        <f t="shared" si="2"/>
        <v>3.1481601E-9</v>
      </c>
      <c r="L9" s="3">
        <f t="shared" si="3"/>
        <v>8.0020281999999993E-11</v>
      </c>
      <c r="M9" s="3"/>
      <c r="N9" s="8">
        <f t="shared" si="4"/>
        <v>4.3333333283662796</v>
      </c>
      <c r="O9" s="14">
        <f t="shared" si="5"/>
        <v>4.3333333283662796</v>
      </c>
      <c r="P9" s="3"/>
      <c r="Q9" s="3">
        <f t="shared" si="6"/>
        <v>6.4752689966434671E-2</v>
      </c>
      <c r="R9" s="3">
        <f t="shared" si="7"/>
        <v>2.245077402512026E-4</v>
      </c>
      <c r="S9" s="3">
        <f t="shared" si="8"/>
        <v>1.0158534504010771E-2</v>
      </c>
      <c r="T9" s="3">
        <f t="shared" si="9"/>
        <v>2.5291020170797537E-2</v>
      </c>
      <c r="U9" s="23">
        <f t="shared" si="10"/>
        <v>0.11021988741840545</v>
      </c>
      <c r="V9" s="3">
        <f t="shared" si="11"/>
        <v>2.7655971381463572E-4</v>
      </c>
      <c r="W9" s="3">
        <f t="shared" si="12"/>
        <v>1.4292528297857631E-2</v>
      </c>
      <c r="X9" s="3">
        <f t="shared" si="13"/>
        <v>3.2998019531519276E-2</v>
      </c>
    </row>
    <row r="10" spans="1:25" x14ac:dyDescent="0.35">
      <c r="A10" s="2">
        <v>9</v>
      </c>
      <c r="B10" s="38">
        <v>44627.427407407406</v>
      </c>
      <c r="C10" s="2">
        <v>302976</v>
      </c>
      <c r="D10" s="3">
        <v>2.73694E-10</v>
      </c>
      <c r="E10" s="3">
        <v>3.4447E-10</v>
      </c>
      <c r="F10" s="3">
        <v>2.6778200000000002E-9</v>
      </c>
      <c r="G10" s="16">
        <v>2.86046E-11</v>
      </c>
      <c r="H10" s="3">
        <v>2.13604E-10</v>
      </c>
      <c r="I10" s="3">
        <f t="shared" si="0"/>
        <v>1.7735371200000001E-10</v>
      </c>
      <c r="J10" s="3">
        <f t="shared" si="1"/>
        <v>6.8893999999999999E-13</v>
      </c>
      <c r="K10" s="3">
        <f t="shared" si="2"/>
        <v>2.6644309000000004E-9</v>
      </c>
      <c r="L10" s="3">
        <f t="shared" si="3"/>
        <v>7.4120588000000002E-11</v>
      </c>
      <c r="M10" s="3"/>
      <c r="N10" s="8">
        <f t="shared" si="4"/>
        <v>4.9666666686534882</v>
      </c>
      <c r="O10" s="14">
        <f t="shared" si="5"/>
        <v>4.9666666686534882</v>
      </c>
      <c r="P10" s="3"/>
      <c r="Q10" s="3">
        <f t="shared" si="6"/>
        <v>6.6230632380070362E-2</v>
      </c>
      <c r="R10" s="3">
        <f t="shared" si="7"/>
        <v>2.5727644128432827E-4</v>
      </c>
      <c r="S10" s="3">
        <f t="shared" si="8"/>
        <v>1.0682047337012942E-2</v>
      </c>
      <c r="T10" s="3">
        <f t="shared" si="9"/>
        <v>2.7679451195375342E-2</v>
      </c>
      <c r="U10" s="23">
        <f t="shared" si="10"/>
        <v>0.15169793995021955</v>
      </c>
      <c r="V10" s="3">
        <f t="shared" si="11"/>
        <v>4.2912470630935401E-4</v>
      </c>
      <c r="W10" s="3">
        <f t="shared" si="12"/>
        <v>2.0892045953309877E-2</v>
      </c>
      <c r="X10" s="3">
        <f t="shared" si="13"/>
        <v>4.9772002314982376E-2</v>
      </c>
    </row>
    <row r="11" spans="1:25" x14ac:dyDescent="0.35">
      <c r="A11" s="2">
        <v>10</v>
      </c>
      <c r="B11" s="38">
        <v>44627.427858796298</v>
      </c>
      <c r="C11" s="2">
        <v>341221</v>
      </c>
      <c r="D11" s="3">
        <v>2.3310200000000002E-10</v>
      </c>
      <c r="E11" s="3">
        <v>3.44808E-10</v>
      </c>
      <c r="F11" s="3">
        <v>2.3639300000000001E-9</v>
      </c>
      <c r="G11" s="16">
        <v>2.6927599999999998E-11</v>
      </c>
      <c r="H11" s="3">
        <v>2.05363E-10</v>
      </c>
      <c r="I11" s="3">
        <f t="shared" si="0"/>
        <v>1.5105009600000001E-10</v>
      </c>
      <c r="J11" s="3">
        <f t="shared" si="1"/>
        <v>6.8961600000000006E-13</v>
      </c>
      <c r="K11" s="3">
        <f t="shared" si="2"/>
        <v>2.3521103500000002E-9</v>
      </c>
      <c r="L11" s="3">
        <f t="shared" si="3"/>
        <v>7.1260961E-11</v>
      </c>
      <c r="M11" s="3"/>
      <c r="N11" s="8">
        <f t="shared" si="4"/>
        <v>5.616666667163372</v>
      </c>
      <c r="O11" s="14">
        <f t="shared" si="5"/>
        <v>5.616666667163372</v>
      </c>
      <c r="P11" s="3"/>
      <c r="Q11" s="3">
        <f t="shared" si="6"/>
        <v>6.389787176439235E-2</v>
      </c>
      <c r="R11" s="3">
        <f t="shared" si="7"/>
        <v>2.9172437424120003E-4</v>
      </c>
      <c r="S11" s="3">
        <f t="shared" si="8"/>
        <v>1.1391031037298058E-2</v>
      </c>
      <c r="T11" s="3">
        <f t="shared" si="9"/>
        <v>3.0145123163545451E-2</v>
      </c>
      <c r="U11" s="23">
        <f t="shared" si="10"/>
        <v>0.19398970370021662</v>
      </c>
      <c r="V11" s="3">
        <f t="shared" si="11"/>
        <v>6.075499709461132E-4</v>
      </c>
      <c r="W11" s="3">
        <f t="shared" si="12"/>
        <v>2.8065796408515226E-2</v>
      </c>
      <c r="X11" s="3">
        <f t="shared" si="13"/>
        <v>6.8564988938548968E-2</v>
      </c>
    </row>
    <row r="12" spans="1:25" x14ac:dyDescent="0.35">
      <c r="A12" s="2">
        <v>11</v>
      </c>
      <c r="B12" s="38">
        <v>44627.428298611114</v>
      </c>
      <c r="C12" s="2">
        <v>379466</v>
      </c>
      <c r="D12" s="3">
        <v>1.9502599999999999E-10</v>
      </c>
      <c r="E12" s="3">
        <v>3.2602099999999998E-10</v>
      </c>
      <c r="F12" s="3">
        <v>2.21725E-9</v>
      </c>
      <c r="G12" s="16">
        <v>2.4896999999999999E-11</v>
      </c>
      <c r="H12" s="3">
        <v>1.9682100000000001E-10</v>
      </c>
      <c r="I12" s="3">
        <f t="shared" si="0"/>
        <v>1.26376848E-10</v>
      </c>
      <c r="J12" s="3">
        <f t="shared" si="1"/>
        <v>6.5204199999999996E-13</v>
      </c>
      <c r="K12" s="3">
        <f t="shared" si="2"/>
        <v>2.2061637500000001E-9</v>
      </c>
      <c r="L12" s="3">
        <f t="shared" si="3"/>
        <v>6.8296887000000005E-11</v>
      </c>
      <c r="M12" s="3"/>
      <c r="N12" s="8">
        <f t="shared" si="4"/>
        <v>6.25</v>
      </c>
      <c r="O12" s="14">
        <f t="shared" si="5"/>
        <v>6.25</v>
      </c>
      <c r="P12" s="3"/>
      <c r="Q12" s="3">
        <f t="shared" si="6"/>
        <v>5.6997112639530952E-2</v>
      </c>
      <c r="R12" s="3">
        <f t="shared" si="7"/>
        <v>2.9407689705716542E-4</v>
      </c>
      <c r="S12" s="3">
        <f t="shared" si="8"/>
        <v>1.122877438268125E-2</v>
      </c>
      <c r="T12" s="3">
        <f t="shared" si="9"/>
        <v>3.0802519788025711E-2</v>
      </c>
      <c r="U12" s="23">
        <f t="shared" si="10"/>
        <v>0.23227311539810108</v>
      </c>
      <c r="V12" s="3">
        <f t="shared" si="11"/>
        <v>7.9305370671177693E-4</v>
      </c>
      <c r="W12" s="3">
        <f t="shared" si="12"/>
        <v>3.5228734785890982E-2</v>
      </c>
      <c r="X12" s="3">
        <f t="shared" si="13"/>
        <v>8.7865075858076652E-2</v>
      </c>
    </row>
    <row r="13" spans="1:25" x14ac:dyDescent="0.35">
      <c r="A13" s="2">
        <v>12</v>
      </c>
      <c r="B13" s="38">
        <v>44627.428738425922</v>
      </c>
      <c r="C13" s="2">
        <v>417711</v>
      </c>
      <c r="D13" s="3">
        <v>1.83899E-10</v>
      </c>
      <c r="E13" s="3">
        <v>3.2418899999999999E-10</v>
      </c>
      <c r="F13" s="3">
        <v>2.1070100000000002E-9</v>
      </c>
      <c r="G13" s="16">
        <v>2.3784300000000002E-11</v>
      </c>
      <c r="H13" s="3">
        <v>1.8287900000000001E-10</v>
      </c>
      <c r="I13" s="3">
        <f t="shared" si="0"/>
        <v>1.1916655200000001E-10</v>
      </c>
      <c r="J13" s="3">
        <f t="shared" si="1"/>
        <v>6.4837799999999997E-13</v>
      </c>
      <c r="K13" s="3">
        <f t="shared" si="2"/>
        <v>2.0964749500000002E-9</v>
      </c>
      <c r="L13" s="3">
        <f t="shared" si="3"/>
        <v>6.3459012999999999E-11</v>
      </c>
      <c r="M13" s="3"/>
      <c r="N13" s="8">
        <f t="shared" si="4"/>
        <v>6.8833333253860474</v>
      </c>
      <c r="O13" s="14">
        <f t="shared" si="5"/>
        <v>6.8833333253860474</v>
      </c>
      <c r="P13" s="3"/>
      <c r="Q13" s="3">
        <f t="shared" si="6"/>
        <v>5.6557183876678331E-2</v>
      </c>
      <c r="R13" s="3">
        <f t="shared" si="7"/>
        <v>3.0772421583191343E-4</v>
      </c>
      <c r="S13" s="3">
        <f t="shared" si="8"/>
        <v>1.1288176135851277E-2</v>
      </c>
      <c r="T13" s="3">
        <f t="shared" si="9"/>
        <v>3.0118040730703694E-2</v>
      </c>
      <c r="U13" s="23">
        <f t="shared" si="10"/>
        <v>0.26823197551034311</v>
      </c>
      <c r="V13" s="3">
        <f t="shared" si="11"/>
        <v>9.8362405673530916E-4</v>
      </c>
      <c r="W13" s="3">
        <f t="shared" si="12"/>
        <v>4.2359102360618628E-2</v>
      </c>
      <c r="X13" s="3">
        <f t="shared" si="13"/>
        <v>0.10715658644693107</v>
      </c>
    </row>
    <row r="14" spans="1:25" x14ac:dyDescent="0.35">
      <c r="A14" s="2">
        <v>13</v>
      </c>
      <c r="B14" s="38">
        <v>44627.429178240738</v>
      </c>
      <c r="C14" s="2">
        <v>455956</v>
      </c>
      <c r="D14" s="3">
        <v>1.7487999999999999E-10</v>
      </c>
      <c r="E14" s="3">
        <v>3.2028800000000002E-10</v>
      </c>
      <c r="F14" s="3">
        <v>2.0481099999999999E-9</v>
      </c>
      <c r="G14" s="16">
        <v>2.2641600000000002E-11</v>
      </c>
      <c r="H14" s="3">
        <v>1.76444E-10</v>
      </c>
      <c r="I14" s="3">
        <f t="shared" si="0"/>
        <v>1.1332224E-10</v>
      </c>
      <c r="J14" s="3">
        <f t="shared" si="1"/>
        <v>6.405760000000001E-13</v>
      </c>
      <c r="K14" s="3">
        <f t="shared" si="2"/>
        <v>2.0378694499999999E-9</v>
      </c>
      <c r="L14" s="3">
        <f t="shared" si="3"/>
        <v>6.1226067999999997E-11</v>
      </c>
      <c r="M14" s="3"/>
      <c r="N14" s="8">
        <f t="shared" si="4"/>
        <v>7.5166666656732559</v>
      </c>
      <c r="O14" s="14">
        <f t="shared" si="5"/>
        <v>7.5166666656732559</v>
      </c>
      <c r="P14" s="3"/>
      <c r="Q14" s="3">
        <f t="shared" si="6"/>
        <v>5.5330153165601463E-2</v>
      </c>
      <c r="R14" s="3">
        <f t="shared" si="7"/>
        <v>3.1276445112811332E-4</v>
      </c>
      <c r="S14" s="3">
        <f t="shared" si="8"/>
        <v>1.1054874982300757E-2</v>
      </c>
      <c r="T14" s="3">
        <f t="shared" si="9"/>
        <v>2.9893935384329943E-2</v>
      </c>
      <c r="U14" s="23">
        <f t="shared" si="10"/>
        <v>0.30366296596275699</v>
      </c>
      <c r="V14" s="3">
        <f t="shared" si="11"/>
        <v>1.1801121367633846E-3</v>
      </c>
      <c r="W14" s="3">
        <f t="shared" si="12"/>
        <v>4.9434401959052167E-2</v>
      </c>
      <c r="X14" s="3">
        <f t="shared" si="13"/>
        <v>0.1261603790920163</v>
      </c>
    </row>
    <row r="15" spans="1:25" x14ac:dyDescent="0.35">
      <c r="A15" s="2">
        <v>14</v>
      </c>
      <c r="B15" s="38">
        <v>44627.429629629631</v>
      </c>
      <c r="C15" s="2">
        <v>494201</v>
      </c>
      <c r="D15" s="3">
        <v>1.4492E-10</v>
      </c>
      <c r="E15" s="3">
        <v>3.0017000000000001E-10</v>
      </c>
      <c r="F15" s="3">
        <v>1.94334E-9</v>
      </c>
      <c r="G15" s="16">
        <v>2.1215100000000001E-11</v>
      </c>
      <c r="H15" s="3">
        <v>1.69375E-10</v>
      </c>
      <c r="I15" s="3">
        <f t="shared" si="0"/>
        <v>9.390816E-11</v>
      </c>
      <c r="J15" s="3">
        <f t="shared" si="1"/>
        <v>6.0034000000000005E-13</v>
      </c>
      <c r="K15" s="3">
        <f t="shared" si="2"/>
        <v>1.9336233E-9</v>
      </c>
      <c r="L15" s="3">
        <f t="shared" si="3"/>
        <v>5.8773124999999996E-11</v>
      </c>
      <c r="M15" s="3"/>
      <c r="N15" s="8">
        <f t="shared" si="4"/>
        <v>8.1666666641831398</v>
      </c>
      <c r="O15" s="14">
        <f t="shared" si="5"/>
        <v>8.1666666641831398</v>
      </c>
      <c r="P15" s="3"/>
      <c r="Q15" s="3">
        <f t="shared" si="6"/>
        <v>4.8323072648121274E-2</v>
      </c>
      <c r="R15" s="3">
        <f t="shared" si="7"/>
        <v>3.0892175327014318E-4</v>
      </c>
      <c r="S15" s="3">
        <f t="shared" si="8"/>
        <v>1.0916823612955016E-2</v>
      </c>
      <c r="T15" s="3">
        <f t="shared" si="9"/>
        <v>3.0243356798089885E-2</v>
      </c>
      <c r="U15" s="23">
        <f t="shared" si="10"/>
        <v>0.33735026427498921</v>
      </c>
      <c r="V15" s="3">
        <f t="shared" si="11"/>
        <v>1.3821601527296257E-3</v>
      </c>
      <c r="W15" s="3">
        <f t="shared" si="12"/>
        <v>5.6575203986140105E-2</v>
      </c>
      <c r="X15" s="3">
        <f t="shared" si="13"/>
        <v>0.14570499900649697</v>
      </c>
    </row>
    <row r="16" spans="1:25" x14ac:dyDescent="0.35">
      <c r="A16" s="2">
        <v>15</v>
      </c>
      <c r="B16" s="38">
        <v>44627.430069444446</v>
      </c>
      <c r="C16" s="2">
        <v>532446</v>
      </c>
      <c r="D16" s="3">
        <v>1.5748699999999999E-10</v>
      </c>
      <c r="E16" s="3">
        <v>3.2067599999999999E-10</v>
      </c>
      <c r="F16" s="3">
        <v>1.91275E-9</v>
      </c>
      <c r="G16" s="16">
        <v>2.07217E-11</v>
      </c>
      <c r="H16" s="3">
        <v>1.6427800000000001E-10</v>
      </c>
      <c r="I16" s="3">
        <f t="shared" si="0"/>
        <v>1.0205157599999999E-10</v>
      </c>
      <c r="J16" s="3">
        <f t="shared" si="1"/>
        <v>6.4135200000000003E-13</v>
      </c>
      <c r="K16" s="3">
        <f t="shared" si="2"/>
        <v>1.90318625E-9</v>
      </c>
      <c r="L16" s="3">
        <f t="shared" si="3"/>
        <v>5.7004466000000003E-11</v>
      </c>
      <c r="M16" s="3"/>
      <c r="N16" s="8">
        <f t="shared" si="4"/>
        <v>8.7999999970197678</v>
      </c>
      <c r="O16" s="14">
        <f t="shared" si="5"/>
        <v>8.7999999970197678</v>
      </c>
      <c r="P16" s="3"/>
      <c r="Q16" s="3">
        <f t="shared" si="6"/>
        <v>5.3353326885374454E-2</v>
      </c>
      <c r="R16" s="3">
        <f t="shared" si="7"/>
        <v>3.3530362044177235E-4</v>
      </c>
      <c r="S16" s="3">
        <f t="shared" si="8"/>
        <v>1.0833459678473403E-2</v>
      </c>
      <c r="T16" s="3">
        <f t="shared" si="9"/>
        <v>2.9802360998562281E-2</v>
      </c>
      <c r="U16" s="23">
        <f t="shared" si="10"/>
        <v>0.36954779076867794</v>
      </c>
      <c r="V16" s="3">
        <f t="shared" si="11"/>
        <v>1.5861648542450707E-3</v>
      </c>
      <c r="W16" s="3">
        <f t="shared" si="12"/>
        <v>6.3462793689690697E-2</v>
      </c>
      <c r="X16" s="3">
        <f t="shared" si="13"/>
        <v>0.16471947629385764</v>
      </c>
    </row>
    <row r="17" spans="1:24" x14ac:dyDescent="0.35">
      <c r="A17" s="2">
        <v>16</v>
      </c>
      <c r="B17" s="38">
        <v>44627.430509259262</v>
      </c>
      <c r="C17" s="2">
        <v>570691</v>
      </c>
      <c r="D17" s="3">
        <v>1.3569700000000001E-10</v>
      </c>
      <c r="E17" s="3">
        <v>3.1806599999999999E-10</v>
      </c>
      <c r="F17" s="3">
        <v>1.8314200000000001E-9</v>
      </c>
      <c r="G17" s="16">
        <v>2.0053000000000001E-11</v>
      </c>
      <c r="H17" s="3">
        <v>1.60971E-10</v>
      </c>
      <c r="I17" s="3">
        <f t="shared" si="0"/>
        <v>8.7931656000000013E-11</v>
      </c>
      <c r="J17" s="3">
        <f t="shared" si="1"/>
        <v>6.3613199999999998E-13</v>
      </c>
      <c r="K17" s="3">
        <f t="shared" si="2"/>
        <v>1.8222629000000002E-9</v>
      </c>
      <c r="L17" s="3">
        <f t="shared" si="3"/>
        <v>5.5856936999999998E-11</v>
      </c>
      <c r="M17" s="3"/>
      <c r="N17" s="8">
        <f t="shared" si="4"/>
        <v>9.4333333447575569</v>
      </c>
      <c r="O17" s="14">
        <f t="shared" si="5"/>
        <v>9.4333333447575569</v>
      </c>
      <c r="P17" s="3"/>
      <c r="Q17" s="3">
        <f t="shared" si="6"/>
        <v>4.8012829389217117E-2</v>
      </c>
      <c r="R17" s="3">
        <f t="shared" si="7"/>
        <v>3.473435913116598E-4</v>
      </c>
      <c r="S17" s="3">
        <f t="shared" si="8"/>
        <v>1.0949427220408208E-2</v>
      </c>
      <c r="T17" s="3">
        <f t="shared" si="9"/>
        <v>3.049925030850378E-2</v>
      </c>
      <c r="U17" s="23">
        <f t="shared" si="10"/>
        <v>0.40164707431902741</v>
      </c>
      <c r="V17" s="3">
        <f t="shared" si="11"/>
        <v>1.802336476216905E-3</v>
      </c>
      <c r="W17" s="3">
        <f t="shared" si="12"/>
        <v>7.0360708031221852E-2</v>
      </c>
      <c r="X17" s="3">
        <f t="shared" si="13"/>
        <v>0.18381498697540116</v>
      </c>
    </row>
    <row r="18" spans="1:24" x14ac:dyDescent="0.35">
      <c r="A18" s="2">
        <v>17</v>
      </c>
      <c r="B18" s="38">
        <v>44627.430949074071</v>
      </c>
      <c r="C18" s="2">
        <v>608936</v>
      </c>
      <c r="D18" s="3">
        <v>1.3994300000000001E-10</v>
      </c>
      <c r="E18" s="3">
        <v>2.9703700000000002E-10</v>
      </c>
      <c r="F18" s="3">
        <v>1.81353E-9</v>
      </c>
      <c r="G18" s="16">
        <v>1.9451E-11</v>
      </c>
      <c r="H18" s="3">
        <v>1.5538999999999999E-10</v>
      </c>
      <c r="I18" s="3">
        <f t="shared" si="0"/>
        <v>9.0683064000000015E-11</v>
      </c>
      <c r="J18" s="3">
        <f t="shared" si="1"/>
        <v>5.94074E-13</v>
      </c>
      <c r="K18" s="3">
        <f t="shared" si="2"/>
        <v>1.8044623500000001E-9</v>
      </c>
      <c r="L18" s="3">
        <f t="shared" si="3"/>
        <v>5.392032999999999E-11</v>
      </c>
      <c r="M18" s="3"/>
      <c r="N18" s="8">
        <f t="shared" si="4"/>
        <v>10.066666655242443</v>
      </c>
      <c r="O18" s="14">
        <f t="shared" si="5"/>
        <v>10.066666655242443</v>
      </c>
      <c r="P18" s="3"/>
      <c r="Q18" s="3">
        <f t="shared" si="6"/>
        <v>5.0003619460389413E-2</v>
      </c>
      <c r="R18" s="3">
        <f t="shared" si="7"/>
        <v>3.2757881038637354E-4</v>
      </c>
      <c r="S18" s="3">
        <f t="shared" si="8"/>
        <v>1.0725491169156286E-2</v>
      </c>
      <c r="T18" s="3">
        <f t="shared" si="9"/>
        <v>2.9732251465374154E-2</v>
      </c>
      <c r="U18" s="23">
        <f t="shared" si="10"/>
        <v>0.43268561533497429</v>
      </c>
      <c r="V18" s="3">
        <f t="shared" si="11"/>
        <v>2.0160618957108176E-3</v>
      </c>
      <c r="W18" s="3">
        <f t="shared" si="12"/>
        <v>7.7224431940298155E-2</v>
      </c>
      <c r="X18" s="3">
        <f t="shared" si="13"/>
        <v>0.20288829518236437</v>
      </c>
    </row>
    <row r="19" spans="1:24" x14ac:dyDescent="0.35">
      <c r="A19" s="2">
        <v>18</v>
      </c>
      <c r="B19" s="38">
        <v>44627.431400462963</v>
      </c>
      <c r="C19" s="2">
        <v>647181</v>
      </c>
      <c r="D19" s="3">
        <v>1.31149E-10</v>
      </c>
      <c r="E19" s="3">
        <v>3.0638500000000002E-10</v>
      </c>
      <c r="F19" s="3">
        <v>1.76343E-9</v>
      </c>
      <c r="G19" s="16">
        <v>1.8574900000000002E-11</v>
      </c>
      <c r="H19" s="3">
        <v>1.5468E-10</v>
      </c>
      <c r="I19" s="3">
        <f t="shared" si="0"/>
        <v>8.4984552000000004E-11</v>
      </c>
      <c r="J19" s="3">
        <f t="shared" si="1"/>
        <v>6.1277000000000002E-13</v>
      </c>
      <c r="K19" s="3">
        <f t="shared" si="2"/>
        <v>1.7546128499999999E-9</v>
      </c>
      <c r="L19" s="3">
        <f t="shared" si="3"/>
        <v>5.3673959999999992E-11</v>
      </c>
      <c r="M19" s="3"/>
      <c r="N19" s="8">
        <f t="shared" si="4"/>
        <v>10.716666668653488</v>
      </c>
      <c r="O19" s="14">
        <f t="shared" si="5"/>
        <v>10.716666668653488</v>
      </c>
      <c r="P19" s="3"/>
      <c r="Q19" s="3">
        <f t="shared" si="6"/>
        <v>4.8192756162705637E-2</v>
      </c>
      <c r="R19" s="3">
        <f t="shared" si="7"/>
        <v>3.4748756684416167E-4</v>
      </c>
      <c r="S19" s="3">
        <f t="shared" si="8"/>
        <v>1.0533392309306297E-2</v>
      </c>
      <c r="T19" s="3">
        <f t="shared" si="9"/>
        <v>3.0437250131845322E-2</v>
      </c>
      <c r="U19" s="23">
        <f t="shared" si="10"/>
        <v>0.46459943807093818</v>
      </c>
      <c r="V19" s="3">
        <f t="shared" si="11"/>
        <v>2.2354584728374143E-3</v>
      </c>
      <c r="W19" s="3">
        <f t="shared" si="12"/>
        <v>8.4133569213350412E-2</v>
      </c>
      <c r="X19" s="3">
        <f t="shared" si="13"/>
        <v>0.22244338360492866</v>
      </c>
    </row>
    <row r="20" spans="1:24" x14ac:dyDescent="0.35">
      <c r="A20" s="2">
        <v>19</v>
      </c>
      <c r="B20" s="38">
        <v>44627.431840277779</v>
      </c>
      <c r="C20" s="2">
        <v>685426</v>
      </c>
      <c r="D20" s="3">
        <v>1.26E-10</v>
      </c>
      <c r="E20" s="3">
        <v>2.99187E-10</v>
      </c>
      <c r="F20" s="3">
        <v>1.7844600000000001E-9</v>
      </c>
      <c r="G20" s="16">
        <v>1.8369599999999999E-11</v>
      </c>
      <c r="H20" s="3">
        <v>1.4893100000000001E-10</v>
      </c>
      <c r="I20" s="3">
        <f t="shared" si="0"/>
        <v>8.1648000000000006E-11</v>
      </c>
      <c r="J20" s="3">
        <f t="shared" si="1"/>
        <v>5.9837399999999999E-13</v>
      </c>
      <c r="K20" s="3">
        <f t="shared" si="2"/>
        <v>1.7755377000000001E-9</v>
      </c>
      <c r="L20" s="3">
        <f t="shared" si="3"/>
        <v>5.1679057000000001E-11</v>
      </c>
      <c r="M20" s="3"/>
      <c r="N20" s="8">
        <f t="shared" si="4"/>
        <v>11.350000001490116</v>
      </c>
      <c r="O20" s="14">
        <f t="shared" si="5"/>
        <v>11.350000001490116</v>
      </c>
      <c r="P20" s="3"/>
      <c r="Q20" s="3">
        <f t="shared" si="6"/>
        <v>4.5755018324871388E-2</v>
      </c>
      <c r="R20" s="3">
        <f t="shared" si="7"/>
        <v>3.3532497226051577E-4</v>
      </c>
      <c r="S20" s="3">
        <f t="shared" si="8"/>
        <v>1.0294206650751488E-2</v>
      </c>
      <c r="T20" s="3">
        <f t="shared" si="9"/>
        <v>2.8960613855171874E-2</v>
      </c>
      <c r="U20" s="23">
        <f t="shared" si="10"/>
        <v>0.49434956663533869</v>
      </c>
      <c r="V20" s="3">
        <f t="shared" si="11"/>
        <v>2.4516824433843173E-3</v>
      </c>
      <c r="W20" s="3">
        <f t="shared" si="12"/>
        <v>9.0728975545529458E-2</v>
      </c>
      <c r="X20" s="3">
        <f t="shared" si="13"/>
        <v>0.24125270718606581</v>
      </c>
    </row>
    <row r="21" spans="1:24" x14ac:dyDescent="0.35">
      <c r="A21" s="2">
        <v>20</v>
      </c>
      <c r="B21" s="38">
        <v>44627.432280092595</v>
      </c>
      <c r="C21" s="2">
        <v>723671</v>
      </c>
      <c r="D21" s="3">
        <v>1.3498699999999999E-10</v>
      </c>
      <c r="E21" s="3">
        <v>3.0393700000000001E-10</v>
      </c>
      <c r="F21" s="3">
        <v>1.7620700000000001E-9</v>
      </c>
      <c r="G21" s="16">
        <v>1.8024499999999999E-11</v>
      </c>
      <c r="H21" s="3">
        <v>1.45773E-10</v>
      </c>
      <c r="I21" s="3">
        <f t="shared" si="0"/>
        <v>8.7471576000000001E-11</v>
      </c>
      <c r="J21" s="3">
        <f t="shared" si="1"/>
        <v>6.07874E-13</v>
      </c>
      <c r="K21" s="3">
        <f t="shared" si="2"/>
        <v>1.7532596500000001E-9</v>
      </c>
      <c r="L21" s="3">
        <f t="shared" si="3"/>
        <v>5.0583230999999992E-11</v>
      </c>
      <c r="M21" s="3"/>
      <c r="N21" s="8">
        <f t="shared" si="4"/>
        <v>11.983333334326744</v>
      </c>
      <c r="O21" s="14">
        <f t="shared" si="5"/>
        <v>11.983333334326744</v>
      </c>
      <c r="P21" s="3"/>
      <c r="Q21" s="3">
        <f t="shared" si="6"/>
        <v>4.9641374065729507E-2</v>
      </c>
      <c r="R21" s="3">
        <f t="shared" si="7"/>
        <v>3.4497721429909139E-4</v>
      </c>
      <c r="S21" s="3">
        <f t="shared" si="8"/>
        <v>1.0229162292076932E-2</v>
      </c>
      <c r="T21" s="3">
        <f t="shared" si="9"/>
        <v>2.8706709154573875E-2</v>
      </c>
      <c r="U21" s="23">
        <f t="shared" si="10"/>
        <v>0.52455842420200371</v>
      </c>
      <c r="V21" s="3">
        <f t="shared" si="11"/>
        <v>2.667111468959238E-3</v>
      </c>
      <c r="W21" s="3">
        <f t="shared" si="12"/>
        <v>9.7228042372328086E-2</v>
      </c>
      <c r="X21" s="3">
        <f t="shared" si="13"/>
        <v>0.25951402612483015</v>
      </c>
    </row>
    <row r="22" spans="1:24" x14ac:dyDescent="0.35">
      <c r="A22" s="2">
        <v>21</v>
      </c>
      <c r="B22" s="38">
        <v>44627.432719907411</v>
      </c>
      <c r="C22" s="2">
        <v>761916</v>
      </c>
      <c r="D22" s="3">
        <v>1.0461800000000001E-10</v>
      </c>
      <c r="E22" s="3">
        <v>2.8943999999999998E-10</v>
      </c>
      <c r="F22" s="3">
        <v>1.7008199999999999E-9</v>
      </c>
      <c r="G22" s="16">
        <v>1.71129E-11</v>
      </c>
      <c r="H22" s="3">
        <v>1.4606099999999999E-10</v>
      </c>
      <c r="I22" s="3">
        <f t="shared" si="0"/>
        <v>6.7792464000000006E-11</v>
      </c>
      <c r="J22" s="3">
        <f t="shared" si="1"/>
        <v>5.7887999999999995E-13</v>
      </c>
      <c r="K22" s="3">
        <f t="shared" si="2"/>
        <v>1.6923158999999999E-9</v>
      </c>
      <c r="L22" s="3">
        <f t="shared" si="3"/>
        <v>5.0683166999999999E-11</v>
      </c>
      <c r="M22" s="3"/>
      <c r="N22" s="8">
        <f t="shared" si="4"/>
        <v>12.616666674613953</v>
      </c>
      <c r="O22" s="14">
        <f t="shared" si="5"/>
        <v>12.616666674613953</v>
      </c>
      <c r="P22" s="3"/>
      <c r="Q22" s="3">
        <f t="shared" si="6"/>
        <v>3.9858694041697541E-2</v>
      </c>
      <c r="R22" s="3">
        <f t="shared" si="7"/>
        <v>3.4035347655836596E-4</v>
      </c>
      <c r="S22" s="3">
        <f t="shared" si="8"/>
        <v>1.0061558542350161E-2</v>
      </c>
      <c r="T22" s="3">
        <f t="shared" si="9"/>
        <v>2.9799253889300457E-2</v>
      </c>
      <c r="U22" s="23">
        <f t="shared" si="10"/>
        <v>0.55290011274720841</v>
      </c>
      <c r="V22" s="3">
        <f t="shared" si="11"/>
        <v>2.8841328567802849E-3</v>
      </c>
      <c r="W22" s="3">
        <f t="shared" si="12"/>
        <v>0.10365343737377956</v>
      </c>
      <c r="X22" s="3">
        <f t="shared" si="13"/>
        <v>0.27804091462547859</v>
      </c>
    </row>
    <row r="23" spans="1:24" x14ac:dyDescent="0.35">
      <c r="A23" s="2">
        <v>22</v>
      </c>
      <c r="B23" s="38">
        <v>44627.433171296296</v>
      </c>
      <c r="C23" s="2">
        <v>800161</v>
      </c>
      <c r="D23" s="3">
        <v>1.1691600000000001E-10</v>
      </c>
      <c r="E23" s="3">
        <v>2.7489199999999999E-10</v>
      </c>
      <c r="F23" s="3">
        <v>1.7241000000000001E-9</v>
      </c>
      <c r="G23" s="16">
        <v>1.7304199999999999E-11</v>
      </c>
      <c r="H23" s="3">
        <v>1.4416499999999999E-10</v>
      </c>
      <c r="I23" s="3">
        <f t="shared" si="0"/>
        <v>7.5761568000000006E-11</v>
      </c>
      <c r="J23" s="3">
        <f t="shared" si="1"/>
        <v>5.4978399999999999E-13</v>
      </c>
      <c r="K23" s="3">
        <f t="shared" si="2"/>
        <v>1.7154795E-9</v>
      </c>
      <c r="L23" s="3">
        <f t="shared" si="3"/>
        <v>5.0025254999999989E-11</v>
      </c>
      <c r="M23" s="3"/>
      <c r="N23" s="8">
        <f t="shared" si="4"/>
        <v>13.266666665673256</v>
      </c>
      <c r="O23" s="14">
        <f t="shared" si="5"/>
        <v>13.266666665673256</v>
      </c>
      <c r="P23" s="3"/>
      <c r="Q23" s="3">
        <f t="shared" si="6"/>
        <v>4.3942676178875935E-2</v>
      </c>
      <c r="R23" s="3">
        <f t="shared" si="7"/>
        <v>3.1888173539817874E-4</v>
      </c>
      <c r="S23" s="3">
        <f t="shared" si="8"/>
        <v>1.003665680644974E-2</v>
      </c>
      <c r="T23" s="3">
        <f t="shared" si="9"/>
        <v>2.9015286236297191E-2</v>
      </c>
      <c r="U23" s="23">
        <f t="shared" si="10"/>
        <v>0.5801355576942735</v>
      </c>
      <c r="V23" s="3">
        <f t="shared" si="11"/>
        <v>3.098384297719151E-3</v>
      </c>
      <c r="W23" s="3">
        <f t="shared" si="12"/>
        <v>0.1101853572722935</v>
      </c>
      <c r="X23" s="3">
        <f t="shared" si="13"/>
        <v>0.29715563990337635</v>
      </c>
    </row>
    <row r="24" spans="1:24" x14ac:dyDescent="0.35">
      <c r="A24" s="2">
        <v>23</v>
      </c>
      <c r="B24" s="38">
        <v>44627.433611111112</v>
      </c>
      <c r="C24" s="2">
        <v>838406</v>
      </c>
      <c r="D24" s="3">
        <v>9.7341099999999998E-11</v>
      </c>
      <c r="E24" s="3">
        <v>2.8322599999999998E-10</v>
      </c>
      <c r="F24" s="3">
        <v>1.6637699999999999E-9</v>
      </c>
      <c r="G24" s="16">
        <v>1.67463E-11</v>
      </c>
      <c r="H24" s="3">
        <v>1.4208200000000001E-10</v>
      </c>
      <c r="I24" s="3">
        <f t="shared" si="0"/>
        <v>6.3077032799999997E-11</v>
      </c>
      <c r="J24" s="3">
        <f t="shared" si="1"/>
        <v>5.6645200000000002E-13</v>
      </c>
      <c r="K24" s="3">
        <f t="shared" si="2"/>
        <v>1.6554511499999999E-9</v>
      </c>
      <c r="L24" s="3">
        <f t="shared" si="3"/>
        <v>4.9302453999999995E-11</v>
      </c>
      <c r="M24" s="3"/>
      <c r="N24" s="8">
        <f t="shared" si="4"/>
        <v>13.899999998509884</v>
      </c>
      <c r="O24" s="14">
        <f t="shared" si="5"/>
        <v>13.899999998509884</v>
      </c>
      <c r="P24" s="3"/>
      <c r="Q24" s="3">
        <f t="shared" si="6"/>
        <v>3.7912110928794242E-2</v>
      </c>
      <c r="R24" s="3">
        <f t="shared" si="7"/>
        <v>3.4046292456289031E-4</v>
      </c>
      <c r="S24" s="3">
        <f t="shared" si="8"/>
        <v>1.0065273445247842E-2</v>
      </c>
      <c r="T24" s="3">
        <f t="shared" si="9"/>
        <v>2.9632974509697853E-2</v>
      </c>
      <c r="U24" s="23">
        <f t="shared" si="10"/>
        <v>0.60605624025804017</v>
      </c>
      <c r="V24" s="3">
        <f t="shared" si="11"/>
        <v>3.3071767732097395E-3</v>
      </c>
      <c r="W24" s="3">
        <f t="shared" si="12"/>
        <v>0.11655096851367204</v>
      </c>
      <c r="X24" s="3">
        <f t="shared" si="13"/>
        <v>0.31572758912504267</v>
      </c>
    </row>
    <row r="25" spans="1:24" x14ac:dyDescent="0.35">
      <c r="A25" s="2">
        <v>24</v>
      </c>
      <c r="B25" s="38">
        <v>44627.434050925927</v>
      </c>
      <c r="C25" s="2">
        <v>876651</v>
      </c>
      <c r="D25" s="3">
        <v>1.05887E-10</v>
      </c>
      <c r="E25" s="3">
        <v>2.6773500000000001E-10</v>
      </c>
      <c r="F25" s="3">
        <v>1.6483199999999999E-9</v>
      </c>
      <c r="G25" s="16">
        <v>1.6600099999999999E-11</v>
      </c>
      <c r="H25" s="3">
        <v>1.3973599999999999E-10</v>
      </c>
      <c r="I25" s="3">
        <f t="shared" si="0"/>
        <v>6.8614776E-11</v>
      </c>
      <c r="J25" s="3">
        <f t="shared" si="1"/>
        <v>5.3547000000000004E-13</v>
      </c>
      <c r="K25" s="3">
        <f t="shared" si="2"/>
        <v>1.6400783999999999E-9</v>
      </c>
      <c r="L25" s="3">
        <f t="shared" si="3"/>
        <v>4.8488391999999995E-11</v>
      </c>
      <c r="M25" s="3"/>
      <c r="N25" s="8">
        <f t="shared" si="4"/>
        <v>14.533333331346512</v>
      </c>
      <c r="O25" s="14">
        <f t="shared" si="5"/>
        <v>14.533333331346512</v>
      </c>
      <c r="P25" s="3"/>
      <c r="Q25" s="3">
        <f t="shared" si="6"/>
        <v>4.1627096680256263E-2</v>
      </c>
      <c r="R25" s="3">
        <f t="shared" si="7"/>
        <v>3.2485803727431571E-4</v>
      </c>
      <c r="S25" s="3">
        <f t="shared" si="8"/>
        <v>1.0070920695010678E-2</v>
      </c>
      <c r="T25" s="3">
        <f t="shared" si="9"/>
        <v>2.941685595030091E-2</v>
      </c>
      <c r="U25" s="23">
        <f t="shared" si="10"/>
        <v>0.6312436559811524</v>
      </c>
      <c r="V25" s="3">
        <f t="shared" si="11"/>
        <v>3.5178617442929538E-3</v>
      </c>
      <c r="W25" s="3">
        <f t="shared" si="12"/>
        <v>0.1229274299864197</v>
      </c>
      <c r="X25" s="3">
        <f t="shared" si="13"/>
        <v>0.33442670208937708</v>
      </c>
    </row>
    <row r="26" spans="1:24" x14ac:dyDescent="0.35">
      <c r="A26" s="2">
        <v>25</v>
      </c>
      <c r="B26" s="38">
        <v>44627.434490740743</v>
      </c>
      <c r="C26" s="2">
        <v>914896</v>
      </c>
      <c r="D26" s="3">
        <v>1.11574E-10</v>
      </c>
      <c r="E26" s="3">
        <v>2.7913E-10</v>
      </c>
      <c r="F26" s="3">
        <v>1.6314399999999999E-9</v>
      </c>
      <c r="G26" s="16">
        <v>1.5891699999999999E-11</v>
      </c>
      <c r="H26" s="3">
        <v>1.4084400000000001E-10</v>
      </c>
      <c r="I26" s="3">
        <f t="shared" si="0"/>
        <v>7.229995200000001E-11</v>
      </c>
      <c r="J26" s="3">
        <f t="shared" si="1"/>
        <v>5.5825999999999999E-13</v>
      </c>
      <c r="K26" s="3">
        <f t="shared" si="2"/>
        <v>1.6232827999999999E-9</v>
      </c>
      <c r="L26" s="3">
        <f t="shared" si="3"/>
        <v>4.8872867999999996E-11</v>
      </c>
      <c r="M26" s="3"/>
      <c r="N26" s="8">
        <f t="shared" si="4"/>
        <v>15.16666666418314</v>
      </c>
      <c r="O26" s="14">
        <f t="shared" si="5"/>
        <v>15.16666666418314</v>
      </c>
      <c r="P26" s="3"/>
      <c r="Q26" s="3">
        <f t="shared" si="6"/>
        <v>4.4316647869366947E-2</v>
      </c>
      <c r="R26" s="3">
        <f t="shared" si="7"/>
        <v>3.4218849605256708E-4</v>
      </c>
      <c r="S26" s="3">
        <f t="shared" si="8"/>
        <v>9.7409037414799195E-3</v>
      </c>
      <c r="T26" s="3">
        <f t="shared" si="9"/>
        <v>2.9956889618986907E-2</v>
      </c>
      <c r="U26" s="23">
        <f t="shared" si="10"/>
        <v>0.65845917506718876</v>
      </c>
      <c r="V26" s="3">
        <f t="shared" si="11"/>
        <v>3.7290931463474708E-3</v>
      </c>
      <c r="W26" s="3">
        <f t="shared" si="12"/>
        <v>0.12920117438638806</v>
      </c>
      <c r="X26" s="3">
        <f t="shared" si="13"/>
        <v>0.35322838817157259</v>
      </c>
    </row>
    <row r="27" spans="1:24" x14ac:dyDescent="0.35">
      <c r="A27" s="2">
        <v>26</v>
      </c>
      <c r="B27" s="38">
        <v>44627.434942129628</v>
      </c>
      <c r="C27" s="2">
        <v>953141</v>
      </c>
      <c r="D27" s="3">
        <v>1.02576E-10</v>
      </c>
      <c r="E27" s="3">
        <v>2.5658700000000002E-10</v>
      </c>
      <c r="F27" s="3">
        <v>1.65223E-9</v>
      </c>
      <c r="G27" s="16">
        <v>1.5441300000000001E-11</v>
      </c>
      <c r="H27" s="3">
        <v>1.3624600000000001E-10</v>
      </c>
      <c r="I27" s="3">
        <f t="shared" si="0"/>
        <v>6.6469247999999997E-11</v>
      </c>
      <c r="J27" s="3">
        <f t="shared" si="1"/>
        <v>5.1317400000000001E-13</v>
      </c>
      <c r="K27" s="3">
        <f t="shared" si="2"/>
        <v>1.6439688499999999E-9</v>
      </c>
      <c r="L27" s="3">
        <f t="shared" si="3"/>
        <v>4.7277362000000006E-11</v>
      </c>
      <c r="M27" s="3"/>
      <c r="N27" s="8">
        <f t="shared" si="4"/>
        <v>15.816666670143604</v>
      </c>
      <c r="O27" s="14">
        <f t="shared" si="5"/>
        <v>15.816666670143604</v>
      </c>
      <c r="P27" s="3"/>
      <c r="Q27" s="3">
        <f t="shared" si="6"/>
        <v>4.023002124401566E-2</v>
      </c>
      <c r="R27" s="3">
        <f t="shared" si="7"/>
        <v>3.1059477191432188E-4</v>
      </c>
      <c r="S27" s="3">
        <f t="shared" si="8"/>
        <v>9.3457327369676144E-3</v>
      </c>
      <c r="T27" s="3">
        <f t="shared" si="9"/>
        <v>2.8614274041749641E-2</v>
      </c>
      <c r="U27" s="23">
        <f t="shared" si="10"/>
        <v>0.68593684278100686</v>
      </c>
      <c r="V27" s="3">
        <f t="shared" si="11"/>
        <v>3.9412477103821552E-3</v>
      </c>
      <c r="W27" s="3">
        <f t="shared" si="12"/>
        <v>0.13540433129876611</v>
      </c>
      <c r="X27" s="3">
        <f t="shared" si="13"/>
        <v>0.37226401653586766</v>
      </c>
    </row>
    <row r="28" spans="1:24" x14ac:dyDescent="0.35">
      <c r="A28" s="2">
        <v>27</v>
      </c>
      <c r="B28" s="38">
        <v>44627.435381944444</v>
      </c>
      <c r="C28" s="2">
        <v>991386</v>
      </c>
      <c r="D28" s="3">
        <v>9.6953999999999994E-11</v>
      </c>
      <c r="E28" s="3">
        <v>2.7429800000000001E-10</v>
      </c>
      <c r="F28" s="3">
        <v>1.6294199999999999E-9</v>
      </c>
      <c r="G28" s="16">
        <v>1.46253E-11</v>
      </c>
      <c r="H28" s="3">
        <v>1.3583399999999999E-10</v>
      </c>
      <c r="I28" s="3">
        <f t="shared" si="0"/>
        <v>6.2826192000000003E-11</v>
      </c>
      <c r="J28" s="3">
        <f t="shared" si="1"/>
        <v>5.4859600000000002E-13</v>
      </c>
      <c r="K28" s="3">
        <f t="shared" si="2"/>
        <v>1.6212729E-9</v>
      </c>
      <c r="L28" s="3">
        <f t="shared" si="3"/>
        <v>4.7134397999999989E-11</v>
      </c>
      <c r="M28" s="3"/>
      <c r="N28" s="8">
        <f t="shared" si="4"/>
        <v>16.450000002980232</v>
      </c>
      <c r="O28" s="14">
        <f t="shared" si="5"/>
        <v>16.450000002980232</v>
      </c>
      <c r="P28" s="3"/>
      <c r="Q28" s="3">
        <f t="shared" si="6"/>
        <v>3.8557395883197704E-2</v>
      </c>
      <c r="R28" s="3">
        <f t="shared" si="7"/>
        <v>3.3668176406328635E-4</v>
      </c>
      <c r="S28" s="3">
        <f t="shared" si="8"/>
        <v>8.9757705195713817E-3</v>
      </c>
      <c r="T28" s="3">
        <f t="shared" si="9"/>
        <v>2.8927101668078208E-2</v>
      </c>
      <c r="U28" s="23">
        <f t="shared" si="10"/>
        <v>0.71088619151839072</v>
      </c>
      <c r="V28" s="3">
        <f t="shared" si="11"/>
        <v>4.1462186132809782E-3</v>
      </c>
      <c r="W28" s="3">
        <f t="shared" si="12"/>
        <v>0.14120614065878659</v>
      </c>
      <c r="X28" s="3">
        <f t="shared" si="13"/>
        <v>0.39048545216302261</v>
      </c>
    </row>
    <row r="29" spans="1:24" x14ac:dyDescent="0.35">
      <c r="A29" s="2">
        <v>28</v>
      </c>
      <c r="B29" s="38">
        <v>44627.43582175926</v>
      </c>
      <c r="C29" s="2">
        <v>1029631</v>
      </c>
      <c r="D29" s="3">
        <v>1.01899E-10</v>
      </c>
      <c r="E29" s="3">
        <v>2.7088900000000002E-10</v>
      </c>
      <c r="F29" s="3">
        <v>6.3456999999999997E-9</v>
      </c>
      <c r="G29" s="16">
        <v>1.40373E-11</v>
      </c>
      <c r="H29" s="3">
        <v>1.44338E-10</v>
      </c>
      <c r="I29" s="3">
        <f t="shared" si="0"/>
        <v>6.6030551999999999E-11</v>
      </c>
      <c r="J29" s="3">
        <f t="shared" si="1"/>
        <v>5.417780000000001E-13</v>
      </c>
      <c r="K29" s="3">
        <f t="shared" si="2"/>
        <v>6.3139714999999995E-9</v>
      </c>
      <c r="L29" s="3">
        <f t="shared" si="3"/>
        <v>5.0085285999999998E-11</v>
      </c>
      <c r="M29" s="3"/>
      <c r="N29" s="8">
        <f t="shared" si="4"/>
        <v>17.08333333581686</v>
      </c>
      <c r="O29" s="14">
        <f t="shared" si="5"/>
        <v>17.08333333581686</v>
      </c>
      <c r="P29" s="3"/>
      <c r="Q29" s="3">
        <f t="shared" si="6"/>
        <v>1.040555840963172E-2</v>
      </c>
      <c r="R29" s="3">
        <f t="shared" si="7"/>
        <v>8.5377184550167851E-5</v>
      </c>
      <c r="S29" s="3">
        <f t="shared" si="8"/>
        <v>2.2120963802259798E-3</v>
      </c>
      <c r="T29" s="3">
        <f t="shared" si="9"/>
        <v>7.8927913390169722E-3</v>
      </c>
      <c r="U29" s="23">
        <f t="shared" si="10"/>
        <v>0.72639112703229325</v>
      </c>
      <c r="V29" s="3">
        <f t="shared" si="11"/>
        <v>4.2798706135704192E-3</v>
      </c>
      <c r="W29" s="3">
        <f t="shared" si="12"/>
        <v>0.14474896517427721</v>
      </c>
      <c r="X29" s="3">
        <f t="shared" si="13"/>
        <v>0.40214508493945844</v>
      </c>
    </row>
    <row r="30" spans="1:24" x14ac:dyDescent="0.35">
      <c r="A30" s="2">
        <v>29</v>
      </c>
      <c r="B30" s="38">
        <v>44627.436261574076</v>
      </c>
      <c r="C30" s="2">
        <v>1067876</v>
      </c>
      <c r="D30" s="3">
        <v>7.5131599999999996E-11</v>
      </c>
      <c r="E30" s="3">
        <v>1.2208900000000001E-10</v>
      </c>
      <c r="F30" s="3">
        <v>7.0242200000000001E-7</v>
      </c>
      <c r="G30" s="16">
        <v>1.1897000000000001E-11</v>
      </c>
      <c r="H30" s="3">
        <v>1.12136E-10</v>
      </c>
      <c r="I30" s="3">
        <f t="shared" si="0"/>
        <v>4.8685276799999996E-11</v>
      </c>
      <c r="J30" s="3">
        <f t="shared" si="1"/>
        <v>2.4417800000000003E-13</v>
      </c>
      <c r="K30" s="3">
        <f t="shared" si="2"/>
        <v>6.9890988999999997E-7</v>
      </c>
      <c r="L30" s="3">
        <f t="shared" si="3"/>
        <v>3.8911192000000001E-11</v>
      </c>
      <c r="M30" s="3"/>
      <c r="N30" s="8">
        <f t="shared" si="4"/>
        <v>17.716666668653488</v>
      </c>
      <c r="O30" s="14">
        <f t="shared" si="5"/>
        <v>17.716666668653488</v>
      </c>
      <c r="P30" s="3"/>
      <c r="Q30" s="3">
        <f t="shared" si="6"/>
        <v>6.9310580818937893E-5</v>
      </c>
      <c r="R30" s="3">
        <f t="shared" si="7"/>
        <v>3.4762293891706129E-7</v>
      </c>
      <c r="S30" s="3">
        <f t="shared" si="8"/>
        <v>1.693711187861428E-5</v>
      </c>
      <c r="T30" s="3">
        <f t="shared" si="9"/>
        <v>5.5395747855277882E-5</v>
      </c>
      <c r="U30" s="23">
        <f t="shared" si="10"/>
        <v>0.72970816887666778</v>
      </c>
      <c r="V30" s="3">
        <f t="shared" si="11"/>
        <v>4.3070168025873398E-3</v>
      </c>
      <c r="W30" s="3">
        <f t="shared" si="12"/>
        <v>0.14545482577955673</v>
      </c>
      <c r="X30" s="3">
        <f t="shared" si="13"/>
        <v>0.40466201084832737</v>
      </c>
    </row>
    <row r="31" spans="1:24" x14ac:dyDescent="0.35">
      <c r="A31" s="2">
        <v>30</v>
      </c>
      <c r="B31" s="38">
        <v>44627.436724537038</v>
      </c>
      <c r="C31" s="2">
        <v>1107665</v>
      </c>
      <c r="D31" s="3">
        <v>8.3495099999999998E-11</v>
      </c>
      <c r="E31" s="3">
        <v>1.2150500000000001E-10</v>
      </c>
      <c r="F31" s="3">
        <v>7.1003600000000002E-7</v>
      </c>
      <c r="G31" s="16">
        <v>1.0937E-11</v>
      </c>
      <c r="H31" s="3">
        <v>1.05221E-10</v>
      </c>
      <c r="I31" s="3">
        <f t="shared" si="0"/>
        <v>5.4104824799999999E-11</v>
      </c>
      <c r="J31" s="3">
        <f t="shared" si="1"/>
        <v>2.4301000000000004E-13</v>
      </c>
      <c r="K31" s="3">
        <f t="shared" si="2"/>
        <v>7.0648582000000005E-7</v>
      </c>
      <c r="L31" s="3">
        <f t="shared" si="3"/>
        <v>3.6511686999999997E-11</v>
      </c>
      <c r="M31" s="3"/>
      <c r="N31" s="8">
        <f t="shared" si="4"/>
        <v>18.383333332836628</v>
      </c>
      <c r="O31" s="14">
        <f t="shared" si="5"/>
        <v>18.383333332836628</v>
      </c>
      <c r="P31" s="3"/>
      <c r="Q31" s="3">
        <f t="shared" si="6"/>
        <v>7.6200114923750348E-5</v>
      </c>
      <c r="R31" s="3">
        <f t="shared" si="7"/>
        <v>3.4225025209989356E-7</v>
      </c>
      <c r="S31" s="3">
        <f t="shared" si="8"/>
        <v>1.5403444332400048E-5</v>
      </c>
      <c r="T31" s="3">
        <f t="shared" si="9"/>
        <v>5.1422303939518556E-5</v>
      </c>
      <c r="U31" s="23">
        <f t="shared" si="10"/>
        <v>0.7297566724417347</v>
      </c>
      <c r="V31" s="3">
        <f t="shared" si="11"/>
        <v>4.3072467603168223E-3</v>
      </c>
      <c r="W31" s="3">
        <f t="shared" si="12"/>
        <v>0.14546560596492025</v>
      </c>
      <c r="X31" s="3">
        <f t="shared" si="13"/>
        <v>0.40469761686545969</v>
      </c>
    </row>
    <row r="32" spans="1:24" x14ac:dyDescent="0.35">
      <c r="A32" s="2">
        <v>31</v>
      </c>
      <c r="B32" s="38">
        <v>44627.437141203707</v>
      </c>
      <c r="C32" s="2">
        <v>1143311</v>
      </c>
      <c r="D32" s="3">
        <v>4.1011099999999998E-11</v>
      </c>
      <c r="E32" s="3">
        <v>1.0358900000000001E-10</v>
      </c>
      <c r="F32" s="3">
        <v>7.1084299999999995E-7</v>
      </c>
      <c r="G32" s="16">
        <v>4.6058400000000001E-11</v>
      </c>
      <c r="H32" s="3">
        <v>1.9172399999999999E-9</v>
      </c>
      <c r="I32" s="3">
        <f t="shared" si="0"/>
        <v>2.6575192800000001E-11</v>
      </c>
      <c r="J32" s="3">
        <f t="shared" si="1"/>
        <v>2.0717800000000001E-13</v>
      </c>
      <c r="K32" s="3">
        <f t="shared" si="2"/>
        <v>7.0728878499999996E-7</v>
      </c>
      <c r="L32" s="3">
        <f t="shared" si="3"/>
        <v>6.6528227999999982E-10</v>
      </c>
      <c r="M32" s="3"/>
      <c r="N32" s="8">
        <f t="shared" si="4"/>
        <v>18.983333341777325</v>
      </c>
      <c r="O32" s="14">
        <f t="shared" si="5"/>
        <v>18.983333341777325</v>
      </c>
      <c r="P32" s="3"/>
      <c r="Q32" s="3">
        <f t="shared" si="6"/>
        <v>3.7385460361852055E-5</v>
      </c>
      <c r="R32" s="3">
        <f t="shared" si="7"/>
        <v>2.9145394974699058E-7</v>
      </c>
      <c r="S32" s="3">
        <f t="shared" si="8"/>
        <v>6.4794054383316715E-5</v>
      </c>
      <c r="T32" s="3">
        <f t="shared" si="9"/>
        <v>9.3590607208624108E-4</v>
      </c>
      <c r="U32" s="23">
        <f t="shared" si="10"/>
        <v>0.72979074811482814</v>
      </c>
      <c r="V32" s="3">
        <f t="shared" si="11"/>
        <v>4.3074368715802095E-3</v>
      </c>
      <c r="W32" s="3">
        <f t="shared" si="12"/>
        <v>0.14548966521489348</v>
      </c>
      <c r="X32" s="3">
        <f t="shared" si="13"/>
        <v>0.40499381538268109</v>
      </c>
    </row>
    <row r="33" spans="1:24" s="25" customFormat="1" x14ac:dyDescent="0.35">
      <c r="A33" s="25">
        <v>32</v>
      </c>
      <c r="B33" s="40">
        <v>44627.437673611108</v>
      </c>
      <c r="C33" s="25">
        <v>1189407</v>
      </c>
      <c r="D33" s="26">
        <v>2.7411099999999999E-8</v>
      </c>
      <c r="E33" s="26">
        <v>4.7510800000000001E-10</v>
      </c>
      <c r="F33" s="26">
        <v>6.8522199999999999E-7</v>
      </c>
      <c r="G33" s="27">
        <v>4.1848900000000001E-10</v>
      </c>
      <c r="H33" s="26">
        <v>6.81358E-10</v>
      </c>
      <c r="I33" s="26">
        <f t="shared" si="0"/>
        <v>1.77623928E-8</v>
      </c>
      <c r="J33" s="26">
        <f t="shared" si="1"/>
        <v>9.5021600000000008E-13</v>
      </c>
      <c r="K33" s="26">
        <f t="shared" si="2"/>
        <v>6.8179589E-7</v>
      </c>
      <c r="L33" s="26">
        <f t="shared" si="3"/>
        <v>2.36431226E-10</v>
      </c>
      <c r="M33" s="26"/>
      <c r="N33" s="8">
        <f t="shared" si="4"/>
        <v>19.749999992549419</v>
      </c>
      <c r="O33" s="29">
        <f t="shared" si="5"/>
        <v>19.749999992549419</v>
      </c>
      <c r="P33" s="26"/>
      <c r="Q33" s="26">
        <f t="shared" si="6"/>
        <v>2.5922099407199417E-2</v>
      </c>
      <c r="R33" s="26">
        <f t="shared" si="7"/>
        <v>1.3867272212509231E-6</v>
      </c>
      <c r="S33" s="26">
        <f t="shared" si="8"/>
        <v>6.1073491510780446E-4</v>
      </c>
      <c r="T33" s="26">
        <f t="shared" si="9"/>
        <v>3.4504325021671807E-4</v>
      </c>
      <c r="U33" s="30">
        <f t="shared" si="10"/>
        <v>0.73974188377441918</v>
      </c>
      <c r="V33" s="26">
        <f t="shared" si="11"/>
        <v>4.3080801743490887E-3</v>
      </c>
      <c r="W33" s="26">
        <f t="shared" si="12"/>
        <v>0.14574861798116312</v>
      </c>
      <c r="X33" s="26">
        <f t="shared" si="13"/>
        <v>0.4054848459460505</v>
      </c>
    </row>
    <row r="34" spans="1:24" x14ac:dyDescent="0.35">
      <c r="A34" s="2">
        <v>33</v>
      </c>
      <c r="B34" s="38">
        <v>44627.438020833331</v>
      </c>
      <c r="C34" s="2">
        <v>1219480</v>
      </c>
      <c r="D34" s="3">
        <v>2.85285E-8</v>
      </c>
      <c r="E34" s="3">
        <v>4.4957400000000001E-10</v>
      </c>
      <c r="F34" s="3">
        <v>6.8558000000000003E-7</v>
      </c>
      <c r="G34" s="16">
        <v>4.6567400000000004E-10</v>
      </c>
      <c r="H34" s="3">
        <v>8.6492099999999995E-10</v>
      </c>
      <c r="I34" s="3">
        <f t="shared" si="0"/>
        <v>1.8486468000000001E-8</v>
      </c>
      <c r="J34" s="3">
        <f t="shared" si="1"/>
        <v>8.9914800000000002E-13</v>
      </c>
      <c r="K34" s="3">
        <f t="shared" si="2"/>
        <v>6.821521E-7</v>
      </c>
      <c r="L34" s="3">
        <f t="shared" si="3"/>
        <v>3.0012758699999996E-10</v>
      </c>
      <c r="M34" s="3"/>
      <c r="N34" s="8">
        <f t="shared" si="4"/>
        <v>20.25</v>
      </c>
      <c r="O34" s="14">
        <f t="shared" si="5"/>
        <v>20.25</v>
      </c>
      <c r="P34" s="3"/>
      <c r="Q34" s="3">
        <f t="shared" si="6"/>
        <v>2.6964713089646722E-2</v>
      </c>
      <c r="R34" s="3">
        <f t="shared" si="7"/>
        <v>1.311514338224569E-6</v>
      </c>
      <c r="S34" s="3">
        <f t="shared" si="8"/>
        <v>6.7924093468304213E-4</v>
      </c>
      <c r="T34" s="3">
        <f t="shared" si="9"/>
        <v>4.3777179468479236E-4</v>
      </c>
      <c r="U34" s="23">
        <f t="shared" si="10"/>
        <v>0.75296358709564948</v>
      </c>
      <c r="V34" s="3">
        <f t="shared" si="11"/>
        <v>4.3087547347490096E-3</v>
      </c>
      <c r="W34" s="3">
        <f t="shared" si="12"/>
        <v>0.14607111194841638</v>
      </c>
      <c r="X34" s="3">
        <f t="shared" si="13"/>
        <v>0.40568054971019207</v>
      </c>
    </row>
    <row r="35" spans="1:24" x14ac:dyDescent="0.35">
      <c r="A35" s="2">
        <v>34</v>
      </c>
      <c r="B35" s="38">
        <v>44627.438368055555</v>
      </c>
      <c r="C35" s="2">
        <v>1249555</v>
      </c>
      <c r="D35" s="3">
        <v>1.6540800000000001E-8</v>
      </c>
      <c r="E35" s="3">
        <v>3.93664E-10</v>
      </c>
      <c r="F35" s="3">
        <v>6.8683400000000002E-7</v>
      </c>
      <c r="G35" s="16">
        <v>4.8748700000000001E-10</v>
      </c>
      <c r="H35" s="3">
        <v>8.0709299999999998E-10</v>
      </c>
      <c r="I35" s="3">
        <f t="shared" si="0"/>
        <v>1.0718438400000001E-8</v>
      </c>
      <c r="J35" s="3">
        <f t="shared" si="1"/>
        <v>7.87328E-13</v>
      </c>
      <c r="K35" s="3">
        <f t="shared" si="2"/>
        <v>6.8339983000000001E-7</v>
      </c>
      <c r="L35" s="3">
        <f t="shared" si="3"/>
        <v>2.8006127099999998E-10</v>
      </c>
      <c r="M35" s="3"/>
      <c r="N35" s="8">
        <f t="shared" si="4"/>
        <v>20.75</v>
      </c>
      <c r="O35" s="14">
        <f t="shared" si="5"/>
        <v>20.75</v>
      </c>
      <c r="P35" s="3"/>
      <c r="Q35" s="3">
        <f t="shared" si="6"/>
        <v>1.5605573399103715E-2</v>
      </c>
      <c r="R35" s="3">
        <f t="shared" si="7"/>
        <v>1.1463148300753893E-6</v>
      </c>
      <c r="S35" s="3">
        <f t="shared" si="8"/>
        <v>7.0975956344618936E-4</v>
      </c>
      <c r="T35" s="3">
        <f t="shared" si="9"/>
        <v>4.07756853912299E-4</v>
      </c>
      <c r="U35" s="23">
        <f t="shared" si="10"/>
        <v>0.7636061587178371</v>
      </c>
      <c r="V35" s="3">
        <f t="shared" si="11"/>
        <v>4.3093691920410848E-3</v>
      </c>
      <c r="W35" s="3">
        <f t="shared" si="12"/>
        <v>0.14641836207294867</v>
      </c>
      <c r="X35" s="3">
        <f t="shared" si="13"/>
        <v>0.40589193187234135</v>
      </c>
    </row>
    <row r="36" spans="1:24" x14ac:dyDescent="0.35">
      <c r="A36" s="2">
        <v>35</v>
      </c>
      <c r="B36" s="38">
        <v>44627.438680555555</v>
      </c>
      <c r="C36" s="2">
        <v>1276380</v>
      </c>
      <c r="D36" s="3">
        <v>1.90026E-8</v>
      </c>
      <c r="E36" s="3">
        <v>3.6009300000000002E-10</v>
      </c>
      <c r="F36" s="3">
        <v>6.9265700000000003E-7</v>
      </c>
      <c r="G36" s="16">
        <v>7.5458500000000004E-11</v>
      </c>
      <c r="H36" s="3">
        <v>3.0971100000000002E-10</v>
      </c>
      <c r="I36" s="3">
        <f t="shared" si="0"/>
        <v>1.2313684800000001E-8</v>
      </c>
      <c r="J36" s="3">
        <f t="shared" si="1"/>
        <v>7.201860000000001E-13</v>
      </c>
      <c r="K36" s="3">
        <f t="shared" si="2"/>
        <v>6.8919371500000008E-7</v>
      </c>
      <c r="L36" s="3">
        <f t="shared" si="3"/>
        <v>1.07469717E-10</v>
      </c>
      <c r="M36" s="3"/>
      <c r="N36" s="8">
        <f t="shared" si="4"/>
        <v>21.200000002980232</v>
      </c>
      <c r="O36" s="14">
        <f t="shared" si="5"/>
        <v>21.200000002980232</v>
      </c>
      <c r="P36" s="3"/>
      <c r="Q36" s="3">
        <f t="shared" si="6"/>
        <v>1.7777463881834731E-2</v>
      </c>
      <c r="R36" s="3">
        <f t="shared" si="7"/>
        <v>1.039744058025834E-6</v>
      </c>
      <c r="S36" s="3">
        <f t="shared" si="8"/>
        <v>1.0894064450370096E-4</v>
      </c>
      <c r="T36" s="3">
        <f t="shared" si="9"/>
        <v>1.5515575097053809E-4</v>
      </c>
      <c r="U36" s="23">
        <f t="shared" si="10"/>
        <v>0.77111734215579286</v>
      </c>
      <c r="V36" s="3">
        <f t="shared" si="11"/>
        <v>4.309861055294165E-3</v>
      </c>
      <c r="W36" s="3">
        <f t="shared" si="12"/>
        <v>0.14660256962095736</v>
      </c>
      <c r="X36" s="3">
        <f t="shared" si="13"/>
        <v>0.4060185872092788</v>
      </c>
    </row>
    <row r="37" spans="1:24" s="18" customFormat="1" x14ac:dyDescent="0.35">
      <c r="A37" s="18">
        <v>36</v>
      </c>
      <c r="B37" s="39">
        <v>44627.439062500001</v>
      </c>
      <c r="C37" s="18">
        <v>1309456</v>
      </c>
      <c r="D37" s="19">
        <v>1.4033200000000001E-9</v>
      </c>
      <c r="E37" s="19">
        <v>1.44254E-10</v>
      </c>
      <c r="F37" s="19">
        <v>7.3762799999999997E-7</v>
      </c>
      <c r="G37" s="20">
        <v>3.4760099999999998E-11</v>
      </c>
      <c r="H37" s="19">
        <v>2.2809699999999999E-10</v>
      </c>
      <c r="I37" s="19">
        <f t="shared" si="0"/>
        <v>9.0935136000000003E-10</v>
      </c>
      <c r="J37" s="19">
        <f t="shared" si="1"/>
        <v>2.8850800000000001E-13</v>
      </c>
      <c r="K37" s="19">
        <f t="shared" si="2"/>
        <v>7.3393985999999994E-7</v>
      </c>
      <c r="L37" s="19">
        <f t="shared" si="3"/>
        <v>7.9149658999999996E-11</v>
      </c>
      <c r="M37" s="19"/>
      <c r="N37" s="8">
        <f t="shared" si="4"/>
        <v>21.75</v>
      </c>
      <c r="O37" s="22">
        <f t="shared" si="5"/>
        <v>21.75</v>
      </c>
      <c r="P37" s="19"/>
      <c r="Q37" s="19">
        <f t="shared" si="6"/>
        <v>1.2328048284501131E-3</v>
      </c>
      <c r="R37" s="19">
        <f t="shared" si="7"/>
        <v>3.9112940398141069E-7</v>
      </c>
      <c r="S37" s="19">
        <f t="shared" si="8"/>
        <v>4.7124160145764534E-5</v>
      </c>
      <c r="T37" s="19">
        <f t="shared" si="9"/>
        <v>1.0730294809849951E-4</v>
      </c>
      <c r="U37" s="24">
        <f t="shared" si="10"/>
        <v>0.77634516602279369</v>
      </c>
      <c r="V37" s="19">
        <f t="shared" si="11"/>
        <v>4.3102545454940851E-3</v>
      </c>
      <c r="W37" s="19">
        <f t="shared" si="12"/>
        <v>0.1466454874420034</v>
      </c>
      <c r="X37" s="19">
        <f t="shared" si="13"/>
        <v>0.4060907633511317</v>
      </c>
    </row>
    <row r="38" spans="1:24" x14ac:dyDescent="0.35">
      <c r="A38" s="2">
        <v>37</v>
      </c>
      <c r="B38" s="38">
        <v>44627.43949074074</v>
      </c>
      <c r="C38" s="2">
        <v>1346012</v>
      </c>
      <c r="D38" s="3">
        <v>7.6626899999999997E-10</v>
      </c>
      <c r="E38" s="3">
        <v>1.3247999999999999E-10</v>
      </c>
      <c r="F38" s="3">
        <v>7.3888199999999996E-7</v>
      </c>
      <c r="G38" s="16">
        <v>2.6807200000000002E-11</v>
      </c>
      <c r="H38" s="3">
        <v>1.9328400000000001E-10</v>
      </c>
      <c r="I38" s="3">
        <f t="shared" si="0"/>
        <v>4.9654231199999996E-10</v>
      </c>
      <c r="J38" s="3">
        <f t="shared" si="1"/>
        <v>2.6495999999999996E-13</v>
      </c>
      <c r="K38" s="3">
        <f t="shared" si="2"/>
        <v>7.3518758999999995E-7</v>
      </c>
      <c r="L38" s="3">
        <f t="shared" si="3"/>
        <v>6.7069548000000005E-11</v>
      </c>
      <c r="M38" s="3"/>
      <c r="N38" s="8">
        <f t="shared" si="4"/>
        <v>22.366666667163372</v>
      </c>
      <c r="O38" s="14">
        <f t="shared" si="5"/>
        <v>22.366666667163372</v>
      </c>
      <c r="P38" s="3"/>
      <c r="Q38" s="3">
        <f t="shared" si="6"/>
        <v>6.7201841701381273E-4</v>
      </c>
      <c r="R38" s="3">
        <f t="shared" si="7"/>
        <v>3.5859582450242388E-7</v>
      </c>
      <c r="S38" s="3">
        <f t="shared" si="8"/>
        <v>3.6280759309334916E-5</v>
      </c>
      <c r="T38" s="3">
        <f t="shared" si="9"/>
        <v>9.0771663134302924E-5</v>
      </c>
      <c r="U38" s="23">
        <f t="shared" si="10"/>
        <v>0.77693248652395142</v>
      </c>
      <c r="V38" s="3">
        <f t="shared" si="11"/>
        <v>4.3104857107730534E-3</v>
      </c>
      <c r="W38" s="3">
        <f t="shared" si="12"/>
        <v>0.14667120395885611</v>
      </c>
      <c r="X38" s="3">
        <f t="shared" si="13"/>
        <v>0.40615183635631102</v>
      </c>
    </row>
    <row r="39" spans="1:24" x14ac:dyDescent="0.35">
      <c r="A39" s="2">
        <v>38</v>
      </c>
      <c r="B39" s="38">
        <v>44627.439895833333</v>
      </c>
      <c r="C39" s="2">
        <v>1381660</v>
      </c>
      <c r="D39" s="3">
        <v>5.5377399999999997E-10</v>
      </c>
      <c r="E39" s="3">
        <v>1.34006E-10</v>
      </c>
      <c r="F39" s="3">
        <v>7.3888199999999996E-7</v>
      </c>
      <c r="G39" s="16">
        <v>2.3008200000000001E-11</v>
      </c>
      <c r="H39" s="3">
        <v>1.74649E-10</v>
      </c>
      <c r="I39" s="3">
        <f t="shared" si="0"/>
        <v>3.5884555199999997E-10</v>
      </c>
      <c r="J39" s="3">
        <f t="shared" si="1"/>
        <v>2.6801200000000003E-13</v>
      </c>
      <c r="K39" s="3">
        <f t="shared" si="2"/>
        <v>7.3518758999999995E-7</v>
      </c>
      <c r="L39" s="3">
        <f t="shared" si="3"/>
        <v>6.0603202999999997E-11</v>
      </c>
      <c r="M39" s="3"/>
      <c r="N39" s="8">
        <f t="shared" si="4"/>
        <v>22.950000002980232</v>
      </c>
      <c r="O39" s="14">
        <f t="shared" si="5"/>
        <v>22.950000002980232</v>
      </c>
      <c r="P39" s="3"/>
      <c r="Q39" s="3">
        <f t="shared" si="6"/>
        <v>4.856601622451217E-4</v>
      </c>
      <c r="R39" s="3">
        <f t="shared" si="7"/>
        <v>3.6272638932874269E-7</v>
      </c>
      <c r="S39" s="3">
        <f t="shared" si="8"/>
        <v>3.1139207613664976E-5</v>
      </c>
      <c r="T39" s="3">
        <f t="shared" si="9"/>
        <v>8.2020137180226343E-5</v>
      </c>
      <c r="U39" s="23">
        <f t="shared" si="10"/>
        <v>0.77727014277767281</v>
      </c>
      <c r="V39" s="3">
        <f t="shared" si="11"/>
        <v>4.3106960964196502E-3</v>
      </c>
      <c r="W39" s="3">
        <f t="shared" si="12"/>
        <v>0.14669086811595902</v>
      </c>
      <c r="X39" s="3">
        <f t="shared" si="13"/>
        <v>0.40620223396495064</v>
      </c>
    </row>
    <row r="40" spans="1:24" x14ac:dyDescent="0.35">
      <c r="A40" s="2">
        <v>39</v>
      </c>
      <c r="B40" s="38">
        <v>44627.440312500003</v>
      </c>
      <c r="C40" s="2">
        <v>1417306</v>
      </c>
      <c r="D40" s="3">
        <v>6.4541800000000001E-10</v>
      </c>
      <c r="E40" s="3">
        <v>2.65842E-10</v>
      </c>
      <c r="F40" s="3">
        <v>1.2947500000000001E-8</v>
      </c>
      <c r="G40" s="16">
        <v>3.4444000000000001E-11</v>
      </c>
      <c r="H40" s="3">
        <v>2.90605E-10</v>
      </c>
      <c r="I40" s="3">
        <f t="shared" si="0"/>
        <v>4.1823086400000005E-10</v>
      </c>
      <c r="J40" s="3">
        <f t="shared" si="1"/>
        <v>5.31684E-13</v>
      </c>
      <c r="K40" s="3">
        <f t="shared" si="2"/>
        <v>1.2882762500000001E-8</v>
      </c>
      <c r="L40" s="3">
        <f t="shared" si="3"/>
        <v>1.0083993500000001E-10</v>
      </c>
      <c r="M40" s="3"/>
      <c r="N40" s="8">
        <f t="shared" si="4"/>
        <v>23.549999997019768</v>
      </c>
      <c r="O40" s="14">
        <f t="shared" si="5"/>
        <v>23.549999997019768</v>
      </c>
      <c r="P40" s="3"/>
      <c r="Q40" s="3">
        <f t="shared" si="6"/>
        <v>3.2302055531955975E-2</v>
      </c>
      <c r="R40" s="3">
        <f t="shared" si="7"/>
        <v>4.1064607067001349E-5</v>
      </c>
      <c r="S40" s="3">
        <f t="shared" si="8"/>
        <v>2.66028190770419E-3</v>
      </c>
      <c r="T40" s="3">
        <f t="shared" si="9"/>
        <v>7.7883711141146939E-3</v>
      </c>
      <c r="U40" s="23">
        <f t="shared" si="10"/>
        <v>0.78710645738821816</v>
      </c>
      <c r="V40" s="3">
        <f t="shared" si="11"/>
        <v>4.3231242963330859E-3</v>
      </c>
      <c r="W40" s="3">
        <f t="shared" si="12"/>
        <v>0.14749829444253332</v>
      </c>
      <c r="X40" s="3">
        <f t="shared" si="13"/>
        <v>0.40856335131688354</v>
      </c>
    </row>
    <row r="41" spans="1:24" x14ac:dyDescent="0.35">
      <c r="A41" s="2">
        <v>40</v>
      </c>
      <c r="B41" s="38">
        <v>44627.440729166665</v>
      </c>
      <c r="C41" s="2">
        <v>1453971</v>
      </c>
      <c r="D41" s="3">
        <v>4.2663399999999999E-10</v>
      </c>
      <c r="E41" s="3">
        <v>2.4302100000000001E-10</v>
      </c>
      <c r="F41" s="3">
        <v>5.9350500000000001E-9</v>
      </c>
      <c r="G41" s="16">
        <v>2.8631499999999999E-11</v>
      </c>
      <c r="H41" s="3">
        <v>2.5972700000000002E-10</v>
      </c>
      <c r="I41" s="3">
        <f t="shared" si="0"/>
        <v>2.7645883199999999E-10</v>
      </c>
      <c r="J41" s="3">
        <f t="shared" si="1"/>
        <v>4.8604200000000006E-13</v>
      </c>
      <c r="K41" s="3">
        <f t="shared" si="2"/>
        <v>5.9053747500000001E-9</v>
      </c>
      <c r="L41" s="3">
        <f t="shared" si="3"/>
        <v>9.0125269000000006E-11</v>
      </c>
      <c r="M41" s="3"/>
      <c r="N41" s="8">
        <f t="shared" si="4"/>
        <v>24.149999998509884</v>
      </c>
      <c r="O41" s="14">
        <f t="shared" si="5"/>
        <v>24.149999998509884</v>
      </c>
      <c r="P41" s="3"/>
      <c r="Q41" s="3">
        <f t="shared" si="6"/>
        <v>4.6580708165895823E-2</v>
      </c>
      <c r="R41" s="3">
        <f t="shared" si="7"/>
        <v>8.189349710617435E-5</v>
      </c>
      <c r="S41" s="3">
        <f t="shared" si="8"/>
        <v>4.8241379600845822E-3</v>
      </c>
      <c r="T41" s="3">
        <f t="shared" si="9"/>
        <v>1.5185258590913304E-2</v>
      </c>
      <c r="U41" s="23">
        <f t="shared" si="10"/>
        <v>0.81077128655634589</v>
      </c>
      <c r="V41" s="3">
        <f t="shared" si="11"/>
        <v>4.3600117276766494E-3</v>
      </c>
      <c r="W41" s="3">
        <f t="shared" si="12"/>
        <v>0.14974362040844627</v>
      </c>
      <c r="X41" s="3">
        <f t="shared" si="13"/>
        <v>0.41545544024550862</v>
      </c>
    </row>
    <row r="42" spans="1:24" x14ac:dyDescent="0.35">
      <c r="A42" s="2">
        <v>41</v>
      </c>
      <c r="B42" s="38">
        <v>44627.441192129627</v>
      </c>
      <c r="C42" s="2">
        <v>1493236</v>
      </c>
      <c r="D42" s="3">
        <v>3.3513000000000001E-10</v>
      </c>
      <c r="E42" s="3">
        <v>2.6266800000000002E-10</v>
      </c>
      <c r="F42" s="3">
        <v>3.8420900000000003E-9</v>
      </c>
      <c r="G42" s="16">
        <v>2.52582E-11</v>
      </c>
      <c r="H42" s="3">
        <v>2.4240799999999998E-10</v>
      </c>
      <c r="I42" s="3">
        <f t="shared" si="0"/>
        <v>2.1716424000000002E-10</v>
      </c>
      <c r="J42" s="3">
        <f t="shared" si="1"/>
        <v>5.2533600000000008E-13</v>
      </c>
      <c r="K42" s="3">
        <f t="shared" si="2"/>
        <v>3.8228795500000002E-9</v>
      </c>
      <c r="L42" s="3">
        <f t="shared" si="3"/>
        <v>8.4115575999999995E-11</v>
      </c>
      <c r="M42" s="3"/>
      <c r="N42" s="8">
        <f t="shared" si="4"/>
        <v>24.816666670143604</v>
      </c>
      <c r="O42" s="14">
        <f t="shared" si="5"/>
        <v>24.816666670143604</v>
      </c>
      <c r="P42" s="3"/>
      <c r="Q42" s="3">
        <f t="shared" si="6"/>
        <v>5.6522423993191205E-2</v>
      </c>
      <c r="R42" s="3">
        <f t="shared" si="7"/>
        <v>1.3673183085247874E-4</v>
      </c>
      <c r="S42" s="3">
        <f t="shared" si="8"/>
        <v>6.5740781709954735E-3</v>
      </c>
      <c r="T42" s="3">
        <f t="shared" si="9"/>
        <v>2.1893182096202845E-2</v>
      </c>
      <c r="U42" s="23">
        <f t="shared" si="10"/>
        <v>0.84513899753210098</v>
      </c>
      <c r="V42" s="3">
        <f t="shared" si="11"/>
        <v>4.4328868375391626E-3</v>
      </c>
      <c r="W42" s="3">
        <f t="shared" si="12"/>
        <v>0.15354302581378074</v>
      </c>
      <c r="X42" s="3">
        <f t="shared" si="13"/>
        <v>0.42781492056663262</v>
      </c>
    </row>
    <row r="43" spans="1:24" x14ac:dyDescent="0.35">
      <c r="A43" s="2">
        <v>42</v>
      </c>
      <c r="B43" s="38">
        <v>44627.441631944443</v>
      </c>
      <c r="C43" s="2">
        <v>1531481</v>
      </c>
      <c r="D43" s="3">
        <v>2.8349799999999999E-10</v>
      </c>
      <c r="E43" s="3">
        <v>2.6354899999999998E-10</v>
      </c>
      <c r="F43" s="3">
        <v>3.00673E-9</v>
      </c>
      <c r="G43" s="16">
        <v>2.1958999999999999E-11</v>
      </c>
      <c r="H43" s="3">
        <v>2.2146E-10</v>
      </c>
      <c r="I43" s="3">
        <f t="shared" si="0"/>
        <v>1.8370670399999999E-10</v>
      </c>
      <c r="J43" s="3">
        <f t="shared" si="1"/>
        <v>5.27098E-13</v>
      </c>
      <c r="K43" s="3">
        <f t="shared" si="2"/>
        <v>2.99169635E-9</v>
      </c>
      <c r="L43" s="3">
        <f t="shared" si="3"/>
        <v>7.6846619999999986E-11</v>
      </c>
      <c r="M43" s="3"/>
      <c r="N43" s="8">
        <f t="shared" si="4"/>
        <v>25.450000002980232</v>
      </c>
      <c r="O43" s="14">
        <f t="shared" si="5"/>
        <v>25.450000002980232</v>
      </c>
      <c r="P43" s="3"/>
      <c r="Q43" s="3">
        <f t="shared" si="6"/>
        <v>6.1098503690055303E-2</v>
      </c>
      <c r="R43" s="3">
        <f t="shared" si="7"/>
        <v>1.7530606339777766E-4</v>
      </c>
      <c r="S43" s="3">
        <f t="shared" si="8"/>
        <v>7.3032829685405736E-3</v>
      </c>
      <c r="T43" s="3">
        <f t="shared" si="9"/>
        <v>2.5558204428066365E-2</v>
      </c>
      <c r="U43" s="23">
        <f t="shared" si="10"/>
        <v>0.88238562460258418</v>
      </c>
      <c r="V43" s="3">
        <f t="shared" si="11"/>
        <v>4.5316988373075816E-3</v>
      </c>
      <c r="W43" s="3">
        <f t="shared" si="12"/>
        <v>0.15793752350452067</v>
      </c>
      <c r="X43" s="3">
        <f t="shared" si="13"/>
        <v>0.44284119295419988</v>
      </c>
    </row>
    <row r="44" spans="1:24" x14ac:dyDescent="0.35">
      <c r="A44" s="2">
        <v>43</v>
      </c>
      <c r="B44" s="38">
        <v>44627.442071759258</v>
      </c>
      <c r="C44" s="2">
        <v>1569726</v>
      </c>
      <c r="D44" s="3">
        <v>2.4685099999999999E-10</v>
      </c>
      <c r="E44" s="3">
        <v>2.4986999999999999E-10</v>
      </c>
      <c r="F44" s="3">
        <v>2.5708800000000001E-9</v>
      </c>
      <c r="G44" s="16">
        <v>2.0327099999999999E-11</v>
      </c>
      <c r="H44" s="3">
        <v>2.0813699999999999E-10</v>
      </c>
      <c r="I44" s="3">
        <f t="shared" si="0"/>
        <v>1.59959448E-10</v>
      </c>
      <c r="J44" s="3">
        <f t="shared" si="1"/>
        <v>4.9973999999999995E-13</v>
      </c>
      <c r="K44" s="3">
        <f t="shared" si="2"/>
        <v>2.5580255999999999E-9</v>
      </c>
      <c r="L44" s="3">
        <f t="shared" si="3"/>
        <v>7.2223538999999992E-11</v>
      </c>
      <c r="M44" s="3"/>
      <c r="N44" s="8">
        <f t="shared" si="4"/>
        <v>26.08333333581686</v>
      </c>
      <c r="O44" s="14">
        <f t="shared" si="5"/>
        <v>26.08333333581686</v>
      </c>
      <c r="P44" s="3"/>
      <c r="Q44" s="3">
        <f t="shared" si="6"/>
        <v>6.2219725541448841E-2</v>
      </c>
      <c r="R44" s="3">
        <f t="shared" si="7"/>
        <v>1.9438480209111274E-4</v>
      </c>
      <c r="S44" s="3">
        <f t="shared" si="8"/>
        <v>7.9066700896191187E-3</v>
      </c>
      <c r="T44" s="3">
        <f t="shared" si="9"/>
        <v>2.809292499066467E-2</v>
      </c>
      <c r="U44" s="23">
        <f t="shared" si="10"/>
        <v>0.92143639716193404</v>
      </c>
      <c r="V44" s="3">
        <f t="shared" si="11"/>
        <v>4.6487676112872498E-3</v>
      </c>
      <c r="W44" s="3">
        <f t="shared" si="12"/>
        <v>0.16275400863582715</v>
      </c>
      <c r="X44" s="3">
        <f t="shared" si="13"/>
        <v>0.45983071725680696</v>
      </c>
    </row>
    <row r="45" spans="1:24" x14ac:dyDescent="0.35">
      <c r="A45" s="2">
        <v>44</v>
      </c>
      <c r="B45" s="38">
        <v>44627.442511574074</v>
      </c>
      <c r="C45" s="2">
        <v>1607971</v>
      </c>
      <c r="D45" s="3">
        <v>2.0078799999999999E-10</v>
      </c>
      <c r="E45" s="3">
        <v>2.4299999999999999E-10</v>
      </c>
      <c r="F45" s="3">
        <v>2.3223000000000001E-9</v>
      </c>
      <c r="G45" s="16">
        <v>1.8401800000000001E-11</v>
      </c>
      <c r="H45" s="3">
        <v>1.98366E-10</v>
      </c>
      <c r="I45" s="3">
        <f t="shared" si="0"/>
        <v>1.30110624E-10</v>
      </c>
      <c r="J45" s="3">
        <f t="shared" si="1"/>
        <v>4.8599999999999995E-13</v>
      </c>
      <c r="K45" s="3">
        <f t="shared" si="2"/>
        <v>2.3106884999999999E-9</v>
      </c>
      <c r="L45" s="3">
        <f t="shared" si="3"/>
        <v>6.8833001999999998E-11</v>
      </c>
      <c r="M45" s="3"/>
      <c r="N45" s="8">
        <f t="shared" si="4"/>
        <v>26.716666668653488</v>
      </c>
      <c r="O45" s="14">
        <f t="shared" si="5"/>
        <v>26.716666668653488</v>
      </c>
      <c r="P45" s="3"/>
      <c r="Q45" s="3">
        <f t="shared" si="6"/>
        <v>5.6026621883477581E-2</v>
      </c>
      <c r="R45" s="3">
        <f t="shared" si="7"/>
        <v>2.0927528743056449E-4</v>
      </c>
      <c r="S45" s="3">
        <f t="shared" si="8"/>
        <v>7.9239547000818158E-3</v>
      </c>
      <c r="T45" s="3">
        <f t="shared" si="9"/>
        <v>2.9640012918227616E-2</v>
      </c>
      <c r="U45" s="23">
        <f t="shared" si="10"/>
        <v>0.95888107381712728</v>
      </c>
      <c r="V45" s="3">
        <f t="shared" si="11"/>
        <v>4.7765933062021973E-3</v>
      </c>
      <c r="W45" s="3">
        <f t="shared" si="12"/>
        <v>0.16776703981530086</v>
      </c>
      <c r="X45" s="3">
        <f t="shared" si="13"/>
        <v>0.4781128142469514</v>
      </c>
    </row>
    <row r="46" spans="1:24" x14ac:dyDescent="0.35">
      <c r="A46" s="2">
        <v>45</v>
      </c>
      <c r="B46" s="38">
        <v>44627.442962962959</v>
      </c>
      <c r="C46" s="2">
        <v>1646216</v>
      </c>
      <c r="D46" s="3">
        <v>1.95853E-10</v>
      </c>
      <c r="E46" s="3">
        <v>2.54078E-10</v>
      </c>
      <c r="F46" s="3">
        <v>2.1722200000000002E-9</v>
      </c>
      <c r="G46" s="16">
        <v>1.72311E-11</v>
      </c>
      <c r="H46" s="3">
        <v>1.8975599999999999E-10</v>
      </c>
      <c r="I46" s="3">
        <f t="shared" si="0"/>
        <v>1.2691274400000001E-10</v>
      </c>
      <c r="J46" s="3">
        <f t="shared" si="1"/>
        <v>5.0815600000000004E-13</v>
      </c>
      <c r="K46" s="3">
        <f t="shared" si="2"/>
        <v>2.1613589000000001E-9</v>
      </c>
      <c r="L46" s="3">
        <f t="shared" si="3"/>
        <v>6.5845332000000004E-11</v>
      </c>
      <c r="M46" s="3"/>
      <c r="N46" s="8">
        <f t="shared" si="4"/>
        <v>27.366666659712791</v>
      </c>
      <c r="O46" s="14">
        <f t="shared" si="5"/>
        <v>27.366666659712791</v>
      </c>
      <c r="P46" s="3"/>
      <c r="Q46" s="3">
        <f t="shared" si="6"/>
        <v>5.8425363913415768E-2</v>
      </c>
      <c r="R46" s="3">
        <f t="shared" si="7"/>
        <v>2.3393394775851433E-4</v>
      </c>
      <c r="S46" s="3">
        <f t="shared" si="8"/>
        <v>7.9324838183977668E-3</v>
      </c>
      <c r="T46" s="3">
        <f t="shared" si="9"/>
        <v>3.0312460063897761E-2</v>
      </c>
      <c r="U46" s="23">
        <f t="shared" si="10"/>
        <v>0.9960779686894774</v>
      </c>
      <c r="V46" s="3">
        <f t="shared" si="11"/>
        <v>4.9206363056573483E-3</v>
      </c>
      <c r="W46" s="3">
        <f t="shared" si="12"/>
        <v>0.17292038226292292</v>
      </c>
      <c r="X46" s="3">
        <f t="shared" si="13"/>
        <v>0.49759736769813373</v>
      </c>
    </row>
    <row r="47" spans="1:24" x14ac:dyDescent="0.35">
      <c r="A47" s="2">
        <v>46</v>
      </c>
      <c r="B47" s="38">
        <v>44627.443402777775</v>
      </c>
      <c r="C47" s="2">
        <v>1684461</v>
      </c>
      <c r="D47" s="3">
        <v>1.7360100000000001E-10</v>
      </c>
      <c r="E47" s="3">
        <v>2.4784300000000002E-10</v>
      </c>
      <c r="F47" s="3">
        <v>2.0639100000000002E-9</v>
      </c>
      <c r="G47" s="16">
        <v>1.5914300000000001E-11</v>
      </c>
      <c r="H47" s="3">
        <v>1.75902E-10</v>
      </c>
      <c r="I47" s="3">
        <f t="shared" si="0"/>
        <v>1.12493448E-10</v>
      </c>
      <c r="J47" s="3">
        <f t="shared" si="1"/>
        <v>4.956860000000001E-13</v>
      </c>
      <c r="K47" s="3">
        <f t="shared" si="2"/>
        <v>2.0535904500000003E-9</v>
      </c>
      <c r="L47" s="3">
        <f t="shared" si="3"/>
        <v>6.1037993999999996E-11</v>
      </c>
      <c r="M47" s="3"/>
      <c r="N47" s="8">
        <f t="shared" si="4"/>
        <v>28</v>
      </c>
      <c r="O47" s="14">
        <f t="shared" si="5"/>
        <v>28</v>
      </c>
      <c r="P47" s="3"/>
      <c r="Q47" s="3">
        <f t="shared" si="6"/>
        <v>5.4505016207102054E-2</v>
      </c>
      <c r="R47" s="3">
        <f t="shared" si="7"/>
        <v>2.4016841819652992E-4</v>
      </c>
      <c r="S47" s="3">
        <f t="shared" si="8"/>
        <v>7.7107528913566963E-3</v>
      </c>
      <c r="T47" s="3">
        <f t="shared" si="9"/>
        <v>2.957396107388403E-2</v>
      </c>
      <c r="U47" s="23">
        <f t="shared" si="10"/>
        <v>1.0318392561202931</v>
      </c>
      <c r="V47" s="3">
        <f t="shared" si="11"/>
        <v>5.0707687231915368E-3</v>
      </c>
      <c r="W47" s="3">
        <f t="shared" si="12"/>
        <v>0.17787407394206906</v>
      </c>
      <c r="X47" s="3">
        <f t="shared" si="13"/>
        <v>0.51656140126665262</v>
      </c>
    </row>
    <row r="48" spans="1:24" x14ac:dyDescent="0.35">
      <c r="A48" s="2">
        <v>47</v>
      </c>
      <c r="B48" s="38">
        <v>44627.443842592591</v>
      </c>
      <c r="C48" s="2">
        <v>1722706</v>
      </c>
      <c r="D48" s="3">
        <v>1.59594E-10</v>
      </c>
      <c r="E48" s="3">
        <v>2.45683E-10</v>
      </c>
      <c r="F48" s="3">
        <v>1.9934899999999999E-9</v>
      </c>
      <c r="G48" s="16">
        <v>1.50059E-11</v>
      </c>
      <c r="H48" s="3">
        <v>1.73031E-10</v>
      </c>
      <c r="I48" s="3">
        <f t="shared" si="0"/>
        <v>1.03416912E-10</v>
      </c>
      <c r="J48" s="3">
        <f t="shared" si="1"/>
        <v>4.9136599999999997E-13</v>
      </c>
      <c r="K48" s="3">
        <f t="shared" si="2"/>
        <v>1.9835225499999998E-9</v>
      </c>
      <c r="L48" s="3">
        <f t="shared" si="3"/>
        <v>6.0041756999999993E-11</v>
      </c>
      <c r="M48" s="3"/>
      <c r="N48" s="8">
        <f t="shared" si="4"/>
        <v>28.633333332836628</v>
      </c>
      <c r="O48" s="14">
        <f t="shared" si="5"/>
        <v>28.633333332836628</v>
      </c>
      <c r="P48" s="3"/>
      <c r="Q48" s="3">
        <f t="shared" si="6"/>
        <v>5.1877316665747013E-2</v>
      </c>
      <c r="R48" s="3">
        <f t="shared" si="7"/>
        <v>2.4648530968301822E-4</v>
      </c>
      <c r="S48" s="3">
        <f t="shared" si="8"/>
        <v>7.5274518557905991E-3</v>
      </c>
      <c r="T48" s="3">
        <f t="shared" si="9"/>
        <v>3.0118915570180937E-2</v>
      </c>
      <c r="U48" s="23">
        <f t="shared" si="10"/>
        <v>1.0655269948369417</v>
      </c>
      <c r="V48" s="3">
        <f t="shared" si="11"/>
        <v>5.2248757368991983E-3</v>
      </c>
      <c r="W48" s="3">
        <f t="shared" si="12"/>
        <v>0.18269950544154792</v>
      </c>
      <c r="X48" s="3">
        <f t="shared" si="13"/>
        <v>0.53546414552244825</v>
      </c>
    </row>
    <row r="49" spans="1:24" x14ac:dyDescent="0.35">
      <c r="A49" s="2">
        <v>48</v>
      </c>
      <c r="B49" s="38">
        <v>44627.444282407407</v>
      </c>
      <c r="C49" s="2">
        <v>1760951</v>
      </c>
      <c r="D49" s="3">
        <v>1.5935700000000001E-10</v>
      </c>
      <c r="E49" s="3">
        <v>2.4824199999999998E-10</v>
      </c>
      <c r="F49" s="3">
        <v>1.9281799999999998E-9</v>
      </c>
      <c r="G49" s="16">
        <v>1.40212E-11</v>
      </c>
      <c r="H49" s="3">
        <v>1.64E-10</v>
      </c>
      <c r="I49" s="3">
        <f t="shared" si="0"/>
        <v>1.0326333600000001E-10</v>
      </c>
      <c r="J49" s="3">
        <f t="shared" si="1"/>
        <v>4.9648400000000001E-13</v>
      </c>
      <c r="K49" s="3">
        <f t="shared" si="2"/>
        <v>1.9185391E-9</v>
      </c>
      <c r="L49" s="3">
        <f t="shared" si="3"/>
        <v>5.6907999999999996E-11</v>
      </c>
      <c r="M49" s="3"/>
      <c r="N49" s="8">
        <f t="shared" si="4"/>
        <v>29.266666665673256</v>
      </c>
      <c r="O49" s="14">
        <f t="shared" si="5"/>
        <v>29.266666665673256</v>
      </c>
      <c r="P49" s="3"/>
      <c r="Q49" s="3">
        <f t="shared" si="6"/>
        <v>5.3554821645282094E-2</v>
      </c>
      <c r="R49" s="3">
        <f t="shared" si="7"/>
        <v>2.5748840875851841E-4</v>
      </c>
      <c r="S49" s="3">
        <f t="shared" si="8"/>
        <v>7.2717277432604848E-3</v>
      </c>
      <c r="T49" s="3">
        <f t="shared" si="9"/>
        <v>2.9513842068686534E-2</v>
      </c>
      <c r="U49" s="23">
        <f t="shared" si="10"/>
        <v>1.0989138386092498</v>
      </c>
      <c r="V49" s="3">
        <f t="shared" si="11"/>
        <v>5.3844674142805218E-3</v>
      </c>
      <c r="W49" s="3">
        <f t="shared" si="12"/>
        <v>0.18738591231090534</v>
      </c>
      <c r="X49" s="3">
        <f t="shared" si="13"/>
        <v>0.55434785209327964</v>
      </c>
    </row>
    <row r="50" spans="1:24" x14ac:dyDescent="0.35">
      <c r="A50" s="2">
        <v>49</v>
      </c>
      <c r="B50" s="38">
        <v>44627.444733796299</v>
      </c>
      <c r="C50" s="2">
        <v>1799196</v>
      </c>
      <c r="D50" s="3">
        <v>1.356E-10</v>
      </c>
      <c r="E50" s="3">
        <v>2.3921200000000001E-10</v>
      </c>
      <c r="F50" s="3">
        <v>1.8864200000000002E-9</v>
      </c>
      <c r="G50" s="16">
        <v>1.38621E-11</v>
      </c>
      <c r="H50" s="3">
        <v>1.62349E-10</v>
      </c>
      <c r="I50" s="3">
        <f t="shared" si="0"/>
        <v>8.7868800000000008E-11</v>
      </c>
      <c r="J50" s="3">
        <f t="shared" si="1"/>
        <v>4.7842399999999998E-13</v>
      </c>
      <c r="K50" s="3">
        <f t="shared" si="2"/>
        <v>1.8769879000000003E-9</v>
      </c>
      <c r="L50" s="3">
        <f t="shared" si="3"/>
        <v>5.6335102999999993E-11</v>
      </c>
      <c r="M50" s="3"/>
      <c r="N50" s="8">
        <f t="shared" si="4"/>
        <v>29.91666667163372</v>
      </c>
      <c r="O50" s="14">
        <f t="shared" si="5"/>
        <v>29.91666667163372</v>
      </c>
      <c r="P50" s="3"/>
      <c r="Q50" s="3">
        <f t="shared" si="6"/>
        <v>4.6579658824651989E-2</v>
      </c>
      <c r="R50" s="3">
        <f t="shared" si="7"/>
        <v>2.5361478355827435E-4</v>
      </c>
      <c r="S50" s="3">
        <f t="shared" si="8"/>
        <v>7.3483635669681184E-3</v>
      </c>
      <c r="T50" s="3">
        <f t="shared" si="9"/>
        <v>2.9863499644829882E-2</v>
      </c>
      <c r="U50" s="23">
        <f t="shared" si="10"/>
        <v>1.1314575450604025</v>
      </c>
      <c r="V50" s="3">
        <f t="shared" si="11"/>
        <v>5.5505759533066856E-3</v>
      </c>
      <c r="W50" s="3">
        <f t="shared" si="12"/>
        <v>0.19213744203030092</v>
      </c>
      <c r="X50" s="3">
        <f t="shared" si="13"/>
        <v>0.57364548832713069</v>
      </c>
    </row>
    <row r="51" spans="1:24" x14ac:dyDescent="0.35">
      <c r="A51" s="2">
        <v>50</v>
      </c>
      <c r="B51" s="38">
        <v>44627.445173611108</v>
      </c>
      <c r="C51" s="2">
        <v>1837441</v>
      </c>
      <c r="D51" s="3">
        <v>1.26774E-10</v>
      </c>
      <c r="E51" s="3">
        <v>2.5570600000000001E-10</v>
      </c>
      <c r="F51" s="3">
        <v>1.85171E-9</v>
      </c>
      <c r="G51" s="16">
        <v>1.32364E-11</v>
      </c>
      <c r="H51" s="3">
        <v>1.6107200000000001E-10</v>
      </c>
      <c r="I51" s="3">
        <f t="shared" si="0"/>
        <v>8.2149552000000008E-11</v>
      </c>
      <c r="J51" s="3">
        <f t="shared" si="1"/>
        <v>5.1141199999999998E-13</v>
      </c>
      <c r="K51" s="3">
        <f t="shared" si="2"/>
        <v>1.84245145E-9</v>
      </c>
      <c r="L51" s="3">
        <f t="shared" si="3"/>
        <v>5.5891983999999995E-11</v>
      </c>
      <c r="M51" s="3"/>
      <c r="N51" s="8">
        <f t="shared" si="4"/>
        <v>30.549999989569187</v>
      </c>
      <c r="O51" s="14">
        <f t="shared" si="5"/>
        <v>30.549999989569187</v>
      </c>
      <c r="P51" s="3"/>
      <c r="Q51" s="3">
        <f t="shared" si="6"/>
        <v>4.436415637437828E-2</v>
      </c>
      <c r="R51" s="3">
        <f t="shared" si="7"/>
        <v>2.7618363566649204E-4</v>
      </c>
      <c r="S51" s="3">
        <f t="shared" si="8"/>
        <v>7.1482035523921135E-3</v>
      </c>
      <c r="T51" s="3">
        <f t="shared" si="9"/>
        <v>3.0183983453132508E-2</v>
      </c>
      <c r="U51" s="23">
        <f t="shared" si="10"/>
        <v>1.1602564191732585</v>
      </c>
      <c r="V51" s="3">
        <f t="shared" si="11"/>
        <v>5.7183454486489788E-3</v>
      </c>
      <c r="W51" s="3">
        <f t="shared" si="12"/>
        <v>0.19672802150649021</v>
      </c>
      <c r="X51" s="3">
        <f t="shared" si="13"/>
        <v>0.59266052417918391</v>
      </c>
    </row>
    <row r="52" spans="1:24" x14ac:dyDescent="0.35">
      <c r="A52" s="2">
        <v>51</v>
      </c>
      <c r="B52" s="38">
        <v>44627.445613425924</v>
      </c>
      <c r="C52" s="2">
        <v>1875686</v>
      </c>
      <c r="D52" s="3">
        <v>1.49575E-10</v>
      </c>
      <c r="E52" s="3">
        <v>2.6109099999999998E-10</v>
      </c>
      <c r="F52" s="3">
        <v>1.8035599999999999E-9</v>
      </c>
      <c r="G52" s="16">
        <v>1.2644099999999999E-11</v>
      </c>
      <c r="H52" s="3">
        <v>1.5293300000000001E-10</v>
      </c>
      <c r="I52" s="3">
        <f t="shared" si="0"/>
        <v>9.6924600000000006E-11</v>
      </c>
      <c r="J52" s="3">
        <f t="shared" si="1"/>
        <v>5.2218199999999995E-13</v>
      </c>
      <c r="K52" s="3">
        <f t="shared" si="2"/>
        <v>1.7945422E-9</v>
      </c>
      <c r="L52" s="3">
        <f t="shared" si="3"/>
        <v>5.3067751000000005E-11</v>
      </c>
      <c r="M52" s="3"/>
      <c r="N52" s="8">
        <f t="shared" si="4"/>
        <v>31.183333329856396</v>
      </c>
      <c r="O52" s="14">
        <f t="shared" si="5"/>
        <v>31.183333329856396</v>
      </c>
      <c r="P52" s="3"/>
      <c r="Q52" s="3">
        <f t="shared" si="6"/>
        <v>5.3740712812437627E-2</v>
      </c>
      <c r="R52" s="3">
        <f t="shared" si="7"/>
        <v>2.8952848810131072E-4</v>
      </c>
      <c r="S52" s="3">
        <f t="shared" si="8"/>
        <v>7.01063452283262E-3</v>
      </c>
      <c r="T52" s="3">
        <f t="shared" si="9"/>
        <v>2.942388997316419E-2</v>
      </c>
      <c r="U52" s="23">
        <f t="shared" si="10"/>
        <v>1.1913229614235215</v>
      </c>
      <c r="V52" s="3">
        <f t="shared" si="11"/>
        <v>5.8974876231423952E-3</v>
      </c>
      <c r="W52" s="3">
        <f t="shared" si="12"/>
        <v>0.2012116536128741</v>
      </c>
      <c r="X52" s="3">
        <f t="shared" si="13"/>
        <v>0.61153635097143078</v>
      </c>
    </row>
    <row r="53" spans="1:24" x14ac:dyDescent="0.35">
      <c r="A53" s="2">
        <v>52</v>
      </c>
      <c r="B53" s="38">
        <v>44627.446053240739</v>
      </c>
      <c r="C53" s="2">
        <v>1913931</v>
      </c>
      <c r="D53" s="3">
        <v>1.3163299999999999E-10</v>
      </c>
      <c r="E53" s="3">
        <v>2.4709500000000001E-10</v>
      </c>
      <c r="F53" s="3">
        <v>1.78158E-9</v>
      </c>
      <c r="G53" s="16">
        <v>1.2237799999999999E-11</v>
      </c>
      <c r="H53" s="3">
        <v>1.5062899999999999E-10</v>
      </c>
      <c r="I53" s="3">
        <f t="shared" si="0"/>
        <v>8.5298183999999991E-11</v>
      </c>
      <c r="J53" s="3">
        <f t="shared" si="1"/>
        <v>4.9419000000000004E-13</v>
      </c>
      <c r="K53" s="3">
        <f t="shared" si="2"/>
        <v>1.7726720999999999E-9</v>
      </c>
      <c r="L53" s="3">
        <f t="shared" si="3"/>
        <v>5.226826299999999E-11</v>
      </c>
      <c r="M53" s="3"/>
      <c r="N53" s="8">
        <f t="shared" si="4"/>
        <v>31.816666670143604</v>
      </c>
      <c r="O53" s="14">
        <f t="shared" si="5"/>
        <v>31.816666670143604</v>
      </c>
      <c r="P53" s="3"/>
      <c r="Q53" s="3">
        <f t="shared" si="6"/>
        <v>4.7877829791533356E-2</v>
      </c>
      <c r="R53" s="3">
        <f t="shared" si="7"/>
        <v>2.7738861011012702E-4</v>
      </c>
      <c r="S53" s="3">
        <f t="shared" si="8"/>
        <v>6.8690712738131319E-3</v>
      </c>
      <c r="T53" s="3">
        <f t="shared" si="9"/>
        <v>2.9338150967119069E-2</v>
      </c>
      <c r="U53" s="23">
        <f t="shared" si="10"/>
        <v>1.223502166934767</v>
      </c>
      <c r="V53" s="3">
        <f t="shared" si="11"/>
        <v>6.0770113728804863E-3</v>
      </c>
      <c r="W53" s="3">
        <f t="shared" si="12"/>
        <v>0.2056068938300708</v>
      </c>
      <c r="X53" s="3">
        <f t="shared" si="13"/>
        <v>0.63014433080683241</v>
      </c>
    </row>
    <row r="54" spans="1:24" x14ac:dyDescent="0.35">
      <c r="A54" s="2">
        <v>53</v>
      </c>
      <c r="B54" s="38">
        <v>44627.446504629632</v>
      </c>
      <c r="C54" s="2">
        <v>1952176</v>
      </c>
      <c r="D54" s="3">
        <v>1.1820599999999999E-10</v>
      </c>
      <c r="E54" s="3">
        <v>2.3717500000000001E-10</v>
      </c>
      <c r="F54" s="3">
        <v>1.76746E-9</v>
      </c>
      <c r="G54" s="16">
        <v>1.20045E-11</v>
      </c>
      <c r="H54" s="3">
        <v>1.4692899999999999E-10</v>
      </c>
      <c r="I54" s="3">
        <f t="shared" si="0"/>
        <v>7.6597487999999997E-11</v>
      </c>
      <c r="J54" s="3">
        <f t="shared" si="1"/>
        <v>4.7434999999999999E-13</v>
      </c>
      <c r="K54" s="3">
        <f t="shared" si="2"/>
        <v>1.7586227000000001E-9</v>
      </c>
      <c r="L54" s="3">
        <f t="shared" si="3"/>
        <v>5.0984362999999993E-11</v>
      </c>
      <c r="M54" s="3"/>
      <c r="N54" s="8">
        <f t="shared" si="4"/>
        <v>32.466666668653488</v>
      </c>
      <c r="O54" s="14">
        <f t="shared" si="5"/>
        <v>32.466666668653488</v>
      </c>
      <c r="P54" s="3"/>
      <c r="Q54" s="3">
        <f t="shared" si="6"/>
        <v>4.3337607640342633E-2</v>
      </c>
      <c r="R54" s="3">
        <f t="shared" si="7"/>
        <v>2.6837948242110145E-4</v>
      </c>
      <c r="S54" s="3">
        <f t="shared" si="8"/>
        <v>6.7919500299865347E-3</v>
      </c>
      <c r="T54" s="3">
        <f t="shared" si="9"/>
        <v>2.8846119855612005E-2</v>
      </c>
      <c r="U54" s="23">
        <f t="shared" si="10"/>
        <v>1.253147184032166</v>
      </c>
      <c r="V54" s="3">
        <f t="shared" si="11"/>
        <v>6.2543860025465062E-3</v>
      </c>
      <c r="W54" s="3">
        <f t="shared" si="12"/>
        <v>0.21004672574362743</v>
      </c>
      <c r="X54" s="3">
        <f t="shared" si="13"/>
        <v>0.64905421878086933</v>
      </c>
    </row>
    <row r="55" spans="1:24" x14ac:dyDescent="0.35">
      <c r="A55" s="2">
        <v>54</v>
      </c>
      <c r="B55" s="38">
        <v>44627.446944444448</v>
      </c>
      <c r="C55" s="2">
        <v>1990421</v>
      </c>
      <c r="D55" s="3">
        <v>1.2592500000000001E-10</v>
      </c>
      <c r="E55" s="3">
        <v>2.3097E-10</v>
      </c>
      <c r="F55" s="3">
        <v>1.75167E-9</v>
      </c>
      <c r="G55" s="16">
        <v>1.15422E-11</v>
      </c>
      <c r="H55" s="3">
        <v>1.4481299999999999E-10</v>
      </c>
      <c r="I55" s="3">
        <f t="shared" si="0"/>
        <v>8.159940000000001E-11</v>
      </c>
      <c r="J55" s="3">
        <f t="shared" si="1"/>
        <v>4.6194000000000005E-13</v>
      </c>
      <c r="K55" s="3">
        <f t="shared" si="2"/>
        <v>1.74291165E-9</v>
      </c>
      <c r="L55" s="3">
        <f t="shared" si="3"/>
        <v>5.0250110999999987E-11</v>
      </c>
      <c r="M55" s="3"/>
      <c r="N55" s="8">
        <f t="shared" si="4"/>
        <v>33.100000008940697</v>
      </c>
      <c r="O55" s="14">
        <f t="shared" si="5"/>
        <v>33.100000008940697</v>
      </c>
      <c r="P55" s="3"/>
      <c r="Q55" s="3">
        <f t="shared" si="6"/>
        <v>4.6583774341057399E-2</v>
      </c>
      <c r="R55" s="3">
        <f t="shared" si="7"/>
        <v>2.6371405572967512E-4</v>
      </c>
      <c r="S55" s="3">
        <f t="shared" si="8"/>
        <v>6.5892548253951942E-3</v>
      </c>
      <c r="T55" s="3">
        <f t="shared" si="9"/>
        <v>2.8686973573789576E-2</v>
      </c>
      <c r="U55" s="23">
        <f t="shared" si="10"/>
        <v>1.281622288638927</v>
      </c>
      <c r="V55" s="3">
        <f t="shared" si="11"/>
        <v>6.4228822914776419E-3</v>
      </c>
      <c r="W55" s="3">
        <f t="shared" si="12"/>
        <v>0.2142841073276906</v>
      </c>
      <c r="X55" s="3">
        <f t="shared" si="13"/>
        <v>0.6672730319002188</v>
      </c>
    </row>
    <row r="56" spans="1:24" x14ac:dyDescent="0.35">
      <c r="A56" s="2">
        <v>55</v>
      </c>
      <c r="B56" s="38">
        <v>44627.447384259256</v>
      </c>
      <c r="C56" s="2">
        <v>2028666</v>
      </c>
      <c r="D56" s="3">
        <v>1.11531E-10</v>
      </c>
      <c r="E56" s="3">
        <v>2.4651199999999998E-10</v>
      </c>
      <c r="F56" s="3">
        <v>1.69998E-9</v>
      </c>
      <c r="G56" s="16">
        <v>1.1112199999999999E-11</v>
      </c>
      <c r="H56" s="3">
        <v>1.3930400000000001E-10</v>
      </c>
      <c r="I56" s="3">
        <f t="shared" si="0"/>
        <v>7.2272088000000003E-11</v>
      </c>
      <c r="J56" s="3">
        <f t="shared" si="1"/>
        <v>4.9302399999999994E-13</v>
      </c>
      <c r="K56" s="3">
        <f t="shared" si="2"/>
        <v>1.6914800999999999E-9</v>
      </c>
      <c r="L56" s="3">
        <f t="shared" si="3"/>
        <v>4.8338488000000004E-11</v>
      </c>
      <c r="M56" s="3"/>
      <c r="N56" s="8">
        <f t="shared" si="4"/>
        <v>33.733333326876163</v>
      </c>
      <c r="O56" s="14">
        <f t="shared" si="5"/>
        <v>33.733333326876163</v>
      </c>
      <c r="P56" s="3"/>
      <c r="Q56" s="3">
        <f t="shared" si="6"/>
        <v>4.2513493099918823E-2</v>
      </c>
      <c r="R56" s="3">
        <f t="shared" si="7"/>
        <v>2.9001752961799545E-4</v>
      </c>
      <c r="S56" s="3">
        <f t="shared" si="8"/>
        <v>6.5366651372369081E-3</v>
      </c>
      <c r="T56" s="3">
        <f t="shared" si="9"/>
        <v>2.8434739232226263E-2</v>
      </c>
      <c r="U56" s="23">
        <f t="shared" si="10"/>
        <v>1.3098364226426156</v>
      </c>
      <c r="V56" s="3">
        <f t="shared" si="11"/>
        <v>6.5982306225745952E-3</v>
      </c>
      <c r="W56" s="3">
        <f t="shared" si="12"/>
        <v>0.21844064854813519</v>
      </c>
      <c r="X56" s="3">
        <f t="shared" si="13"/>
        <v>0.68536157384901419</v>
      </c>
    </row>
    <row r="57" spans="1:24" x14ac:dyDescent="0.35">
      <c r="A57" s="2">
        <v>56</v>
      </c>
      <c r="B57" s="38">
        <v>44627.447824074072</v>
      </c>
      <c r="C57" s="2">
        <v>2066911</v>
      </c>
      <c r="D57" s="3">
        <v>1.0751E-10</v>
      </c>
      <c r="E57" s="3">
        <v>2.50065E-10</v>
      </c>
      <c r="F57" s="3">
        <v>1.68082E-9</v>
      </c>
      <c r="G57" s="16">
        <v>1.11552E-11</v>
      </c>
      <c r="H57" s="3">
        <v>1.38719E-10</v>
      </c>
      <c r="I57" s="3">
        <f t="shared" si="0"/>
        <v>6.9666480000000001E-11</v>
      </c>
      <c r="J57" s="3">
        <f t="shared" si="1"/>
        <v>5.0013000000000001E-13</v>
      </c>
      <c r="K57" s="3">
        <f t="shared" si="2"/>
        <v>1.6724159E-9</v>
      </c>
      <c r="L57" s="3">
        <f t="shared" si="3"/>
        <v>4.8135493000000004E-11</v>
      </c>
      <c r="M57" s="3"/>
      <c r="N57" s="8">
        <f t="shared" si="4"/>
        <v>34.366666667163372</v>
      </c>
      <c r="O57" s="14">
        <f t="shared" si="5"/>
        <v>34.366666667163372</v>
      </c>
      <c r="P57" s="3"/>
      <c r="Q57" s="3">
        <f t="shared" si="6"/>
        <v>4.1447912328506323E-2</v>
      </c>
      <c r="R57" s="3">
        <f t="shared" si="7"/>
        <v>2.9755119524993754E-4</v>
      </c>
      <c r="S57" s="3">
        <f t="shared" si="8"/>
        <v>6.6367606287407333E-3</v>
      </c>
      <c r="T57" s="3">
        <f t="shared" si="9"/>
        <v>2.8638101045918067E-2</v>
      </c>
      <c r="U57" s="23">
        <f t="shared" si="10"/>
        <v>1.3364242013202121</v>
      </c>
      <c r="V57" s="3">
        <f t="shared" si="11"/>
        <v>6.7842940541590468E-3</v>
      </c>
      <c r="W57" s="3">
        <f t="shared" si="12"/>
        <v>0.2226122334198313</v>
      </c>
      <c r="X57" s="3">
        <f t="shared" si="13"/>
        <v>0.70343464013553192</v>
      </c>
    </row>
    <row r="58" spans="1:24" x14ac:dyDescent="0.35">
      <c r="A58" s="2">
        <v>57</v>
      </c>
      <c r="B58" s="38">
        <v>44627.448275462964</v>
      </c>
      <c r="C58" s="2">
        <v>2105156</v>
      </c>
      <c r="D58" s="3">
        <v>9.63951E-11</v>
      </c>
      <c r="E58" s="3">
        <v>2.5401599999999998E-10</v>
      </c>
      <c r="F58" s="3">
        <v>1.6810499999999999E-9</v>
      </c>
      <c r="G58" s="16">
        <v>1.0526399999999999E-11</v>
      </c>
      <c r="H58" s="3">
        <v>1.3608300000000001E-10</v>
      </c>
      <c r="I58" s="3">
        <f t="shared" si="0"/>
        <v>6.2464024800000007E-11</v>
      </c>
      <c r="J58" s="3">
        <f t="shared" si="1"/>
        <v>5.0803199999999995E-13</v>
      </c>
      <c r="K58" s="3">
        <f t="shared" si="2"/>
        <v>1.67264475E-9</v>
      </c>
      <c r="L58" s="3">
        <f t="shared" si="3"/>
        <v>4.7220800999999997E-11</v>
      </c>
      <c r="M58" s="3"/>
      <c r="N58" s="8">
        <f t="shared" si="4"/>
        <v>35.016666665673256</v>
      </c>
      <c r="O58" s="14">
        <f t="shared" si="5"/>
        <v>35.016666665673256</v>
      </c>
      <c r="P58" s="3"/>
      <c r="Q58" s="3">
        <f t="shared" si="6"/>
        <v>3.7157743553136439E-2</v>
      </c>
      <c r="R58" s="3">
        <f t="shared" si="7"/>
        <v>3.0221111805121798E-4</v>
      </c>
      <c r="S58" s="3">
        <f t="shared" si="8"/>
        <v>6.2618006603015969E-3</v>
      </c>
      <c r="T58" s="3">
        <f t="shared" si="9"/>
        <v>2.8090063353261353E-2</v>
      </c>
      <c r="U58" s="23">
        <f t="shared" si="10"/>
        <v>1.3619710394231803</v>
      </c>
      <c r="V58" s="3">
        <f t="shared" si="11"/>
        <v>6.9792168055350648E-3</v>
      </c>
      <c r="W58" s="3">
        <f t="shared" si="12"/>
        <v>0.22680426582915988</v>
      </c>
      <c r="X58" s="3">
        <f t="shared" si="13"/>
        <v>0.7218712935229995</v>
      </c>
    </row>
    <row r="59" spans="1:24" x14ac:dyDescent="0.35">
      <c r="A59" s="2">
        <v>58</v>
      </c>
      <c r="B59" s="38">
        <v>44627.44871527778</v>
      </c>
      <c r="C59" s="2">
        <v>2143401</v>
      </c>
      <c r="D59" s="3">
        <v>1.05446E-10</v>
      </c>
      <c r="E59" s="3">
        <v>2.4246800000000003E-10</v>
      </c>
      <c r="F59" s="3">
        <v>1.65549E-9</v>
      </c>
      <c r="G59" s="16">
        <v>1.04113E-11</v>
      </c>
      <c r="H59" s="3">
        <v>1.3663499999999999E-10</v>
      </c>
      <c r="I59" s="3">
        <f t="shared" si="0"/>
        <v>6.8329008000000007E-11</v>
      </c>
      <c r="J59" s="3">
        <f t="shared" si="1"/>
        <v>4.8493600000000007E-13</v>
      </c>
      <c r="K59" s="3">
        <f t="shared" si="2"/>
        <v>1.6472125500000001E-9</v>
      </c>
      <c r="L59" s="3">
        <f t="shared" si="3"/>
        <v>4.7412344999999998E-11</v>
      </c>
      <c r="M59" s="3"/>
      <c r="N59" s="8">
        <f t="shared" si="4"/>
        <v>35.649999998509884</v>
      </c>
      <c r="O59" s="14">
        <f t="shared" si="5"/>
        <v>35.649999998509884</v>
      </c>
      <c r="P59" s="3"/>
      <c r="Q59" s="3">
        <f t="shared" si="6"/>
        <v>4.1274189514886837E-2</v>
      </c>
      <c r="R59" s="3">
        <f t="shared" si="7"/>
        <v>2.9292596149780431E-4</v>
      </c>
      <c r="S59" s="3">
        <f t="shared" si="8"/>
        <v>6.2889537236709373E-3</v>
      </c>
      <c r="T59" s="3">
        <f t="shared" si="9"/>
        <v>2.8639463240490728E-2</v>
      </c>
      <c r="U59" s="23">
        <f t="shared" si="10"/>
        <v>1.3868078182085757</v>
      </c>
      <c r="V59" s="3">
        <f t="shared" si="11"/>
        <v>7.1676768805777847E-3</v>
      </c>
      <c r="W59" s="3">
        <f t="shared" si="12"/>
        <v>0.2307786713809675</v>
      </c>
      <c r="X59" s="3">
        <f t="shared" si="13"/>
        <v>0.7398356435969321</v>
      </c>
    </row>
    <row r="60" spans="1:24" x14ac:dyDescent="0.35">
      <c r="A60" s="2">
        <v>59</v>
      </c>
      <c r="B60" s="38">
        <v>44627.449155092596</v>
      </c>
      <c r="C60" s="2">
        <v>2181646</v>
      </c>
      <c r="D60" s="3">
        <v>1.10606E-10</v>
      </c>
      <c r="E60" s="3">
        <v>2.3767600000000002E-10</v>
      </c>
      <c r="F60" s="3">
        <v>1.63598E-9</v>
      </c>
      <c r="G60" s="16">
        <v>1.04382E-11</v>
      </c>
      <c r="H60" s="3">
        <v>1.3222999999999999E-10</v>
      </c>
      <c r="I60" s="3">
        <f t="shared" si="0"/>
        <v>7.1672687999999997E-11</v>
      </c>
      <c r="J60" s="3">
        <f t="shared" si="1"/>
        <v>4.7535200000000003E-13</v>
      </c>
      <c r="K60" s="3">
        <f t="shared" si="2"/>
        <v>1.6278000999999999E-9</v>
      </c>
      <c r="L60" s="3">
        <f t="shared" si="3"/>
        <v>4.588380999999999E-11</v>
      </c>
      <c r="M60" s="3"/>
      <c r="N60" s="8">
        <f t="shared" si="4"/>
        <v>36.283333338797092</v>
      </c>
      <c r="O60" s="14">
        <f t="shared" si="5"/>
        <v>36.283333338797092</v>
      </c>
      <c r="P60" s="3"/>
      <c r="Q60" s="3">
        <f t="shared" si="6"/>
        <v>4.3810247069035073E-2</v>
      </c>
      <c r="R60" s="3">
        <f t="shared" si="7"/>
        <v>2.9056100930329224E-4</v>
      </c>
      <c r="S60" s="3">
        <f t="shared" si="8"/>
        <v>6.3803958483600043E-3</v>
      </c>
      <c r="T60" s="3">
        <f t="shared" si="9"/>
        <v>2.804668149977383E-2</v>
      </c>
      <c r="U60" s="23">
        <f t="shared" si="10"/>
        <v>1.4137512234226508</v>
      </c>
      <c r="V60" s="3">
        <f t="shared" si="11"/>
        <v>7.3524477566935462E-3</v>
      </c>
      <c r="W60" s="3">
        <f t="shared" si="12"/>
        <v>0.23479063212282783</v>
      </c>
      <c r="X60" s="3">
        <f t="shared" si="13"/>
        <v>0.75778625629511009</v>
      </c>
    </row>
    <row r="61" spans="1:24" x14ac:dyDescent="0.35">
      <c r="A61" s="2">
        <v>60</v>
      </c>
      <c r="B61" s="38">
        <v>44627.449594907404</v>
      </c>
      <c r="C61" s="2">
        <v>2219891</v>
      </c>
      <c r="D61" s="3">
        <v>8.9826800000000003E-11</v>
      </c>
      <c r="E61" s="3">
        <v>2.4396299999999998E-10</v>
      </c>
      <c r="F61" s="3">
        <v>1.6359900000000001E-9</v>
      </c>
      <c r="G61" s="16">
        <v>9.84485E-12</v>
      </c>
      <c r="H61" s="3">
        <v>1.3352599999999999E-10</v>
      </c>
      <c r="I61" s="3">
        <f t="shared" si="0"/>
        <v>5.8207766400000002E-11</v>
      </c>
      <c r="J61" s="3">
        <f t="shared" si="1"/>
        <v>4.8792599999999993E-13</v>
      </c>
      <c r="K61" s="3">
        <f t="shared" si="2"/>
        <v>1.62781005E-9</v>
      </c>
      <c r="L61" s="3">
        <f t="shared" si="3"/>
        <v>4.6333522000000001E-11</v>
      </c>
      <c r="M61" s="3"/>
      <c r="N61" s="8">
        <f t="shared" si="4"/>
        <v>36.916666656732559</v>
      </c>
      <c r="O61" s="14">
        <f t="shared" si="5"/>
        <v>36.916666656732559</v>
      </c>
      <c r="P61" s="3"/>
      <c r="Q61" s="3">
        <f t="shared" si="6"/>
        <v>3.5579536794234687E-2</v>
      </c>
      <c r="R61" s="3">
        <f t="shared" si="7"/>
        <v>2.9824509929767294E-4</v>
      </c>
      <c r="S61" s="3">
        <f t="shared" si="8"/>
        <v>6.0176712571592735E-3</v>
      </c>
      <c r="T61" s="3">
        <f t="shared" si="9"/>
        <v>2.8321396830053972E-2</v>
      </c>
      <c r="U61" s="23">
        <f t="shared" si="10"/>
        <v>1.4388913210348029</v>
      </c>
      <c r="V61" s="3">
        <f t="shared" si="11"/>
        <v>7.5389030198840063E-3</v>
      </c>
      <c r="W61" s="3">
        <f t="shared" si="12"/>
        <v>0.23871668661079037</v>
      </c>
      <c r="X61" s="3">
        <f t="shared" si="13"/>
        <v>0.77563614733224817</v>
      </c>
    </row>
    <row r="62" spans="1:24" x14ac:dyDescent="0.35">
      <c r="A62" s="2">
        <v>61</v>
      </c>
      <c r="B62" s="38">
        <v>44627.450046296297</v>
      </c>
      <c r="C62" s="2">
        <v>2258136</v>
      </c>
      <c r="D62" s="3">
        <v>8.6247100000000006E-11</v>
      </c>
      <c r="E62" s="3">
        <v>2.4238599999999999E-10</v>
      </c>
      <c r="F62" s="3">
        <v>1.6168799999999999E-9</v>
      </c>
      <c r="G62" s="16">
        <v>9.7395000000000007E-12</v>
      </c>
      <c r="H62" s="3">
        <v>1.3235899999999999E-10</v>
      </c>
      <c r="I62" s="3">
        <f t="shared" si="0"/>
        <v>5.5888120800000008E-11</v>
      </c>
      <c r="J62" s="3">
        <f t="shared" si="1"/>
        <v>4.8477200000000001E-13</v>
      </c>
      <c r="K62" s="3">
        <f t="shared" si="2"/>
        <v>1.6087955999999999E-9</v>
      </c>
      <c r="L62" s="3">
        <f t="shared" si="3"/>
        <v>4.5928572999999987E-11</v>
      </c>
      <c r="M62" s="3"/>
      <c r="N62" s="8">
        <f t="shared" si="4"/>
        <v>37.566666670143604</v>
      </c>
      <c r="O62" s="14">
        <f t="shared" si="5"/>
        <v>37.566666670143604</v>
      </c>
      <c r="P62" s="3"/>
      <c r="Q62" s="3">
        <f t="shared" si="6"/>
        <v>3.4565410420068284E-2</v>
      </c>
      <c r="R62" s="3">
        <f t="shared" si="7"/>
        <v>2.9981940527435558E-4</v>
      </c>
      <c r="S62" s="3">
        <f t="shared" si="8"/>
        <v>6.0236381178566138E-3</v>
      </c>
      <c r="T62" s="3">
        <f t="shared" si="9"/>
        <v>2.8405678219781301E-2</v>
      </c>
      <c r="U62" s="23">
        <f t="shared" si="10"/>
        <v>1.4616884293498098</v>
      </c>
      <c r="V62" s="3">
        <f t="shared" si="11"/>
        <v>7.7332739878802504E-3</v>
      </c>
      <c r="W62" s="3">
        <f t="shared" si="12"/>
        <v>0.2426301122384138</v>
      </c>
      <c r="X62" s="3">
        <f t="shared" si="13"/>
        <v>0.79407244710382929</v>
      </c>
    </row>
    <row r="63" spans="1:24" x14ac:dyDescent="0.35">
      <c r="A63" s="2">
        <v>62</v>
      </c>
      <c r="B63" s="38">
        <v>44627.450486111113</v>
      </c>
      <c r="C63" s="2">
        <v>2296381</v>
      </c>
      <c r="D63" s="3">
        <v>1.02909E-10</v>
      </c>
      <c r="E63" s="3">
        <v>2.13402E-10</v>
      </c>
      <c r="F63" s="3">
        <v>6.8074300000000002E-7</v>
      </c>
      <c r="G63" s="16">
        <v>7.4809200000000008E-12</v>
      </c>
      <c r="H63" s="3">
        <v>1.13796E-10</v>
      </c>
      <c r="I63" s="3">
        <f t="shared" si="0"/>
        <v>6.6685032000000006E-11</v>
      </c>
      <c r="J63" s="3">
        <f t="shared" si="1"/>
        <v>4.26804E-13</v>
      </c>
      <c r="K63" s="3">
        <f t="shared" si="2"/>
        <v>6.7733928500000006E-7</v>
      </c>
      <c r="L63" s="3">
        <f t="shared" si="3"/>
        <v>3.9487212000000004E-11</v>
      </c>
      <c r="M63" s="3"/>
      <c r="N63" s="8">
        <f t="shared" si="4"/>
        <v>38.200000002980232</v>
      </c>
      <c r="O63" s="14">
        <f t="shared" si="5"/>
        <v>38.200000002980232</v>
      </c>
      <c r="P63" s="3"/>
      <c r="Q63" s="3">
        <f t="shared" si="6"/>
        <v>9.7959188709983067E-5</v>
      </c>
      <c r="R63" s="3">
        <f t="shared" si="7"/>
        <v>6.2696788655924478E-7</v>
      </c>
      <c r="S63" s="3">
        <f t="shared" si="8"/>
        <v>1.0989345465175551E-5</v>
      </c>
      <c r="T63" s="3">
        <f t="shared" si="9"/>
        <v>5.8006049272632991E-5</v>
      </c>
      <c r="U63" s="23">
        <f t="shared" si="10"/>
        <v>1.4726651630506475</v>
      </c>
      <c r="V63" s="3">
        <f t="shared" si="11"/>
        <v>7.8284153393065898E-3</v>
      </c>
      <c r="W63" s="3">
        <f t="shared" si="12"/>
        <v>0.24454107760030031</v>
      </c>
      <c r="X63" s="3">
        <f t="shared" si="13"/>
        <v>0.80308594711529402</v>
      </c>
    </row>
    <row r="64" spans="1:24" x14ac:dyDescent="0.35">
      <c r="A64" s="2">
        <v>63</v>
      </c>
      <c r="B64" s="38">
        <v>44627.450949074075</v>
      </c>
      <c r="C64" s="2">
        <v>2336170</v>
      </c>
      <c r="D64" s="3">
        <v>8.3946599999999994E-11</v>
      </c>
      <c r="E64" s="3">
        <v>1.02698E-10</v>
      </c>
      <c r="F64" s="3">
        <v>6.9624000000000005E-7</v>
      </c>
      <c r="G64" s="16">
        <v>7.8539499999999997E-12</v>
      </c>
      <c r="H64" s="3">
        <v>1.1518400000000001E-10</v>
      </c>
      <c r="I64" s="3">
        <f t="shared" si="0"/>
        <v>5.4397396799999997E-11</v>
      </c>
      <c r="J64" s="3">
        <f t="shared" si="1"/>
        <v>2.05396E-13</v>
      </c>
      <c r="K64" s="3">
        <f t="shared" si="2"/>
        <v>6.9275880000000001E-7</v>
      </c>
      <c r="L64" s="3">
        <f t="shared" si="3"/>
        <v>3.9968847999999999E-11</v>
      </c>
      <c r="M64" s="3"/>
      <c r="N64" s="8">
        <f t="shared" si="4"/>
        <v>38.866666667163372</v>
      </c>
      <c r="O64" s="14">
        <f t="shared" si="5"/>
        <v>38.866666667163372</v>
      </c>
      <c r="P64" s="3"/>
      <c r="Q64" s="3">
        <f t="shared" si="6"/>
        <v>7.8130237849017566E-5</v>
      </c>
      <c r="R64" s="3">
        <f t="shared" si="7"/>
        <v>2.9500746868895783E-7</v>
      </c>
      <c r="S64" s="3">
        <f t="shared" si="8"/>
        <v>1.1280521084683441E-5</v>
      </c>
      <c r="T64" s="3">
        <f t="shared" si="9"/>
        <v>5.7406710329771341E-5</v>
      </c>
      <c r="U64" s="23">
        <f t="shared" si="10"/>
        <v>1.4727238595259486</v>
      </c>
      <c r="V64" s="3">
        <f t="shared" si="11"/>
        <v>7.8287226644238612E-3</v>
      </c>
      <c r="W64" s="3">
        <f t="shared" si="12"/>
        <v>0.24454850088912261</v>
      </c>
      <c r="X64" s="3">
        <f t="shared" si="13"/>
        <v>0.80312441803501822</v>
      </c>
    </row>
    <row r="65" spans="1:24" x14ac:dyDescent="0.35">
      <c r="A65" s="2">
        <v>64</v>
      </c>
      <c r="B65" s="38">
        <v>44627.451354166667</v>
      </c>
      <c r="C65" s="2">
        <v>2371816</v>
      </c>
      <c r="D65" s="3">
        <v>6.6585300000000001E-11</v>
      </c>
      <c r="E65" s="3">
        <v>9.8161899999999998E-11</v>
      </c>
      <c r="F65" s="3">
        <v>6.9964399999999999E-7</v>
      </c>
      <c r="G65" s="16">
        <v>6.7176700000000004E-12</v>
      </c>
      <c r="H65" s="3">
        <v>1.04236E-10</v>
      </c>
      <c r="I65" s="3">
        <f t="shared" si="0"/>
        <v>4.3147274400000004E-11</v>
      </c>
      <c r="J65" s="3">
        <f t="shared" si="1"/>
        <v>1.9632380000000001E-13</v>
      </c>
      <c r="K65" s="3">
        <f t="shared" si="2"/>
        <v>6.9614578000000004E-7</v>
      </c>
      <c r="L65" s="3">
        <f t="shared" si="3"/>
        <v>3.6169891999999992E-11</v>
      </c>
      <c r="M65" s="3"/>
      <c r="N65" s="8">
        <f t="shared" si="4"/>
        <v>39.450000002980232</v>
      </c>
      <c r="O65" s="14">
        <f t="shared" si="5"/>
        <v>39.450000002980232</v>
      </c>
      <c r="P65" s="3"/>
      <c r="Q65" s="3">
        <f t="shared" si="6"/>
        <v>6.1670327194973451E-5</v>
      </c>
      <c r="R65" s="3">
        <f t="shared" si="7"/>
        <v>2.8060527925630751E-7</v>
      </c>
      <c r="S65" s="3">
        <f t="shared" si="8"/>
        <v>9.6015545048624742E-6</v>
      </c>
      <c r="T65" s="3">
        <f t="shared" si="9"/>
        <v>5.1697566190805601E-5</v>
      </c>
      <c r="U65" s="23">
        <f t="shared" si="10"/>
        <v>1.4727646346909267</v>
      </c>
      <c r="V65" s="3">
        <f t="shared" si="11"/>
        <v>7.8288905514760608E-3</v>
      </c>
      <c r="W65" s="3">
        <f t="shared" si="12"/>
        <v>0.24455459149452882</v>
      </c>
      <c r="X65" s="3">
        <f t="shared" si="13"/>
        <v>0.80315624011580555</v>
      </c>
    </row>
    <row r="66" spans="1:24" x14ac:dyDescent="0.35">
      <c r="A66" s="2">
        <v>65</v>
      </c>
      <c r="B66" s="38">
        <v>44627.451770833337</v>
      </c>
      <c r="C66" s="2">
        <v>2407461</v>
      </c>
      <c r="D66" s="3">
        <v>5.4126100000000002E-11</v>
      </c>
      <c r="E66" s="3">
        <v>9.4579299999999995E-11</v>
      </c>
      <c r="F66" s="3">
        <v>7.0949799999999999E-7</v>
      </c>
      <c r="G66" s="16">
        <v>6.55999E-10</v>
      </c>
      <c r="H66" s="3">
        <v>8.2868600000000003E-10</v>
      </c>
      <c r="I66" s="3">
        <f t="shared" si="0"/>
        <v>3.5073712800000006E-11</v>
      </c>
      <c r="J66" s="3">
        <f t="shared" si="1"/>
        <v>1.891586E-13</v>
      </c>
      <c r="K66" s="3">
        <f t="shared" si="2"/>
        <v>7.0595051000000004E-7</v>
      </c>
      <c r="L66" s="3">
        <f t="shared" si="3"/>
        <v>2.87554042E-10</v>
      </c>
      <c r="M66" s="3"/>
      <c r="N66" s="8">
        <f t="shared" si="4"/>
        <v>40.050000004470348</v>
      </c>
      <c r="O66" s="14">
        <f t="shared" si="5"/>
        <v>40.050000004470348</v>
      </c>
      <c r="P66" s="3"/>
      <c r="Q66" s="3">
        <f t="shared" si="6"/>
        <v>4.9434547807041043E-5</v>
      </c>
      <c r="R66" s="3">
        <f t="shared" si="7"/>
        <v>2.6660906725600357E-7</v>
      </c>
      <c r="S66" s="3">
        <f t="shared" si="8"/>
        <v>9.2459598194779972E-4</v>
      </c>
      <c r="T66" s="3">
        <f t="shared" si="9"/>
        <v>4.0529225170472642E-4</v>
      </c>
      <c r="U66" s="23">
        <f t="shared" si="10"/>
        <v>1.47279796615351</v>
      </c>
      <c r="V66" s="3">
        <f t="shared" si="11"/>
        <v>7.829054715780423E-3</v>
      </c>
      <c r="W66" s="3">
        <f t="shared" si="12"/>
        <v>0.24483485075616065</v>
      </c>
      <c r="X66" s="3">
        <f t="shared" si="13"/>
        <v>0.80329333706151473</v>
      </c>
    </row>
    <row r="67" spans="1:24" s="25" customFormat="1" x14ac:dyDescent="0.35">
      <c r="A67" s="25">
        <v>66</v>
      </c>
      <c r="B67" s="40">
        <v>44627.452303240738</v>
      </c>
      <c r="C67" s="25">
        <v>2453967</v>
      </c>
      <c r="D67" s="26">
        <v>1.3735100000000001E-8</v>
      </c>
      <c r="E67" s="26">
        <v>3.3111000000000001E-10</v>
      </c>
      <c r="F67" s="26">
        <v>6.6954399999999995E-7</v>
      </c>
      <c r="G67" s="27">
        <v>4.8786899999999998E-10</v>
      </c>
      <c r="H67" s="26">
        <v>6.4908500000000004E-10</v>
      </c>
      <c r="I67" s="26">
        <f t="shared" ref="I67:I130" si="14">0.648*D67</f>
        <v>8.900344800000001E-9</v>
      </c>
      <c r="J67" s="26">
        <f t="shared" ref="J67:J130" si="15">0.002*E67</f>
        <v>6.6221999999999998E-13</v>
      </c>
      <c r="K67" s="26">
        <f t="shared" ref="K67:K130" si="16">F67-(F67*0.005)</f>
        <v>6.6619627999999992E-7</v>
      </c>
      <c r="L67" s="26">
        <f t="shared" ref="L67:L130" si="17">H67-(H67*0.653)</f>
        <v>2.2523249500000001E-10</v>
      </c>
      <c r="M67" s="26"/>
      <c r="N67" s="8">
        <f t="shared" ref="N67:N130" si="18">B67*86400/60-$P$1</f>
        <v>40.816666655242443</v>
      </c>
      <c r="O67" s="29">
        <f t="shared" ref="O67:O130" si="19">N67</f>
        <v>40.816666655242443</v>
      </c>
      <c r="P67" s="26"/>
      <c r="Q67" s="26">
        <f t="shared" ref="Q67:Q130" si="20">I67/F67</f>
        <v>1.3293143990536846E-2</v>
      </c>
      <c r="R67" s="26">
        <f t="shared" ref="R67:R130" si="21">J67/F67</f>
        <v>9.8906121180982892E-7</v>
      </c>
      <c r="S67" s="26">
        <f t="shared" ref="S67:S130" si="22">G67/F67</f>
        <v>7.286586094416499E-4</v>
      </c>
      <c r="T67" s="26">
        <f t="shared" ref="T67:T130" si="23">L67/F67</f>
        <v>3.3639685367951926E-4</v>
      </c>
      <c r="U67" s="30">
        <f t="shared" si="10"/>
        <v>1.4779126211538378</v>
      </c>
      <c r="V67" s="26">
        <f t="shared" si="11"/>
        <v>7.8295360560440858E-3</v>
      </c>
      <c r="W67" s="26">
        <f t="shared" si="12"/>
        <v>0.24546859833638773</v>
      </c>
      <c r="X67" s="26">
        <f t="shared" si="13"/>
        <v>0.80357765121268432</v>
      </c>
    </row>
    <row r="68" spans="1:24" x14ac:dyDescent="0.35">
      <c r="A68" s="2">
        <v>67</v>
      </c>
      <c r="B68" s="38">
        <v>44627.452685185184</v>
      </c>
      <c r="C68" s="2">
        <v>2486481</v>
      </c>
      <c r="D68" s="3">
        <v>2.7550100000000001E-8</v>
      </c>
      <c r="E68" s="3">
        <v>2.81107E-10</v>
      </c>
      <c r="F68" s="3">
        <v>6.7196300000000002E-7</v>
      </c>
      <c r="G68" s="16">
        <v>4.2797099999999998E-10</v>
      </c>
      <c r="H68" s="3">
        <v>6.3935099999999998E-10</v>
      </c>
      <c r="I68" s="3">
        <f t="shared" si="14"/>
        <v>1.7852464800000003E-8</v>
      </c>
      <c r="J68" s="3">
        <f t="shared" si="15"/>
        <v>5.6221399999999997E-13</v>
      </c>
      <c r="K68" s="3">
        <f t="shared" si="16"/>
        <v>6.6860318500000006E-7</v>
      </c>
      <c r="L68" s="3">
        <f t="shared" si="17"/>
        <v>2.2185479699999996E-10</v>
      </c>
      <c r="M68" s="3"/>
      <c r="N68" s="8">
        <f t="shared" si="18"/>
        <v>41.366666667163372</v>
      </c>
      <c r="O68" s="14">
        <f t="shared" si="19"/>
        <v>41.366666667163372</v>
      </c>
      <c r="P68" s="3"/>
      <c r="Q68" s="3">
        <f t="shared" si="20"/>
        <v>2.6567630658235648E-2</v>
      </c>
      <c r="R68" s="3">
        <f t="shared" si="21"/>
        <v>8.3667404306487101E-7</v>
      </c>
      <c r="S68" s="3">
        <f t="shared" si="22"/>
        <v>6.3689667437046384E-4</v>
      </c>
      <c r="T68" s="3">
        <f t="shared" si="23"/>
        <v>3.3015924537511731E-4</v>
      </c>
      <c r="U68" s="23">
        <f t="shared" ref="U68:U131" si="24">((Q68+Q67)/2)*($N68-$N67)+U67</f>
        <v>1.488874334419839</v>
      </c>
      <c r="V68" s="3">
        <f t="shared" ref="V68:V131" si="25">((R68+R67)/2*($N68-$N67)+V67)</f>
        <v>7.8300381332500578E-3</v>
      </c>
      <c r="W68" s="3">
        <f t="shared" ref="W68:W131" si="26">((S68+S67)/2*($N68-$N67)+W67)</f>
        <v>0.24584412604757541</v>
      </c>
      <c r="X68" s="3">
        <f t="shared" ref="X68:X131" si="27">((T68+T67)/2*($N68-$N67)+X67)</f>
        <v>0.80376095414389737</v>
      </c>
    </row>
    <row r="69" spans="1:24" x14ac:dyDescent="0.35">
      <c r="A69" s="2">
        <v>68</v>
      </c>
      <c r="B69" s="38">
        <v>44627.453020833331</v>
      </c>
      <c r="C69" s="2">
        <v>2515426</v>
      </c>
      <c r="D69" s="3">
        <v>2.7820899999999999E-8</v>
      </c>
      <c r="E69" s="3">
        <v>2.8737199999999998E-10</v>
      </c>
      <c r="F69" s="3">
        <v>6.7169400000000001E-7</v>
      </c>
      <c r="G69" s="16">
        <v>4.53664E-10</v>
      </c>
      <c r="H69" s="3">
        <v>6.0766900000000002E-10</v>
      </c>
      <c r="I69" s="3">
        <f t="shared" si="14"/>
        <v>1.8027943199999999E-8</v>
      </c>
      <c r="J69" s="3">
        <f t="shared" si="15"/>
        <v>5.7474399999999992E-13</v>
      </c>
      <c r="K69" s="3">
        <f t="shared" si="16"/>
        <v>6.6833553000000005E-7</v>
      </c>
      <c r="L69" s="3">
        <f t="shared" si="17"/>
        <v>2.1086114299999998E-10</v>
      </c>
      <c r="M69" s="3"/>
      <c r="N69" s="8">
        <f t="shared" si="18"/>
        <v>41.850000001490116</v>
      </c>
      <c r="O69" s="14">
        <f t="shared" si="19"/>
        <v>41.850000001490116</v>
      </c>
      <c r="P69" s="3"/>
      <c r="Q69" s="3">
        <f t="shared" si="20"/>
        <v>2.6839517994801203E-2</v>
      </c>
      <c r="R69" s="3">
        <f t="shared" si="21"/>
        <v>8.5566344198399856E-7</v>
      </c>
      <c r="S69" s="3">
        <f t="shared" si="22"/>
        <v>6.7540278757886776E-4</v>
      </c>
      <c r="T69" s="3">
        <f t="shared" si="23"/>
        <v>3.1392441052026664E-4</v>
      </c>
      <c r="U69" s="23">
        <f t="shared" si="24"/>
        <v>1.5017810620375172</v>
      </c>
      <c r="V69" s="3">
        <f t="shared" si="25"/>
        <v>7.8304471148097857E-3</v>
      </c>
      <c r="W69" s="3">
        <f t="shared" si="26"/>
        <v>0.24616126508486499</v>
      </c>
      <c r="X69" s="3">
        <f t="shared" si="27"/>
        <v>0.80391660769439199</v>
      </c>
    </row>
    <row r="70" spans="1:24" x14ac:dyDescent="0.35">
      <c r="A70" s="2">
        <v>69</v>
      </c>
      <c r="B70" s="38">
        <v>44627.453310185185</v>
      </c>
      <c r="C70" s="2">
        <v>2540801</v>
      </c>
      <c r="D70" s="3">
        <v>2.8087600000000001E-8</v>
      </c>
      <c r="E70" s="3">
        <v>1.9625299999999999E-10</v>
      </c>
      <c r="F70" s="3">
        <v>7.1182800000000004E-7</v>
      </c>
      <c r="G70" s="16">
        <v>4.5286500000000002E-11</v>
      </c>
      <c r="H70" s="3">
        <v>2.4973600000000003E-10</v>
      </c>
      <c r="I70" s="3">
        <f t="shared" si="14"/>
        <v>1.82007648E-8</v>
      </c>
      <c r="J70" s="3">
        <f t="shared" si="15"/>
        <v>3.9250599999999997E-13</v>
      </c>
      <c r="K70" s="3">
        <f t="shared" si="16"/>
        <v>7.0826886000000008E-7</v>
      </c>
      <c r="L70" s="3">
        <f t="shared" si="17"/>
        <v>8.6658391999999991E-11</v>
      </c>
      <c r="M70" s="3"/>
      <c r="N70" s="8">
        <f t="shared" si="18"/>
        <v>42.266666665673256</v>
      </c>
      <c r="O70" s="14">
        <f t="shared" si="19"/>
        <v>42.266666665673256</v>
      </c>
      <c r="P70" s="3"/>
      <c r="Q70" s="3">
        <f t="shared" si="20"/>
        <v>2.5569048702776511E-2</v>
      </c>
      <c r="R70" s="3">
        <f t="shared" si="21"/>
        <v>5.5140567665222487E-7</v>
      </c>
      <c r="S70" s="3">
        <f t="shared" si="22"/>
        <v>6.3620003708761099E-5</v>
      </c>
      <c r="T70" s="3">
        <f t="shared" si="23"/>
        <v>1.2174063397337557E-4</v>
      </c>
      <c r="U70" s="23">
        <f t="shared" si="24"/>
        <v>1.5126995133677668</v>
      </c>
      <c r="V70" s="3">
        <f t="shared" si="25"/>
        <v>7.8307402542077548E-3</v>
      </c>
      <c r="W70" s="3">
        <f t="shared" si="26"/>
        <v>0.24631522816546556</v>
      </c>
      <c r="X70" s="3">
        <f t="shared" si="27"/>
        <v>0.80400737124478716</v>
      </c>
    </row>
    <row r="71" spans="1:24" s="18" customFormat="1" x14ac:dyDescent="0.35">
      <c r="A71" s="18">
        <v>70</v>
      </c>
      <c r="B71" s="39">
        <v>44627.453657407408</v>
      </c>
      <c r="C71" s="18">
        <v>2570716</v>
      </c>
      <c r="D71" s="19">
        <v>1.31537E-9</v>
      </c>
      <c r="E71" s="19">
        <v>1.2688999999999999E-10</v>
      </c>
      <c r="F71" s="19">
        <v>7.22578E-7</v>
      </c>
      <c r="G71" s="20">
        <v>2.6919E-11</v>
      </c>
      <c r="H71" s="19">
        <v>1.9367800000000001E-10</v>
      </c>
      <c r="I71" s="19">
        <f t="shared" si="14"/>
        <v>8.5235976000000001E-10</v>
      </c>
      <c r="J71" s="19">
        <f t="shared" si="15"/>
        <v>2.5378000000000001E-13</v>
      </c>
      <c r="K71" s="19">
        <f t="shared" si="16"/>
        <v>7.1896510999999998E-7</v>
      </c>
      <c r="L71" s="19">
        <f t="shared" si="17"/>
        <v>6.7206265999999996E-11</v>
      </c>
      <c r="M71" s="19"/>
      <c r="N71" s="8">
        <f t="shared" si="18"/>
        <v>42.766666665673256</v>
      </c>
      <c r="O71" s="22">
        <f t="shared" si="19"/>
        <v>42.766666665673256</v>
      </c>
      <c r="P71" s="19"/>
      <c r="Q71" s="19">
        <f t="shared" si="20"/>
        <v>1.1796093432127743E-3</v>
      </c>
      <c r="R71" s="19">
        <f t="shared" si="21"/>
        <v>3.5121467855373398E-7</v>
      </c>
      <c r="S71" s="19">
        <f t="shared" si="22"/>
        <v>3.7254109590936897E-5</v>
      </c>
      <c r="T71" s="19">
        <f t="shared" si="23"/>
        <v>9.3009012175848142E-5</v>
      </c>
      <c r="U71" s="24">
        <f t="shared" si="24"/>
        <v>1.5193866778792642</v>
      </c>
      <c r="V71" s="19">
        <f t="shared" si="25"/>
        <v>7.8309659092965569E-3</v>
      </c>
      <c r="W71" s="19">
        <f t="shared" si="26"/>
        <v>0.24634044669379049</v>
      </c>
      <c r="X71" s="19">
        <f t="shared" si="27"/>
        <v>0.80406105865632449</v>
      </c>
    </row>
    <row r="72" spans="1:24" x14ac:dyDescent="0.35">
      <c r="A72" s="2">
        <v>71</v>
      </c>
      <c r="B72" s="38">
        <v>44627.454085648147</v>
      </c>
      <c r="C72" s="2">
        <v>2607272</v>
      </c>
      <c r="D72" s="3">
        <v>7.5634699999999995E-10</v>
      </c>
      <c r="E72" s="3">
        <v>1.1672399999999999E-10</v>
      </c>
      <c r="F72" s="3">
        <v>7.2472799999999995E-7</v>
      </c>
      <c r="G72" s="16">
        <v>2.0258300000000001E-11</v>
      </c>
      <c r="H72" s="3">
        <v>1.65329E-10</v>
      </c>
      <c r="I72" s="3">
        <f t="shared" si="14"/>
        <v>4.9011285600000002E-10</v>
      </c>
      <c r="J72" s="3">
        <f t="shared" si="15"/>
        <v>2.3344799999999999E-13</v>
      </c>
      <c r="K72" s="3">
        <f t="shared" si="16"/>
        <v>7.211043599999999E-7</v>
      </c>
      <c r="L72" s="3">
        <f t="shared" si="17"/>
        <v>5.7369162999999993E-11</v>
      </c>
      <c r="M72" s="3"/>
      <c r="N72" s="8">
        <f t="shared" si="18"/>
        <v>43.383333332836628</v>
      </c>
      <c r="O72" s="14">
        <f t="shared" si="19"/>
        <v>43.383333332836628</v>
      </c>
      <c r="P72" s="3"/>
      <c r="Q72" s="3">
        <f t="shared" si="20"/>
        <v>6.7627145080637161E-4</v>
      </c>
      <c r="R72" s="3">
        <f t="shared" si="21"/>
        <v>3.2211809120111271E-7</v>
      </c>
      <c r="S72" s="3">
        <f t="shared" si="22"/>
        <v>2.7952969941826454E-5</v>
      </c>
      <c r="T72" s="3">
        <f t="shared" si="23"/>
        <v>7.9159578490136984E-5</v>
      </c>
      <c r="U72" s="23">
        <f t="shared" si="24"/>
        <v>1.5199589077912143</v>
      </c>
      <c r="V72" s="3">
        <f t="shared" si="25"/>
        <v>7.8311735202340645E-3</v>
      </c>
      <c r="W72" s="3">
        <f t="shared" si="26"/>
        <v>0.24636055220999595</v>
      </c>
      <c r="X72" s="3">
        <f t="shared" si="27"/>
        <v>0.80411414397182257</v>
      </c>
    </row>
    <row r="73" spans="1:24" x14ac:dyDescent="0.35">
      <c r="A73" s="2">
        <v>72</v>
      </c>
      <c r="B73" s="38">
        <v>44627.45449074074</v>
      </c>
      <c r="C73" s="2">
        <v>2642920</v>
      </c>
      <c r="D73" s="3">
        <v>5.3798199999999995E-10</v>
      </c>
      <c r="E73" s="3">
        <v>1.08031E-10</v>
      </c>
      <c r="F73" s="3">
        <v>7.2633999999999998E-7</v>
      </c>
      <c r="G73" s="16">
        <v>1.68742E-11</v>
      </c>
      <c r="H73" s="3">
        <v>1.74236E-10</v>
      </c>
      <c r="I73" s="3">
        <f t="shared" si="14"/>
        <v>3.48612336E-10</v>
      </c>
      <c r="J73" s="3">
        <f t="shared" si="15"/>
        <v>2.1606200000000001E-13</v>
      </c>
      <c r="K73" s="3">
        <f t="shared" si="16"/>
        <v>7.2270830000000002E-7</v>
      </c>
      <c r="L73" s="3">
        <f t="shared" si="17"/>
        <v>6.0459891999999993E-11</v>
      </c>
      <c r="M73" s="3"/>
      <c r="N73" s="8">
        <f t="shared" si="18"/>
        <v>43.966666668653488</v>
      </c>
      <c r="O73" s="14">
        <f t="shared" si="19"/>
        <v>43.966666668653488</v>
      </c>
      <c r="P73" s="3"/>
      <c r="Q73" s="3">
        <f t="shared" si="20"/>
        <v>4.7995750750337308E-4</v>
      </c>
      <c r="R73" s="3">
        <f t="shared" si="21"/>
        <v>2.9746675110829639E-7</v>
      </c>
      <c r="S73" s="3">
        <f t="shared" si="22"/>
        <v>2.323181980890492E-5</v>
      </c>
      <c r="T73" s="3">
        <f t="shared" si="23"/>
        <v>8.323910565299996E-5</v>
      </c>
      <c r="U73" s="23">
        <f t="shared" si="24"/>
        <v>1.5202961412388238</v>
      </c>
      <c r="V73" s="3">
        <f t="shared" si="25"/>
        <v>7.8313542324805075E-3</v>
      </c>
      <c r="W73" s="3">
        <f t="shared" si="26"/>
        <v>0.24637548110707014</v>
      </c>
      <c r="X73" s="3">
        <f t="shared" si="27"/>
        <v>0.80416151025489935</v>
      </c>
    </row>
    <row r="74" spans="1:24" x14ac:dyDescent="0.35">
      <c r="A74" s="2">
        <v>73</v>
      </c>
      <c r="B74" s="38">
        <v>44627.454907407409</v>
      </c>
      <c r="C74" s="2">
        <v>2678566</v>
      </c>
      <c r="D74" s="3">
        <v>6.0750300000000005E-10</v>
      </c>
      <c r="E74" s="3">
        <v>2.2602600000000001E-10</v>
      </c>
      <c r="F74" s="3">
        <v>1.2382600000000001E-8</v>
      </c>
      <c r="G74" s="16">
        <v>2.7265200000000001E-11</v>
      </c>
      <c r="H74" s="3">
        <v>2.8242300000000002E-10</v>
      </c>
      <c r="I74" s="3">
        <f t="shared" si="14"/>
        <v>3.9366194400000005E-10</v>
      </c>
      <c r="J74" s="3">
        <f t="shared" si="15"/>
        <v>4.5205200000000002E-13</v>
      </c>
      <c r="K74" s="3">
        <f t="shared" si="16"/>
        <v>1.2320687000000001E-8</v>
      </c>
      <c r="L74" s="3">
        <f t="shared" si="17"/>
        <v>9.8000781000000003E-11</v>
      </c>
      <c r="M74" s="3"/>
      <c r="N74" s="8">
        <f t="shared" si="18"/>
        <v>44.566666670143604</v>
      </c>
      <c r="O74" s="14">
        <f t="shared" si="19"/>
        <v>44.566666670143604</v>
      </c>
      <c r="P74" s="3"/>
      <c r="Q74" s="3">
        <f t="shared" si="20"/>
        <v>3.1791541679453431E-2</v>
      </c>
      <c r="R74" s="3">
        <f t="shared" si="21"/>
        <v>3.6507034063928417E-5</v>
      </c>
      <c r="S74" s="3">
        <f t="shared" si="22"/>
        <v>2.2018962091967763E-3</v>
      </c>
      <c r="T74" s="3">
        <f t="shared" si="23"/>
        <v>7.9143944728893769E-3</v>
      </c>
      <c r="U74" s="23">
        <f t="shared" si="24"/>
        <v>1.529977591018955</v>
      </c>
      <c r="V74" s="3">
        <f t="shared" si="25"/>
        <v>7.8423955827524403E-3</v>
      </c>
      <c r="W74" s="3">
        <f t="shared" si="26"/>
        <v>0.24704301951742969</v>
      </c>
      <c r="X74" s="3">
        <f t="shared" si="27"/>
        <v>0.80656080033442079</v>
      </c>
    </row>
    <row r="75" spans="1:24" x14ac:dyDescent="0.35">
      <c r="A75" s="2">
        <v>74</v>
      </c>
      <c r="B75" s="38">
        <v>44627.455335648148</v>
      </c>
      <c r="C75" s="2">
        <v>2715231</v>
      </c>
      <c r="D75" s="3">
        <v>4.1502400000000001E-10</v>
      </c>
      <c r="E75" s="3">
        <v>2.3642800000000001E-10</v>
      </c>
      <c r="F75" s="3">
        <v>5.8306199999999999E-9</v>
      </c>
      <c r="G75" s="16">
        <v>2.25341E-11</v>
      </c>
      <c r="H75" s="3">
        <v>2.55308E-10</v>
      </c>
      <c r="I75" s="3">
        <f t="shared" si="14"/>
        <v>2.6893555200000002E-10</v>
      </c>
      <c r="J75" s="3">
        <f t="shared" si="15"/>
        <v>4.7285600000000008E-13</v>
      </c>
      <c r="K75" s="3">
        <f t="shared" si="16"/>
        <v>5.8014669000000001E-9</v>
      </c>
      <c r="L75" s="3">
        <f t="shared" si="17"/>
        <v>8.8591875999999998E-11</v>
      </c>
      <c r="M75" s="3"/>
      <c r="N75" s="8">
        <f t="shared" si="18"/>
        <v>45.183333329856396</v>
      </c>
      <c r="O75" s="14">
        <f t="shared" si="19"/>
        <v>45.183333329856396</v>
      </c>
      <c r="P75" s="3"/>
      <c r="Q75" s="3">
        <f t="shared" si="20"/>
        <v>4.6124692056762409E-2</v>
      </c>
      <c r="R75" s="3">
        <f t="shared" si="21"/>
        <v>8.1098751076214896E-5</v>
      </c>
      <c r="S75" s="3">
        <f t="shared" si="22"/>
        <v>3.864786249146746E-3</v>
      </c>
      <c r="T75" s="3">
        <f t="shared" si="23"/>
        <v>1.5194246237964401E-2</v>
      </c>
      <c r="U75" s="23">
        <f t="shared" si="24"/>
        <v>1.5540017628167118</v>
      </c>
      <c r="V75" s="3">
        <f t="shared" si="25"/>
        <v>7.8786573660950768E-3</v>
      </c>
      <c r="W75" s="3">
        <f t="shared" si="26"/>
        <v>0.24891357992099214</v>
      </c>
      <c r="X75" s="3">
        <f t="shared" si="27"/>
        <v>0.81368596447325336</v>
      </c>
    </row>
    <row r="76" spans="1:24" x14ac:dyDescent="0.35">
      <c r="A76" s="2">
        <v>75</v>
      </c>
      <c r="B76" s="38">
        <v>44627.455787037034</v>
      </c>
      <c r="C76" s="2">
        <v>2754496</v>
      </c>
      <c r="D76" s="3">
        <v>3.4610600000000002E-10</v>
      </c>
      <c r="E76" s="3">
        <v>2.3498399999999998E-10</v>
      </c>
      <c r="F76" s="3">
        <v>3.8237200000000001E-9</v>
      </c>
      <c r="G76" s="16">
        <v>1.9406900000000001E-11</v>
      </c>
      <c r="H76" s="3">
        <v>2.3022300000000001E-10</v>
      </c>
      <c r="I76" s="3">
        <f t="shared" si="14"/>
        <v>2.2427668800000003E-10</v>
      </c>
      <c r="J76" s="3">
        <f t="shared" si="15"/>
        <v>4.6996800000000002E-13</v>
      </c>
      <c r="K76" s="3">
        <f t="shared" si="16"/>
        <v>3.8046014000000003E-9</v>
      </c>
      <c r="L76" s="3">
        <f t="shared" si="17"/>
        <v>7.9887381000000002E-11</v>
      </c>
      <c r="M76" s="3"/>
      <c r="N76" s="8">
        <f t="shared" si="18"/>
        <v>45.83333332836628</v>
      </c>
      <c r="O76" s="14">
        <f t="shared" si="19"/>
        <v>45.83333332836628</v>
      </c>
      <c r="P76" s="3"/>
      <c r="Q76" s="3">
        <f t="shared" si="20"/>
        <v>5.8654056259349538E-2</v>
      </c>
      <c r="R76" s="3">
        <f t="shared" si="21"/>
        <v>1.2290858117226157E-4</v>
      </c>
      <c r="S76" s="3">
        <f t="shared" si="22"/>
        <v>5.0753977801721887E-3</v>
      </c>
      <c r="T76" s="3">
        <f t="shared" si="23"/>
        <v>2.089258130825479E-2</v>
      </c>
      <c r="U76" s="23">
        <f t="shared" si="24"/>
        <v>1.5880548559413818</v>
      </c>
      <c r="V76" s="3">
        <f t="shared" si="25"/>
        <v>7.9449597489238341E-3</v>
      </c>
      <c r="W76" s="3">
        <f t="shared" si="26"/>
        <v>0.25181913972385983</v>
      </c>
      <c r="X76" s="3">
        <f t="shared" si="27"/>
        <v>0.82541418339888784</v>
      </c>
    </row>
    <row r="77" spans="1:24" x14ac:dyDescent="0.35">
      <c r="A77" s="2">
        <v>76</v>
      </c>
      <c r="B77" s="38">
        <v>44627.456226851849</v>
      </c>
      <c r="C77" s="2">
        <v>2792741</v>
      </c>
      <c r="D77" s="3">
        <v>2.6552400000000001E-10</v>
      </c>
      <c r="E77" s="3">
        <v>2.4295000000000002E-10</v>
      </c>
      <c r="F77" s="3">
        <v>2.9648099999999998E-9</v>
      </c>
      <c r="G77" s="16">
        <v>1.7008600000000001E-11</v>
      </c>
      <c r="H77" s="3">
        <v>2.09946E-10</v>
      </c>
      <c r="I77" s="3">
        <f t="shared" si="14"/>
        <v>1.7205955200000002E-10</v>
      </c>
      <c r="J77" s="3">
        <f t="shared" si="15"/>
        <v>4.8590000000000008E-13</v>
      </c>
      <c r="K77" s="3">
        <f t="shared" si="16"/>
        <v>2.94998595E-9</v>
      </c>
      <c r="L77" s="3">
        <f t="shared" si="17"/>
        <v>7.2851262000000004E-11</v>
      </c>
      <c r="M77" s="3"/>
      <c r="N77" s="8">
        <f t="shared" si="18"/>
        <v>46.466666668653488</v>
      </c>
      <c r="O77" s="14">
        <f t="shared" si="19"/>
        <v>46.466666668653488</v>
      </c>
      <c r="P77" s="3"/>
      <c r="Q77" s="3">
        <f t="shared" si="20"/>
        <v>5.8033921903933146E-2</v>
      </c>
      <c r="R77" s="3">
        <f t="shared" si="21"/>
        <v>1.6388908564123842E-4</v>
      </c>
      <c r="S77" s="3">
        <f t="shared" si="22"/>
        <v>5.7368263059015588E-3</v>
      </c>
      <c r="T77" s="3">
        <f t="shared" si="23"/>
        <v>2.4571983364869928E-2</v>
      </c>
      <c r="U77" s="23">
        <f t="shared" si="24"/>
        <v>1.6250060494321381</v>
      </c>
      <c r="V77" s="3">
        <f t="shared" si="25"/>
        <v>8.0357790110786205E-3</v>
      </c>
      <c r="W77" s="3">
        <f t="shared" si="26"/>
        <v>0.25524301072204331</v>
      </c>
      <c r="X77" s="3">
        <f t="shared" si="27"/>
        <v>0.83981129570345481</v>
      </c>
    </row>
    <row r="78" spans="1:24" x14ac:dyDescent="0.35">
      <c r="A78" s="2">
        <v>77</v>
      </c>
      <c r="B78" s="38">
        <v>44627.456666666665</v>
      </c>
      <c r="C78" s="2">
        <v>2830986</v>
      </c>
      <c r="D78" s="3">
        <v>2.6263200000000002E-10</v>
      </c>
      <c r="E78" s="3">
        <v>2.2787900000000001E-10</v>
      </c>
      <c r="F78" s="3">
        <v>2.54543E-9</v>
      </c>
      <c r="G78" s="16">
        <v>1.4941399999999999E-11</v>
      </c>
      <c r="H78" s="3">
        <v>1.9993100000000001E-10</v>
      </c>
      <c r="I78" s="3">
        <f t="shared" si="14"/>
        <v>1.7018553600000002E-10</v>
      </c>
      <c r="J78" s="3">
        <f t="shared" si="15"/>
        <v>4.5575800000000003E-13</v>
      </c>
      <c r="K78" s="3">
        <f t="shared" si="16"/>
        <v>2.5327028499999998E-9</v>
      </c>
      <c r="L78" s="3">
        <f t="shared" si="17"/>
        <v>6.9376056999999989E-11</v>
      </c>
      <c r="M78" s="3"/>
      <c r="N78" s="8">
        <f t="shared" si="18"/>
        <v>47.100000001490116</v>
      </c>
      <c r="O78" s="14">
        <f t="shared" si="19"/>
        <v>47.100000001490116</v>
      </c>
      <c r="P78" s="3"/>
      <c r="Q78" s="3">
        <f t="shared" si="20"/>
        <v>6.6859248142749961E-2</v>
      </c>
      <c r="R78" s="3">
        <f t="shared" si="21"/>
        <v>1.7904951226315399E-4</v>
      </c>
      <c r="S78" s="3">
        <f t="shared" si="22"/>
        <v>5.869892316818769E-3</v>
      </c>
      <c r="T78" s="3">
        <f t="shared" si="23"/>
        <v>2.7255142353158401E-2</v>
      </c>
      <c r="U78" s="23">
        <f t="shared" si="24"/>
        <v>1.6645555532492369</v>
      </c>
      <c r="V78" s="3">
        <f t="shared" si="25"/>
        <v>8.1443762336631757E-3</v>
      </c>
      <c r="W78" s="3">
        <f t="shared" si="26"/>
        <v>0.25891847161635551</v>
      </c>
      <c r="X78" s="3">
        <f t="shared" si="27"/>
        <v>0.85622321883462571</v>
      </c>
    </row>
    <row r="79" spans="1:24" x14ac:dyDescent="0.35">
      <c r="A79" s="2">
        <v>78</v>
      </c>
      <c r="B79" s="38">
        <v>44627.457118055558</v>
      </c>
      <c r="C79" s="2">
        <v>2869231</v>
      </c>
      <c r="D79" s="3">
        <v>2.0390500000000001E-10</v>
      </c>
      <c r="E79" s="3">
        <v>2.4192599999999998E-10</v>
      </c>
      <c r="F79" s="3">
        <v>2.30242E-9</v>
      </c>
      <c r="G79" s="16">
        <v>1.37793E-11</v>
      </c>
      <c r="H79" s="3">
        <v>1.88476E-10</v>
      </c>
      <c r="I79" s="3">
        <f t="shared" si="14"/>
        <v>1.3213044000000001E-10</v>
      </c>
      <c r="J79" s="3">
        <f t="shared" si="15"/>
        <v>4.8385199999999995E-13</v>
      </c>
      <c r="K79" s="3">
        <f t="shared" si="16"/>
        <v>2.2909079000000001E-9</v>
      </c>
      <c r="L79" s="3">
        <f t="shared" si="17"/>
        <v>6.5401172000000006E-11</v>
      </c>
      <c r="M79" s="3"/>
      <c r="N79" s="8">
        <f t="shared" si="18"/>
        <v>47.75</v>
      </c>
      <c r="O79" s="14">
        <f t="shared" si="19"/>
        <v>47.75</v>
      </c>
      <c r="P79" s="3"/>
      <c r="Q79" s="3">
        <f t="shared" si="20"/>
        <v>5.7387635618175663E-2</v>
      </c>
      <c r="R79" s="3">
        <f t="shared" si="21"/>
        <v>2.1014932114905185E-4</v>
      </c>
      <c r="S79" s="3">
        <f t="shared" si="22"/>
        <v>5.9847030515718241E-3</v>
      </c>
      <c r="T79" s="3">
        <f t="shared" si="23"/>
        <v>2.8405404748047709E-2</v>
      </c>
      <c r="U79" s="23">
        <f t="shared" si="24"/>
        <v>1.7049357903789666</v>
      </c>
      <c r="V79" s="3">
        <f t="shared" si="25"/>
        <v>8.2708658542321664E-3</v>
      </c>
      <c r="W79" s="3">
        <f t="shared" si="26"/>
        <v>0.2627712151022501</v>
      </c>
      <c r="X79" s="3">
        <f t="shared" si="27"/>
        <v>0.87431289660104738</v>
      </c>
    </row>
    <row r="80" spans="1:24" x14ac:dyDescent="0.35">
      <c r="A80" s="2">
        <v>79</v>
      </c>
      <c r="B80" s="38">
        <v>44627.457546296297</v>
      </c>
      <c r="C80" s="2">
        <v>2906436</v>
      </c>
      <c r="D80" s="3">
        <v>1.8468400000000001E-10</v>
      </c>
      <c r="E80" s="3">
        <v>2.2585100000000001E-10</v>
      </c>
      <c r="F80" s="3">
        <v>2.1644300000000001E-9</v>
      </c>
      <c r="G80" s="16">
        <v>1.2773099999999999E-11</v>
      </c>
      <c r="H80" s="3">
        <v>1.7814800000000001E-10</v>
      </c>
      <c r="I80" s="3">
        <f t="shared" si="14"/>
        <v>1.1967523200000001E-10</v>
      </c>
      <c r="J80" s="3">
        <f t="shared" si="15"/>
        <v>4.5170200000000003E-13</v>
      </c>
      <c r="K80" s="3">
        <f t="shared" si="16"/>
        <v>2.1536078500000001E-9</v>
      </c>
      <c r="L80" s="3">
        <f t="shared" si="17"/>
        <v>6.1817355999999998E-11</v>
      </c>
      <c r="M80" s="3"/>
      <c r="N80" s="8">
        <f t="shared" si="18"/>
        <v>48.366666667163372</v>
      </c>
      <c r="O80" s="14">
        <f t="shared" si="19"/>
        <v>48.366666667163372</v>
      </c>
      <c r="P80" s="3"/>
      <c r="Q80" s="3">
        <f t="shared" si="20"/>
        <v>5.5291800612632426E-2</v>
      </c>
      <c r="R80" s="3">
        <f t="shared" si="21"/>
        <v>2.0869328183401633E-4</v>
      </c>
      <c r="S80" s="3">
        <f t="shared" si="22"/>
        <v>5.9013689516408474E-3</v>
      </c>
      <c r="T80" s="3">
        <f t="shared" si="23"/>
        <v>2.8560570681426516E-2</v>
      </c>
      <c r="U80" s="23">
        <f t="shared" si="24"/>
        <v>1.7396786165781166</v>
      </c>
      <c r="V80" s="3">
        <f t="shared" si="25"/>
        <v>8.4000089902559662E-3</v>
      </c>
      <c r="W80" s="3">
        <f t="shared" si="26"/>
        <v>0.26643608730619261</v>
      </c>
      <c r="X80" s="3">
        <f t="shared" si="27"/>
        <v>0.89187740570594953</v>
      </c>
    </row>
    <row r="81" spans="1:24" x14ac:dyDescent="0.35">
      <c r="A81" s="2">
        <v>80</v>
      </c>
      <c r="B81" s="38">
        <v>44627.457986111112</v>
      </c>
      <c r="C81" s="2">
        <v>2944681</v>
      </c>
      <c r="D81" s="3">
        <v>1.7790100000000001E-10</v>
      </c>
      <c r="E81" s="3">
        <v>2.4050200000000001E-10</v>
      </c>
      <c r="F81" s="3">
        <v>2.0676999999999998E-9</v>
      </c>
      <c r="G81" s="16">
        <v>1.21012E-11</v>
      </c>
      <c r="H81" s="3">
        <v>1.7122700000000001E-10</v>
      </c>
      <c r="I81" s="3">
        <f t="shared" si="14"/>
        <v>1.15279848E-10</v>
      </c>
      <c r="J81" s="3">
        <f t="shared" si="15"/>
        <v>4.8100400000000006E-13</v>
      </c>
      <c r="K81" s="3">
        <f t="shared" si="16"/>
        <v>2.0573614999999997E-9</v>
      </c>
      <c r="L81" s="3">
        <f t="shared" si="17"/>
        <v>5.9415768999999994E-11</v>
      </c>
      <c r="M81" s="3"/>
      <c r="N81" s="8">
        <f t="shared" si="18"/>
        <v>49</v>
      </c>
      <c r="O81" s="14">
        <f t="shared" si="19"/>
        <v>49</v>
      </c>
      <c r="P81" s="3"/>
      <c r="Q81" s="3">
        <f t="shared" si="20"/>
        <v>5.5752695265270595E-2</v>
      </c>
      <c r="R81" s="3">
        <f t="shared" si="21"/>
        <v>2.3262755718914742E-4</v>
      </c>
      <c r="S81" s="3">
        <f t="shared" si="22"/>
        <v>5.8524931082845682E-3</v>
      </c>
      <c r="T81" s="3">
        <f t="shared" si="23"/>
        <v>2.8735198046138222E-2</v>
      </c>
      <c r="U81" s="23">
        <f t="shared" si="24"/>
        <v>1.7748427069118744</v>
      </c>
      <c r="V81" s="3">
        <f t="shared" si="25"/>
        <v>8.5397605891703657E-3</v>
      </c>
      <c r="W81" s="3">
        <f t="shared" si="26"/>
        <v>0.27015814362224988</v>
      </c>
      <c r="X81" s="3">
        <f t="shared" si="27"/>
        <v>0.91002106578878217</v>
      </c>
    </row>
    <row r="82" spans="1:24" x14ac:dyDescent="0.35">
      <c r="A82" s="2">
        <v>81</v>
      </c>
      <c r="B82" s="38">
        <v>44627.458425925928</v>
      </c>
      <c r="C82" s="2">
        <v>2982926</v>
      </c>
      <c r="D82" s="3">
        <v>1.4065199999999999E-10</v>
      </c>
      <c r="E82" s="3">
        <v>2.3030500000000001E-10</v>
      </c>
      <c r="F82" s="3">
        <v>2.0208800000000002E-9</v>
      </c>
      <c r="G82" s="16">
        <v>1.16433E-11</v>
      </c>
      <c r="H82" s="3">
        <v>1.64355E-10</v>
      </c>
      <c r="I82" s="3">
        <f t="shared" si="14"/>
        <v>9.1142496000000001E-11</v>
      </c>
      <c r="J82" s="3">
        <f t="shared" si="15"/>
        <v>4.6060999999999999E-13</v>
      </c>
      <c r="K82" s="3">
        <f t="shared" si="16"/>
        <v>2.0107756000000002E-9</v>
      </c>
      <c r="L82" s="3">
        <f t="shared" si="17"/>
        <v>5.7031185000000001E-11</v>
      </c>
      <c r="M82" s="3"/>
      <c r="N82" s="8">
        <f t="shared" si="18"/>
        <v>49.633333332836628</v>
      </c>
      <c r="O82" s="14">
        <f t="shared" si="19"/>
        <v>49.633333332836628</v>
      </c>
      <c r="P82" s="3"/>
      <c r="Q82" s="3">
        <f t="shared" si="20"/>
        <v>4.5100399825818455E-2</v>
      </c>
      <c r="R82" s="3">
        <f t="shared" si="21"/>
        <v>2.2792545821622261E-4</v>
      </c>
      <c r="S82" s="3">
        <f t="shared" si="22"/>
        <v>5.7614999406199272E-3</v>
      </c>
      <c r="T82" s="3">
        <f t="shared" si="23"/>
        <v>2.8220965618938283E-2</v>
      </c>
      <c r="U82" s="23">
        <f t="shared" si="24"/>
        <v>1.8067795203323389</v>
      </c>
      <c r="V82" s="3">
        <f t="shared" si="25"/>
        <v>8.6856023772676864E-3</v>
      </c>
      <c r="W82" s="3">
        <f t="shared" si="26"/>
        <v>0.27383590808485192</v>
      </c>
      <c r="X82" s="3">
        <f t="shared" si="27"/>
        <v>0.92805718426857786</v>
      </c>
    </row>
    <row r="83" spans="1:24" x14ac:dyDescent="0.35">
      <c r="A83" s="2">
        <v>82</v>
      </c>
      <c r="B83" s="38">
        <v>44627.458877314813</v>
      </c>
      <c r="C83" s="2">
        <v>3021171</v>
      </c>
      <c r="D83" s="3">
        <v>1.37836E-10</v>
      </c>
      <c r="E83" s="3">
        <v>2.4284700000000002E-10</v>
      </c>
      <c r="F83" s="3">
        <v>1.8944E-9</v>
      </c>
      <c r="G83" s="16">
        <v>1.0842400000000001E-11</v>
      </c>
      <c r="H83" s="3">
        <v>1.5809200000000001E-10</v>
      </c>
      <c r="I83" s="3">
        <f t="shared" si="14"/>
        <v>8.9317728000000002E-11</v>
      </c>
      <c r="J83" s="3">
        <f t="shared" si="15"/>
        <v>4.8569400000000001E-13</v>
      </c>
      <c r="K83" s="3">
        <f t="shared" si="16"/>
        <v>1.8849279999999998E-9</v>
      </c>
      <c r="L83" s="3">
        <f t="shared" si="17"/>
        <v>5.4857923999999996E-11</v>
      </c>
      <c r="M83" s="3"/>
      <c r="N83" s="8">
        <f t="shared" si="18"/>
        <v>50.283333331346512</v>
      </c>
      <c r="O83" s="14">
        <f t="shared" si="19"/>
        <v>50.283333331346512</v>
      </c>
      <c r="P83" s="3"/>
      <c r="Q83" s="3">
        <f t="shared" si="20"/>
        <v>4.7148293918918921E-2</v>
      </c>
      <c r="R83" s="3">
        <f t="shared" si="21"/>
        <v>2.563840793918919E-4</v>
      </c>
      <c r="S83" s="3">
        <f t="shared" si="22"/>
        <v>5.7233952702702706E-3</v>
      </c>
      <c r="T83" s="3">
        <f t="shared" si="23"/>
        <v>2.8957941300675673E-2</v>
      </c>
      <c r="U83" s="23">
        <f t="shared" si="24"/>
        <v>1.8367603457306478</v>
      </c>
      <c r="V83" s="3">
        <f t="shared" si="25"/>
        <v>8.8430029766294847E-3</v>
      </c>
      <c r="W83" s="3">
        <f t="shared" si="26"/>
        <v>0.27756849901983432</v>
      </c>
      <c r="X83" s="3">
        <f t="shared" si="27"/>
        <v>0.94664032897485084</v>
      </c>
    </row>
    <row r="84" spans="1:24" x14ac:dyDescent="0.35">
      <c r="A84" s="2">
        <v>83</v>
      </c>
      <c r="B84" s="38">
        <v>44627.459317129629</v>
      </c>
      <c r="C84" s="2">
        <v>3059416</v>
      </c>
      <c r="D84" s="3">
        <v>1.56949E-10</v>
      </c>
      <c r="E84" s="3">
        <v>2.27848E-10</v>
      </c>
      <c r="F84" s="3">
        <v>1.85207E-9</v>
      </c>
      <c r="G84" s="16">
        <v>1.0187699999999999E-11</v>
      </c>
      <c r="H84" s="3">
        <v>1.5843800000000001E-10</v>
      </c>
      <c r="I84" s="3">
        <f t="shared" si="14"/>
        <v>1.0170295200000001E-10</v>
      </c>
      <c r="J84" s="3">
        <f t="shared" si="15"/>
        <v>4.5569599999999998E-13</v>
      </c>
      <c r="K84" s="3">
        <f t="shared" si="16"/>
        <v>1.8428096500000001E-9</v>
      </c>
      <c r="L84" s="3">
        <f t="shared" si="17"/>
        <v>5.4977986000000001E-11</v>
      </c>
      <c r="M84" s="3"/>
      <c r="N84" s="8">
        <f t="shared" si="18"/>
        <v>50.91666666418314</v>
      </c>
      <c r="O84" s="14">
        <f t="shared" si="19"/>
        <v>50.91666666418314</v>
      </c>
      <c r="P84" s="3"/>
      <c r="Q84" s="3">
        <f t="shared" si="20"/>
        <v>5.4913125313838032E-2</v>
      </c>
      <c r="R84" s="3">
        <f t="shared" si="21"/>
        <v>2.4604685568040081E-4</v>
      </c>
      <c r="S84" s="3">
        <f t="shared" si="22"/>
        <v>5.5007100163600728E-3</v>
      </c>
      <c r="T84" s="3">
        <f t="shared" si="23"/>
        <v>2.968461559228323E-2</v>
      </c>
      <c r="U84" s="23">
        <f t="shared" si="24"/>
        <v>1.869079795129007</v>
      </c>
      <c r="V84" s="3">
        <f t="shared" si="25"/>
        <v>9.0021061059442648E-3</v>
      </c>
      <c r="W84" s="3">
        <f t="shared" si="26"/>
        <v>0.28112279902447973</v>
      </c>
      <c r="X84" s="3">
        <f t="shared" si="27"/>
        <v>0.96521047197639043</v>
      </c>
    </row>
    <row r="85" spans="1:24" x14ac:dyDescent="0.35">
      <c r="A85" s="2">
        <v>84</v>
      </c>
      <c r="B85" s="38">
        <v>44627.459756944445</v>
      </c>
      <c r="C85" s="2">
        <v>3097661</v>
      </c>
      <c r="D85" s="3">
        <v>1.3632E-10</v>
      </c>
      <c r="E85" s="3">
        <v>2.31729E-10</v>
      </c>
      <c r="F85" s="3">
        <v>1.8455799999999999E-9</v>
      </c>
      <c r="G85" s="16">
        <v>1.01243E-11</v>
      </c>
      <c r="H85" s="3">
        <v>1.5076399999999999E-10</v>
      </c>
      <c r="I85" s="3">
        <f t="shared" si="14"/>
        <v>8.8335359999999999E-11</v>
      </c>
      <c r="J85" s="3">
        <f t="shared" si="15"/>
        <v>4.6345799999999998E-13</v>
      </c>
      <c r="K85" s="3">
        <f t="shared" si="16"/>
        <v>1.8363521E-9</v>
      </c>
      <c r="L85" s="3">
        <f t="shared" si="17"/>
        <v>5.2315107999999987E-11</v>
      </c>
      <c r="M85" s="3"/>
      <c r="N85" s="8">
        <f t="shared" si="18"/>
        <v>51.549999997019768</v>
      </c>
      <c r="O85" s="14">
        <f t="shared" si="19"/>
        <v>51.549999997019768</v>
      </c>
      <c r="P85" s="3"/>
      <c r="Q85" s="3">
        <f t="shared" si="20"/>
        <v>4.7863197477215833E-2</v>
      </c>
      <c r="R85" s="3">
        <f t="shared" si="21"/>
        <v>2.5111780578463138E-4</v>
      </c>
      <c r="S85" s="3">
        <f t="shared" si="22"/>
        <v>5.4857009720521467E-3</v>
      </c>
      <c r="T85" s="3">
        <f t="shared" si="23"/>
        <v>2.8346161098408082E-2</v>
      </c>
      <c r="U85" s="23">
        <f t="shared" si="24"/>
        <v>1.9016256306539827</v>
      </c>
      <c r="V85" s="3">
        <f t="shared" si="25"/>
        <v>9.1595415819513866E-3</v>
      </c>
      <c r="W85" s="3">
        <f t="shared" si="26"/>
        <v>0.28460182916808174</v>
      </c>
      <c r="X85" s="3">
        <f t="shared" si="27"/>
        <v>0.98358688458069721</v>
      </c>
    </row>
    <row r="86" spans="1:24" x14ac:dyDescent="0.35">
      <c r="A86" s="2">
        <v>85</v>
      </c>
      <c r="B86" s="38">
        <v>44627.460196759261</v>
      </c>
      <c r="C86" s="2">
        <v>3135906</v>
      </c>
      <c r="D86" s="3">
        <v>1.32439E-10</v>
      </c>
      <c r="E86" s="3">
        <v>2.37963E-10</v>
      </c>
      <c r="F86" s="3">
        <v>1.8091499999999999E-9</v>
      </c>
      <c r="G86" s="16">
        <v>9.5857799999999996E-12</v>
      </c>
      <c r="H86" s="3">
        <v>1.4857999999999999E-10</v>
      </c>
      <c r="I86" s="3">
        <f t="shared" si="14"/>
        <v>8.5820472000000008E-11</v>
      </c>
      <c r="J86" s="3">
        <f t="shared" si="15"/>
        <v>4.7592599999999999E-13</v>
      </c>
      <c r="K86" s="3">
        <f t="shared" si="16"/>
        <v>1.8001042499999999E-9</v>
      </c>
      <c r="L86" s="3">
        <f t="shared" si="17"/>
        <v>5.1557259999999996E-11</v>
      </c>
      <c r="M86" s="3"/>
      <c r="N86" s="8">
        <f t="shared" si="18"/>
        <v>52.183333329856396</v>
      </c>
      <c r="O86" s="14">
        <f t="shared" si="19"/>
        <v>52.183333329856396</v>
      </c>
      <c r="P86" s="3"/>
      <c r="Q86" s="3">
        <f t="shared" si="20"/>
        <v>4.7436902412735273E-2</v>
      </c>
      <c r="R86" s="3">
        <f t="shared" si="21"/>
        <v>2.6306608075615622E-4</v>
      </c>
      <c r="S86" s="3">
        <f t="shared" si="22"/>
        <v>5.2984992952491506E-3</v>
      </c>
      <c r="T86" s="3">
        <f t="shared" si="23"/>
        <v>2.849805709863748E-2</v>
      </c>
      <c r="U86" s="23">
        <f t="shared" si="24"/>
        <v>1.9318039955954658</v>
      </c>
      <c r="V86" s="3">
        <f t="shared" si="25"/>
        <v>9.3223664792282702E-3</v>
      </c>
      <c r="W86" s="3">
        <f t="shared" si="26"/>
        <v>0.28801682591671551</v>
      </c>
      <c r="X86" s="3">
        <f t="shared" si="27"/>
        <v>1.0015875536623109</v>
      </c>
    </row>
    <row r="87" spans="1:24" x14ac:dyDescent="0.35">
      <c r="A87" s="2">
        <v>86</v>
      </c>
      <c r="B87" s="38">
        <v>44627.460648148146</v>
      </c>
      <c r="C87" s="2">
        <v>3174151</v>
      </c>
      <c r="D87" s="3">
        <v>1.2634400000000001E-10</v>
      </c>
      <c r="E87" s="3">
        <v>2.27787E-10</v>
      </c>
      <c r="F87" s="3">
        <v>1.7860500000000001E-9</v>
      </c>
      <c r="G87" s="16">
        <v>9.5406300000000003E-12</v>
      </c>
      <c r="H87" s="3">
        <v>1.4392099999999999E-10</v>
      </c>
      <c r="I87" s="3">
        <f t="shared" si="14"/>
        <v>8.1870912000000007E-11</v>
      </c>
      <c r="J87" s="3">
        <f t="shared" si="15"/>
        <v>4.5557400000000003E-13</v>
      </c>
      <c r="K87" s="3">
        <f t="shared" si="16"/>
        <v>1.7771197500000001E-9</v>
      </c>
      <c r="L87" s="3">
        <f t="shared" si="17"/>
        <v>4.9940586999999994E-11</v>
      </c>
      <c r="M87" s="3"/>
      <c r="N87" s="8">
        <f t="shared" si="18"/>
        <v>52.83333333581686</v>
      </c>
      <c r="O87" s="14">
        <f t="shared" si="19"/>
        <v>52.83333333581686</v>
      </c>
      <c r="P87" s="3"/>
      <c r="Q87" s="3">
        <f t="shared" si="20"/>
        <v>4.5839092970521543E-2</v>
      </c>
      <c r="R87" s="3">
        <f t="shared" si="21"/>
        <v>2.5507348618459733E-4</v>
      </c>
      <c r="S87" s="3">
        <f t="shared" si="22"/>
        <v>5.3417485512723606E-3</v>
      </c>
      <c r="T87" s="3">
        <f t="shared" si="23"/>
        <v>2.7961471963270902E-2</v>
      </c>
      <c r="U87" s="23">
        <f t="shared" si="24"/>
        <v>1.9621186943730085</v>
      </c>
      <c r="V87" s="3">
        <f t="shared" si="25"/>
        <v>9.4907618400281914E-3</v>
      </c>
      <c r="W87" s="3">
        <f t="shared" si="26"/>
        <v>0.29147490649854541</v>
      </c>
      <c r="X87" s="3">
        <f t="shared" si="27"/>
        <v>1.0199369007756935</v>
      </c>
    </row>
    <row r="88" spans="1:24" x14ac:dyDescent="0.35">
      <c r="A88" s="2">
        <v>87</v>
      </c>
      <c r="B88" s="38">
        <v>44627.461087962962</v>
      </c>
      <c r="C88" s="2">
        <v>3212396</v>
      </c>
      <c r="D88" s="3">
        <v>1.2473200000000001E-10</v>
      </c>
      <c r="E88" s="3">
        <v>2.3190200000000001E-10</v>
      </c>
      <c r="F88" s="3">
        <v>1.75538E-9</v>
      </c>
      <c r="G88" s="16">
        <v>8.9214299999999999E-12</v>
      </c>
      <c r="H88" s="3">
        <v>1.4157900000000001E-10</v>
      </c>
      <c r="I88" s="3">
        <f t="shared" si="14"/>
        <v>8.0826336000000011E-11</v>
      </c>
      <c r="J88" s="3">
        <f t="shared" si="15"/>
        <v>4.6380399999999999E-13</v>
      </c>
      <c r="K88" s="3">
        <f t="shared" si="16"/>
        <v>1.7466030999999999E-9</v>
      </c>
      <c r="L88" s="3">
        <f t="shared" si="17"/>
        <v>4.9127912999999993E-11</v>
      </c>
      <c r="M88" s="3"/>
      <c r="N88" s="8">
        <f t="shared" si="18"/>
        <v>53.466666668653488</v>
      </c>
      <c r="O88" s="14">
        <f t="shared" si="19"/>
        <v>53.466666668653488</v>
      </c>
      <c r="P88" s="3"/>
      <c r="Q88" s="3">
        <f t="shared" si="20"/>
        <v>4.6044922466930246E-2</v>
      </c>
      <c r="R88" s="3">
        <f t="shared" si="21"/>
        <v>2.6421857375610977E-4</v>
      </c>
      <c r="S88" s="3">
        <f t="shared" si="22"/>
        <v>5.0823354487347467E-3</v>
      </c>
      <c r="T88" s="3">
        <f t="shared" si="23"/>
        <v>2.7987052945800905E-2</v>
      </c>
      <c r="U88" s="23">
        <f t="shared" si="24"/>
        <v>1.9912152992387151</v>
      </c>
      <c r="V88" s="3">
        <f t="shared" si="25"/>
        <v>9.6552043255471141E-3</v>
      </c>
      <c r="W88" s="3">
        <f t="shared" si="26"/>
        <v>0.29477586642929215</v>
      </c>
      <c r="X88" s="3">
        <f t="shared" si="27"/>
        <v>1.0376539336496713</v>
      </c>
    </row>
    <row r="89" spans="1:24" x14ac:dyDescent="0.35">
      <c r="A89" s="2">
        <v>88</v>
      </c>
      <c r="B89" s="38">
        <v>44627.461527777778</v>
      </c>
      <c r="C89" s="2">
        <v>3250641</v>
      </c>
      <c r="D89" s="3">
        <v>1.2032400000000001E-10</v>
      </c>
      <c r="E89" s="3">
        <v>2.16012E-10</v>
      </c>
      <c r="F89" s="3">
        <v>1.7431900000000001E-9</v>
      </c>
      <c r="G89" s="16">
        <v>8.7977999999999995E-12</v>
      </c>
      <c r="H89" s="3">
        <v>1.3928900000000001E-10</v>
      </c>
      <c r="I89" s="3">
        <f t="shared" si="14"/>
        <v>7.7969952000000014E-11</v>
      </c>
      <c r="J89" s="3">
        <f t="shared" si="15"/>
        <v>4.32024E-13</v>
      </c>
      <c r="K89" s="3">
        <f t="shared" si="16"/>
        <v>1.73447405E-9</v>
      </c>
      <c r="L89" s="3">
        <f t="shared" si="17"/>
        <v>4.8333283000000004E-11</v>
      </c>
      <c r="M89" s="3"/>
      <c r="N89" s="8">
        <f t="shared" si="18"/>
        <v>54.100000001490116</v>
      </c>
      <c r="O89" s="14">
        <f t="shared" si="19"/>
        <v>54.100000001490116</v>
      </c>
      <c r="P89" s="3"/>
      <c r="Q89" s="3">
        <f t="shared" si="20"/>
        <v>4.4728315329941093E-2</v>
      </c>
      <c r="R89" s="3">
        <f t="shared" si="21"/>
        <v>2.4783529047321288E-4</v>
      </c>
      <c r="S89" s="3">
        <f t="shared" si="22"/>
        <v>5.046954147281707E-3</v>
      </c>
      <c r="T89" s="3">
        <f t="shared" si="23"/>
        <v>2.7726916170928012E-2</v>
      </c>
      <c r="U89" s="23">
        <f t="shared" si="24"/>
        <v>2.0199601578518473</v>
      </c>
      <c r="V89" s="3">
        <f t="shared" si="25"/>
        <v>9.81735471575923E-3</v>
      </c>
      <c r="W89" s="3">
        <f t="shared" si="26"/>
        <v>0.2979834747988484</v>
      </c>
      <c r="X89" s="3">
        <f t="shared" si="27"/>
        <v>1.0552966905227987</v>
      </c>
    </row>
    <row r="90" spans="1:24" x14ac:dyDescent="0.35">
      <c r="A90" s="2">
        <v>89</v>
      </c>
      <c r="B90" s="38">
        <v>44627.461967592593</v>
      </c>
      <c r="C90" s="2">
        <v>3288886</v>
      </c>
      <c r="D90" s="3">
        <v>1.2424799999999999E-10</v>
      </c>
      <c r="E90" s="3">
        <v>2.4953199999999998E-10</v>
      </c>
      <c r="F90" s="3">
        <v>1.69179E-9</v>
      </c>
      <c r="G90" s="16">
        <v>8.7977999999999995E-12</v>
      </c>
      <c r="H90" s="3">
        <v>1.3513799999999999E-10</v>
      </c>
      <c r="I90" s="3">
        <f t="shared" si="14"/>
        <v>8.0512703999999999E-11</v>
      </c>
      <c r="J90" s="3">
        <f t="shared" si="15"/>
        <v>4.9906399999999998E-13</v>
      </c>
      <c r="K90" s="3">
        <f t="shared" si="16"/>
        <v>1.6833310499999999E-9</v>
      </c>
      <c r="L90" s="3">
        <f t="shared" si="17"/>
        <v>4.6892885999999991E-11</v>
      </c>
      <c r="M90" s="3"/>
      <c r="N90" s="8">
        <f t="shared" si="18"/>
        <v>54.733333334326744</v>
      </c>
      <c r="O90" s="14">
        <f t="shared" si="19"/>
        <v>54.733333334326744</v>
      </c>
      <c r="P90" s="3"/>
      <c r="Q90" s="3">
        <f t="shared" si="20"/>
        <v>4.7590247016473672E-2</v>
      </c>
      <c r="R90" s="3">
        <f t="shared" si="21"/>
        <v>2.9499169518675482E-4</v>
      </c>
      <c r="S90" s="3">
        <f t="shared" si="22"/>
        <v>5.2002908162360577E-3</v>
      </c>
      <c r="T90" s="3">
        <f t="shared" si="23"/>
        <v>2.7717911797563523E-2</v>
      </c>
      <c r="U90" s="23">
        <f t="shared" si="24"/>
        <v>2.0491943692386179</v>
      </c>
      <c r="V90" s="3">
        <f t="shared" si="25"/>
        <v>9.9892499277500733E-3</v>
      </c>
      <c r="W90" s="3">
        <f t="shared" si="26"/>
        <v>0.30122843570141744</v>
      </c>
      <c r="X90" s="3">
        <f t="shared" si="27"/>
        <v>1.0728542193657178</v>
      </c>
    </row>
    <row r="91" spans="1:24" x14ac:dyDescent="0.35">
      <c r="A91" s="2">
        <v>90</v>
      </c>
      <c r="B91" s="38">
        <v>44627.462418981479</v>
      </c>
      <c r="C91" s="2">
        <v>3327131</v>
      </c>
      <c r="D91" s="3">
        <v>1.1185299999999999E-10</v>
      </c>
      <c r="E91" s="3">
        <v>2.37144E-10</v>
      </c>
      <c r="F91" s="3">
        <v>1.6570600000000001E-9</v>
      </c>
      <c r="G91" s="16">
        <v>8.6817000000000001E-12</v>
      </c>
      <c r="H91" s="3">
        <v>1.3351600000000001E-10</v>
      </c>
      <c r="I91" s="3">
        <f t="shared" si="14"/>
        <v>7.2480743999999995E-11</v>
      </c>
      <c r="J91" s="3">
        <f t="shared" si="15"/>
        <v>4.7428800000000005E-13</v>
      </c>
      <c r="K91" s="3">
        <f t="shared" si="16"/>
        <v>1.6487747000000001E-9</v>
      </c>
      <c r="L91" s="3">
        <f t="shared" si="17"/>
        <v>4.6330052000000001E-11</v>
      </c>
      <c r="M91" s="3"/>
      <c r="N91" s="8">
        <f t="shared" si="18"/>
        <v>55.383333325386047</v>
      </c>
      <c r="O91" s="14">
        <f t="shared" si="19"/>
        <v>55.383333325386047</v>
      </c>
      <c r="P91" s="3"/>
      <c r="Q91" s="3">
        <f t="shared" si="20"/>
        <v>4.3740567028351413E-2</v>
      </c>
      <c r="R91" s="3">
        <f t="shared" si="21"/>
        <v>2.8622258699141856E-4</v>
      </c>
      <c r="S91" s="3">
        <f t="shared" si="22"/>
        <v>5.2392188574945991E-3</v>
      </c>
      <c r="T91" s="3">
        <f t="shared" si="23"/>
        <v>2.7959187959397971E-2</v>
      </c>
      <c r="U91" s="23">
        <f t="shared" si="24"/>
        <v>2.0788768833949054</v>
      </c>
      <c r="V91" s="3">
        <f t="shared" si="25"/>
        <v>1.017814456685975E-2</v>
      </c>
      <c r="W91" s="3">
        <f t="shared" si="26"/>
        <v>0.30462127629871166</v>
      </c>
      <c r="X91" s="3">
        <f t="shared" si="27"/>
        <v>1.0909492765378341</v>
      </c>
    </row>
    <row r="92" spans="1:24" x14ac:dyDescent="0.35">
      <c r="A92" s="2">
        <v>91</v>
      </c>
      <c r="B92" s="38">
        <v>44627.462858796294</v>
      </c>
      <c r="C92" s="2">
        <v>3365376</v>
      </c>
      <c r="D92" s="3">
        <v>1.2206599999999999E-10</v>
      </c>
      <c r="E92" s="3">
        <v>2.3838299999999998E-10</v>
      </c>
      <c r="F92" s="3">
        <v>1.6556900000000001E-9</v>
      </c>
      <c r="G92" s="16">
        <v>8.1635499999999999E-12</v>
      </c>
      <c r="H92" s="3">
        <v>1.29619E-10</v>
      </c>
      <c r="I92" s="3">
        <f t="shared" si="14"/>
        <v>7.909876799999999E-11</v>
      </c>
      <c r="J92" s="3">
        <f t="shared" si="15"/>
        <v>4.7676600000000001E-13</v>
      </c>
      <c r="K92" s="3">
        <f t="shared" si="16"/>
        <v>1.6474115500000001E-9</v>
      </c>
      <c r="L92" s="3">
        <f t="shared" si="17"/>
        <v>4.4977792999999995E-11</v>
      </c>
      <c r="M92" s="3"/>
      <c r="N92" s="8">
        <f t="shared" si="18"/>
        <v>56.016666665673256</v>
      </c>
      <c r="O92" s="14">
        <f t="shared" si="19"/>
        <v>56.016666665673256</v>
      </c>
      <c r="P92" s="3"/>
      <c r="Q92" s="3">
        <f t="shared" si="20"/>
        <v>4.7773899703446893E-2</v>
      </c>
      <c r="R92" s="3">
        <f t="shared" si="21"/>
        <v>2.879560787345457E-4</v>
      </c>
      <c r="S92" s="3">
        <f t="shared" si="22"/>
        <v>4.9306029510355195E-3</v>
      </c>
      <c r="T92" s="3">
        <f t="shared" si="23"/>
        <v>2.71655883649717E-2</v>
      </c>
      <c r="U92" s="23">
        <f t="shared" si="24"/>
        <v>2.1078564648448315</v>
      </c>
      <c r="V92" s="3">
        <f t="shared" si="25"/>
        <v>1.0359967813002689E-2</v>
      </c>
      <c r="W92" s="3">
        <f t="shared" si="26"/>
        <v>0.30784171990677273</v>
      </c>
      <c r="X92" s="3">
        <f t="shared" si="27"/>
        <v>1.1084054558988832</v>
      </c>
    </row>
    <row r="93" spans="1:24" x14ac:dyDescent="0.35">
      <c r="A93" s="2">
        <v>92</v>
      </c>
      <c r="B93" s="38">
        <v>44627.46329861111</v>
      </c>
      <c r="C93" s="2">
        <v>3403621</v>
      </c>
      <c r="D93" s="3">
        <v>1.10499E-10</v>
      </c>
      <c r="E93" s="3">
        <v>2.2950699999999999E-10</v>
      </c>
      <c r="F93" s="3">
        <v>1.6345200000000001E-9</v>
      </c>
      <c r="G93" s="16">
        <v>7.8840499999999997E-12</v>
      </c>
      <c r="H93" s="3">
        <v>1.2839999999999999E-10</v>
      </c>
      <c r="I93" s="3">
        <f t="shared" si="14"/>
        <v>7.1603352E-11</v>
      </c>
      <c r="J93" s="3">
        <f t="shared" si="15"/>
        <v>4.5901399999999997E-13</v>
      </c>
      <c r="K93" s="3">
        <f t="shared" si="16"/>
        <v>1.6263474000000001E-9</v>
      </c>
      <c r="L93" s="3">
        <f t="shared" si="17"/>
        <v>4.4554799999999996E-11</v>
      </c>
      <c r="M93" s="3"/>
      <c r="N93" s="8">
        <f t="shared" si="18"/>
        <v>56.649999998509884</v>
      </c>
      <c r="O93" s="14">
        <f t="shared" si="19"/>
        <v>56.649999998509884</v>
      </c>
      <c r="P93" s="3"/>
      <c r="Q93" s="3">
        <f t="shared" si="20"/>
        <v>4.3806959841421335E-2</v>
      </c>
      <c r="R93" s="3">
        <f t="shared" si="21"/>
        <v>2.8082495166776786E-4</v>
      </c>
      <c r="S93" s="3">
        <f t="shared" si="22"/>
        <v>4.8234649927807547E-3</v>
      </c>
      <c r="T93" s="3">
        <f t="shared" si="23"/>
        <v>2.7258644739740105E-2</v>
      </c>
      <c r="U93" s="23">
        <f t="shared" si="24"/>
        <v>2.1368570703446288</v>
      </c>
      <c r="V93" s="3">
        <f t="shared" si="25"/>
        <v>1.0540081805822164E-2</v>
      </c>
      <c r="W93" s="3">
        <f t="shared" si="26"/>
        <v>0.31093050808655875</v>
      </c>
      <c r="X93" s="3">
        <f t="shared" si="27"/>
        <v>1.1256397963685254</v>
      </c>
    </row>
    <row r="94" spans="1:24" x14ac:dyDescent="0.35">
      <c r="A94" s="2">
        <v>93</v>
      </c>
      <c r="B94" s="38">
        <v>44627.463738425926</v>
      </c>
      <c r="C94" s="2">
        <v>3441866</v>
      </c>
      <c r="D94" s="3">
        <v>1.07005E-10</v>
      </c>
      <c r="E94" s="3">
        <v>2.1407800000000001E-10</v>
      </c>
      <c r="F94" s="3">
        <v>1.6355800000000001E-9</v>
      </c>
      <c r="G94" s="16">
        <v>7.9378000000000004E-12</v>
      </c>
      <c r="H94" s="3">
        <v>1.29399E-10</v>
      </c>
      <c r="I94" s="3">
        <f t="shared" si="14"/>
        <v>6.9339240000000004E-11</v>
      </c>
      <c r="J94" s="3">
        <f t="shared" si="15"/>
        <v>4.2815600000000003E-13</v>
      </c>
      <c r="K94" s="3">
        <f t="shared" si="16"/>
        <v>1.6274021E-9</v>
      </c>
      <c r="L94" s="3">
        <f t="shared" si="17"/>
        <v>4.4901453E-11</v>
      </c>
      <c r="M94" s="3"/>
      <c r="N94" s="8">
        <f t="shared" si="18"/>
        <v>57.283333331346512</v>
      </c>
      <c r="O94" s="14">
        <f t="shared" si="19"/>
        <v>57.283333331346512</v>
      </c>
      <c r="P94" s="3"/>
      <c r="Q94" s="3">
        <f t="shared" si="20"/>
        <v>4.2394282150674381E-2</v>
      </c>
      <c r="R94" s="3">
        <f t="shared" si="21"/>
        <v>2.6177625062668902E-4</v>
      </c>
      <c r="S94" s="3">
        <f t="shared" si="22"/>
        <v>4.8532019222538797E-3</v>
      </c>
      <c r="T94" s="3">
        <f t="shared" si="23"/>
        <v>2.7452923733476808E-2</v>
      </c>
      <c r="U94" s="23">
        <f t="shared" si="24"/>
        <v>2.1641541302873843</v>
      </c>
      <c r="V94" s="3">
        <f t="shared" si="25"/>
        <v>1.0711905519747319E-2</v>
      </c>
      <c r="W94" s="3">
        <f t="shared" si="26"/>
        <v>0.31399478594058317</v>
      </c>
      <c r="X94" s="3">
        <f t="shared" si="27"/>
        <v>1.1429651263714564</v>
      </c>
    </row>
    <row r="95" spans="1:24" x14ac:dyDescent="0.35">
      <c r="A95" s="2">
        <v>94</v>
      </c>
      <c r="B95" s="38">
        <v>44627.464189814818</v>
      </c>
      <c r="C95" s="2">
        <v>3480111</v>
      </c>
      <c r="D95" s="3">
        <v>1.0478999999999999E-10</v>
      </c>
      <c r="E95" s="3">
        <v>2.17497E-10</v>
      </c>
      <c r="F95" s="3">
        <v>1.61082E-9</v>
      </c>
      <c r="G95" s="16">
        <v>7.9765000000000002E-12</v>
      </c>
      <c r="H95" s="3">
        <v>1.28491E-10</v>
      </c>
      <c r="I95" s="3">
        <f t="shared" si="14"/>
        <v>6.7903919999999994E-11</v>
      </c>
      <c r="J95" s="3">
        <f t="shared" si="15"/>
        <v>4.3499399999999998E-13</v>
      </c>
      <c r="K95" s="3">
        <f t="shared" si="16"/>
        <v>1.6027659E-9</v>
      </c>
      <c r="L95" s="3">
        <f t="shared" si="17"/>
        <v>4.4586376999999994E-11</v>
      </c>
      <c r="M95" s="3"/>
      <c r="N95" s="8">
        <f t="shared" si="18"/>
        <v>57.933333344757557</v>
      </c>
      <c r="O95" s="14">
        <f t="shared" si="19"/>
        <v>57.933333344757557</v>
      </c>
      <c r="P95" s="3"/>
      <c r="Q95" s="3">
        <f t="shared" si="20"/>
        <v>4.2154877639959766E-2</v>
      </c>
      <c r="R95" s="3">
        <f t="shared" si="21"/>
        <v>2.7004507021268669E-4</v>
      </c>
      <c r="S95" s="3">
        <f t="shared" si="22"/>
        <v>4.9518257781750912E-3</v>
      </c>
      <c r="T95" s="3">
        <f t="shared" si="23"/>
        <v>2.7679304329471941E-2</v>
      </c>
      <c r="U95" s="23">
        <f t="shared" si="24"/>
        <v>2.1916326077862869</v>
      </c>
      <c r="V95" s="3">
        <f t="shared" si="25"/>
        <v>1.0884747452586255E-2</v>
      </c>
      <c r="W95" s="3">
        <f t="shared" si="26"/>
        <v>0.31718142000897043</v>
      </c>
      <c r="X95" s="3">
        <f t="shared" si="27"/>
        <v>1.1608831008616052</v>
      </c>
    </row>
    <row r="96" spans="1:24" x14ac:dyDescent="0.35">
      <c r="A96" s="2">
        <v>95</v>
      </c>
      <c r="B96" s="38">
        <v>44627.464629629627</v>
      </c>
      <c r="C96" s="2">
        <v>3518356</v>
      </c>
      <c r="D96" s="3">
        <v>9.3546299999999999E-11</v>
      </c>
      <c r="E96" s="3">
        <v>2.2357900000000001E-10</v>
      </c>
      <c r="F96" s="3">
        <v>1.61282E-9</v>
      </c>
      <c r="G96" s="16">
        <v>7.6002500000000005E-12</v>
      </c>
      <c r="H96" s="3">
        <v>1.2553999999999999E-10</v>
      </c>
      <c r="I96" s="3">
        <f t="shared" si="14"/>
        <v>6.0618002400000003E-11</v>
      </c>
      <c r="J96" s="3">
        <f t="shared" si="15"/>
        <v>4.4715800000000004E-13</v>
      </c>
      <c r="K96" s="3">
        <f t="shared" si="16"/>
        <v>1.6047559000000001E-9</v>
      </c>
      <c r="L96" s="3">
        <f t="shared" si="17"/>
        <v>4.3562379999999994E-11</v>
      </c>
      <c r="M96" s="3"/>
      <c r="N96" s="8">
        <f t="shared" si="18"/>
        <v>58.566666670143604</v>
      </c>
      <c r="O96" s="14">
        <f t="shared" si="19"/>
        <v>58.566666670143604</v>
      </c>
      <c r="P96" s="3"/>
      <c r="Q96" s="3">
        <f t="shared" si="20"/>
        <v>3.7585100879205371E-2</v>
      </c>
      <c r="R96" s="3">
        <f t="shared" si="21"/>
        <v>2.7725226621693681E-4</v>
      </c>
      <c r="S96" s="3">
        <f t="shared" si="22"/>
        <v>4.7123981597450432E-3</v>
      </c>
      <c r="T96" s="3">
        <f t="shared" si="23"/>
        <v>2.7010069319576887E-2</v>
      </c>
      <c r="U96" s="23">
        <f t="shared" si="24"/>
        <v>2.2168836006671642</v>
      </c>
      <c r="V96" s="3">
        <f t="shared" si="25"/>
        <v>1.1058058273614205E-2</v>
      </c>
      <c r="W96" s="3">
        <f t="shared" si="26"/>
        <v>0.32024175755090961</v>
      </c>
      <c r="X96" s="3">
        <f t="shared" si="27"/>
        <v>1.1782014022998213</v>
      </c>
    </row>
    <row r="97" spans="1:24" x14ac:dyDescent="0.35">
      <c r="A97" s="2">
        <v>96</v>
      </c>
      <c r="B97" s="38">
        <v>44627.465069444443</v>
      </c>
      <c r="C97" s="2">
        <v>3556601</v>
      </c>
      <c r="D97" s="3">
        <v>9.5610299999999999E-11</v>
      </c>
      <c r="E97" s="3">
        <v>2.0737100000000001E-10</v>
      </c>
      <c r="F97" s="3">
        <v>6.8540099999999996E-7</v>
      </c>
      <c r="G97" s="16">
        <v>5.4567000000000004E-12</v>
      </c>
      <c r="H97" s="3">
        <v>1.0662199999999999E-10</v>
      </c>
      <c r="I97" s="3">
        <f t="shared" si="14"/>
        <v>6.1955474399999997E-11</v>
      </c>
      <c r="J97" s="3">
        <f t="shared" si="15"/>
        <v>4.1474200000000005E-13</v>
      </c>
      <c r="K97" s="3">
        <f t="shared" si="16"/>
        <v>6.81973995E-7</v>
      </c>
      <c r="L97" s="3">
        <f t="shared" si="17"/>
        <v>3.6997833999999992E-11</v>
      </c>
      <c r="M97" s="3"/>
      <c r="N97" s="8">
        <f t="shared" si="18"/>
        <v>59.200000002980232</v>
      </c>
      <c r="O97" s="14">
        <f t="shared" si="19"/>
        <v>59.200000002980232</v>
      </c>
      <c r="P97" s="3"/>
      <c r="Q97" s="3">
        <f t="shared" si="20"/>
        <v>9.0393031816411119E-5</v>
      </c>
      <c r="R97" s="3">
        <f t="shared" si="21"/>
        <v>6.0510854229859616E-7</v>
      </c>
      <c r="S97" s="3">
        <f t="shared" si="22"/>
        <v>7.9613248302818358E-6</v>
      </c>
      <c r="T97" s="3">
        <f t="shared" si="23"/>
        <v>5.397983662118963E-5</v>
      </c>
      <c r="U97" s="23">
        <f t="shared" si="24"/>
        <v>2.228814173729631</v>
      </c>
      <c r="V97" s="3">
        <f t="shared" si="25"/>
        <v>1.1146046442218956E-2</v>
      </c>
      <c r="W97" s="3">
        <f t="shared" si="26"/>
        <v>0.32173653805318614</v>
      </c>
      <c r="X97" s="3">
        <f t="shared" si="27"/>
        <v>1.186771684525896</v>
      </c>
    </row>
    <row r="98" spans="1:24" x14ac:dyDescent="0.35">
      <c r="A98" s="2">
        <v>97</v>
      </c>
      <c r="B98" s="38">
        <v>44627.465532407405</v>
      </c>
      <c r="C98" s="2">
        <v>3596390</v>
      </c>
      <c r="D98" s="3">
        <v>8.8934600000000003E-11</v>
      </c>
      <c r="E98" s="3">
        <v>1.14728E-10</v>
      </c>
      <c r="F98" s="3">
        <v>6.9982299999999995E-7</v>
      </c>
      <c r="G98" s="16">
        <v>5.8039199999999998E-12</v>
      </c>
      <c r="H98" s="3">
        <v>1.1028300000000001E-10</v>
      </c>
      <c r="I98" s="3">
        <f t="shared" si="14"/>
        <v>5.7629620800000006E-11</v>
      </c>
      <c r="J98" s="3">
        <f t="shared" si="15"/>
        <v>2.2945599999999998E-13</v>
      </c>
      <c r="K98" s="3">
        <f t="shared" si="16"/>
        <v>6.9632388499999994E-7</v>
      </c>
      <c r="L98" s="3">
        <f t="shared" si="17"/>
        <v>3.8268201000000003E-11</v>
      </c>
      <c r="M98" s="3"/>
      <c r="N98" s="8">
        <f t="shared" si="18"/>
        <v>59.866666667163372</v>
      </c>
      <c r="O98" s="14">
        <f t="shared" si="19"/>
        <v>59.866666667163372</v>
      </c>
      <c r="P98" s="3"/>
      <c r="Q98" s="3">
        <f t="shared" si="20"/>
        <v>8.2348852209773051E-5</v>
      </c>
      <c r="R98" s="3">
        <f t="shared" si="21"/>
        <v>3.2787719180421334E-7</v>
      </c>
      <c r="S98" s="3">
        <f t="shared" si="22"/>
        <v>8.293411334008743E-6</v>
      </c>
      <c r="T98" s="3">
        <f t="shared" si="23"/>
        <v>5.4682685479042563E-5</v>
      </c>
      <c r="U98" s="23">
        <f t="shared" si="24"/>
        <v>2.2288717543574252</v>
      </c>
      <c r="V98" s="3">
        <f t="shared" si="25"/>
        <v>1.1146357437462498E-2</v>
      </c>
      <c r="W98" s="3">
        <f t="shared" si="26"/>
        <v>0.32174195629855407</v>
      </c>
      <c r="X98" s="3">
        <f t="shared" si="27"/>
        <v>1.1868079053664611</v>
      </c>
    </row>
    <row r="99" spans="1:24" x14ac:dyDescent="0.35">
      <c r="A99" s="2">
        <v>98</v>
      </c>
      <c r="B99" s="38">
        <v>44627.465949074074</v>
      </c>
      <c r="C99" s="2">
        <v>3632036</v>
      </c>
      <c r="D99" s="3">
        <v>6.7477600000000006E-11</v>
      </c>
      <c r="E99" s="3">
        <v>9.9370500000000006E-11</v>
      </c>
      <c r="F99" s="3">
        <v>7.0260099999999998E-7</v>
      </c>
      <c r="G99" s="16">
        <v>5.1761200000000004E-12</v>
      </c>
      <c r="H99" s="3">
        <v>9.8822899999999995E-11</v>
      </c>
      <c r="I99" s="3">
        <f t="shared" si="14"/>
        <v>4.3725484800000005E-11</v>
      </c>
      <c r="J99" s="3">
        <f t="shared" si="15"/>
        <v>1.9874100000000002E-13</v>
      </c>
      <c r="K99" s="3">
        <f t="shared" si="16"/>
        <v>6.9908799499999997E-7</v>
      </c>
      <c r="L99" s="3">
        <f t="shared" si="17"/>
        <v>3.4291546299999996E-11</v>
      </c>
      <c r="M99" s="3"/>
      <c r="N99" s="8">
        <f t="shared" si="18"/>
        <v>60.466666668653488</v>
      </c>
      <c r="O99" s="14">
        <f t="shared" si="19"/>
        <v>60.466666668653488</v>
      </c>
      <c r="P99" s="3"/>
      <c r="Q99" s="3">
        <f t="shared" si="20"/>
        <v>6.2233735505642609E-5</v>
      </c>
      <c r="R99" s="3">
        <f t="shared" si="21"/>
        <v>2.8286466999050675E-7</v>
      </c>
      <c r="S99" s="3">
        <f t="shared" si="22"/>
        <v>7.3670831666906261E-6</v>
      </c>
      <c r="T99" s="3">
        <f t="shared" si="23"/>
        <v>4.8806572008864205E-5</v>
      </c>
      <c r="U99" s="23">
        <f t="shared" si="24"/>
        <v>2.2289151291338474</v>
      </c>
      <c r="V99" s="3">
        <f t="shared" si="25"/>
        <v>1.1146540660021491E-2</v>
      </c>
      <c r="W99" s="3">
        <f t="shared" si="26"/>
        <v>0.32174665444691597</v>
      </c>
      <c r="X99" s="3">
        <f t="shared" si="27"/>
        <v>1.1868389521437845</v>
      </c>
    </row>
    <row r="100" spans="1:24" x14ac:dyDescent="0.35">
      <c r="A100" s="2">
        <v>99</v>
      </c>
      <c r="B100" s="38">
        <v>44627.466354166667</v>
      </c>
      <c r="C100" s="2">
        <v>3667681</v>
      </c>
      <c r="D100" s="3">
        <v>4.7633100000000001E-11</v>
      </c>
      <c r="E100" s="3">
        <v>9.5121900000000002E-11</v>
      </c>
      <c r="F100" s="3">
        <v>7.1111100000000005E-7</v>
      </c>
      <c r="G100" s="16">
        <v>5.9886299999999996E-10</v>
      </c>
      <c r="H100" s="3">
        <v>6.96931E-10</v>
      </c>
      <c r="I100" s="3">
        <f t="shared" si="14"/>
        <v>3.0866248799999999E-11</v>
      </c>
      <c r="J100" s="3">
        <f t="shared" si="15"/>
        <v>1.902438E-13</v>
      </c>
      <c r="K100" s="3">
        <f t="shared" si="16"/>
        <v>7.0755544500000006E-7</v>
      </c>
      <c r="L100" s="3">
        <f t="shared" si="17"/>
        <v>2.41835057E-10</v>
      </c>
      <c r="M100" s="3"/>
      <c r="N100" s="8">
        <f t="shared" si="18"/>
        <v>61.049999997019768</v>
      </c>
      <c r="O100" s="14">
        <f t="shared" si="19"/>
        <v>61.049999997019768</v>
      </c>
      <c r="P100" s="3"/>
      <c r="Q100" s="3">
        <f t="shared" si="20"/>
        <v>4.3405669157135798E-5</v>
      </c>
      <c r="R100" s="3">
        <f t="shared" si="21"/>
        <v>2.6753038555162272E-7</v>
      </c>
      <c r="S100" s="3">
        <f t="shared" si="22"/>
        <v>8.4215122533612885E-4</v>
      </c>
      <c r="T100" s="3">
        <f t="shared" si="23"/>
        <v>3.4008060204384407E-4</v>
      </c>
      <c r="U100" s="23">
        <f t="shared" si="24"/>
        <v>2.2289459406266117</v>
      </c>
      <c r="V100" s="3">
        <f t="shared" si="25"/>
        <v>1.1146701191911324E-2</v>
      </c>
      <c r="W100" s="3">
        <f t="shared" si="26"/>
        <v>0.3219944306181195</v>
      </c>
      <c r="X100" s="3">
        <f t="shared" si="27"/>
        <v>1.1869523775685842</v>
      </c>
    </row>
    <row r="101" spans="1:24" s="25" customFormat="1" x14ac:dyDescent="0.35">
      <c r="A101" s="25">
        <v>100</v>
      </c>
      <c r="B101" s="40">
        <v>44627.466851851852</v>
      </c>
      <c r="C101" s="25">
        <v>3710618</v>
      </c>
      <c r="D101" s="26">
        <v>2.6404599999999999E-8</v>
      </c>
      <c r="E101" s="26">
        <v>2.83482E-10</v>
      </c>
      <c r="F101" s="26">
        <v>6.73397E-7</v>
      </c>
      <c r="G101" s="27">
        <v>3.7876999999999998E-10</v>
      </c>
      <c r="H101" s="26">
        <v>5.0692599999999999E-10</v>
      </c>
      <c r="I101" s="26">
        <f t="shared" si="14"/>
        <v>1.71101808E-8</v>
      </c>
      <c r="J101" s="26">
        <f t="shared" si="15"/>
        <v>5.6696400000000003E-13</v>
      </c>
      <c r="K101" s="26">
        <f t="shared" si="16"/>
        <v>6.7003001499999997E-7</v>
      </c>
      <c r="L101" s="26">
        <f t="shared" si="17"/>
        <v>1.7590332199999997E-10</v>
      </c>
      <c r="M101" s="26"/>
      <c r="N101" s="8">
        <f t="shared" si="18"/>
        <v>61.766666665673256</v>
      </c>
      <c r="O101" s="29">
        <f t="shared" si="19"/>
        <v>61.766666665673256</v>
      </c>
      <c r="P101" s="26"/>
      <c r="Q101" s="26">
        <f t="shared" si="20"/>
        <v>2.5408757092769942E-2</v>
      </c>
      <c r="R101" s="26">
        <f t="shared" si="21"/>
        <v>8.4194613281615456E-7</v>
      </c>
      <c r="S101" s="26">
        <f t="shared" si="22"/>
        <v>5.6247651830940734E-4</v>
      </c>
      <c r="T101" s="26">
        <f t="shared" si="23"/>
        <v>2.6121785811341599E-4</v>
      </c>
      <c r="U101" s="30">
        <f t="shared" si="24"/>
        <v>2.2380662989749198</v>
      </c>
      <c r="V101" s="26">
        <f t="shared" si="25"/>
        <v>1.1147098754331508E-2</v>
      </c>
      <c r="W101" s="26">
        <f t="shared" si="26"/>
        <v>0.32249775556098786</v>
      </c>
      <c r="X101" s="26">
        <f t="shared" si="27"/>
        <v>1.187167842850738</v>
      </c>
    </row>
    <row r="102" spans="1:24" x14ac:dyDescent="0.35">
      <c r="A102" s="2">
        <v>101</v>
      </c>
      <c r="B102" s="38">
        <v>44627.467141203706</v>
      </c>
      <c r="C102" s="2">
        <v>3735992</v>
      </c>
      <c r="D102" s="3">
        <v>2.7368699999999999E-8</v>
      </c>
      <c r="E102" s="3">
        <v>2.5403700000000001E-10</v>
      </c>
      <c r="F102" s="3">
        <v>6.73934E-7</v>
      </c>
      <c r="G102" s="16">
        <v>3.9818000000000001E-10</v>
      </c>
      <c r="H102" s="3">
        <v>4.8728200000000001E-10</v>
      </c>
      <c r="I102" s="3">
        <f t="shared" si="14"/>
        <v>1.77349176E-8</v>
      </c>
      <c r="J102" s="3">
        <f t="shared" si="15"/>
        <v>5.0807400000000006E-13</v>
      </c>
      <c r="K102" s="3">
        <f t="shared" si="16"/>
        <v>6.7056432999999997E-7</v>
      </c>
      <c r="L102" s="3">
        <f t="shared" si="17"/>
        <v>1.6908685399999999E-10</v>
      </c>
      <c r="M102" s="3"/>
      <c r="N102" s="8">
        <f t="shared" si="18"/>
        <v>62.183333329856396</v>
      </c>
      <c r="O102" s="14">
        <f t="shared" si="19"/>
        <v>62.183333329856396</v>
      </c>
      <c r="P102" s="3"/>
      <c r="Q102" s="3">
        <f t="shared" si="20"/>
        <v>2.6315511014431681E-2</v>
      </c>
      <c r="R102" s="3">
        <f t="shared" si="21"/>
        <v>7.5389281442989979E-7</v>
      </c>
      <c r="S102" s="3">
        <f t="shared" si="22"/>
        <v>5.9082936904800772E-4</v>
      </c>
      <c r="T102" s="3">
        <f t="shared" si="23"/>
        <v>2.508952716438108E-4</v>
      </c>
      <c r="U102" s="23">
        <f t="shared" si="24"/>
        <v>2.2488421880996907</v>
      </c>
      <c r="V102" s="3">
        <f t="shared" si="25"/>
        <v>1.114743122077687E-2</v>
      </c>
      <c r="W102" s="3">
        <f t="shared" si="26"/>
        <v>0.32273802761942189</v>
      </c>
      <c r="X102" s="3">
        <f t="shared" si="27"/>
        <v>1.1872745330854682</v>
      </c>
    </row>
    <row r="103" spans="1:24" x14ac:dyDescent="0.35">
      <c r="A103" s="2">
        <v>102</v>
      </c>
      <c r="B103" s="38">
        <v>44627.467442129629</v>
      </c>
      <c r="C103" s="2">
        <v>3761369</v>
      </c>
      <c r="D103" s="3">
        <v>2.7906199999999999E-8</v>
      </c>
      <c r="E103" s="3">
        <v>2.3035600000000001E-10</v>
      </c>
      <c r="F103" s="3">
        <v>6.74651E-7</v>
      </c>
      <c r="G103" s="16">
        <v>4.2850199999999999E-10</v>
      </c>
      <c r="H103" s="3">
        <v>4.7369099999999995E-10</v>
      </c>
      <c r="I103" s="3">
        <f t="shared" si="14"/>
        <v>1.80832176E-8</v>
      </c>
      <c r="J103" s="3">
        <f t="shared" si="15"/>
        <v>4.6071200000000001E-13</v>
      </c>
      <c r="K103" s="3">
        <f t="shared" si="16"/>
        <v>6.7127774499999999E-7</v>
      </c>
      <c r="L103" s="3">
        <f t="shared" si="17"/>
        <v>1.6437077699999995E-10</v>
      </c>
      <c r="M103" s="3"/>
      <c r="N103" s="8">
        <f t="shared" si="18"/>
        <v>62.616666667163372</v>
      </c>
      <c r="O103" s="14">
        <f t="shared" si="19"/>
        <v>62.616666667163372</v>
      </c>
      <c r="P103" s="3"/>
      <c r="Q103" s="3">
        <f t="shared" si="20"/>
        <v>2.680381056279469E-2</v>
      </c>
      <c r="R103" s="3">
        <f t="shared" si="21"/>
        <v>6.8288937539557493E-7</v>
      </c>
      <c r="S103" s="3">
        <f t="shared" si="22"/>
        <v>6.3514617187256821E-4</v>
      </c>
      <c r="T103" s="3">
        <f t="shared" si="23"/>
        <v>2.4363823221191394E-4</v>
      </c>
      <c r="U103" s="23">
        <f t="shared" si="24"/>
        <v>2.2603513745469619</v>
      </c>
      <c r="V103" s="3">
        <f t="shared" si="25"/>
        <v>1.1147742523587521E-2</v>
      </c>
      <c r="W103" s="3">
        <f t="shared" si="26"/>
        <v>0.32300365565572381</v>
      </c>
      <c r="X103" s="3">
        <f t="shared" si="27"/>
        <v>1.187381682012286</v>
      </c>
    </row>
    <row r="104" spans="1:24" x14ac:dyDescent="0.35">
      <c r="A104" s="2">
        <v>103</v>
      </c>
      <c r="B104" s="38">
        <v>44627.467731481483</v>
      </c>
      <c r="C104" s="2">
        <v>3786744</v>
      </c>
      <c r="D104" s="3">
        <v>2.7820899999999999E-8</v>
      </c>
      <c r="E104" s="3">
        <v>2.2816599999999999E-10</v>
      </c>
      <c r="F104" s="3">
        <v>6.7366499999999999E-7</v>
      </c>
      <c r="G104" s="16">
        <v>4.3176100000000003E-10</v>
      </c>
      <c r="H104" s="3">
        <v>4.6003299999999999E-10</v>
      </c>
      <c r="I104" s="3">
        <f t="shared" si="14"/>
        <v>1.8027943199999999E-8</v>
      </c>
      <c r="J104" s="3">
        <f t="shared" si="15"/>
        <v>4.5633199999999998E-13</v>
      </c>
      <c r="K104" s="3">
        <f t="shared" si="16"/>
        <v>6.7029667499999997E-7</v>
      </c>
      <c r="L104" s="3">
        <f t="shared" si="17"/>
        <v>1.5963145099999999E-10</v>
      </c>
      <c r="M104" s="3"/>
      <c r="N104" s="8">
        <f t="shared" si="18"/>
        <v>63.033333331346512</v>
      </c>
      <c r="O104" s="14">
        <f t="shared" si="19"/>
        <v>63.033333331346512</v>
      </c>
      <c r="P104" s="3"/>
      <c r="Q104" s="3">
        <f t="shared" si="20"/>
        <v>2.6760991293892363E-2</v>
      </c>
      <c r="R104" s="3">
        <f t="shared" si="21"/>
        <v>6.7738712861733949E-7</v>
      </c>
      <c r="S104" s="3">
        <f t="shared" si="22"/>
        <v>6.4091351042432076E-4</v>
      </c>
      <c r="T104" s="3">
        <f t="shared" si="23"/>
        <v>2.3695969213184594E-4</v>
      </c>
      <c r="U104" s="23">
        <f t="shared" si="24"/>
        <v>2.2715107082005903</v>
      </c>
      <c r="V104" s="3">
        <f t="shared" si="25"/>
        <v>1.1148025914524167E-2</v>
      </c>
      <c r="W104" s="3">
        <f t="shared" si="26"/>
        <v>0.32326950142128441</v>
      </c>
      <c r="X104" s="3">
        <f t="shared" si="27"/>
        <v>1.1874818065792607</v>
      </c>
    </row>
    <row r="105" spans="1:24" s="18" customFormat="1" x14ac:dyDescent="0.35">
      <c r="A105" s="18">
        <v>104</v>
      </c>
      <c r="B105" s="39">
        <v>44627.468055555553</v>
      </c>
      <c r="C105" s="18">
        <v>3814710</v>
      </c>
      <c r="D105" s="19">
        <v>2.7154399999999999E-9</v>
      </c>
      <c r="E105" s="19">
        <v>1.17318E-10</v>
      </c>
      <c r="F105" s="19">
        <v>7.2472799999999995E-7</v>
      </c>
      <c r="G105" s="20">
        <v>2.8973399999999999E-11</v>
      </c>
      <c r="H105" s="19">
        <v>1.8607099999999999E-10</v>
      </c>
      <c r="I105" s="19">
        <f t="shared" si="14"/>
        <v>1.7596051200000001E-9</v>
      </c>
      <c r="J105" s="19">
        <f t="shared" si="15"/>
        <v>2.3463600000000001E-13</v>
      </c>
      <c r="K105" s="19">
        <f t="shared" si="16"/>
        <v>7.211043599999999E-7</v>
      </c>
      <c r="L105" s="19">
        <f t="shared" si="17"/>
        <v>6.4566636999999981E-11</v>
      </c>
      <c r="M105" s="19"/>
      <c r="N105" s="8">
        <f t="shared" si="18"/>
        <v>63.5</v>
      </c>
      <c r="O105" s="22">
        <f t="shared" si="19"/>
        <v>63.5</v>
      </c>
      <c r="P105" s="19"/>
      <c r="Q105" s="19">
        <f t="shared" si="20"/>
        <v>2.4279524456071798E-3</v>
      </c>
      <c r="R105" s="19">
        <f t="shared" si="21"/>
        <v>3.2375732688677687E-7</v>
      </c>
      <c r="S105" s="19">
        <f t="shared" si="22"/>
        <v>3.9978309103553336E-5</v>
      </c>
      <c r="T105" s="19">
        <f t="shared" si="23"/>
        <v>8.9090854775860718E-5</v>
      </c>
      <c r="U105" s="24">
        <f t="shared" si="24"/>
        <v>2.2783214617688037</v>
      </c>
      <c r="V105" s="19">
        <f t="shared" si="25"/>
        <v>1.1148259514898113E-2</v>
      </c>
      <c r="W105" s="19">
        <f t="shared" si="26"/>
        <v>0.32342837617985065</v>
      </c>
      <c r="X105" s="19">
        <f t="shared" si="27"/>
        <v>1.1875578850405297</v>
      </c>
    </row>
    <row r="106" spans="1:24" x14ac:dyDescent="0.35">
      <c r="A106" s="2">
        <v>105</v>
      </c>
      <c r="B106" s="38">
        <v>44627.468402777777</v>
      </c>
      <c r="C106" s="2">
        <v>3844136</v>
      </c>
      <c r="D106" s="3">
        <v>1.0421400000000001E-9</v>
      </c>
      <c r="E106" s="3">
        <v>1.11462E-10</v>
      </c>
      <c r="F106" s="3">
        <v>7.2625099999999996E-7</v>
      </c>
      <c r="G106" s="16">
        <v>2.10807E-11</v>
      </c>
      <c r="H106" s="3">
        <v>1.63069E-10</v>
      </c>
      <c r="I106" s="3">
        <f t="shared" si="14"/>
        <v>6.7530672000000009E-10</v>
      </c>
      <c r="J106" s="3">
        <f t="shared" si="15"/>
        <v>2.2292400000000001E-13</v>
      </c>
      <c r="K106" s="3">
        <f t="shared" si="16"/>
        <v>7.2261974499999992E-7</v>
      </c>
      <c r="L106" s="3">
        <f t="shared" si="17"/>
        <v>5.6584942999999991E-11</v>
      </c>
      <c r="M106" s="3"/>
      <c r="N106" s="8">
        <f t="shared" si="18"/>
        <v>64</v>
      </c>
      <c r="O106" s="14">
        <f t="shared" si="19"/>
        <v>64</v>
      </c>
      <c r="P106" s="3"/>
      <c r="Q106" s="3">
        <f t="shared" si="20"/>
        <v>9.2985306732796256E-4</v>
      </c>
      <c r="R106" s="3">
        <f t="shared" si="21"/>
        <v>3.06951728810012E-7</v>
      </c>
      <c r="S106" s="3">
        <f t="shared" si="22"/>
        <v>2.9026741443385278E-5</v>
      </c>
      <c r="T106" s="3">
        <f t="shared" si="23"/>
        <v>7.7913755712556671E-5</v>
      </c>
      <c r="U106" s="23">
        <f t="shared" si="24"/>
        <v>2.2791609131470376</v>
      </c>
      <c r="V106" s="3">
        <f t="shared" si="25"/>
        <v>1.1148417192162037E-2</v>
      </c>
      <c r="W106" s="3">
        <f t="shared" si="26"/>
        <v>0.32344562744248739</v>
      </c>
      <c r="X106" s="3">
        <f t="shared" si="27"/>
        <v>1.1875996361931518</v>
      </c>
    </row>
    <row r="107" spans="1:24" x14ac:dyDescent="0.35">
      <c r="A107" s="2">
        <v>106</v>
      </c>
      <c r="B107" s="38">
        <v>44627.468819444446</v>
      </c>
      <c r="C107" s="2">
        <v>3880692</v>
      </c>
      <c r="D107" s="3">
        <v>6.6488600000000003E-10</v>
      </c>
      <c r="E107" s="3">
        <v>1.01797E-10</v>
      </c>
      <c r="F107" s="3">
        <v>7.2804299999999998E-7</v>
      </c>
      <c r="G107" s="16">
        <v>1.6506600000000002E-11</v>
      </c>
      <c r="H107" s="3">
        <v>1.4206799999999999E-10</v>
      </c>
      <c r="I107" s="3">
        <f t="shared" si="14"/>
        <v>4.3084612800000006E-10</v>
      </c>
      <c r="J107" s="3">
        <f t="shared" si="15"/>
        <v>2.0359400000000001E-13</v>
      </c>
      <c r="K107" s="3">
        <f t="shared" si="16"/>
        <v>7.2440278499999994E-7</v>
      </c>
      <c r="L107" s="3">
        <f t="shared" si="17"/>
        <v>4.9297595999999996E-11</v>
      </c>
      <c r="M107" s="3"/>
      <c r="N107" s="8">
        <f t="shared" si="18"/>
        <v>64.600000001490116</v>
      </c>
      <c r="O107" s="14">
        <f t="shared" si="19"/>
        <v>64.600000001490116</v>
      </c>
      <c r="P107" s="3"/>
      <c r="Q107" s="3">
        <f t="shared" si="20"/>
        <v>5.917866499643566E-4</v>
      </c>
      <c r="R107" s="3">
        <f t="shared" si="21"/>
        <v>2.796455703852657E-7</v>
      </c>
      <c r="S107" s="3">
        <f t="shared" si="22"/>
        <v>2.2672561922853462E-5</v>
      </c>
      <c r="T107" s="3">
        <f t="shared" si="23"/>
        <v>6.7712478521186249E-5</v>
      </c>
      <c r="U107" s="23">
        <f t="shared" si="24"/>
        <v>2.2796174050633589</v>
      </c>
      <c r="V107" s="3">
        <f t="shared" si="25"/>
        <v>1.1148593171352233E-2</v>
      </c>
      <c r="W107" s="3">
        <f t="shared" si="26"/>
        <v>0.32346113723353581</v>
      </c>
      <c r="X107" s="3">
        <f t="shared" si="27"/>
        <v>1.1876433240635305</v>
      </c>
    </row>
    <row r="108" spans="1:24" x14ac:dyDescent="0.35">
      <c r="A108" s="2">
        <v>107</v>
      </c>
      <c r="B108" s="38">
        <v>44627.469236111108</v>
      </c>
      <c r="C108" s="2">
        <v>3916340</v>
      </c>
      <c r="D108" s="3">
        <v>4.9302599999999997E-10</v>
      </c>
      <c r="E108" s="3">
        <v>1.5374499999999999E-10</v>
      </c>
      <c r="F108" s="3">
        <v>4.4929800000000002E-8</v>
      </c>
      <c r="G108" s="16">
        <v>2.9948399999999998E-11</v>
      </c>
      <c r="H108" s="3">
        <v>3.3425799999999997E-10</v>
      </c>
      <c r="I108" s="3">
        <f t="shared" si="14"/>
        <v>3.1948084799999999E-10</v>
      </c>
      <c r="J108" s="3">
        <f t="shared" si="15"/>
        <v>3.0748999999999999E-13</v>
      </c>
      <c r="K108" s="3">
        <f t="shared" si="16"/>
        <v>4.4705151000000001E-8</v>
      </c>
      <c r="L108" s="3">
        <f t="shared" si="17"/>
        <v>1.1598752599999999E-10</v>
      </c>
      <c r="M108" s="3"/>
      <c r="N108" s="8">
        <f t="shared" si="18"/>
        <v>65.199999995529652</v>
      </c>
      <c r="O108" s="14">
        <f t="shared" si="19"/>
        <v>65.199999995529652</v>
      </c>
      <c r="P108" s="3"/>
      <c r="Q108" s="3">
        <f t="shared" si="20"/>
        <v>7.1106670405833095E-3</v>
      </c>
      <c r="R108" s="3">
        <f t="shared" si="21"/>
        <v>6.8437874194855081E-6</v>
      </c>
      <c r="S108" s="3">
        <f t="shared" si="22"/>
        <v>6.6655983334001033E-4</v>
      </c>
      <c r="T108" s="3">
        <f t="shared" si="23"/>
        <v>2.5815277610850701E-3</v>
      </c>
      <c r="U108" s="23">
        <f t="shared" si="24"/>
        <v>2.281928141147568</v>
      </c>
      <c r="V108" s="3">
        <f t="shared" si="25"/>
        <v>1.1150730201227964E-2</v>
      </c>
      <c r="W108" s="3">
        <f t="shared" si="26"/>
        <v>0.32366790695006059</v>
      </c>
      <c r="X108" s="3">
        <f t="shared" si="27"/>
        <v>1.1884380961275169</v>
      </c>
    </row>
    <row r="109" spans="1:24" x14ac:dyDescent="0.35">
      <c r="A109" s="2">
        <v>108</v>
      </c>
      <c r="B109" s="38">
        <v>44627.469664351855</v>
      </c>
      <c r="C109" s="2">
        <v>3953006</v>
      </c>
      <c r="D109" s="3">
        <v>4.8768300000000004E-10</v>
      </c>
      <c r="E109" s="3">
        <v>2.16545E-10</v>
      </c>
      <c r="F109" s="3">
        <v>8.8137500000000001E-9</v>
      </c>
      <c r="G109" s="16">
        <v>2.2146E-11</v>
      </c>
      <c r="H109" s="3">
        <v>2.6612999999999999E-10</v>
      </c>
      <c r="I109" s="3">
        <f t="shared" si="14"/>
        <v>3.1601858400000002E-10</v>
      </c>
      <c r="J109" s="3">
        <f t="shared" si="15"/>
        <v>4.3309000000000003E-13</v>
      </c>
      <c r="K109" s="3">
        <f t="shared" si="16"/>
        <v>8.7696812500000002E-9</v>
      </c>
      <c r="L109" s="3">
        <f t="shared" si="17"/>
        <v>9.2347109999999995E-11</v>
      </c>
      <c r="M109" s="3"/>
      <c r="N109" s="8">
        <f t="shared" si="18"/>
        <v>65.816666670143604</v>
      </c>
      <c r="O109" s="14">
        <f t="shared" si="19"/>
        <v>65.816666670143604</v>
      </c>
      <c r="P109" s="3"/>
      <c r="Q109" s="3">
        <f t="shared" si="20"/>
        <v>3.5855179010069495E-2</v>
      </c>
      <c r="R109" s="3">
        <f t="shared" si="21"/>
        <v>4.9137994610693523E-5</v>
      </c>
      <c r="S109" s="3">
        <f t="shared" si="22"/>
        <v>2.5126648702311731E-3</v>
      </c>
      <c r="T109" s="3">
        <f t="shared" si="23"/>
        <v>1.0477618493830661E-2</v>
      </c>
      <c r="U109" s="23">
        <f t="shared" si="24"/>
        <v>2.2951759438505834</v>
      </c>
      <c r="V109" s="3">
        <f t="shared" si="25"/>
        <v>1.116799125090972E-2</v>
      </c>
      <c r="W109" s="3">
        <f t="shared" si="26"/>
        <v>0.32464816791296147</v>
      </c>
      <c r="X109" s="3">
        <f t="shared" si="27"/>
        <v>1.192464666274675</v>
      </c>
    </row>
    <row r="110" spans="1:24" x14ac:dyDescent="0.35">
      <c r="A110" s="2">
        <v>109</v>
      </c>
      <c r="B110" s="38">
        <v>44627.470081018517</v>
      </c>
      <c r="C110" s="2">
        <v>3989151</v>
      </c>
      <c r="D110" s="3">
        <v>3.7593700000000002E-10</v>
      </c>
      <c r="E110" s="3">
        <v>2.2406E-10</v>
      </c>
      <c r="F110" s="3">
        <v>4.8277300000000002E-9</v>
      </c>
      <c r="G110" s="16">
        <v>1.86437E-11</v>
      </c>
      <c r="H110" s="3">
        <v>2.3345800000000002E-10</v>
      </c>
      <c r="I110" s="3">
        <f t="shared" si="14"/>
        <v>2.4360717600000002E-10</v>
      </c>
      <c r="J110" s="3">
        <f t="shared" si="15"/>
        <v>4.4812000000000001E-13</v>
      </c>
      <c r="K110" s="3">
        <f t="shared" si="16"/>
        <v>4.80359135E-9</v>
      </c>
      <c r="L110" s="3">
        <f t="shared" si="17"/>
        <v>8.1009926000000009E-11</v>
      </c>
      <c r="M110" s="3"/>
      <c r="N110" s="8">
        <f t="shared" si="18"/>
        <v>66.41666666418314</v>
      </c>
      <c r="O110" s="14">
        <f t="shared" si="19"/>
        <v>66.41666666418314</v>
      </c>
      <c r="P110" s="3"/>
      <c r="Q110" s="3">
        <f t="shared" si="20"/>
        <v>5.0459983470492346E-2</v>
      </c>
      <c r="R110" s="3">
        <f t="shared" si="21"/>
        <v>9.2822092370534385E-5</v>
      </c>
      <c r="S110" s="3">
        <f t="shared" si="22"/>
        <v>3.8617942594138446E-3</v>
      </c>
      <c r="T110" s="3">
        <f t="shared" si="23"/>
        <v>1.6780127720481468E-2</v>
      </c>
      <c r="U110" s="23">
        <f t="shared" si="24"/>
        <v>2.3210704923375127</v>
      </c>
      <c r="V110" s="3">
        <f t="shared" si="25"/>
        <v>1.1210579276581015E-2</v>
      </c>
      <c r="W110" s="3">
        <f t="shared" si="26"/>
        <v>0.3265605056328576</v>
      </c>
      <c r="X110" s="3">
        <f t="shared" si="27"/>
        <v>1.2006419900577341</v>
      </c>
    </row>
    <row r="111" spans="1:24" x14ac:dyDescent="0.35">
      <c r="A111" s="2">
        <v>110</v>
      </c>
      <c r="B111" s="38">
        <v>44627.470532407409</v>
      </c>
      <c r="C111" s="2">
        <v>4028416</v>
      </c>
      <c r="D111" s="3">
        <v>3.0743800000000001E-10</v>
      </c>
      <c r="E111" s="3">
        <v>2.1959599999999999E-10</v>
      </c>
      <c r="F111" s="3">
        <v>3.3947699999999998E-9</v>
      </c>
      <c r="G111" s="16">
        <v>1.58401E-11</v>
      </c>
      <c r="H111" s="3">
        <v>2.1995199999999999E-10</v>
      </c>
      <c r="I111" s="3">
        <f t="shared" si="14"/>
        <v>1.9921982400000001E-10</v>
      </c>
      <c r="J111" s="3">
        <f t="shared" si="15"/>
        <v>4.3919199999999996E-13</v>
      </c>
      <c r="K111" s="3">
        <f t="shared" si="16"/>
        <v>3.3777961499999997E-9</v>
      </c>
      <c r="L111" s="3">
        <f t="shared" si="17"/>
        <v>7.6323343999999993E-11</v>
      </c>
      <c r="M111" s="3"/>
      <c r="N111" s="8">
        <f t="shared" si="18"/>
        <v>67.066666670143604</v>
      </c>
      <c r="O111" s="14">
        <f t="shared" si="19"/>
        <v>67.066666670143604</v>
      </c>
      <c r="P111" s="3"/>
      <c r="Q111" s="3">
        <f t="shared" si="20"/>
        <v>5.8684336199506894E-2</v>
      </c>
      <c r="R111" s="3">
        <f t="shared" si="21"/>
        <v>1.2937312395243272E-4</v>
      </c>
      <c r="S111" s="3">
        <f t="shared" si="22"/>
        <v>4.6660303938116576E-3</v>
      </c>
      <c r="T111" s="3">
        <f t="shared" si="23"/>
        <v>2.2482625921638282E-2</v>
      </c>
      <c r="U111" s="23">
        <f t="shared" si="24"/>
        <v>2.3565423965555379</v>
      </c>
      <c r="V111" s="3">
        <f t="shared" si="25"/>
        <v>1.1282792722548172E-2</v>
      </c>
      <c r="W111" s="3">
        <f t="shared" si="26"/>
        <v>0.32933204867057081</v>
      </c>
      <c r="X111" s="3">
        <f t="shared" si="27"/>
        <v>1.2134023851084352</v>
      </c>
    </row>
    <row r="112" spans="1:24" x14ac:dyDescent="0.35">
      <c r="A112" s="2">
        <v>111</v>
      </c>
      <c r="B112" s="38">
        <v>44627.470972222225</v>
      </c>
      <c r="C112" s="2">
        <v>4066661</v>
      </c>
      <c r="D112" s="3">
        <v>2.6034299999999998E-10</v>
      </c>
      <c r="E112" s="3">
        <v>2.3614099999999998E-10</v>
      </c>
      <c r="F112" s="3">
        <v>2.7408800000000002E-9</v>
      </c>
      <c r="G112" s="16">
        <v>1.41921E-11</v>
      </c>
      <c r="H112" s="3">
        <v>1.9999400000000001E-10</v>
      </c>
      <c r="I112" s="3">
        <f t="shared" si="14"/>
        <v>1.6870226399999999E-10</v>
      </c>
      <c r="J112" s="3">
        <f t="shared" si="15"/>
        <v>4.7228199999999993E-13</v>
      </c>
      <c r="K112" s="3">
        <f t="shared" si="16"/>
        <v>2.7271756000000003E-9</v>
      </c>
      <c r="L112" s="3">
        <f t="shared" si="17"/>
        <v>6.9397917999999988E-11</v>
      </c>
      <c r="M112" s="3"/>
      <c r="N112" s="8">
        <f t="shared" si="18"/>
        <v>67.700000010430813</v>
      </c>
      <c r="O112" s="14">
        <f t="shared" si="19"/>
        <v>67.700000010430813</v>
      </c>
      <c r="P112" s="3"/>
      <c r="Q112" s="3">
        <f t="shared" si="20"/>
        <v>6.1550401330959389E-2</v>
      </c>
      <c r="R112" s="3">
        <f t="shared" si="21"/>
        <v>1.7231035287936717E-4</v>
      </c>
      <c r="S112" s="3">
        <f t="shared" si="22"/>
        <v>5.1779355535448469E-3</v>
      </c>
      <c r="T112" s="3">
        <f t="shared" si="23"/>
        <v>2.5319575464814215E-2</v>
      </c>
      <c r="U112" s="23">
        <f t="shared" si="24"/>
        <v>2.3946167305249011</v>
      </c>
      <c r="V112" s="3">
        <f t="shared" si="25"/>
        <v>1.1378325824593843E-2</v>
      </c>
      <c r="W112" s="3">
        <f t="shared" si="26"/>
        <v>0.33244930458812721</v>
      </c>
      <c r="X112" s="3">
        <f t="shared" si="27"/>
        <v>1.2285397490470171</v>
      </c>
    </row>
    <row r="113" spans="1:24" x14ac:dyDescent="0.35">
      <c r="A113" s="2">
        <v>112</v>
      </c>
      <c r="B113" s="38">
        <v>44627.471412037034</v>
      </c>
      <c r="C113" s="2">
        <v>4104906</v>
      </c>
      <c r="D113" s="3">
        <v>2.2556599999999999E-10</v>
      </c>
      <c r="E113" s="3">
        <v>2.37861E-10</v>
      </c>
      <c r="F113" s="3">
        <v>2.4227900000000001E-9</v>
      </c>
      <c r="G113" s="16">
        <v>1.3044E-11</v>
      </c>
      <c r="H113" s="3">
        <v>1.85433E-10</v>
      </c>
      <c r="I113" s="3">
        <f t="shared" si="14"/>
        <v>1.4616676799999999E-10</v>
      </c>
      <c r="J113" s="3">
        <f t="shared" si="15"/>
        <v>4.7572200000000006E-13</v>
      </c>
      <c r="K113" s="3">
        <f t="shared" si="16"/>
        <v>2.4106760500000002E-9</v>
      </c>
      <c r="L113" s="3">
        <f t="shared" si="17"/>
        <v>6.4345250999999995E-11</v>
      </c>
      <c r="M113" s="3"/>
      <c r="N113" s="8">
        <f t="shared" si="18"/>
        <v>68.33333332836628</v>
      </c>
      <c r="O113" s="14">
        <f t="shared" si="19"/>
        <v>68.33333332836628</v>
      </c>
      <c r="P113" s="3"/>
      <c r="Q113" s="3">
        <f t="shared" si="20"/>
        <v>6.0329936973489234E-2</v>
      </c>
      <c r="R113" s="3">
        <f t="shared" si="21"/>
        <v>1.9635296497013776E-4</v>
      </c>
      <c r="S113" s="3">
        <f t="shared" si="22"/>
        <v>5.3838756144775233E-3</v>
      </c>
      <c r="T113" s="3">
        <f t="shared" si="23"/>
        <v>2.655832779564056E-2</v>
      </c>
      <c r="U113" s="23">
        <f t="shared" si="24"/>
        <v>2.4332121700496279</v>
      </c>
      <c r="V113" s="3">
        <f t="shared" si="25"/>
        <v>1.1495069205741205E-2</v>
      </c>
      <c r="W113" s="3">
        <f t="shared" si="26"/>
        <v>0.33579387804335298</v>
      </c>
      <c r="X113" s="3">
        <f t="shared" si="27"/>
        <v>1.2449677513467565</v>
      </c>
    </row>
    <row r="114" spans="1:24" x14ac:dyDescent="0.35">
      <c r="A114" s="2">
        <v>113</v>
      </c>
      <c r="B114" s="38">
        <v>44627.471863425926</v>
      </c>
      <c r="C114" s="2">
        <v>4143151</v>
      </c>
      <c r="D114" s="3">
        <v>2.07571E-10</v>
      </c>
      <c r="E114" s="3">
        <v>2.2441799999999999E-10</v>
      </c>
      <c r="F114" s="3">
        <v>2.1744800000000001E-9</v>
      </c>
      <c r="G114" s="16">
        <v>1.14444E-11</v>
      </c>
      <c r="H114" s="3">
        <v>1.7614100000000001E-10</v>
      </c>
      <c r="I114" s="3">
        <f t="shared" si="14"/>
        <v>1.3450600800000001E-10</v>
      </c>
      <c r="J114" s="3">
        <f t="shared" si="15"/>
        <v>4.48836E-13</v>
      </c>
      <c r="K114" s="3">
        <f t="shared" si="16"/>
        <v>2.1636076000000002E-9</v>
      </c>
      <c r="L114" s="3">
        <f t="shared" si="17"/>
        <v>6.1120927000000003E-11</v>
      </c>
      <c r="M114" s="3"/>
      <c r="N114" s="8">
        <f t="shared" si="18"/>
        <v>68.983333334326744</v>
      </c>
      <c r="O114" s="14">
        <f t="shared" si="19"/>
        <v>68.983333334326744</v>
      </c>
      <c r="P114" s="3"/>
      <c r="Q114" s="3">
        <f t="shared" si="20"/>
        <v>6.1856631470512492E-2</v>
      </c>
      <c r="R114" s="3">
        <f t="shared" si="21"/>
        <v>2.0641072808211616E-4</v>
      </c>
      <c r="S114" s="3">
        <f t="shared" si="22"/>
        <v>5.2630513961958716E-3</v>
      </c>
      <c r="T114" s="3">
        <f t="shared" si="23"/>
        <v>2.8108295776461498E-2</v>
      </c>
      <c r="U114" s="23">
        <f t="shared" si="24"/>
        <v>2.4729228051580727</v>
      </c>
      <c r="V114" s="3">
        <f t="shared" si="25"/>
        <v>1.1625967407183517E-2</v>
      </c>
      <c r="W114" s="3">
        <f t="shared" si="26"/>
        <v>0.33925412935355215</v>
      </c>
      <c r="X114" s="3">
        <f t="shared" si="27"/>
        <v>1.262734404170609</v>
      </c>
    </row>
    <row r="115" spans="1:24" x14ac:dyDescent="0.35">
      <c r="A115" s="2">
        <v>114</v>
      </c>
      <c r="B115" s="38">
        <v>44627.472303240742</v>
      </c>
      <c r="C115" s="2">
        <v>4181396</v>
      </c>
      <c r="D115" s="3">
        <v>1.8985500000000001E-10</v>
      </c>
      <c r="E115" s="3">
        <v>2.2520699999999999E-10</v>
      </c>
      <c r="F115" s="3">
        <v>2.0991800000000002E-9</v>
      </c>
      <c r="G115" s="16">
        <v>1.07607E-11</v>
      </c>
      <c r="H115" s="3">
        <v>1.6578E-10</v>
      </c>
      <c r="I115" s="3">
        <f t="shared" si="14"/>
        <v>1.2302604E-10</v>
      </c>
      <c r="J115" s="3">
        <f t="shared" si="15"/>
        <v>4.5041399999999998E-13</v>
      </c>
      <c r="K115" s="3">
        <f t="shared" si="16"/>
        <v>2.0886841000000003E-9</v>
      </c>
      <c r="L115" s="3">
        <f t="shared" si="17"/>
        <v>5.7525659999999996E-11</v>
      </c>
      <c r="M115" s="3"/>
      <c r="N115" s="8">
        <f t="shared" si="18"/>
        <v>69.616666667163372</v>
      </c>
      <c r="O115" s="14">
        <f t="shared" si="19"/>
        <v>69.616666667163372</v>
      </c>
      <c r="P115" s="3"/>
      <c r="Q115" s="3">
        <f t="shared" si="20"/>
        <v>5.8606713097495211E-2</v>
      </c>
      <c r="R115" s="3">
        <f t="shared" si="21"/>
        <v>2.1456664030716752E-4</v>
      </c>
      <c r="S115" s="3">
        <f t="shared" si="22"/>
        <v>5.1261444945169066E-3</v>
      </c>
      <c r="T115" s="3">
        <f t="shared" si="23"/>
        <v>2.7403871988109639E-2</v>
      </c>
      <c r="U115" s="23">
        <f t="shared" si="24"/>
        <v>2.5110695309080246</v>
      </c>
      <c r="V115" s="3">
        <f t="shared" si="25"/>
        <v>1.1759276907068905E-2</v>
      </c>
      <c r="W115" s="3">
        <f t="shared" si="26"/>
        <v>0.34254404138303102</v>
      </c>
      <c r="X115" s="3">
        <f t="shared" si="27"/>
        <v>1.28031325728227</v>
      </c>
    </row>
    <row r="116" spans="1:24" x14ac:dyDescent="0.35">
      <c r="A116" s="2">
        <v>115</v>
      </c>
      <c r="B116" s="38">
        <v>44627.472743055558</v>
      </c>
      <c r="C116" s="2">
        <v>4219641</v>
      </c>
      <c r="D116" s="3">
        <v>1.67022E-10</v>
      </c>
      <c r="E116" s="3">
        <v>2.2798100000000001E-10</v>
      </c>
      <c r="F116" s="3">
        <v>2.00999E-9</v>
      </c>
      <c r="G116" s="16">
        <v>9.8738799999999995E-12</v>
      </c>
      <c r="H116" s="3">
        <v>1.6011700000000001E-10</v>
      </c>
      <c r="I116" s="3">
        <f t="shared" si="14"/>
        <v>1.08230256E-10</v>
      </c>
      <c r="J116" s="3">
        <f t="shared" si="15"/>
        <v>4.5596200000000005E-13</v>
      </c>
      <c r="K116" s="3">
        <f t="shared" si="16"/>
        <v>1.99994005E-9</v>
      </c>
      <c r="L116" s="3">
        <f t="shared" si="17"/>
        <v>5.5560599000000003E-11</v>
      </c>
      <c r="M116" s="3"/>
      <c r="N116" s="8">
        <f t="shared" si="18"/>
        <v>70.25</v>
      </c>
      <c r="O116" s="14">
        <f t="shared" si="19"/>
        <v>70.25</v>
      </c>
      <c r="P116" s="3"/>
      <c r="Q116" s="3">
        <f t="shared" si="20"/>
        <v>5.3846166398837804E-2</v>
      </c>
      <c r="R116" s="3">
        <f t="shared" si="21"/>
        <v>2.2684789476564563E-4</v>
      </c>
      <c r="S116" s="3">
        <f t="shared" si="22"/>
        <v>4.9124025492664142E-3</v>
      </c>
      <c r="T116" s="3">
        <f t="shared" si="23"/>
        <v>2.7642226578241683E-2</v>
      </c>
      <c r="U116" s="23">
        <f t="shared" si="24"/>
        <v>2.5466796093872688</v>
      </c>
      <c r="V116" s="3">
        <f t="shared" si="25"/>
        <v>1.1899058176399004E-2</v>
      </c>
      <c r="W116" s="3">
        <f t="shared" si="26"/>
        <v>0.3457229146110693</v>
      </c>
      <c r="X116" s="3">
        <f t="shared" si="27"/>
        <v>1.2977445218146104</v>
      </c>
    </row>
    <row r="117" spans="1:24" x14ac:dyDescent="0.35">
      <c r="A117" s="2">
        <v>116</v>
      </c>
      <c r="B117" s="38">
        <v>44627.473182870373</v>
      </c>
      <c r="C117" s="2">
        <v>4257886</v>
      </c>
      <c r="D117" s="3">
        <v>1.6733399999999999E-10</v>
      </c>
      <c r="E117" s="3">
        <v>2.3777900000000002E-10</v>
      </c>
      <c r="F117" s="3">
        <v>1.9511499999999998E-9</v>
      </c>
      <c r="G117" s="16">
        <v>9.3202500000000004E-12</v>
      </c>
      <c r="H117" s="3">
        <v>1.5635999999999999E-10</v>
      </c>
      <c r="I117" s="3">
        <f t="shared" si="14"/>
        <v>1.0843243199999999E-10</v>
      </c>
      <c r="J117" s="3">
        <f t="shared" si="15"/>
        <v>4.755580000000001E-13</v>
      </c>
      <c r="K117" s="3">
        <f t="shared" si="16"/>
        <v>1.9413942499999998E-9</v>
      </c>
      <c r="L117" s="3">
        <f t="shared" si="17"/>
        <v>5.4256919999999995E-11</v>
      </c>
      <c r="M117" s="3"/>
      <c r="N117" s="8">
        <f t="shared" si="18"/>
        <v>70.883333340287209</v>
      </c>
      <c r="O117" s="14">
        <f t="shared" si="19"/>
        <v>70.883333340287209</v>
      </c>
      <c r="P117" s="3"/>
      <c r="Q117" s="3">
        <f t="shared" si="20"/>
        <v>5.5573601209543091E-2</v>
      </c>
      <c r="R117" s="3">
        <f t="shared" si="21"/>
        <v>2.4373215795812732E-4</v>
      </c>
      <c r="S117" s="3">
        <f t="shared" si="22"/>
        <v>4.7767982984393822E-3</v>
      </c>
      <c r="T117" s="3">
        <f t="shared" si="23"/>
        <v>2.780766214796402E-2</v>
      </c>
      <c r="U117" s="23">
        <f t="shared" si="24"/>
        <v>2.5813292028437016</v>
      </c>
      <c r="V117" s="3">
        <f t="shared" si="25"/>
        <v>1.2048075194731042E-2</v>
      </c>
      <c r="W117" s="3">
        <f t="shared" si="26"/>
        <v>0.34879116157986489</v>
      </c>
      <c r="X117" s="3">
        <f t="shared" si="27"/>
        <v>1.3153036534373714</v>
      </c>
    </row>
    <row r="118" spans="1:24" x14ac:dyDescent="0.35">
      <c r="A118" s="2">
        <v>117</v>
      </c>
      <c r="B118" s="38">
        <v>44627.473634259259</v>
      </c>
      <c r="C118" s="2">
        <v>4296131</v>
      </c>
      <c r="D118" s="3">
        <v>1.4066300000000001E-10</v>
      </c>
      <c r="E118" s="3">
        <v>2.24551E-10</v>
      </c>
      <c r="F118" s="3">
        <v>1.8673799999999998E-9</v>
      </c>
      <c r="G118" s="16">
        <v>9.1568499999999997E-12</v>
      </c>
      <c r="H118" s="3">
        <v>1.50491E-10</v>
      </c>
      <c r="I118" s="3">
        <f t="shared" si="14"/>
        <v>9.1149624000000006E-11</v>
      </c>
      <c r="J118" s="3">
        <f t="shared" si="15"/>
        <v>4.4910200000000002E-13</v>
      </c>
      <c r="K118" s="3">
        <f t="shared" si="16"/>
        <v>1.8580430999999999E-9</v>
      </c>
      <c r="L118" s="3">
        <f t="shared" si="17"/>
        <v>5.2220376999999993E-11</v>
      </c>
      <c r="M118" s="3"/>
      <c r="N118" s="8">
        <f t="shared" si="18"/>
        <v>71.533333331346512</v>
      </c>
      <c r="O118" s="14">
        <f t="shared" si="19"/>
        <v>71.533333331346512</v>
      </c>
      <c r="P118" s="3"/>
      <c r="Q118" s="3">
        <f t="shared" si="20"/>
        <v>4.8811502747164483E-2</v>
      </c>
      <c r="R118" s="3">
        <f t="shared" si="21"/>
        <v>2.4049845237712734E-4</v>
      </c>
      <c r="S118" s="3">
        <f t="shared" si="22"/>
        <v>4.9035814885026079E-3</v>
      </c>
      <c r="T118" s="3">
        <f t="shared" si="23"/>
        <v>2.7964515524424593E-2</v>
      </c>
      <c r="U118" s="23">
        <f t="shared" si="24"/>
        <v>2.6152543611629939</v>
      </c>
      <c r="V118" s="3">
        <f t="shared" si="25"/>
        <v>1.220545014092532E-2</v>
      </c>
      <c r="W118" s="3">
        <f t="shared" si="26"/>
        <v>0.35193728496734639</v>
      </c>
      <c r="X118" s="3">
        <f t="shared" si="27"/>
        <v>1.3334296109315766</v>
      </c>
    </row>
    <row r="119" spans="1:24" x14ac:dyDescent="0.35">
      <c r="A119" s="2">
        <v>118</v>
      </c>
      <c r="B119" s="38">
        <v>44627.474074074074</v>
      </c>
      <c r="C119" s="2">
        <v>4334376</v>
      </c>
      <c r="D119" s="3">
        <v>1.27419E-10</v>
      </c>
      <c r="E119" s="3">
        <v>2.3726700000000002E-10</v>
      </c>
      <c r="F119" s="3">
        <v>4.4173800000000003E-9</v>
      </c>
      <c r="G119" s="16">
        <v>1.3238600000000001E-11</v>
      </c>
      <c r="H119" s="3">
        <v>1.91475E-10</v>
      </c>
      <c r="I119" s="3">
        <f t="shared" si="14"/>
        <v>8.2567512000000004E-11</v>
      </c>
      <c r="J119" s="3">
        <f t="shared" si="15"/>
        <v>4.7453400000000009E-13</v>
      </c>
      <c r="K119" s="3">
        <f t="shared" si="16"/>
        <v>4.3952931000000006E-9</v>
      </c>
      <c r="L119" s="3">
        <f t="shared" si="17"/>
        <v>6.6441824999999993E-11</v>
      </c>
      <c r="M119" s="3"/>
      <c r="N119" s="8">
        <f t="shared" si="18"/>
        <v>72.16666666418314</v>
      </c>
      <c r="O119" s="14">
        <f t="shared" si="19"/>
        <v>72.16666666418314</v>
      </c>
      <c r="P119" s="3"/>
      <c r="Q119" s="3">
        <f t="shared" si="20"/>
        <v>1.8691512163318529E-2</v>
      </c>
      <c r="R119" s="3">
        <f t="shared" si="21"/>
        <v>1.0742431033780205E-4</v>
      </c>
      <c r="S119" s="3">
        <f t="shared" si="22"/>
        <v>2.9969348346757579E-3</v>
      </c>
      <c r="T119" s="3">
        <f t="shared" si="23"/>
        <v>1.5041002811621365E-2</v>
      </c>
      <c r="U119" s="23">
        <f t="shared" si="24"/>
        <v>2.6366303158678823</v>
      </c>
      <c r="V119" s="3">
        <f t="shared" si="25"/>
        <v>1.2315625682365307E-2</v>
      </c>
      <c r="W119" s="3">
        <f t="shared" si="26"/>
        <v>0.35443911513439075</v>
      </c>
      <c r="X119" s="3">
        <f t="shared" si="27"/>
        <v>1.347048025060644</v>
      </c>
    </row>
    <row r="120" spans="1:24" x14ac:dyDescent="0.35">
      <c r="A120" s="2">
        <v>119</v>
      </c>
      <c r="B120" s="38">
        <v>44627.47451388889</v>
      </c>
      <c r="C120" s="2">
        <v>4372621</v>
      </c>
      <c r="D120" s="3">
        <v>2.16117E-10</v>
      </c>
      <c r="E120" s="3">
        <v>2.2306700000000001E-10</v>
      </c>
      <c r="F120" s="3">
        <v>2.1839500000000001E-9</v>
      </c>
      <c r="G120" s="16">
        <v>1.22292E-11</v>
      </c>
      <c r="H120" s="3">
        <v>1.85596E-10</v>
      </c>
      <c r="I120" s="3">
        <f t="shared" si="14"/>
        <v>1.4004381599999999E-10</v>
      </c>
      <c r="J120" s="3">
        <f t="shared" si="15"/>
        <v>4.4613400000000003E-13</v>
      </c>
      <c r="K120" s="3">
        <f t="shared" si="16"/>
        <v>2.17303025E-9</v>
      </c>
      <c r="L120" s="3">
        <f t="shared" si="17"/>
        <v>6.4401811999999991E-11</v>
      </c>
      <c r="M120" s="3"/>
      <c r="N120" s="8">
        <f t="shared" si="18"/>
        <v>72.799999997019768</v>
      </c>
      <c r="O120" s="14">
        <f t="shared" si="19"/>
        <v>72.799999997019768</v>
      </c>
      <c r="P120" s="3"/>
      <c r="Q120" s="3">
        <f t="shared" si="20"/>
        <v>6.4124094416080954E-2</v>
      </c>
      <c r="R120" s="3">
        <f t="shared" si="21"/>
        <v>2.0427848622908034E-4</v>
      </c>
      <c r="S120" s="3">
        <f t="shared" si="22"/>
        <v>5.5995787449346366E-3</v>
      </c>
      <c r="T120" s="3">
        <f t="shared" si="23"/>
        <v>2.9488684264749647E-2</v>
      </c>
      <c r="U120" s="23">
        <f t="shared" si="24"/>
        <v>2.6628552579307914</v>
      </c>
      <c r="V120" s="3">
        <f t="shared" si="25"/>
        <v>1.2414331567867407E-2</v>
      </c>
      <c r="W120" s="3">
        <f t="shared" si="26"/>
        <v>0.35716134443246572</v>
      </c>
      <c r="X120" s="3">
        <f t="shared" si="27"/>
        <v>1.361149092623769</v>
      </c>
    </row>
    <row r="121" spans="1:24" x14ac:dyDescent="0.35">
      <c r="A121" s="2">
        <v>120</v>
      </c>
      <c r="B121" s="38">
        <v>44627.474953703706</v>
      </c>
      <c r="C121" s="2">
        <v>4410866</v>
      </c>
      <c r="D121" s="3">
        <v>2.1566600000000001E-10</v>
      </c>
      <c r="E121" s="3">
        <v>2.3884400000000001E-10</v>
      </c>
      <c r="F121" s="3">
        <v>2.25368E-9</v>
      </c>
      <c r="G121" s="16">
        <v>1.1790599999999999E-11</v>
      </c>
      <c r="H121" s="3">
        <v>1.8346999999999999E-10</v>
      </c>
      <c r="I121" s="3">
        <f t="shared" si="14"/>
        <v>1.3975156800000001E-10</v>
      </c>
      <c r="J121" s="3">
        <f t="shared" si="15"/>
        <v>4.7768800000000001E-13</v>
      </c>
      <c r="K121" s="3">
        <f t="shared" si="16"/>
        <v>2.2424116E-9</v>
      </c>
      <c r="L121" s="3">
        <f t="shared" si="17"/>
        <v>6.3664089999999986E-11</v>
      </c>
      <c r="M121" s="3"/>
      <c r="N121" s="8">
        <f t="shared" si="18"/>
        <v>73.433333329856396</v>
      </c>
      <c r="O121" s="14">
        <f t="shared" si="19"/>
        <v>73.433333329856396</v>
      </c>
      <c r="P121" s="3"/>
      <c r="Q121" s="3">
        <f t="shared" si="20"/>
        <v>6.2010386567746975E-2</v>
      </c>
      <c r="R121" s="3">
        <f t="shared" si="21"/>
        <v>2.1195910688296475E-4</v>
      </c>
      <c r="S121" s="3">
        <f t="shared" si="22"/>
        <v>5.2317099144510307E-3</v>
      </c>
      <c r="T121" s="3">
        <f t="shared" si="23"/>
        <v>2.8248948386638734E-2</v>
      </c>
      <c r="U121" s="23">
        <f t="shared" si="24"/>
        <v>2.7027978435443445</v>
      </c>
      <c r="V121" s="3">
        <f t="shared" si="25"/>
        <v>1.254614013891618E-2</v>
      </c>
      <c r="W121" s="3">
        <f t="shared" si="26"/>
        <v>0.36059125250524787</v>
      </c>
      <c r="X121" s="3">
        <f t="shared" si="27"/>
        <v>1.3794326762823694</v>
      </c>
    </row>
    <row r="122" spans="1:24" x14ac:dyDescent="0.35">
      <c r="A122" s="2">
        <v>121</v>
      </c>
      <c r="B122" s="38">
        <v>44627.475405092591</v>
      </c>
      <c r="C122" s="2">
        <v>4449111</v>
      </c>
      <c r="D122" s="3">
        <v>2.3523099999999998E-10</v>
      </c>
      <c r="E122" s="3">
        <v>2.33039E-10</v>
      </c>
      <c r="F122" s="3">
        <v>2.2798900000000001E-9</v>
      </c>
      <c r="G122" s="16">
        <v>1.1895900000000001E-11</v>
      </c>
      <c r="H122" s="3">
        <v>1.83643E-10</v>
      </c>
      <c r="I122" s="3">
        <f t="shared" si="14"/>
        <v>1.5242968799999999E-10</v>
      </c>
      <c r="J122" s="3">
        <f t="shared" si="15"/>
        <v>4.6607800000000003E-13</v>
      </c>
      <c r="K122" s="3">
        <f t="shared" si="16"/>
        <v>2.2684905500000001E-9</v>
      </c>
      <c r="L122" s="3">
        <f t="shared" si="17"/>
        <v>6.3724120999999982E-11</v>
      </c>
      <c r="M122" s="3"/>
      <c r="N122" s="8">
        <f t="shared" si="18"/>
        <v>74.08333333581686</v>
      </c>
      <c r="O122" s="14">
        <f t="shared" si="19"/>
        <v>74.08333333581686</v>
      </c>
      <c r="P122" s="3"/>
      <c r="Q122" s="3">
        <f t="shared" si="20"/>
        <v>6.6858351938032093E-2</v>
      </c>
      <c r="R122" s="3">
        <f t="shared" si="21"/>
        <v>2.0443003829132109E-4</v>
      </c>
      <c r="S122" s="3">
        <f t="shared" si="22"/>
        <v>5.217751733636272E-3</v>
      </c>
      <c r="T122" s="3">
        <f t="shared" si="23"/>
        <v>2.7950524367403681E-2</v>
      </c>
      <c r="U122" s="23">
        <f t="shared" si="24"/>
        <v>2.7446801839427817</v>
      </c>
      <c r="V122" s="3">
        <f t="shared" si="25"/>
        <v>1.2681466612338758E-2</v>
      </c>
      <c r="W122" s="3">
        <f t="shared" si="26"/>
        <v>0.36398732757201807</v>
      </c>
      <c r="X122" s="3">
        <f t="shared" si="27"/>
        <v>1.3976975050949207</v>
      </c>
    </row>
    <row r="123" spans="1:24" x14ac:dyDescent="0.35">
      <c r="A123" s="2">
        <v>122</v>
      </c>
      <c r="B123" s="38">
        <v>44627.475844907407</v>
      </c>
      <c r="C123" s="2">
        <v>4487356</v>
      </c>
      <c r="D123" s="3">
        <v>1.1162699999999999E-10</v>
      </c>
      <c r="E123" s="3">
        <v>2.3996000000000002E-10</v>
      </c>
      <c r="F123" s="3">
        <v>8.4832499999999992E-9</v>
      </c>
      <c r="G123" s="16">
        <v>5.4459500000000002E-12</v>
      </c>
      <c r="H123" s="3">
        <v>2.3906300000000003E-10</v>
      </c>
      <c r="I123" s="3">
        <f t="shared" si="14"/>
        <v>7.2334295999999996E-11</v>
      </c>
      <c r="J123" s="3">
        <f t="shared" si="15"/>
        <v>4.7992000000000004E-13</v>
      </c>
      <c r="K123" s="3">
        <f t="shared" si="16"/>
        <v>8.4408337499999984E-9</v>
      </c>
      <c r="L123" s="3">
        <f t="shared" si="17"/>
        <v>8.295486099999999E-11</v>
      </c>
      <c r="M123" s="3"/>
      <c r="N123" s="8">
        <f t="shared" si="18"/>
        <v>74.716666668653488</v>
      </c>
      <c r="O123" s="14">
        <f t="shared" si="19"/>
        <v>74.716666668653488</v>
      </c>
      <c r="P123" s="3"/>
      <c r="Q123" s="3">
        <f t="shared" si="20"/>
        <v>8.5267198302537359E-3</v>
      </c>
      <c r="R123" s="3">
        <f t="shared" si="21"/>
        <v>5.6572657884655065E-5</v>
      </c>
      <c r="S123" s="3">
        <f t="shared" si="22"/>
        <v>6.4196504877258133E-4</v>
      </c>
      <c r="T123" s="3">
        <f t="shared" si="23"/>
        <v>9.7786651342351098E-3</v>
      </c>
      <c r="U123" s="23">
        <f t="shared" si="24"/>
        <v>2.7685521233173502</v>
      </c>
      <c r="V123" s="3">
        <f t="shared" si="25"/>
        <v>1.2764117466062997E-2</v>
      </c>
      <c r="W123" s="3">
        <f t="shared" si="26"/>
        <v>0.36584290455165891</v>
      </c>
      <c r="X123" s="3">
        <f t="shared" si="27"/>
        <v>1.4096450817610695</v>
      </c>
    </row>
    <row r="124" spans="1:24" x14ac:dyDescent="0.35">
      <c r="A124" s="2">
        <v>123</v>
      </c>
      <c r="B124" s="38">
        <v>44627.476284722223</v>
      </c>
      <c r="C124" s="2">
        <v>4525601</v>
      </c>
      <c r="D124" s="3">
        <v>1.6114200000000001E-11</v>
      </c>
      <c r="E124" s="3">
        <v>2.1855099999999999E-10</v>
      </c>
      <c r="F124" s="3">
        <v>8.7067499999999995E-9</v>
      </c>
      <c r="G124" s="16">
        <v>5.54162E-12</v>
      </c>
      <c r="H124" s="3">
        <v>2.5251900000000001E-10</v>
      </c>
      <c r="I124" s="3">
        <f t="shared" si="14"/>
        <v>1.04420016E-11</v>
      </c>
      <c r="J124" s="3">
        <f t="shared" si="15"/>
        <v>4.3710200000000002E-13</v>
      </c>
      <c r="K124" s="3">
        <f t="shared" si="16"/>
        <v>8.6632162499999998E-9</v>
      </c>
      <c r="L124" s="3">
        <f t="shared" si="17"/>
        <v>8.7624093000000007E-11</v>
      </c>
      <c r="M124" s="3"/>
      <c r="N124" s="8">
        <f t="shared" si="18"/>
        <v>75.350000001490116</v>
      </c>
      <c r="O124" s="14">
        <f t="shared" si="19"/>
        <v>75.350000001490116</v>
      </c>
      <c r="P124" s="3"/>
      <c r="Q124" s="3">
        <f t="shared" si="20"/>
        <v>1.1992995779136878E-3</v>
      </c>
      <c r="R124" s="3">
        <f t="shared" si="21"/>
        <v>5.0202658856634226E-5</v>
      </c>
      <c r="S124" s="3">
        <f t="shared" si="22"/>
        <v>6.3647400005742677E-4</v>
      </c>
      <c r="T124" s="3">
        <f t="shared" si="23"/>
        <v>1.0063926608665692E-2</v>
      </c>
      <c r="U124" s="23">
        <f t="shared" si="24"/>
        <v>2.7716320294608545</v>
      </c>
      <c r="V124" s="3">
        <f t="shared" si="25"/>
        <v>1.2797929649671221E-2</v>
      </c>
      <c r="W124" s="3">
        <f t="shared" si="26"/>
        <v>0.3662477435834709</v>
      </c>
      <c r="X124" s="3">
        <f t="shared" si="27"/>
        <v>1.4159285691413934</v>
      </c>
    </row>
    <row r="125" spans="1:24" x14ac:dyDescent="0.35">
      <c r="A125" s="2">
        <v>124</v>
      </c>
      <c r="B125" s="38">
        <v>44627.476724537039</v>
      </c>
      <c r="C125" s="2">
        <v>4563846</v>
      </c>
      <c r="D125" s="3">
        <v>8.6247100000000006E-11</v>
      </c>
      <c r="E125" s="3">
        <v>2.1915599999999999E-10</v>
      </c>
      <c r="F125" s="3">
        <v>5.37529E-9</v>
      </c>
      <c r="G125" s="16">
        <v>9.3621800000000004E-12</v>
      </c>
      <c r="H125" s="3">
        <v>2.0875100000000001E-10</v>
      </c>
      <c r="I125" s="3">
        <f t="shared" si="14"/>
        <v>5.5888120800000008E-11</v>
      </c>
      <c r="J125" s="3">
        <f t="shared" si="15"/>
        <v>4.3831199999999997E-13</v>
      </c>
      <c r="K125" s="3">
        <f t="shared" si="16"/>
        <v>5.3484135499999996E-9</v>
      </c>
      <c r="L125" s="3">
        <f t="shared" si="17"/>
        <v>7.2436597000000004E-11</v>
      </c>
      <c r="M125" s="3"/>
      <c r="N125" s="8">
        <f t="shared" si="18"/>
        <v>75.983333334326744</v>
      </c>
      <c r="O125" s="14">
        <f t="shared" si="19"/>
        <v>75.983333334326744</v>
      </c>
      <c r="P125" s="3"/>
      <c r="Q125" s="3">
        <f t="shared" si="20"/>
        <v>1.0397228949507842E-2</v>
      </c>
      <c r="R125" s="3">
        <f t="shared" si="21"/>
        <v>8.1542019128270283E-5</v>
      </c>
      <c r="S125" s="3">
        <f t="shared" si="22"/>
        <v>1.7417069590663946E-3</v>
      </c>
      <c r="T125" s="3">
        <f t="shared" si="23"/>
        <v>1.3475849116977875E-2</v>
      </c>
      <c r="U125" s="23">
        <f t="shared" si="24"/>
        <v>2.775304263491658</v>
      </c>
      <c r="V125" s="3">
        <f t="shared" si="25"/>
        <v>1.2839648797667054E-2</v>
      </c>
      <c r="W125" s="3">
        <f t="shared" si="26"/>
        <v>0.36700083421993612</v>
      </c>
      <c r="X125" s="3">
        <f t="shared" si="27"/>
        <v>1.4233828314486676</v>
      </c>
    </row>
    <row r="126" spans="1:24" x14ac:dyDescent="0.35">
      <c r="A126" s="2">
        <v>125</v>
      </c>
      <c r="B126" s="38">
        <v>44627.477175925924</v>
      </c>
      <c r="C126" s="2">
        <v>4602091</v>
      </c>
      <c r="D126" s="3">
        <v>2.1091400000000001E-10</v>
      </c>
      <c r="E126" s="3">
        <v>2.29824E-10</v>
      </c>
      <c r="F126" s="3">
        <v>2.1102200000000002E-9</v>
      </c>
      <c r="G126" s="16">
        <v>9.5653499999999998E-12</v>
      </c>
      <c r="H126" s="3">
        <v>1.49099E-10</v>
      </c>
      <c r="I126" s="3">
        <f t="shared" si="14"/>
        <v>1.36672272E-10</v>
      </c>
      <c r="J126" s="3">
        <f t="shared" si="15"/>
        <v>4.5964800000000002E-13</v>
      </c>
      <c r="K126" s="3">
        <f t="shared" si="16"/>
        <v>2.0996689000000001E-9</v>
      </c>
      <c r="L126" s="3">
        <f t="shared" si="17"/>
        <v>5.1737352999999998E-11</v>
      </c>
      <c r="M126" s="3"/>
      <c r="N126" s="8">
        <f t="shared" si="18"/>
        <v>76.633333332836628</v>
      </c>
      <c r="O126" s="14">
        <f t="shared" si="19"/>
        <v>76.633333332836628</v>
      </c>
      <c r="P126" s="3"/>
      <c r="Q126" s="3">
        <f t="shared" si="20"/>
        <v>6.4766835685378762E-2</v>
      </c>
      <c r="R126" s="3">
        <f t="shared" si="21"/>
        <v>2.1781994294433756E-4</v>
      </c>
      <c r="S126" s="3">
        <f t="shared" si="22"/>
        <v>4.5328686108557399E-3</v>
      </c>
      <c r="T126" s="3">
        <f t="shared" si="23"/>
        <v>2.4517516183146779E-2</v>
      </c>
      <c r="U126" s="23">
        <f t="shared" si="24"/>
        <v>2.7997325844419945</v>
      </c>
      <c r="V126" s="3">
        <f t="shared" si="25"/>
        <v>1.2936941435117609E-2</v>
      </c>
      <c r="W126" s="3">
        <f t="shared" si="26"/>
        <v>0.36904007127548588</v>
      </c>
      <c r="X126" s="3">
        <f t="shared" si="27"/>
        <v>1.4357306751429009</v>
      </c>
    </row>
    <row r="127" spans="1:24" x14ac:dyDescent="0.35">
      <c r="A127" s="2">
        <v>126</v>
      </c>
      <c r="B127" s="38">
        <v>44627.47761574074</v>
      </c>
      <c r="C127" s="2">
        <v>4640336</v>
      </c>
      <c r="D127" s="3">
        <v>1.21464E-10</v>
      </c>
      <c r="E127" s="3">
        <v>2.2445900000000001E-10</v>
      </c>
      <c r="F127" s="3">
        <v>1.83134E-9</v>
      </c>
      <c r="G127" s="16">
        <v>7.6604500000000005E-12</v>
      </c>
      <c r="H127" s="3">
        <v>1.2832400000000001E-10</v>
      </c>
      <c r="I127" s="3">
        <f t="shared" si="14"/>
        <v>7.8708672000000001E-11</v>
      </c>
      <c r="J127" s="3">
        <f t="shared" si="15"/>
        <v>4.4891800000000003E-13</v>
      </c>
      <c r="K127" s="3">
        <f t="shared" si="16"/>
        <v>1.8221833E-9</v>
      </c>
      <c r="L127" s="3">
        <f t="shared" si="17"/>
        <v>4.4528427999999998E-11</v>
      </c>
      <c r="M127" s="3"/>
      <c r="N127" s="8">
        <f t="shared" si="18"/>
        <v>77.266666665673256</v>
      </c>
      <c r="O127" s="14">
        <f t="shared" si="19"/>
        <v>77.266666665673256</v>
      </c>
      <c r="P127" s="3"/>
      <c r="Q127" s="3">
        <f t="shared" si="20"/>
        <v>4.2978732512804832E-2</v>
      </c>
      <c r="R127" s="3">
        <f t="shared" si="21"/>
        <v>2.4513088776524297E-4</v>
      </c>
      <c r="S127" s="3">
        <f t="shared" si="22"/>
        <v>4.1829753076981883E-3</v>
      </c>
      <c r="T127" s="3">
        <f t="shared" si="23"/>
        <v>2.4314670132252886E-2</v>
      </c>
      <c r="U127" s="23">
        <f t="shared" si="24"/>
        <v>2.8338520143446604</v>
      </c>
      <c r="V127" s="3">
        <f t="shared" si="25"/>
        <v>1.3083542531394002E-2</v>
      </c>
      <c r="W127" s="3">
        <f t="shared" si="26"/>
        <v>0.37180008851419671</v>
      </c>
      <c r="X127" s="3">
        <f t="shared" si="27"/>
        <v>1.4511942007973164</v>
      </c>
    </row>
    <row r="128" spans="1:24" x14ac:dyDescent="0.35">
      <c r="A128" s="2">
        <v>127</v>
      </c>
      <c r="B128" s="38">
        <v>44627.478055555555</v>
      </c>
      <c r="C128" s="2">
        <v>4678581</v>
      </c>
      <c r="D128" s="3">
        <v>1.1681999999999999E-10</v>
      </c>
      <c r="E128" s="3">
        <v>2.2648700000000001E-10</v>
      </c>
      <c r="F128" s="3">
        <v>1.8135899999999999E-9</v>
      </c>
      <c r="G128" s="16">
        <v>6.8101200000000001E-12</v>
      </c>
      <c r="H128" s="3">
        <v>1.2563600000000001E-10</v>
      </c>
      <c r="I128" s="3">
        <f t="shared" si="14"/>
        <v>7.569936E-11</v>
      </c>
      <c r="J128" s="3">
        <f t="shared" si="15"/>
        <v>4.5297400000000002E-13</v>
      </c>
      <c r="K128" s="3">
        <f t="shared" si="16"/>
        <v>1.8045220499999999E-9</v>
      </c>
      <c r="L128" s="3">
        <f t="shared" si="17"/>
        <v>4.3595692000000004E-11</v>
      </c>
      <c r="M128" s="3"/>
      <c r="N128" s="8">
        <f t="shared" si="18"/>
        <v>77.899999998509884</v>
      </c>
      <c r="O128" s="14">
        <f t="shared" si="19"/>
        <v>77.899999998509884</v>
      </c>
      <c r="P128" s="3"/>
      <c r="Q128" s="3">
        <f t="shared" si="20"/>
        <v>4.1740062527914248E-2</v>
      </c>
      <c r="R128" s="3">
        <f t="shared" si="21"/>
        <v>2.4976648525852044E-4</v>
      </c>
      <c r="S128" s="3">
        <f t="shared" si="22"/>
        <v>3.755049377202124E-3</v>
      </c>
      <c r="T128" s="3">
        <f t="shared" si="23"/>
        <v>2.4038339426220925E-2</v>
      </c>
      <c r="U128" s="23">
        <f t="shared" si="24"/>
        <v>2.8606796327531812</v>
      </c>
      <c r="V128" s="3">
        <f t="shared" si="25"/>
        <v>1.3240260032728619E-2</v>
      </c>
      <c r="W128" s="3">
        <f t="shared" si="26"/>
        <v>0.37431379632911038</v>
      </c>
      <c r="X128" s="3">
        <f t="shared" si="27"/>
        <v>1.4665059871454913</v>
      </c>
    </row>
    <row r="129" spans="1:24" x14ac:dyDescent="0.35">
      <c r="A129" s="2">
        <v>128</v>
      </c>
      <c r="B129" s="38">
        <v>44627.478495370371</v>
      </c>
      <c r="C129" s="2">
        <v>4716826</v>
      </c>
      <c r="D129" s="3">
        <v>9.4728799999999998E-11</v>
      </c>
      <c r="E129" s="3">
        <v>2.2381400000000001E-10</v>
      </c>
      <c r="F129" s="3">
        <v>1.83332E-9</v>
      </c>
      <c r="G129" s="16">
        <v>6.6746699999999999E-12</v>
      </c>
      <c r="H129" s="3">
        <v>1.1914299999999999E-10</v>
      </c>
      <c r="I129" s="3">
        <f t="shared" si="14"/>
        <v>6.1384262400000004E-11</v>
      </c>
      <c r="J129" s="3">
        <f t="shared" si="15"/>
        <v>4.4762800000000004E-13</v>
      </c>
      <c r="K129" s="3">
        <f t="shared" si="16"/>
        <v>1.8241534E-9</v>
      </c>
      <c r="L129" s="3">
        <f t="shared" si="17"/>
        <v>4.1342620999999991E-11</v>
      </c>
      <c r="M129" s="3"/>
      <c r="N129" s="8">
        <f t="shared" si="18"/>
        <v>78.533333331346512</v>
      </c>
      <c r="O129" s="14">
        <f t="shared" si="19"/>
        <v>78.533333331346512</v>
      </c>
      <c r="P129" s="3"/>
      <c r="Q129" s="3">
        <f t="shared" si="20"/>
        <v>3.3482568455043313E-2</v>
      </c>
      <c r="R129" s="3">
        <f t="shared" si="21"/>
        <v>2.4416250300002181E-4</v>
      </c>
      <c r="S129" s="3">
        <f t="shared" si="22"/>
        <v>3.6407555691314116E-3</v>
      </c>
      <c r="T129" s="3">
        <f t="shared" si="23"/>
        <v>2.2550684550433089E-2</v>
      </c>
      <c r="U129" s="23">
        <f t="shared" si="24"/>
        <v>2.8845001325457691</v>
      </c>
      <c r="V129" s="3">
        <f t="shared" si="25"/>
        <v>1.3396670878887821E-2</v>
      </c>
      <c r="W129" s="3">
        <f t="shared" si="26"/>
        <v>0.37665580122694592</v>
      </c>
      <c r="X129" s="3">
        <f t="shared" si="27"/>
        <v>1.4812591780598612</v>
      </c>
    </row>
    <row r="130" spans="1:24" x14ac:dyDescent="0.35">
      <c r="A130" s="2">
        <v>129</v>
      </c>
      <c r="B130" s="38">
        <v>44627.478946759256</v>
      </c>
      <c r="C130" s="2">
        <v>4755071</v>
      </c>
      <c r="D130" s="3">
        <v>9.3116299999999994E-11</v>
      </c>
      <c r="E130" s="3">
        <v>2.3965200000000001E-10</v>
      </c>
      <c r="F130" s="3">
        <v>1.79651E-9</v>
      </c>
      <c r="G130" s="16">
        <v>6.4628999999999999E-12</v>
      </c>
      <c r="H130" s="3">
        <v>1.22833E-10</v>
      </c>
      <c r="I130" s="3">
        <f t="shared" si="14"/>
        <v>6.0339362400000002E-11</v>
      </c>
      <c r="J130" s="3">
        <f t="shared" si="15"/>
        <v>4.7930400000000007E-13</v>
      </c>
      <c r="K130" s="3">
        <f t="shared" si="16"/>
        <v>1.7875274499999999E-9</v>
      </c>
      <c r="L130" s="3">
        <f t="shared" si="17"/>
        <v>4.2623051000000001E-11</v>
      </c>
      <c r="M130" s="3"/>
      <c r="N130" s="8">
        <f t="shared" si="18"/>
        <v>79.183333322405815</v>
      </c>
      <c r="O130" s="14">
        <f t="shared" si="19"/>
        <v>79.183333322405815</v>
      </c>
      <c r="P130" s="3"/>
      <c r="Q130" s="3">
        <f t="shared" si="20"/>
        <v>3.3586989440637684E-2</v>
      </c>
      <c r="R130" s="3">
        <f t="shared" si="21"/>
        <v>2.6679729030175175E-4</v>
      </c>
      <c r="S130" s="3">
        <f t="shared" si="22"/>
        <v>3.5974751045081852E-3</v>
      </c>
      <c r="T130" s="3">
        <f t="shared" si="23"/>
        <v>2.372547383538082E-2</v>
      </c>
      <c r="U130" s="23">
        <f t="shared" si="24"/>
        <v>2.9062977385620412</v>
      </c>
      <c r="V130" s="3">
        <f t="shared" si="25"/>
        <v>1.356273280942673E-2</v>
      </c>
      <c r="W130" s="3">
        <f t="shared" si="26"/>
        <v>0.37900822616352137</v>
      </c>
      <c r="X130" s="3">
        <f t="shared" si="27"/>
        <v>1.4962989293283802</v>
      </c>
    </row>
    <row r="131" spans="1:24" x14ac:dyDescent="0.35">
      <c r="A131" s="2">
        <v>130</v>
      </c>
      <c r="B131" s="38">
        <v>44627.479386574072</v>
      </c>
      <c r="C131" s="2">
        <v>4793316</v>
      </c>
      <c r="D131" s="3">
        <v>9.7405500000000003E-11</v>
      </c>
      <c r="E131" s="3">
        <v>2.3862900000000002E-10</v>
      </c>
      <c r="F131" s="3">
        <v>1.80029E-9</v>
      </c>
      <c r="G131" s="16">
        <v>6.3338999999999999E-12</v>
      </c>
      <c r="H131" s="3">
        <v>1.19114E-10</v>
      </c>
      <c r="I131" s="3">
        <f t="shared" ref="I131:I194" si="28">0.648*D131</f>
        <v>6.3118764000000008E-11</v>
      </c>
      <c r="J131" s="3">
        <f t="shared" ref="J131:J194" si="29">0.002*E131</f>
        <v>4.7725800000000009E-13</v>
      </c>
      <c r="K131" s="3">
        <f t="shared" ref="K131:K194" si="30">F131-(F131*0.005)</f>
        <v>1.7912885500000001E-9</v>
      </c>
      <c r="L131" s="3">
        <f t="shared" ref="L131:L194" si="31">H131-(H131*0.653)</f>
        <v>4.1332557999999991E-11</v>
      </c>
      <c r="M131" s="3"/>
      <c r="N131" s="8">
        <f t="shared" ref="N131:N194" si="32">B131*86400/60-$P$1</f>
        <v>79.816666670143604</v>
      </c>
      <c r="O131" s="14">
        <f t="shared" ref="O131:O194" si="33">N131</f>
        <v>79.816666670143604</v>
      </c>
      <c r="P131" s="3"/>
      <c r="Q131" s="3">
        <f t="shared" ref="Q131:Q194" si="34">I131/F131</f>
        <v>3.5060331391053669E-2</v>
      </c>
      <c r="R131" s="3">
        <f t="shared" ref="R131:R194" si="35">J131/F131</f>
        <v>2.6510062267745755E-4</v>
      </c>
      <c r="S131" s="3">
        <f t="shared" ref="S131:S194" si="36">G131/F131</f>
        <v>3.5182665015080902E-3</v>
      </c>
      <c r="T131" s="3">
        <f t="shared" ref="T131:T194" si="37">L131/F131</f>
        <v>2.2958833299079589E-2</v>
      </c>
      <c r="U131" s="23">
        <f t="shared" si="24"/>
        <v>2.9280360573198236</v>
      </c>
      <c r="V131" s="3">
        <f t="shared" si="25"/>
        <v>1.3731167152367663E-2</v>
      </c>
      <c r="W131" s="3">
        <f t="shared" si="26"/>
        <v>0.38126154439000903</v>
      </c>
      <c r="X131" s="3">
        <f t="shared" si="27"/>
        <v>1.5110822935905237</v>
      </c>
    </row>
    <row r="132" spans="1:24" x14ac:dyDescent="0.35">
      <c r="A132" s="2">
        <v>131</v>
      </c>
      <c r="B132" s="38">
        <v>44627.479826388888</v>
      </c>
      <c r="C132" s="2">
        <v>4831561</v>
      </c>
      <c r="D132" s="3">
        <v>9.0536300000000001E-11</v>
      </c>
      <c r="E132" s="3">
        <v>1.53284E-10</v>
      </c>
      <c r="F132" s="3">
        <v>6.4786499999999996E-7</v>
      </c>
      <c r="G132" s="16">
        <v>4.6999000000000002E-12</v>
      </c>
      <c r="H132" s="3">
        <v>1.09309E-10</v>
      </c>
      <c r="I132" s="3">
        <f t="shared" si="28"/>
        <v>5.8667522400000007E-11</v>
      </c>
      <c r="J132" s="3">
        <f t="shared" si="29"/>
        <v>3.0656799999999998E-13</v>
      </c>
      <c r="K132" s="3">
        <f t="shared" si="30"/>
        <v>6.44625675E-7</v>
      </c>
      <c r="L132" s="3">
        <f t="shared" si="31"/>
        <v>3.7930222999999998E-11</v>
      </c>
      <c r="M132" s="3"/>
      <c r="N132" s="8">
        <f t="shared" si="32"/>
        <v>80.450000002980232</v>
      </c>
      <c r="O132" s="14">
        <f t="shared" si="33"/>
        <v>80.450000002980232</v>
      </c>
      <c r="P132" s="3"/>
      <c r="Q132" s="3">
        <f t="shared" si="34"/>
        <v>9.055516565951241E-5</v>
      </c>
      <c r="R132" s="3">
        <f t="shared" si="35"/>
        <v>4.7319734821297647E-7</v>
      </c>
      <c r="S132" s="3">
        <f t="shared" si="36"/>
        <v>7.2544434411490057E-6</v>
      </c>
      <c r="T132" s="3">
        <f t="shared" si="37"/>
        <v>5.8546491938907028E-5</v>
      </c>
      <c r="U132" s="23">
        <f t="shared" ref="U132:U195" si="38">((Q132+Q131)/2)*($N132-$N131)+U131</f>
        <v>2.9391671713873864</v>
      </c>
      <c r="V132" s="3">
        <f t="shared" ref="V132:V195" si="39">((R132+R131)/2*($N132-$N131)+V131)</f>
        <v>1.3815265528643169E-2</v>
      </c>
      <c r="W132" s="3">
        <f t="shared" ref="W132:W195" si="40">((S132+S131)/2*($N132-$N131)+W131)</f>
        <v>0.38237795935503405</v>
      </c>
      <c r="X132" s="3">
        <f t="shared" ref="X132:X195" si="41">((T132+T131)/2*($N132-$N131)+X131)</f>
        <v>1.5183711305186298</v>
      </c>
    </row>
    <row r="133" spans="1:24" x14ac:dyDescent="0.35">
      <c r="A133" s="2">
        <v>132</v>
      </c>
      <c r="B133" s="38">
        <v>44627.48028935185</v>
      </c>
      <c r="C133" s="2">
        <v>4871350</v>
      </c>
      <c r="D133" s="3">
        <v>7.4561800000000004E-11</v>
      </c>
      <c r="E133" s="3">
        <v>1.00394E-10</v>
      </c>
      <c r="F133" s="3">
        <v>6.7169400000000001E-7</v>
      </c>
      <c r="G133" s="16">
        <v>4.9976699999999996E-12</v>
      </c>
      <c r="H133" s="3">
        <v>1.03992E-10</v>
      </c>
      <c r="I133" s="3">
        <f t="shared" si="28"/>
        <v>4.8316046400000006E-11</v>
      </c>
      <c r="J133" s="3">
        <f t="shared" si="29"/>
        <v>2.00788E-13</v>
      </c>
      <c r="K133" s="3">
        <f t="shared" si="30"/>
        <v>6.6833553000000005E-7</v>
      </c>
      <c r="L133" s="3">
        <f t="shared" si="31"/>
        <v>3.6085223999999997E-11</v>
      </c>
      <c r="M133" s="3"/>
      <c r="N133" s="8">
        <f t="shared" si="32"/>
        <v>81.116666667163372</v>
      </c>
      <c r="O133" s="14">
        <f t="shared" si="33"/>
        <v>81.116666667163372</v>
      </c>
      <c r="P133" s="3"/>
      <c r="Q133" s="3">
        <f t="shared" si="34"/>
        <v>7.1931633154382805E-5</v>
      </c>
      <c r="R133" s="3">
        <f t="shared" si="35"/>
        <v>2.9892778556902398E-7</v>
      </c>
      <c r="S133" s="3">
        <f t="shared" si="36"/>
        <v>7.4403969664758057E-6</v>
      </c>
      <c r="T133" s="3">
        <f t="shared" si="37"/>
        <v>5.3722713021107819E-5</v>
      </c>
      <c r="U133" s="23">
        <f t="shared" si="38"/>
        <v>2.9392213336534558</v>
      </c>
      <c r="V133" s="3">
        <f t="shared" si="39"/>
        <v>1.3815522903686804E-2</v>
      </c>
      <c r="W133" s="3">
        <f t="shared" si="40"/>
        <v>0.38238285763515167</v>
      </c>
      <c r="X133" s="3">
        <f t="shared" si="41"/>
        <v>1.5184085535868104</v>
      </c>
    </row>
    <row r="134" spans="1:24" x14ac:dyDescent="0.35">
      <c r="A134" s="2">
        <v>133</v>
      </c>
      <c r="B134" s="38">
        <v>44627.480694444443</v>
      </c>
      <c r="C134" s="2">
        <v>4906996</v>
      </c>
      <c r="D134" s="3">
        <v>6.2156399999999998E-11</v>
      </c>
      <c r="E134" s="3">
        <v>8.3378899999999999E-11</v>
      </c>
      <c r="F134" s="3">
        <v>6.7232199999999998E-7</v>
      </c>
      <c r="G134" s="16">
        <v>4.3999700000000003E-12</v>
      </c>
      <c r="H134" s="3">
        <v>9.5055700000000005E-11</v>
      </c>
      <c r="I134" s="3">
        <f t="shared" si="28"/>
        <v>4.0277347200000002E-11</v>
      </c>
      <c r="J134" s="3">
        <f t="shared" si="29"/>
        <v>1.6675780000000001E-13</v>
      </c>
      <c r="K134" s="3">
        <f t="shared" si="30"/>
        <v>6.6896038999999996E-7</v>
      </c>
      <c r="L134" s="3">
        <f t="shared" si="31"/>
        <v>3.2984327899999993E-11</v>
      </c>
      <c r="M134" s="3"/>
      <c r="N134" s="8">
        <f t="shared" si="32"/>
        <v>81.700000002980232</v>
      </c>
      <c r="O134" s="14">
        <f t="shared" si="33"/>
        <v>81.700000002980232</v>
      </c>
      <c r="P134" s="3"/>
      <c r="Q134" s="3">
        <f t="shared" si="34"/>
        <v>5.9907822739699137E-5</v>
      </c>
      <c r="R134" s="3">
        <f t="shared" si="35"/>
        <v>2.4803263912232534E-7</v>
      </c>
      <c r="S134" s="3">
        <f t="shared" si="36"/>
        <v>6.5444385279672541E-6</v>
      </c>
      <c r="T134" s="3">
        <f t="shared" si="37"/>
        <v>4.9060313213013991E-5</v>
      </c>
      <c r="U134" s="23">
        <f t="shared" si="38"/>
        <v>2.9392597868282553</v>
      </c>
      <c r="V134" s="3">
        <f t="shared" si="39"/>
        <v>1.3815682433811352E-2</v>
      </c>
      <c r="W134" s="3">
        <f t="shared" si="40"/>
        <v>0.38238693654552158</v>
      </c>
      <c r="X134" s="3">
        <f t="shared" si="41"/>
        <v>1.5184385319695897</v>
      </c>
    </row>
    <row r="135" spans="1:24" x14ac:dyDescent="0.35">
      <c r="A135" s="2">
        <v>134</v>
      </c>
      <c r="B135" s="38">
        <v>44627.481111111112</v>
      </c>
      <c r="C135" s="2">
        <v>4942641</v>
      </c>
      <c r="D135" s="3">
        <v>4.94176E-11</v>
      </c>
      <c r="E135" s="3">
        <v>8.3409600000000001E-11</v>
      </c>
      <c r="F135" s="3">
        <v>6.5763000000000005E-7</v>
      </c>
      <c r="G135" s="16">
        <v>4.7461800000000005E-10</v>
      </c>
      <c r="H135" s="3">
        <v>4.5440899999999998E-10</v>
      </c>
      <c r="I135" s="3">
        <f t="shared" si="28"/>
        <v>3.2022604800000001E-11</v>
      </c>
      <c r="J135" s="3">
        <f t="shared" si="29"/>
        <v>1.6681920000000001E-13</v>
      </c>
      <c r="K135" s="3">
        <f t="shared" si="30"/>
        <v>6.5434185000000001E-7</v>
      </c>
      <c r="L135" s="3">
        <f t="shared" si="31"/>
        <v>1.5767992300000001E-10</v>
      </c>
      <c r="M135" s="3"/>
      <c r="N135" s="8">
        <f t="shared" si="32"/>
        <v>82.299999997019768</v>
      </c>
      <c r="O135" s="14">
        <f t="shared" si="33"/>
        <v>82.299999997019768</v>
      </c>
      <c r="P135" s="3"/>
      <c r="Q135" s="3">
        <f t="shared" si="34"/>
        <v>4.8693953742986174E-5</v>
      </c>
      <c r="R135" s="3">
        <f t="shared" si="35"/>
        <v>2.5366725970530541E-7</v>
      </c>
      <c r="S135" s="3">
        <f t="shared" si="36"/>
        <v>7.2170977601386803E-4</v>
      </c>
      <c r="T135" s="3">
        <f t="shared" si="37"/>
        <v>2.3976996639447714E-4</v>
      </c>
      <c r="U135" s="23">
        <f t="shared" si="38"/>
        <v>2.9392923673608764</v>
      </c>
      <c r="V135" s="3">
        <f t="shared" si="39"/>
        <v>1.3815832943779506E-2</v>
      </c>
      <c r="W135" s="3">
        <f t="shared" si="40"/>
        <v>0.38260541280771376</v>
      </c>
      <c r="X135" s="3">
        <f t="shared" si="41"/>
        <v>1.518525181052611</v>
      </c>
    </row>
    <row r="136" spans="1:24" s="25" customFormat="1" x14ac:dyDescent="0.35">
      <c r="A136" s="25">
        <v>135</v>
      </c>
      <c r="B136" s="40">
        <v>44627.481608796297</v>
      </c>
      <c r="C136" s="25">
        <v>4985168</v>
      </c>
      <c r="D136" s="26">
        <v>1.7396799999999999E-8</v>
      </c>
      <c r="E136" s="26">
        <v>2.4000100000000001E-10</v>
      </c>
      <c r="F136" s="26">
        <v>6.4634299999999998E-7</v>
      </c>
      <c r="G136" s="27">
        <v>4.3359E-10</v>
      </c>
      <c r="H136" s="26">
        <v>3.7825100000000002E-10</v>
      </c>
      <c r="I136" s="26">
        <f t="shared" si="28"/>
        <v>1.12731264E-8</v>
      </c>
      <c r="J136" s="26">
        <f t="shared" si="29"/>
        <v>4.8000200000000002E-13</v>
      </c>
      <c r="K136" s="26">
        <f t="shared" si="30"/>
        <v>6.43111285E-7</v>
      </c>
      <c r="L136" s="26">
        <f t="shared" si="31"/>
        <v>1.3125309700000001E-10</v>
      </c>
      <c r="M136" s="26"/>
      <c r="N136" s="8">
        <f t="shared" si="32"/>
        <v>83.016666665673256</v>
      </c>
      <c r="O136" s="29">
        <f t="shared" si="33"/>
        <v>83.016666665673256</v>
      </c>
      <c r="P136" s="26"/>
      <c r="Q136" s="26">
        <f t="shared" si="34"/>
        <v>1.7441399380824115E-2</v>
      </c>
      <c r="R136" s="26">
        <f t="shared" si="35"/>
        <v>7.4264283824532801E-7</v>
      </c>
      <c r="S136" s="26">
        <f t="shared" si="36"/>
        <v>6.708357636734675E-4</v>
      </c>
      <c r="T136" s="26">
        <f t="shared" si="37"/>
        <v>2.0307034654974218E-4</v>
      </c>
      <c r="U136" s="30">
        <f t="shared" si="38"/>
        <v>2.9455596508231379</v>
      </c>
      <c r="V136" s="26">
        <f t="shared" si="39"/>
        <v>1.3816189954898929E-2</v>
      </c>
      <c r="W136" s="26">
        <f t="shared" si="40"/>
        <v>0.38310440829415177</v>
      </c>
      <c r="X136" s="26">
        <f t="shared" si="41"/>
        <v>1.5186838654985226</v>
      </c>
    </row>
    <row r="137" spans="1:24" x14ac:dyDescent="0.35">
      <c r="A137" s="2">
        <v>136</v>
      </c>
      <c r="B137" s="38">
        <v>44627.481921296298</v>
      </c>
      <c r="C137" s="2">
        <v>5012084</v>
      </c>
      <c r="D137" s="3">
        <v>1.9830299999999999E-8</v>
      </c>
      <c r="E137" s="3">
        <v>2.15234E-10</v>
      </c>
      <c r="F137" s="3">
        <v>6.5368799999999997E-7</v>
      </c>
      <c r="G137" s="16">
        <v>4.4411099999999999E-10</v>
      </c>
      <c r="H137" s="3">
        <v>3.5682299999999999E-10</v>
      </c>
      <c r="I137" s="3">
        <f t="shared" si="28"/>
        <v>1.28500344E-8</v>
      </c>
      <c r="J137" s="3">
        <f t="shared" si="29"/>
        <v>4.3046799999999999E-13</v>
      </c>
      <c r="K137" s="3">
        <f t="shared" si="30"/>
        <v>6.5041955999999996E-7</v>
      </c>
      <c r="L137" s="3">
        <f t="shared" si="31"/>
        <v>1.2381758100000001E-10</v>
      </c>
      <c r="M137" s="3"/>
      <c r="N137" s="8">
        <f t="shared" si="32"/>
        <v>83.466666668653488</v>
      </c>
      <c r="O137" s="14">
        <f t="shared" si="33"/>
        <v>83.466666668653488</v>
      </c>
      <c r="P137" s="3"/>
      <c r="Q137" s="3">
        <f t="shared" si="34"/>
        <v>1.965774865073246E-2</v>
      </c>
      <c r="R137" s="3">
        <f t="shared" si="35"/>
        <v>6.5852210840645688E-7</v>
      </c>
      <c r="S137" s="3">
        <f t="shared" si="36"/>
        <v>6.7939292139369237E-4</v>
      </c>
      <c r="T137" s="3">
        <f t="shared" si="37"/>
        <v>1.894138809340236E-4</v>
      </c>
      <c r="U137" s="23">
        <f t="shared" si="38"/>
        <v>2.9539069591855203</v>
      </c>
      <c r="V137" s="3">
        <f t="shared" si="39"/>
        <v>1.3816505217014012E-2</v>
      </c>
      <c r="W137" s="3">
        <f t="shared" si="40"/>
        <v>0.38340820975030387</v>
      </c>
      <c r="X137" s="3">
        <f t="shared" si="41"/>
        <v>1.5187721744502913</v>
      </c>
    </row>
    <row r="138" spans="1:24" x14ac:dyDescent="0.35">
      <c r="A138" s="2">
        <v>137</v>
      </c>
      <c r="B138" s="38">
        <v>44627.482233796298</v>
      </c>
      <c r="C138" s="2">
        <v>5039001</v>
      </c>
      <c r="D138" s="3">
        <v>2.33919E-8</v>
      </c>
      <c r="E138" s="3">
        <v>1.90981E-10</v>
      </c>
      <c r="F138" s="3">
        <v>6.5825699999999999E-7</v>
      </c>
      <c r="G138" s="16">
        <v>4.5478100000000001E-10</v>
      </c>
      <c r="H138" s="3">
        <v>3.4013200000000001E-10</v>
      </c>
      <c r="I138" s="3">
        <f t="shared" si="28"/>
        <v>1.51579512E-8</v>
      </c>
      <c r="J138" s="3">
        <f t="shared" si="29"/>
        <v>3.8196200000000001E-13</v>
      </c>
      <c r="K138" s="3">
        <f t="shared" si="30"/>
        <v>6.5496571500000001E-7</v>
      </c>
      <c r="L138" s="3">
        <f t="shared" si="31"/>
        <v>1.1802580399999999E-10</v>
      </c>
      <c r="M138" s="3"/>
      <c r="N138" s="8">
        <f t="shared" si="32"/>
        <v>83.91666666418314</v>
      </c>
      <c r="O138" s="14">
        <f t="shared" si="33"/>
        <v>83.91666666418314</v>
      </c>
      <c r="P138" s="3"/>
      <c r="Q138" s="3">
        <f t="shared" si="34"/>
        <v>2.3027406013152917E-2</v>
      </c>
      <c r="R138" s="3">
        <f t="shared" si="35"/>
        <v>5.802627241335831E-7</v>
      </c>
      <c r="S138" s="3">
        <f t="shared" si="36"/>
        <v>6.9088669015293419E-4</v>
      </c>
      <c r="T138" s="3">
        <f t="shared" si="37"/>
        <v>1.7930049205705368E-4</v>
      </c>
      <c r="U138" s="23">
        <f t="shared" si="38"/>
        <v>2.9635111188894858</v>
      </c>
      <c r="V138" s="3">
        <f t="shared" si="39"/>
        <v>1.3816783943598565E-2</v>
      </c>
      <c r="W138" s="3">
        <f t="shared" si="40"/>
        <v>0.38371652265983908</v>
      </c>
      <c r="X138" s="3">
        <f t="shared" si="41"/>
        <v>1.5188551351833901</v>
      </c>
    </row>
    <row r="139" spans="1:24" x14ac:dyDescent="0.35">
      <c r="A139" s="2">
        <v>138</v>
      </c>
      <c r="B139" s="38">
        <v>44627.482534722221</v>
      </c>
      <c r="C139" s="2">
        <v>5065916</v>
      </c>
      <c r="D139" s="3">
        <v>2.5289900000000001E-8</v>
      </c>
      <c r="E139" s="3">
        <v>1.8321999999999999E-10</v>
      </c>
      <c r="F139" s="3">
        <v>6.59063E-7</v>
      </c>
      <c r="G139" s="16">
        <v>1.17436E-10</v>
      </c>
      <c r="H139" s="3">
        <v>2.1890200000000001E-10</v>
      </c>
      <c r="I139" s="3">
        <f t="shared" si="28"/>
        <v>1.6387855200000001E-8</v>
      </c>
      <c r="J139" s="3">
        <f t="shared" si="29"/>
        <v>3.6644E-13</v>
      </c>
      <c r="K139" s="3">
        <f t="shared" si="30"/>
        <v>6.5576768500000002E-7</v>
      </c>
      <c r="L139" s="3">
        <f t="shared" si="31"/>
        <v>7.595899399999999E-11</v>
      </c>
      <c r="M139" s="3"/>
      <c r="N139" s="8">
        <f t="shared" si="32"/>
        <v>84.350000001490116</v>
      </c>
      <c r="O139" s="14">
        <f t="shared" si="33"/>
        <v>84.350000001490116</v>
      </c>
      <c r="P139" s="3"/>
      <c r="Q139" s="3">
        <f t="shared" si="34"/>
        <v>2.4865384948024698E-2</v>
      </c>
      <c r="R139" s="3">
        <f t="shared" si="35"/>
        <v>5.5600147482107171E-7</v>
      </c>
      <c r="S139" s="3">
        <f t="shared" si="36"/>
        <v>1.7818630388900607E-4</v>
      </c>
      <c r="T139" s="3">
        <f t="shared" si="37"/>
        <v>1.1525300919638941E-4</v>
      </c>
      <c r="U139" s="23">
        <f t="shared" si="38"/>
        <v>2.973887890359562</v>
      </c>
      <c r="V139" s="3">
        <f t="shared" si="39"/>
        <v>1.3817030134177262E-2</v>
      </c>
      <c r="W139" s="3">
        <f t="shared" si="40"/>
        <v>0.38390482181027485</v>
      </c>
      <c r="X139" s="3">
        <f t="shared" si="41"/>
        <v>1.518918955109247</v>
      </c>
    </row>
    <row r="140" spans="1:24" s="18" customFormat="1" x14ac:dyDescent="0.35">
      <c r="A140" s="18">
        <v>139</v>
      </c>
      <c r="B140" s="39">
        <v>44627.482881944445</v>
      </c>
      <c r="C140" s="18">
        <v>5095422</v>
      </c>
      <c r="D140" s="19">
        <v>1.8919900000000002E-9</v>
      </c>
      <c r="E140" s="19">
        <v>9.9657100000000001E-11</v>
      </c>
      <c r="F140" s="19">
        <v>6.9812200000000001E-7</v>
      </c>
      <c r="G140" s="20">
        <v>2.8301499999999999E-11</v>
      </c>
      <c r="H140" s="19">
        <v>1.425E-10</v>
      </c>
      <c r="I140" s="19">
        <f t="shared" si="28"/>
        <v>1.2260095200000001E-9</v>
      </c>
      <c r="J140" s="19">
        <f t="shared" si="29"/>
        <v>1.9931420000000001E-13</v>
      </c>
      <c r="K140" s="19">
        <f t="shared" si="30"/>
        <v>6.9463139000000003E-7</v>
      </c>
      <c r="L140" s="19">
        <f t="shared" si="31"/>
        <v>4.9447499999999999E-11</v>
      </c>
      <c r="M140" s="19"/>
      <c r="N140" s="8">
        <f t="shared" si="32"/>
        <v>84.850000001490116</v>
      </c>
      <c r="O140" s="22">
        <f t="shared" si="33"/>
        <v>84.850000001490116</v>
      </c>
      <c r="P140" s="19"/>
      <c r="Q140" s="19">
        <f t="shared" si="34"/>
        <v>1.7561536808752627E-3</v>
      </c>
      <c r="R140" s="19">
        <f t="shared" si="35"/>
        <v>2.8550052856091058E-7</v>
      </c>
      <c r="S140" s="19">
        <f t="shared" si="36"/>
        <v>4.0539475908222342E-5</v>
      </c>
      <c r="T140" s="19">
        <f t="shared" si="37"/>
        <v>7.0829310636249818E-5</v>
      </c>
      <c r="U140" s="24">
        <f t="shared" si="38"/>
        <v>2.9805432750167871</v>
      </c>
      <c r="V140" s="19">
        <f t="shared" si="39"/>
        <v>1.3817240509678108E-2</v>
      </c>
      <c r="W140" s="19">
        <f t="shared" si="40"/>
        <v>0.38395950325522415</v>
      </c>
      <c r="X140" s="19">
        <f t="shared" si="41"/>
        <v>1.5189654756892053</v>
      </c>
    </row>
    <row r="141" spans="1:24" x14ac:dyDescent="0.35">
      <c r="A141" s="2">
        <v>140</v>
      </c>
      <c r="B141" s="38">
        <v>44627.483298611114</v>
      </c>
      <c r="C141" s="2">
        <v>5131977</v>
      </c>
      <c r="D141" s="3">
        <v>7.8321100000000004E-10</v>
      </c>
      <c r="E141" s="3">
        <v>1.01295E-10</v>
      </c>
      <c r="F141" s="3">
        <v>6.9749400000000004E-7</v>
      </c>
      <c r="G141" s="16">
        <v>1.8510400000000001E-11</v>
      </c>
      <c r="H141" s="3">
        <v>1.2268399999999999E-10</v>
      </c>
      <c r="I141" s="3">
        <f t="shared" si="28"/>
        <v>5.0752072800000008E-10</v>
      </c>
      <c r="J141" s="3">
        <f t="shared" si="29"/>
        <v>2.0259E-13</v>
      </c>
      <c r="K141" s="3">
        <f t="shared" si="30"/>
        <v>6.9400653000000002E-7</v>
      </c>
      <c r="L141" s="3">
        <f t="shared" si="31"/>
        <v>4.2571347999999991E-11</v>
      </c>
      <c r="M141" s="3"/>
      <c r="N141" s="8">
        <f t="shared" si="32"/>
        <v>85.450000010430813</v>
      </c>
      <c r="O141" s="14">
        <f t="shared" si="33"/>
        <v>85.450000010430813</v>
      </c>
      <c r="P141" s="3"/>
      <c r="Q141" s="3">
        <f t="shared" si="34"/>
        <v>7.2763454309284392E-4</v>
      </c>
      <c r="R141" s="3">
        <f t="shared" si="35"/>
        <v>2.9045411143321664E-7</v>
      </c>
      <c r="S141" s="3">
        <f t="shared" si="36"/>
        <v>2.6538436172927653E-5</v>
      </c>
      <c r="T141" s="3">
        <f t="shared" si="37"/>
        <v>6.1034715710816132E-5</v>
      </c>
      <c r="U141" s="23">
        <f t="shared" si="38"/>
        <v>2.9812884114950808</v>
      </c>
      <c r="V141" s="3">
        <f t="shared" si="39"/>
        <v>1.3817413296072681E-2</v>
      </c>
      <c r="W141" s="3">
        <f t="shared" si="40"/>
        <v>0.38397962662914836</v>
      </c>
      <c r="X141" s="3">
        <f t="shared" si="41"/>
        <v>1.5190050348976989</v>
      </c>
    </row>
    <row r="142" spans="1:24" x14ac:dyDescent="0.35">
      <c r="A142" s="2">
        <v>141</v>
      </c>
      <c r="B142" s="38">
        <v>44627.483715277776</v>
      </c>
      <c r="C142" s="2">
        <v>5167625</v>
      </c>
      <c r="D142" s="3">
        <v>5.3972400000000001E-10</v>
      </c>
      <c r="E142" s="3">
        <v>9.68724E-11</v>
      </c>
      <c r="F142" s="3">
        <v>6.9659799999999998E-7</v>
      </c>
      <c r="G142" s="16">
        <v>1.4989799999999999E-11</v>
      </c>
      <c r="H142" s="3">
        <v>1.1432E-10</v>
      </c>
      <c r="I142" s="3">
        <f t="shared" si="28"/>
        <v>3.4974115200000002E-10</v>
      </c>
      <c r="J142" s="3">
        <f t="shared" si="29"/>
        <v>1.9374480000000001E-13</v>
      </c>
      <c r="K142" s="3">
        <f t="shared" si="30"/>
        <v>6.9311501000000001E-7</v>
      </c>
      <c r="L142" s="3">
        <f t="shared" si="31"/>
        <v>3.9669039999999992E-11</v>
      </c>
      <c r="M142" s="3"/>
      <c r="N142" s="8">
        <f t="shared" si="32"/>
        <v>86.049999997019768</v>
      </c>
      <c r="O142" s="14">
        <f t="shared" si="33"/>
        <v>86.049999997019768</v>
      </c>
      <c r="P142" s="3"/>
      <c r="Q142" s="3">
        <f t="shared" si="34"/>
        <v>5.0207027869732614E-4</v>
      </c>
      <c r="R142" s="3">
        <f t="shared" si="35"/>
        <v>2.7812999750214618E-7</v>
      </c>
      <c r="S142" s="3">
        <f t="shared" si="36"/>
        <v>2.1518580300259261E-5</v>
      </c>
      <c r="T142" s="3">
        <f t="shared" si="37"/>
        <v>5.6946818681649952E-5</v>
      </c>
      <c r="U142" s="23">
        <f t="shared" si="38"/>
        <v>2.9816573229333723</v>
      </c>
      <c r="V142" s="3">
        <f t="shared" si="39"/>
        <v>1.381758387130155E-2</v>
      </c>
      <c r="W142" s="3">
        <f t="shared" si="40"/>
        <v>0.38399404373376805</v>
      </c>
      <c r="X142" s="3">
        <f t="shared" si="41"/>
        <v>1.5190404293572255</v>
      </c>
    </row>
    <row r="143" spans="1:24" x14ac:dyDescent="0.35">
      <c r="A143" s="2">
        <v>142</v>
      </c>
      <c r="B143" s="38">
        <v>44627.484131944446</v>
      </c>
      <c r="C143" s="2">
        <v>5203271</v>
      </c>
      <c r="D143" s="3">
        <v>5.89539E-10</v>
      </c>
      <c r="E143" s="3">
        <v>2.05396E-10</v>
      </c>
      <c r="F143" s="3">
        <v>1.7663500000000001E-8</v>
      </c>
      <c r="G143" s="16">
        <v>1.8693100000000002E-11</v>
      </c>
      <c r="H143" s="3">
        <v>2.2398900000000001E-10</v>
      </c>
      <c r="I143" s="3">
        <f t="shared" si="28"/>
        <v>3.82021272E-10</v>
      </c>
      <c r="J143" s="3">
        <f t="shared" si="29"/>
        <v>4.10792E-13</v>
      </c>
      <c r="K143" s="3">
        <f t="shared" si="30"/>
        <v>1.75751825E-8</v>
      </c>
      <c r="L143" s="3">
        <f t="shared" si="31"/>
        <v>7.7724183000000008E-11</v>
      </c>
      <c r="M143" s="3"/>
      <c r="N143" s="8">
        <f t="shared" si="32"/>
        <v>86.649999998509884</v>
      </c>
      <c r="O143" s="14">
        <f t="shared" si="33"/>
        <v>86.649999998509884</v>
      </c>
      <c r="P143" s="3"/>
      <c r="Q143" s="3">
        <f t="shared" si="34"/>
        <v>2.1627722252101789E-2</v>
      </c>
      <c r="R143" s="3">
        <f t="shared" si="35"/>
        <v>2.3256545984657627E-5</v>
      </c>
      <c r="S143" s="3">
        <f t="shared" si="36"/>
        <v>1.0582896934356158E-3</v>
      </c>
      <c r="T143" s="3">
        <f t="shared" si="37"/>
        <v>4.4002707843858804E-3</v>
      </c>
      <c r="U143" s="23">
        <f t="shared" si="38"/>
        <v>2.9882962607091001</v>
      </c>
      <c r="V143" s="3">
        <f t="shared" si="39"/>
        <v>1.3824644274113732E-2</v>
      </c>
      <c r="W143" s="3">
        <f t="shared" si="40"/>
        <v>0.38431798621669333</v>
      </c>
      <c r="X143" s="3">
        <f t="shared" si="41"/>
        <v>1.5203775946414666</v>
      </c>
    </row>
    <row r="144" spans="1:24" x14ac:dyDescent="0.35">
      <c r="A144" s="2">
        <v>143</v>
      </c>
      <c r="B144" s="38">
        <v>44627.484548611108</v>
      </c>
      <c r="C144" s="2">
        <v>5239936</v>
      </c>
      <c r="D144" s="3">
        <v>3.9055700000000002E-10</v>
      </c>
      <c r="E144" s="3">
        <v>2.1087299999999999E-10</v>
      </c>
      <c r="F144" s="3">
        <v>6.0938799999999996E-9</v>
      </c>
      <c r="G144" s="16">
        <v>1.7116099999999999E-11</v>
      </c>
      <c r="H144" s="3">
        <v>1.98405E-10</v>
      </c>
      <c r="I144" s="3">
        <f t="shared" si="28"/>
        <v>2.5308093600000004E-10</v>
      </c>
      <c r="J144" s="3">
        <f t="shared" si="29"/>
        <v>4.2174600000000001E-13</v>
      </c>
      <c r="K144" s="3">
        <f t="shared" si="30"/>
        <v>6.0634105999999996E-9</v>
      </c>
      <c r="L144" s="3">
        <f t="shared" si="31"/>
        <v>6.8846534999999997E-11</v>
      </c>
      <c r="M144" s="3"/>
      <c r="N144" s="8">
        <f t="shared" si="32"/>
        <v>87.249999992549419</v>
      </c>
      <c r="O144" s="14">
        <f t="shared" si="33"/>
        <v>87.249999992549419</v>
      </c>
      <c r="P144" s="3"/>
      <c r="Q144" s="3">
        <f t="shared" si="34"/>
        <v>4.1530344542393363E-2</v>
      </c>
      <c r="R144" s="3">
        <f t="shared" si="35"/>
        <v>6.9208123560030729E-5</v>
      </c>
      <c r="S144" s="3">
        <f t="shared" si="36"/>
        <v>2.8087359777350389E-3</v>
      </c>
      <c r="T144" s="3">
        <f t="shared" si="37"/>
        <v>1.1297651906502918E-2</v>
      </c>
      <c r="U144" s="23">
        <f t="shared" si="38"/>
        <v>3.0072436805592231</v>
      </c>
      <c r="V144" s="3">
        <f t="shared" si="39"/>
        <v>1.3852383674701572E-2</v>
      </c>
      <c r="W144" s="3">
        <f t="shared" si="40"/>
        <v>0.38547809390651988</v>
      </c>
      <c r="X144" s="3">
        <f t="shared" si="41"/>
        <v>1.5250869714019497</v>
      </c>
    </row>
    <row r="145" spans="1:24" x14ac:dyDescent="0.35">
      <c r="A145" s="2">
        <v>144</v>
      </c>
      <c r="B145" s="38">
        <v>44627.485011574077</v>
      </c>
      <c r="C145" s="2">
        <v>5279201</v>
      </c>
      <c r="D145" s="3">
        <v>3.1904799999999998E-10</v>
      </c>
      <c r="E145" s="3">
        <v>2.1367799999999999E-10</v>
      </c>
      <c r="F145" s="3">
        <v>3.95197E-9</v>
      </c>
      <c r="G145" s="16">
        <v>1.5790599999999999E-11</v>
      </c>
      <c r="H145" s="3">
        <v>1.7985099999999999E-10</v>
      </c>
      <c r="I145" s="3">
        <f t="shared" si="28"/>
        <v>2.0674310399999998E-10</v>
      </c>
      <c r="J145" s="3">
        <f t="shared" si="29"/>
        <v>4.2735599999999997E-13</v>
      </c>
      <c r="K145" s="3">
        <f t="shared" si="30"/>
        <v>3.9322101500000001E-9</v>
      </c>
      <c r="L145" s="3">
        <f t="shared" si="31"/>
        <v>6.2408296999999987E-11</v>
      </c>
      <c r="M145" s="3"/>
      <c r="N145" s="8">
        <f t="shared" si="32"/>
        <v>87.91666667163372</v>
      </c>
      <c r="O145" s="14">
        <f t="shared" si="33"/>
        <v>87.91666667163372</v>
      </c>
      <c r="P145" s="3"/>
      <c r="Q145" s="3">
        <f t="shared" si="34"/>
        <v>5.2313935581494796E-2</v>
      </c>
      <c r="R145" s="3">
        <f t="shared" si="35"/>
        <v>1.0813746055764593E-4</v>
      </c>
      <c r="S145" s="3">
        <f t="shared" si="36"/>
        <v>3.9956274971722962E-3</v>
      </c>
      <c r="T145" s="3">
        <f t="shared" si="37"/>
        <v>1.5791693003742436E-2</v>
      </c>
      <c r="U145" s="23">
        <f t="shared" si="38"/>
        <v>3.0385251078498476</v>
      </c>
      <c r="V145" s="3">
        <f t="shared" si="39"/>
        <v>1.3911498870508571E-2</v>
      </c>
      <c r="W145" s="3">
        <f t="shared" si="40"/>
        <v>0.38774621510706936</v>
      </c>
      <c r="X145" s="3">
        <f t="shared" si="41"/>
        <v>1.5341167532068909</v>
      </c>
    </row>
    <row r="146" spans="1:24" x14ac:dyDescent="0.35">
      <c r="A146" s="2">
        <v>145</v>
      </c>
      <c r="B146" s="38">
        <v>44627.485451388886</v>
      </c>
      <c r="C146" s="2">
        <v>5317446</v>
      </c>
      <c r="D146" s="3">
        <v>2.63202E-10</v>
      </c>
      <c r="E146" s="3">
        <v>2.20333E-10</v>
      </c>
      <c r="F146" s="3">
        <v>3.1157200000000001E-9</v>
      </c>
      <c r="G146" s="16">
        <v>1.38804E-11</v>
      </c>
      <c r="H146" s="3">
        <v>1.6921100000000001E-10</v>
      </c>
      <c r="I146" s="3">
        <f t="shared" si="28"/>
        <v>1.70554896E-10</v>
      </c>
      <c r="J146" s="3">
        <f t="shared" si="29"/>
        <v>4.4066599999999999E-13</v>
      </c>
      <c r="K146" s="3">
        <f t="shared" si="30"/>
        <v>3.1001414E-9</v>
      </c>
      <c r="L146" s="3">
        <f t="shared" si="31"/>
        <v>5.8716216999999999E-11</v>
      </c>
      <c r="M146" s="3"/>
      <c r="N146" s="8">
        <f t="shared" si="32"/>
        <v>88.549999989569187</v>
      </c>
      <c r="O146" s="14">
        <f t="shared" si="33"/>
        <v>88.549999989569187</v>
      </c>
      <c r="P146" s="3"/>
      <c r="Q146" s="3">
        <f t="shared" si="34"/>
        <v>5.4740122989228812E-2</v>
      </c>
      <c r="R146" s="3">
        <f t="shared" si="35"/>
        <v>1.4143311979253592E-4</v>
      </c>
      <c r="S146" s="3">
        <f t="shared" si="36"/>
        <v>4.4549574416186304E-3</v>
      </c>
      <c r="T146" s="3">
        <f t="shared" si="37"/>
        <v>1.8845152003389265E-2</v>
      </c>
      <c r="U146" s="23">
        <f t="shared" si="38"/>
        <v>3.0724255589063749</v>
      </c>
      <c r="V146" s="3">
        <f t="shared" si="39"/>
        <v>1.3990529552364701E-2</v>
      </c>
      <c r="W146" s="3">
        <f t="shared" si="40"/>
        <v>0.39042223360595935</v>
      </c>
      <c r="X146" s="3">
        <f t="shared" si="41"/>
        <v>1.5450850871924826</v>
      </c>
    </row>
    <row r="147" spans="1:24" x14ac:dyDescent="0.35">
      <c r="A147" s="2">
        <v>146</v>
      </c>
      <c r="B147" s="38">
        <v>44627.485891203702</v>
      </c>
      <c r="C147" s="2">
        <v>5355691</v>
      </c>
      <c r="D147" s="3">
        <v>2.26136E-10</v>
      </c>
      <c r="E147" s="3">
        <v>2.3069399999999999E-10</v>
      </c>
      <c r="F147" s="3">
        <v>2.7151800000000001E-9</v>
      </c>
      <c r="G147" s="16">
        <v>1.2515099999999999E-11</v>
      </c>
      <c r="H147" s="3">
        <v>1.5953200000000001E-10</v>
      </c>
      <c r="I147" s="3">
        <f t="shared" si="28"/>
        <v>1.4653612800000001E-10</v>
      </c>
      <c r="J147" s="3">
        <f t="shared" si="29"/>
        <v>4.6138799999999997E-13</v>
      </c>
      <c r="K147" s="3">
        <f t="shared" si="30"/>
        <v>2.7016041000000003E-9</v>
      </c>
      <c r="L147" s="3">
        <f t="shared" si="31"/>
        <v>5.5357604000000003E-11</v>
      </c>
      <c r="M147" s="3"/>
      <c r="N147" s="8">
        <f t="shared" si="32"/>
        <v>89.183333329856396</v>
      </c>
      <c r="O147" s="14">
        <f t="shared" si="33"/>
        <v>89.183333329856396</v>
      </c>
      <c r="P147" s="3"/>
      <c r="Q147" s="3">
        <f t="shared" si="34"/>
        <v>5.3969213090844806E-2</v>
      </c>
      <c r="R147" s="3">
        <f t="shared" si="35"/>
        <v>1.6992906547632199E-4</v>
      </c>
      <c r="S147" s="3">
        <f t="shared" si="36"/>
        <v>4.6093076702097098E-3</v>
      </c>
      <c r="T147" s="3">
        <f t="shared" si="37"/>
        <v>2.0388189364977643E-2</v>
      </c>
      <c r="U147" s="23">
        <f t="shared" si="38"/>
        <v>3.1068501823763737</v>
      </c>
      <c r="V147" s="3">
        <f t="shared" si="39"/>
        <v>1.4089127578782426E-2</v>
      </c>
      <c r="W147" s="3">
        <f t="shared" si="40"/>
        <v>0.39329258425622088</v>
      </c>
      <c r="X147" s="3">
        <f t="shared" si="41"/>
        <v>1.5575089787622107</v>
      </c>
    </row>
    <row r="148" spans="1:24" x14ac:dyDescent="0.35">
      <c r="A148" s="2">
        <v>147</v>
      </c>
      <c r="B148" s="38">
        <v>44627.486331018517</v>
      </c>
      <c r="C148" s="2">
        <v>5393936</v>
      </c>
      <c r="D148" s="3">
        <v>2.05227E-10</v>
      </c>
      <c r="E148" s="3">
        <v>2.18829E-10</v>
      </c>
      <c r="F148" s="3">
        <v>2.4964999999999998E-9</v>
      </c>
      <c r="G148" s="16">
        <v>1.18454E-11</v>
      </c>
      <c r="H148" s="3">
        <v>1.52477E-10</v>
      </c>
      <c r="I148" s="3">
        <f t="shared" si="28"/>
        <v>1.32987096E-10</v>
      </c>
      <c r="J148" s="3">
        <f t="shared" si="29"/>
        <v>4.3765800000000003E-13</v>
      </c>
      <c r="K148" s="3">
        <f t="shared" si="30"/>
        <v>2.4840174999999999E-9</v>
      </c>
      <c r="L148" s="3">
        <f t="shared" si="31"/>
        <v>5.2909519000000002E-11</v>
      </c>
      <c r="M148" s="3"/>
      <c r="N148" s="8">
        <f t="shared" si="32"/>
        <v>89.816666670143604</v>
      </c>
      <c r="O148" s="14">
        <f t="shared" si="33"/>
        <v>89.816666670143604</v>
      </c>
      <c r="P148" s="3"/>
      <c r="Q148" s="3">
        <f t="shared" si="34"/>
        <v>5.3269415581814548E-2</v>
      </c>
      <c r="R148" s="3">
        <f t="shared" si="35"/>
        <v>1.7530863208491891E-4</v>
      </c>
      <c r="S148" s="3">
        <f t="shared" si="36"/>
        <v>4.7448027238133393E-3</v>
      </c>
      <c r="T148" s="3">
        <f t="shared" si="37"/>
        <v>2.1193478469857804E-2</v>
      </c>
      <c r="U148" s="23">
        <f t="shared" si="38"/>
        <v>3.1408090818289112</v>
      </c>
      <c r="V148" s="3">
        <f t="shared" si="39"/>
        <v>1.4198452850877188E-2</v>
      </c>
      <c r="W148" s="3">
        <f t="shared" si="40"/>
        <v>0.39625471924685185</v>
      </c>
      <c r="X148" s="3">
        <f t="shared" si="41"/>
        <v>1.5706765070544855</v>
      </c>
    </row>
    <row r="149" spans="1:24" x14ac:dyDescent="0.35">
      <c r="A149" s="2">
        <v>148</v>
      </c>
      <c r="B149" s="38">
        <v>44627.48678240741</v>
      </c>
      <c r="C149" s="2">
        <v>5432181</v>
      </c>
      <c r="D149" s="3">
        <v>1.8431900000000001E-10</v>
      </c>
      <c r="E149" s="3">
        <v>2.1676999999999999E-10</v>
      </c>
      <c r="F149" s="3">
        <v>2.34931E-9</v>
      </c>
      <c r="G149" s="16">
        <v>1.0404900000000001E-11</v>
      </c>
      <c r="H149" s="3">
        <v>1.4685200000000001E-10</v>
      </c>
      <c r="I149" s="3">
        <f t="shared" si="28"/>
        <v>1.1943871200000001E-10</v>
      </c>
      <c r="J149" s="3">
        <f t="shared" si="29"/>
        <v>4.3353999999999999E-13</v>
      </c>
      <c r="K149" s="3">
        <f t="shared" si="30"/>
        <v>2.3375634500000002E-9</v>
      </c>
      <c r="L149" s="3">
        <f t="shared" si="31"/>
        <v>5.0957643999999995E-11</v>
      </c>
      <c r="M149" s="3"/>
      <c r="N149" s="8">
        <f t="shared" si="32"/>
        <v>90.466666668653488</v>
      </c>
      <c r="O149" s="14">
        <f t="shared" si="33"/>
        <v>90.466666668653488</v>
      </c>
      <c r="P149" s="3"/>
      <c r="Q149" s="3">
        <f t="shared" si="34"/>
        <v>5.0839911293103085E-2</v>
      </c>
      <c r="R149" s="3">
        <f t="shared" si="35"/>
        <v>1.8453929025969326E-4</v>
      </c>
      <c r="S149" s="3">
        <f t="shared" si="36"/>
        <v>4.4289174268189388E-3</v>
      </c>
      <c r="T149" s="3">
        <f t="shared" si="37"/>
        <v>2.1690472521719139E-2</v>
      </c>
      <c r="U149" s="23">
        <f t="shared" si="38"/>
        <v>3.1746446129856918</v>
      </c>
      <c r="V149" s="3">
        <f t="shared" si="39"/>
        <v>1.4315403425371079E-2</v>
      </c>
      <c r="W149" s="3">
        <f t="shared" si="40"/>
        <v>0.3992361782889724</v>
      </c>
      <c r="X149" s="3">
        <f t="shared" si="41"/>
        <v>1.5846137910947971</v>
      </c>
    </row>
    <row r="150" spans="1:24" x14ac:dyDescent="0.35">
      <c r="A150" s="2">
        <v>149</v>
      </c>
      <c r="B150" s="38">
        <v>44627.487222222226</v>
      </c>
      <c r="C150" s="2">
        <v>5470426</v>
      </c>
      <c r="D150" s="3">
        <v>1.5820699999999999E-10</v>
      </c>
      <c r="E150" s="3">
        <v>2.14529E-10</v>
      </c>
      <c r="F150" s="3">
        <v>2.2021000000000001E-9</v>
      </c>
      <c r="G150" s="16">
        <v>9.9802999999999994E-12</v>
      </c>
      <c r="H150" s="3">
        <v>1.5193000000000001E-10</v>
      </c>
      <c r="I150" s="3">
        <f t="shared" si="28"/>
        <v>1.02518136E-10</v>
      </c>
      <c r="J150" s="3">
        <f t="shared" si="29"/>
        <v>4.29058E-13</v>
      </c>
      <c r="K150" s="3">
        <f t="shared" si="30"/>
        <v>2.1910895E-9</v>
      </c>
      <c r="L150" s="3">
        <f t="shared" si="31"/>
        <v>5.2719710000000001E-11</v>
      </c>
      <c r="M150" s="3"/>
      <c r="N150" s="8">
        <f t="shared" si="32"/>
        <v>91.100000008940697</v>
      </c>
      <c r="O150" s="14">
        <f t="shared" si="33"/>
        <v>91.100000008940697</v>
      </c>
      <c r="P150" s="3"/>
      <c r="Q150" s="3">
        <f t="shared" si="34"/>
        <v>4.655471413650606E-2</v>
      </c>
      <c r="R150" s="3">
        <f t="shared" si="35"/>
        <v>1.9484037963761862E-4</v>
      </c>
      <c r="S150" s="3">
        <f t="shared" si="36"/>
        <v>4.5321738340674805E-3</v>
      </c>
      <c r="T150" s="3">
        <f t="shared" si="37"/>
        <v>2.3940652104809047E-2</v>
      </c>
      <c r="U150" s="23">
        <f t="shared" si="38"/>
        <v>3.2054862447103698</v>
      </c>
      <c r="V150" s="3">
        <f t="shared" si="39"/>
        <v>1.4435540322157641E-2</v>
      </c>
      <c r="W150" s="3">
        <f t="shared" si="40"/>
        <v>0.40207385721941025</v>
      </c>
      <c r="X150" s="3">
        <f t="shared" si="41"/>
        <v>1.5990636473851876</v>
      </c>
    </row>
    <row r="151" spans="1:24" x14ac:dyDescent="0.35">
      <c r="A151" s="2">
        <v>150</v>
      </c>
      <c r="B151" s="38">
        <v>44627.487662037034</v>
      </c>
      <c r="C151" s="2">
        <v>5508671</v>
      </c>
      <c r="D151" s="3">
        <v>1.6767799999999999E-10</v>
      </c>
      <c r="E151" s="3">
        <v>2.1892999999999999E-10</v>
      </c>
      <c r="F151" s="3">
        <v>2.1330399999999999E-9</v>
      </c>
      <c r="G151" s="16">
        <v>9.1966299999999994E-12</v>
      </c>
      <c r="H151" s="3">
        <v>1.6329399999999999E-10</v>
      </c>
      <c r="I151" s="3">
        <f t="shared" si="28"/>
        <v>1.08655344E-10</v>
      </c>
      <c r="J151" s="3">
        <f t="shared" si="29"/>
        <v>4.3785999999999996E-13</v>
      </c>
      <c r="K151" s="3">
        <f t="shared" si="30"/>
        <v>2.1223747999999999E-9</v>
      </c>
      <c r="L151" s="3">
        <f t="shared" si="31"/>
        <v>5.6663017999999999E-11</v>
      </c>
      <c r="M151" s="3"/>
      <c r="N151" s="8">
        <f t="shared" si="32"/>
        <v>91.733333326876163</v>
      </c>
      <c r="O151" s="14">
        <f t="shared" si="33"/>
        <v>91.733333326876163</v>
      </c>
      <c r="P151" s="3"/>
      <c r="Q151" s="3">
        <f t="shared" si="34"/>
        <v>5.0939196639537943E-2</v>
      </c>
      <c r="R151" s="3">
        <f t="shared" si="35"/>
        <v>2.0527510032629487E-4</v>
      </c>
      <c r="S151" s="3">
        <f t="shared" si="36"/>
        <v>4.3115131455575143E-3</v>
      </c>
      <c r="T151" s="3">
        <f t="shared" si="37"/>
        <v>2.6564442298316018E-2</v>
      </c>
      <c r="U151" s="23">
        <f t="shared" si="38"/>
        <v>3.2363593157055179</v>
      </c>
      <c r="V151" s="3">
        <f t="shared" si="39"/>
        <v>1.4562243554399085E-2</v>
      </c>
      <c r="W151" s="3">
        <f t="shared" si="40"/>
        <v>0.40487435802820454</v>
      </c>
      <c r="X151" s="3">
        <f t="shared" si="41"/>
        <v>1.6150569268906751</v>
      </c>
    </row>
    <row r="152" spans="1:24" x14ac:dyDescent="0.35">
      <c r="A152" s="2">
        <v>151</v>
      </c>
      <c r="B152" s="38">
        <v>44627.48810185185</v>
      </c>
      <c r="C152" s="2">
        <v>5546916</v>
      </c>
      <c r="D152" s="3">
        <v>1.2490400000000001E-10</v>
      </c>
      <c r="E152" s="3">
        <v>2.31533E-10</v>
      </c>
      <c r="F152" s="3">
        <v>2.0923399999999998E-9</v>
      </c>
      <c r="G152" s="16">
        <v>8.1807499999999994E-12</v>
      </c>
      <c r="H152" s="3">
        <v>1.8694E-10</v>
      </c>
      <c r="I152" s="3">
        <f t="shared" si="28"/>
        <v>8.0937792000000012E-11</v>
      </c>
      <c r="J152" s="3">
        <f t="shared" si="29"/>
        <v>4.6306599999999998E-13</v>
      </c>
      <c r="K152" s="3">
        <f t="shared" si="30"/>
        <v>2.0818782999999997E-9</v>
      </c>
      <c r="L152" s="3">
        <f t="shared" si="31"/>
        <v>6.4868179999999988E-11</v>
      </c>
      <c r="M152" s="3"/>
      <c r="N152" s="8">
        <f t="shared" si="32"/>
        <v>92.366666667163372</v>
      </c>
      <c r="O152" s="14">
        <f t="shared" si="33"/>
        <v>92.366666667163372</v>
      </c>
      <c r="P152" s="3"/>
      <c r="Q152" s="3">
        <f t="shared" si="34"/>
        <v>3.8682906219830435E-2</v>
      </c>
      <c r="R152" s="3">
        <f t="shared" si="35"/>
        <v>2.2131489146123479E-4</v>
      </c>
      <c r="S152" s="3">
        <f t="shared" si="36"/>
        <v>3.9098569066212951E-3</v>
      </c>
      <c r="T152" s="3">
        <f t="shared" si="37"/>
        <v>3.100269554661288E-2</v>
      </c>
      <c r="U152" s="23">
        <f t="shared" si="38"/>
        <v>3.2647396485892619</v>
      </c>
      <c r="V152" s="3">
        <f t="shared" si="39"/>
        <v>1.469733038661503E-2</v>
      </c>
      <c r="W152" s="3">
        <f t="shared" si="40"/>
        <v>0.40747779190664635</v>
      </c>
      <c r="X152" s="3">
        <f t="shared" si="41"/>
        <v>1.6332865207417266</v>
      </c>
    </row>
    <row r="153" spans="1:24" x14ac:dyDescent="0.35">
      <c r="A153" s="2">
        <v>152</v>
      </c>
      <c r="B153" s="38">
        <v>44627.488553240742</v>
      </c>
      <c r="C153" s="2">
        <v>5585161</v>
      </c>
      <c r="D153" s="3">
        <v>1.34654E-10</v>
      </c>
      <c r="E153" s="3">
        <v>2.14098E-10</v>
      </c>
      <c r="F153" s="3">
        <v>1.9824700000000001E-9</v>
      </c>
      <c r="G153" s="16">
        <v>7.0691999999999998E-12</v>
      </c>
      <c r="H153" s="3">
        <v>2.2344099999999999E-10</v>
      </c>
      <c r="I153" s="3">
        <f t="shared" si="28"/>
        <v>8.7255792000000005E-11</v>
      </c>
      <c r="J153" s="3">
        <f t="shared" si="29"/>
        <v>4.28196E-13</v>
      </c>
      <c r="K153" s="3">
        <f t="shared" si="30"/>
        <v>1.9725576500000001E-9</v>
      </c>
      <c r="L153" s="3">
        <f t="shared" si="31"/>
        <v>7.7534026999999994E-11</v>
      </c>
      <c r="M153" s="3"/>
      <c r="N153" s="8">
        <f t="shared" si="32"/>
        <v>93.016666665673256</v>
      </c>
      <c r="O153" s="14">
        <f t="shared" si="33"/>
        <v>93.016666665673256</v>
      </c>
      <c r="P153" s="3"/>
      <c r="Q153" s="3">
        <f t="shared" si="34"/>
        <v>4.4013675868991714E-2</v>
      </c>
      <c r="R153" s="3">
        <f t="shared" si="35"/>
        <v>2.159911625396601E-4</v>
      </c>
      <c r="S153" s="3">
        <f t="shared" si="36"/>
        <v>3.5658547165909192E-3</v>
      </c>
      <c r="T153" s="3">
        <f t="shared" si="37"/>
        <v>3.9109810993356767E-2</v>
      </c>
      <c r="U153" s="23">
        <f t="shared" si="38"/>
        <v>3.2916160377065156</v>
      </c>
      <c r="V153" s="3">
        <f t="shared" si="39"/>
        <v>1.4839454853839503E-2</v>
      </c>
      <c r="W153" s="3">
        <f t="shared" si="40"/>
        <v>0.40990739817862049</v>
      </c>
      <c r="X153" s="3">
        <f t="shared" si="41"/>
        <v>1.656073085314979</v>
      </c>
    </row>
    <row r="154" spans="1:24" x14ac:dyDescent="0.35">
      <c r="A154" s="2">
        <v>153</v>
      </c>
      <c r="B154" s="38">
        <v>44627.488993055558</v>
      </c>
      <c r="C154" s="2">
        <v>5623406</v>
      </c>
      <c r="D154" s="3">
        <v>9.6685300000000005E-11</v>
      </c>
      <c r="E154" s="3">
        <v>2.2919000000000001E-10</v>
      </c>
      <c r="F154" s="3">
        <v>1.96043E-9</v>
      </c>
      <c r="G154" s="16">
        <v>6.3457199999999997E-12</v>
      </c>
      <c r="H154" s="3">
        <v>2.52644E-10</v>
      </c>
      <c r="I154" s="3">
        <f t="shared" si="28"/>
        <v>6.2652074400000007E-11</v>
      </c>
      <c r="J154" s="3">
        <f t="shared" si="29"/>
        <v>4.5838000000000001E-13</v>
      </c>
      <c r="K154" s="3">
        <f t="shared" si="30"/>
        <v>1.9506278500000001E-9</v>
      </c>
      <c r="L154" s="3">
        <f t="shared" si="31"/>
        <v>8.7667468000000005E-11</v>
      </c>
      <c r="M154" s="3"/>
      <c r="N154" s="8">
        <f t="shared" si="32"/>
        <v>93.649999998509884</v>
      </c>
      <c r="O154" s="14">
        <f t="shared" si="33"/>
        <v>93.649999998509884</v>
      </c>
      <c r="P154" s="3"/>
      <c r="Q154" s="3">
        <f t="shared" si="34"/>
        <v>3.1958332814739629E-2</v>
      </c>
      <c r="R154" s="3">
        <f t="shared" si="35"/>
        <v>2.3381605056033624E-4</v>
      </c>
      <c r="S154" s="3">
        <f t="shared" si="36"/>
        <v>3.2369021082109535E-3</v>
      </c>
      <c r="T154" s="3">
        <f t="shared" si="37"/>
        <v>4.4718489311018503E-2</v>
      </c>
      <c r="U154" s="23">
        <f t="shared" si="38"/>
        <v>3.3156738404374959</v>
      </c>
      <c r="V154" s="3">
        <f t="shared" si="39"/>
        <v>1.4981893804542791E-2</v>
      </c>
      <c r="W154" s="3">
        <f t="shared" si="40"/>
        <v>0.41206160450478491</v>
      </c>
      <c r="X154" s="3">
        <f t="shared" si="41"/>
        <v>1.6826187137238788</v>
      </c>
    </row>
    <row r="155" spans="1:24" x14ac:dyDescent="0.35">
      <c r="A155" s="2">
        <v>154</v>
      </c>
      <c r="B155" s="38">
        <v>44627.489432870374</v>
      </c>
      <c r="C155" s="2">
        <v>5661651</v>
      </c>
      <c r="D155" s="3">
        <v>4.5730399999999998E-11</v>
      </c>
      <c r="E155" s="3">
        <v>2.3238400000000001E-10</v>
      </c>
      <c r="F155" s="3">
        <v>1.9286300000000002E-9</v>
      </c>
      <c r="G155" s="16">
        <v>5.3094200000000002E-12</v>
      </c>
      <c r="H155" s="3">
        <v>2.5508199999999998E-10</v>
      </c>
      <c r="I155" s="3">
        <f t="shared" si="28"/>
        <v>2.9633299199999997E-11</v>
      </c>
      <c r="J155" s="3">
        <f t="shared" si="29"/>
        <v>4.64768E-13</v>
      </c>
      <c r="K155" s="3">
        <f t="shared" si="30"/>
        <v>1.91898685E-9</v>
      </c>
      <c r="L155" s="3">
        <f t="shared" si="31"/>
        <v>8.8513453999999978E-11</v>
      </c>
      <c r="M155" s="3"/>
      <c r="N155" s="8">
        <f t="shared" si="32"/>
        <v>94.283333338797092</v>
      </c>
      <c r="O155" s="14">
        <f t="shared" si="33"/>
        <v>94.283333338797092</v>
      </c>
      <c r="P155" s="3"/>
      <c r="Q155" s="3">
        <f t="shared" si="34"/>
        <v>1.5364947760845779E-2</v>
      </c>
      <c r="R155" s="3">
        <f t="shared" si="35"/>
        <v>2.4098349605678639E-4</v>
      </c>
      <c r="S155" s="3">
        <f t="shared" si="36"/>
        <v>2.7529489845123222E-3</v>
      </c>
      <c r="T155" s="3">
        <f t="shared" si="37"/>
        <v>4.5894471204948571E-2</v>
      </c>
      <c r="U155" s="23">
        <f t="shared" si="38"/>
        <v>3.330659546117638</v>
      </c>
      <c r="V155" s="3">
        <f t="shared" si="39"/>
        <v>1.5132246995955728E-2</v>
      </c>
      <c r="W155" s="3">
        <f t="shared" si="40"/>
        <v>0.41395839070497359</v>
      </c>
      <c r="X155" s="3">
        <f t="shared" si="41"/>
        <v>1.7113128182023241</v>
      </c>
    </row>
    <row r="156" spans="1:24" x14ac:dyDescent="0.35">
      <c r="A156" s="2">
        <v>155</v>
      </c>
      <c r="B156" s="38">
        <v>44627.489872685182</v>
      </c>
      <c r="C156" s="2">
        <v>5699896</v>
      </c>
      <c r="D156" s="3">
        <v>7.1691600000000006E-11</v>
      </c>
      <c r="E156" s="3">
        <v>2.5786599999999998E-10</v>
      </c>
      <c r="F156" s="3">
        <v>1.88951E-9</v>
      </c>
      <c r="G156" s="16">
        <v>5.4480999999999998E-12</v>
      </c>
      <c r="H156" s="3">
        <v>2.4235499999999999E-10</v>
      </c>
      <c r="I156" s="3">
        <f t="shared" si="28"/>
        <v>4.6456156800000005E-11</v>
      </c>
      <c r="J156" s="3">
        <f t="shared" si="29"/>
        <v>5.1573200000000001E-13</v>
      </c>
      <c r="K156" s="3">
        <f t="shared" si="30"/>
        <v>1.8800624500000002E-9</v>
      </c>
      <c r="L156" s="3">
        <f t="shared" si="31"/>
        <v>8.4097184999999996E-11</v>
      </c>
      <c r="M156" s="3"/>
      <c r="N156" s="8">
        <f t="shared" si="32"/>
        <v>94.91666666418314</v>
      </c>
      <c r="O156" s="14">
        <f t="shared" si="33"/>
        <v>94.91666666418314</v>
      </c>
      <c r="P156" s="3"/>
      <c r="Q156" s="3">
        <f t="shared" si="34"/>
        <v>2.4586351382104358E-2</v>
      </c>
      <c r="R156" s="3">
        <f t="shared" si="35"/>
        <v>2.7294483755047603E-4</v>
      </c>
      <c r="S156" s="3">
        <f t="shared" si="36"/>
        <v>2.883340125217649E-3</v>
      </c>
      <c r="T156" s="3">
        <f t="shared" si="37"/>
        <v>4.4507404035966994E-2</v>
      </c>
      <c r="U156" s="23">
        <f t="shared" si="38"/>
        <v>3.3433107906874868</v>
      </c>
      <c r="V156" s="3">
        <f t="shared" si="39"/>
        <v>1.5294990966222527E-2</v>
      </c>
      <c r="W156" s="3">
        <f t="shared" si="40"/>
        <v>0.4157432155673248</v>
      </c>
      <c r="X156" s="3">
        <f t="shared" si="41"/>
        <v>1.7399400783360559</v>
      </c>
    </row>
    <row r="157" spans="1:24" x14ac:dyDescent="0.35">
      <c r="A157" s="2">
        <v>156</v>
      </c>
      <c r="B157" s="38">
        <v>44627.490324074075</v>
      </c>
      <c r="C157" s="2">
        <v>5738141</v>
      </c>
      <c r="D157" s="3">
        <v>5.3169399999999998E-11</v>
      </c>
      <c r="E157" s="3">
        <v>2.7935600000000002E-10</v>
      </c>
      <c r="F157" s="3">
        <v>1.8822099999999999E-9</v>
      </c>
      <c r="G157" s="16">
        <v>5.3696200000000003E-12</v>
      </c>
      <c r="H157" s="3">
        <v>2.2254899999999999E-10</v>
      </c>
      <c r="I157" s="3">
        <f t="shared" si="28"/>
        <v>3.44537712E-11</v>
      </c>
      <c r="J157" s="3">
        <f t="shared" si="29"/>
        <v>5.5871200000000009E-13</v>
      </c>
      <c r="K157" s="3">
        <f t="shared" si="30"/>
        <v>1.8727989499999997E-9</v>
      </c>
      <c r="L157" s="3">
        <f t="shared" si="31"/>
        <v>7.7224502999999988E-11</v>
      </c>
      <c r="M157" s="3"/>
      <c r="N157" s="8">
        <f t="shared" si="32"/>
        <v>95.566666670143604</v>
      </c>
      <c r="O157" s="14">
        <f t="shared" si="33"/>
        <v>95.566666670143604</v>
      </c>
      <c r="P157" s="3"/>
      <c r="Q157" s="3">
        <f t="shared" si="34"/>
        <v>1.830495598259493E-2</v>
      </c>
      <c r="R157" s="3">
        <f t="shared" si="35"/>
        <v>2.9683829115773486E-4</v>
      </c>
      <c r="S157" s="3">
        <f t="shared" si="36"/>
        <v>2.8528272615701757E-3</v>
      </c>
      <c r="T157" s="3">
        <f t="shared" si="37"/>
        <v>4.1028632830555564E-2</v>
      </c>
      <c r="U157" s="23">
        <f t="shared" si="38"/>
        <v>3.35725046570884</v>
      </c>
      <c r="V157" s="3">
        <f t="shared" si="39"/>
        <v>1.5480170484750781E-2</v>
      </c>
      <c r="W157" s="3">
        <f t="shared" si="40"/>
        <v>0.41760746998512593</v>
      </c>
      <c r="X157" s="3">
        <f t="shared" si="41"/>
        <v>1.767739290572593</v>
      </c>
    </row>
    <row r="158" spans="1:24" x14ac:dyDescent="0.35">
      <c r="A158" s="2">
        <v>157</v>
      </c>
      <c r="B158" s="38">
        <v>44627.490763888891</v>
      </c>
      <c r="C158" s="2">
        <v>5776386</v>
      </c>
      <c r="D158" s="3">
        <v>6.75206E-11</v>
      </c>
      <c r="E158" s="3">
        <v>3.0167499999999999E-10</v>
      </c>
      <c r="F158" s="3">
        <v>1.8453099999999999E-9</v>
      </c>
      <c r="G158" s="16">
        <v>5.3567199999999998E-12</v>
      </c>
      <c r="H158" s="3">
        <v>2.08349E-10</v>
      </c>
      <c r="I158" s="3">
        <f t="shared" si="28"/>
        <v>4.3753348800000005E-11</v>
      </c>
      <c r="J158" s="3">
        <f t="shared" si="29"/>
        <v>6.0335000000000005E-13</v>
      </c>
      <c r="K158" s="3">
        <f t="shared" si="30"/>
        <v>1.83608345E-9</v>
      </c>
      <c r="L158" s="3">
        <f t="shared" si="31"/>
        <v>7.2297102999999987E-11</v>
      </c>
      <c r="M158" s="3"/>
      <c r="N158" s="8">
        <f t="shared" si="32"/>
        <v>96.200000002980232</v>
      </c>
      <c r="O158" s="14">
        <f t="shared" si="33"/>
        <v>96.200000002980232</v>
      </c>
      <c r="P158" s="3"/>
      <c r="Q158" s="3">
        <f t="shared" si="34"/>
        <v>2.3710568305596355E-2</v>
      </c>
      <c r="R158" s="3">
        <f t="shared" si="35"/>
        <v>3.269640331434827E-4</v>
      </c>
      <c r="S158" s="3">
        <f t="shared" si="36"/>
        <v>2.9028835263451669E-3</v>
      </c>
      <c r="T158" s="3">
        <f t="shared" si="37"/>
        <v>3.9178838785895051E-2</v>
      </c>
      <c r="U158" s="23">
        <f t="shared" si="38"/>
        <v>3.3705553817229994</v>
      </c>
      <c r="V158" s="3">
        <f t="shared" si="39"/>
        <v>1.5677707887291243E-2</v>
      </c>
      <c r="W158" s="3">
        <f t="shared" si="40"/>
        <v>0.41943011173320299</v>
      </c>
      <c r="X158" s="3">
        <f t="shared" si="41"/>
        <v>1.7931383232312159</v>
      </c>
    </row>
    <row r="159" spans="1:24" x14ac:dyDescent="0.35">
      <c r="A159" s="2">
        <v>158</v>
      </c>
      <c r="B159" s="38">
        <v>44627.491203703707</v>
      </c>
      <c r="C159" s="2">
        <v>5814631</v>
      </c>
      <c r="D159" s="3">
        <v>4.7611599999999997E-11</v>
      </c>
      <c r="E159" s="3">
        <v>3.1698099999999998E-10</v>
      </c>
      <c r="F159" s="3">
        <v>1.8463699999999999E-9</v>
      </c>
      <c r="G159" s="16">
        <v>5.3878999999999997E-12</v>
      </c>
      <c r="H159" s="3">
        <v>1.96893E-10</v>
      </c>
      <c r="I159" s="3">
        <f t="shared" si="28"/>
        <v>3.0852316800000002E-11</v>
      </c>
      <c r="J159" s="3">
        <f t="shared" si="29"/>
        <v>6.33962E-13</v>
      </c>
      <c r="K159" s="3">
        <f t="shared" si="30"/>
        <v>1.83713815E-9</v>
      </c>
      <c r="L159" s="3">
        <f t="shared" si="31"/>
        <v>6.8321871000000004E-11</v>
      </c>
      <c r="M159" s="3"/>
      <c r="N159" s="8">
        <f t="shared" si="32"/>
        <v>96.833333343267441</v>
      </c>
      <c r="O159" s="14">
        <f t="shared" si="33"/>
        <v>96.833333343267441</v>
      </c>
      <c r="P159" s="3"/>
      <c r="Q159" s="3">
        <f t="shared" si="34"/>
        <v>1.6709715170848748E-2</v>
      </c>
      <c r="R159" s="3">
        <f t="shared" si="35"/>
        <v>3.4335588208213958E-4</v>
      </c>
      <c r="S159" s="3">
        <f t="shared" si="36"/>
        <v>2.9181041719698654E-3</v>
      </c>
      <c r="T159" s="3">
        <f t="shared" si="37"/>
        <v>3.7003347649712685E-2</v>
      </c>
      <c r="U159" s="23">
        <f t="shared" si="38"/>
        <v>3.383355138297746</v>
      </c>
      <c r="V159" s="3">
        <f t="shared" si="39"/>
        <v>1.5889975862776684E-2</v>
      </c>
      <c r="W159" s="3">
        <f t="shared" si="40"/>
        <v>0.42127342452457528</v>
      </c>
      <c r="X159" s="3">
        <f t="shared" si="41"/>
        <v>1.817262682534039</v>
      </c>
    </row>
    <row r="160" spans="1:24" x14ac:dyDescent="0.35">
      <c r="A160" s="2">
        <v>159</v>
      </c>
      <c r="B160" s="38">
        <v>44627.491643518515</v>
      </c>
      <c r="C160" s="2">
        <v>5852876</v>
      </c>
      <c r="D160" s="3">
        <v>6.7692600000000003E-11</v>
      </c>
      <c r="E160" s="3">
        <v>2.98102E-10</v>
      </c>
      <c r="F160" s="3">
        <v>1.82712E-9</v>
      </c>
      <c r="G160" s="16">
        <v>5.4341200000000003E-12</v>
      </c>
      <c r="H160" s="3">
        <v>1.8443400000000001E-10</v>
      </c>
      <c r="I160" s="3">
        <f t="shared" si="28"/>
        <v>4.3864804800000005E-11</v>
      </c>
      <c r="J160" s="3">
        <f t="shared" si="29"/>
        <v>5.9620400000000001E-13</v>
      </c>
      <c r="K160" s="3">
        <f t="shared" si="30"/>
        <v>1.8179843999999999E-9</v>
      </c>
      <c r="L160" s="3">
        <f t="shared" si="31"/>
        <v>6.3998597999999991E-11</v>
      </c>
      <c r="M160" s="3"/>
      <c r="N160" s="8">
        <f t="shared" si="32"/>
        <v>97.466666661202908</v>
      </c>
      <c r="O160" s="14">
        <f t="shared" si="33"/>
        <v>97.466666661202908</v>
      </c>
      <c r="P160" s="3"/>
      <c r="Q160" s="3">
        <f t="shared" si="34"/>
        <v>2.400762117430711E-2</v>
      </c>
      <c r="R160" s="3">
        <f t="shared" si="35"/>
        <v>3.2630806953018958E-4</v>
      </c>
      <c r="S160" s="3">
        <f t="shared" si="36"/>
        <v>2.9741451026752486E-3</v>
      </c>
      <c r="T160" s="3">
        <f t="shared" si="37"/>
        <v>3.5027035991067906E-2</v>
      </c>
      <c r="U160" s="23">
        <f t="shared" si="38"/>
        <v>3.3962489611602318</v>
      </c>
      <c r="V160" s="3">
        <f t="shared" si="39"/>
        <v>1.6102036108964889E-2</v>
      </c>
      <c r="W160" s="3">
        <f t="shared" si="40"/>
        <v>0.42313930341618222</v>
      </c>
      <c r="X160" s="3">
        <f t="shared" si="41"/>
        <v>1.8400723034657291</v>
      </c>
    </row>
    <row r="161" spans="1:24" x14ac:dyDescent="0.35">
      <c r="A161" s="2">
        <v>160</v>
      </c>
      <c r="B161" s="38">
        <v>44627.492094907408</v>
      </c>
      <c r="C161" s="2">
        <v>5891121</v>
      </c>
      <c r="D161" s="3">
        <v>7.1025100000000001E-11</v>
      </c>
      <c r="E161" s="3">
        <v>2.9713900000000001E-10</v>
      </c>
      <c r="F161" s="3">
        <v>1.82158E-9</v>
      </c>
      <c r="G161" s="16">
        <v>5.7738199999999997E-12</v>
      </c>
      <c r="H161" s="3">
        <v>1.75634E-10</v>
      </c>
      <c r="I161" s="3">
        <f t="shared" si="28"/>
        <v>4.60242648E-11</v>
      </c>
      <c r="J161" s="3">
        <f t="shared" si="29"/>
        <v>5.9427800000000003E-13</v>
      </c>
      <c r="K161" s="3">
        <f t="shared" si="30"/>
        <v>1.8124721000000001E-9</v>
      </c>
      <c r="L161" s="3">
        <f t="shared" si="31"/>
        <v>6.0944998000000001E-11</v>
      </c>
      <c r="M161" s="3"/>
      <c r="N161" s="8">
        <f t="shared" si="32"/>
        <v>98.116666667163372</v>
      </c>
      <c r="O161" s="14">
        <f t="shared" si="33"/>
        <v>98.116666667163372</v>
      </c>
      <c r="P161" s="3"/>
      <c r="Q161" s="3">
        <f t="shared" si="34"/>
        <v>2.5266123255635216E-2</v>
      </c>
      <c r="R161" s="3">
        <f t="shared" si="35"/>
        <v>3.2624315154975353E-4</v>
      </c>
      <c r="S161" s="3">
        <f t="shared" si="36"/>
        <v>3.1696768739226384E-3</v>
      </c>
      <c r="T161" s="3">
        <f t="shared" si="37"/>
        <v>3.3457217360752751E-2</v>
      </c>
      <c r="U161" s="23">
        <f t="shared" si="38"/>
        <v>3.4122629282468102</v>
      </c>
      <c r="V161" s="3">
        <f t="shared" si="39"/>
        <v>1.6314115257760626E-2</v>
      </c>
      <c r="W161" s="3">
        <f t="shared" si="40"/>
        <v>0.42513604557688656</v>
      </c>
      <c r="X161" s="3">
        <f t="shared" si="41"/>
        <v>1.8623296860091698</v>
      </c>
    </row>
    <row r="162" spans="1:24" x14ac:dyDescent="0.35">
      <c r="A162" s="2">
        <v>161</v>
      </c>
      <c r="B162" s="38">
        <v>44627.492534722223</v>
      </c>
      <c r="C162" s="2">
        <v>5929366</v>
      </c>
      <c r="D162" s="3">
        <v>6.96813E-11</v>
      </c>
      <c r="E162" s="3">
        <v>2.7246600000000001E-10</v>
      </c>
      <c r="F162" s="3">
        <v>1.78838E-9</v>
      </c>
      <c r="G162" s="16">
        <v>5.6759999999999996E-12</v>
      </c>
      <c r="H162" s="3">
        <v>1.6524800000000001E-10</v>
      </c>
      <c r="I162" s="3">
        <f t="shared" si="28"/>
        <v>4.5153482400000001E-11</v>
      </c>
      <c r="J162" s="3">
        <f t="shared" si="29"/>
        <v>5.4493200000000003E-13</v>
      </c>
      <c r="K162" s="3">
        <f t="shared" si="30"/>
        <v>1.7794381E-9</v>
      </c>
      <c r="L162" s="3">
        <f t="shared" si="31"/>
        <v>5.7341055999999995E-11</v>
      </c>
      <c r="M162" s="3"/>
      <c r="N162" s="8">
        <f t="shared" si="32"/>
        <v>98.75</v>
      </c>
      <c r="O162" s="14">
        <f t="shared" si="33"/>
        <v>98.75</v>
      </c>
      <c r="P162" s="3"/>
      <c r="Q162" s="3">
        <f t="shared" si="34"/>
        <v>2.5248259542155472E-2</v>
      </c>
      <c r="R162" s="3">
        <f t="shared" si="35"/>
        <v>3.0470705331081766E-4</v>
      </c>
      <c r="S162" s="3">
        <f t="shared" si="36"/>
        <v>3.1738221183417394E-3</v>
      </c>
      <c r="T162" s="3">
        <f t="shared" si="37"/>
        <v>3.2063127523233315E-2</v>
      </c>
      <c r="U162" s="23">
        <f t="shared" si="38"/>
        <v>3.4282591494535652</v>
      </c>
      <c r="V162" s="3">
        <f t="shared" si="39"/>
        <v>1.6513916155809775E-2</v>
      </c>
      <c r="W162" s="3">
        <f t="shared" si="40"/>
        <v>0.42714482025619482</v>
      </c>
      <c r="X162" s="3">
        <f t="shared" si="41"/>
        <v>1.8830777952061599</v>
      </c>
    </row>
    <row r="163" spans="1:24" x14ac:dyDescent="0.35">
      <c r="A163" s="2">
        <v>162</v>
      </c>
      <c r="B163" s="38">
        <v>44627.492974537039</v>
      </c>
      <c r="C163" s="2">
        <v>5967611</v>
      </c>
      <c r="D163" s="3">
        <v>8.5849300000000003E-11</v>
      </c>
      <c r="E163" s="3">
        <v>2.6579000000000002E-10</v>
      </c>
      <c r="F163" s="3">
        <v>1.77471E-9</v>
      </c>
      <c r="G163" s="16">
        <v>6.0565500000000001E-12</v>
      </c>
      <c r="H163" s="3">
        <v>1.61432E-10</v>
      </c>
      <c r="I163" s="3">
        <f t="shared" si="28"/>
        <v>5.5630346400000006E-11</v>
      </c>
      <c r="J163" s="3">
        <f t="shared" si="29"/>
        <v>5.3158000000000004E-13</v>
      </c>
      <c r="K163" s="3">
        <f t="shared" si="30"/>
        <v>1.7658364499999999E-9</v>
      </c>
      <c r="L163" s="3">
        <f t="shared" si="31"/>
        <v>5.6016904E-11</v>
      </c>
      <c r="M163" s="3"/>
      <c r="N163" s="8">
        <f t="shared" si="32"/>
        <v>99.383333332836628</v>
      </c>
      <c r="O163" s="14">
        <f t="shared" si="33"/>
        <v>99.383333332836628</v>
      </c>
      <c r="P163" s="3"/>
      <c r="Q163" s="3">
        <f t="shared" si="34"/>
        <v>3.1346161570059337E-2</v>
      </c>
      <c r="R163" s="3">
        <f t="shared" si="35"/>
        <v>2.9953062753914727E-4</v>
      </c>
      <c r="S163" s="3">
        <f t="shared" si="36"/>
        <v>3.4126984126984128E-3</v>
      </c>
      <c r="T163" s="3">
        <f t="shared" si="37"/>
        <v>3.1563976086233805E-2</v>
      </c>
      <c r="U163" s="23">
        <f t="shared" si="38"/>
        <v>3.4461807161250446</v>
      </c>
      <c r="V163" s="3">
        <f t="shared" si="39"/>
        <v>1.6705258087928866E-2</v>
      </c>
      <c r="W163" s="3">
        <f t="shared" si="40"/>
        <v>0.42923055175605507</v>
      </c>
      <c r="X163" s="3">
        <f t="shared" si="41"/>
        <v>1.9032263780000225</v>
      </c>
    </row>
    <row r="164" spans="1:24" x14ac:dyDescent="0.35">
      <c r="A164" s="2">
        <v>163</v>
      </c>
      <c r="B164" s="38">
        <v>44627.493414351855</v>
      </c>
      <c r="C164" s="2">
        <v>6005856</v>
      </c>
      <c r="D164" s="3">
        <v>7.4260799999999994E-11</v>
      </c>
      <c r="E164" s="3">
        <v>2.7223999999999998E-10</v>
      </c>
      <c r="F164" s="3">
        <v>1.8162899999999999E-9</v>
      </c>
      <c r="G164" s="16">
        <v>6.1446999999999999E-12</v>
      </c>
      <c r="H164" s="3">
        <v>1.54152E-10</v>
      </c>
      <c r="I164" s="3">
        <f t="shared" si="28"/>
        <v>4.8120998399999999E-11</v>
      </c>
      <c r="J164" s="3">
        <f t="shared" si="29"/>
        <v>5.4448000000000002E-13</v>
      </c>
      <c r="K164" s="3">
        <f t="shared" si="30"/>
        <v>1.80720855E-9</v>
      </c>
      <c r="L164" s="3">
        <f t="shared" si="31"/>
        <v>5.3490743999999991E-11</v>
      </c>
      <c r="M164" s="3"/>
      <c r="N164" s="8">
        <f t="shared" si="32"/>
        <v>100.01666667312384</v>
      </c>
      <c r="O164" s="14">
        <f t="shared" si="33"/>
        <v>100.01666667312384</v>
      </c>
      <c r="P164" s="3"/>
      <c r="Q164" s="3">
        <f t="shared" si="34"/>
        <v>2.6494116247955998E-2</v>
      </c>
      <c r="R164" s="3">
        <f t="shared" si="35"/>
        <v>2.9977591684147357E-4</v>
      </c>
      <c r="S164" s="3">
        <f t="shared" si="36"/>
        <v>3.3831051208782739E-3</v>
      </c>
      <c r="T164" s="3">
        <f t="shared" si="37"/>
        <v>2.9450552499876118E-2</v>
      </c>
      <c r="U164" s="23">
        <f t="shared" si="38"/>
        <v>3.4644968043018567</v>
      </c>
      <c r="V164" s="3">
        <f t="shared" si="39"/>
        <v>1.6895038495733147E-2</v>
      </c>
      <c r="W164" s="3">
        <f t="shared" si="40"/>
        <v>0.43138255623198296</v>
      </c>
      <c r="X164" s="3">
        <f t="shared" si="41"/>
        <v>1.9225476455977677</v>
      </c>
    </row>
    <row r="165" spans="1:24" x14ac:dyDescent="0.35">
      <c r="A165" s="2">
        <v>164</v>
      </c>
      <c r="B165" s="38">
        <v>44627.49386574074</v>
      </c>
      <c r="C165" s="2">
        <v>6044101</v>
      </c>
      <c r="D165" s="3">
        <v>7.3863099999999997E-11</v>
      </c>
      <c r="E165" s="3">
        <v>2.5659599999999999E-10</v>
      </c>
      <c r="F165" s="3">
        <v>1.77765E-9</v>
      </c>
      <c r="G165" s="16">
        <v>6.0296700000000001E-12</v>
      </c>
      <c r="H165" s="3">
        <v>1.5076399999999999E-10</v>
      </c>
      <c r="I165" s="3">
        <f t="shared" si="28"/>
        <v>4.7863288800000002E-11</v>
      </c>
      <c r="J165" s="3">
        <f t="shared" si="29"/>
        <v>5.13192E-13</v>
      </c>
      <c r="K165" s="3">
        <f t="shared" si="30"/>
        <v>1.7687617499999999E-9</v>
      </c>
      <c r="L165" s="3">
        <f t="shared" si="31"/>
        <v>5.2315107999999987E-11</v>
      </c>
      <c r="M165" s="3"/>
      <c r="N165" s="8">
        <f t="shared" si="32"/>
        <v>100.66666666418314</v>
      </c>
      <c r="O165" s="14">
        <f t="shared" si="33"/>
        <v>100.66666666418314</v>
      </c>
      <c r="P165" s="3"/>
      <c r="Q165" s="3">
        <f t="shared" si="34"/>
        <v>2.6925035186904062E-2</v>
      </c>
      <c r="R165" s="3">
        <f t="shared" si="35"/>
        <v>2.8869124968357101E-4</v>
      </c>
      <c r="S165" s="3">
        <f t="shared" si="36"/>
        <v>3.3919331701966079E-3</v>
      </c>
      <c r="T165" s="3">
        <f t="shared" si="37"/>
        <v>2.9429363485500515E-2</v>
      </c>
      <c r="U165" s="23">
        <f t="shared" si="38"/>
        <v>3.4818580282793841</v>
      </c>
      <c r="V165" s="3">
        <f t="shared" si="39"/>
        <v>1.7086290322223134E-2</v>
      </c>
      <c r="W165" s="3">
        <f t="shared" si="40"/>
        <v>0.4335844436462955</v>
      </c>
      <c r="X165" s="3">
        <f t="shared" si="41"/>
        <v>1.9416836180298014</v>
      </c>
    </row>
    <row r="166" spans="1:24" x14ac:dyDescent="0.35">
      <c r="A166" s="2">
        <v>165</v>
      </c>
      <c r="B166" s="38">
        <v>44627.494305555556</v>
      </c>
      <c r="C166" s="2">
        <v>6082346</v>
      </c>
      <c r="D166" s="3">
        <v>7.7410600000000005E-11</v>
      </c>
      <c r="E166" s="3">
        <v>2.4784300000000002E-10</v>
      </c>
      <c r="F166" s="3">
        <v>3.8269899999999998E-7</v>
      </c>
      <c r="G166" s="16">
        <v>4.8654499999999996E-12</v>
      </c>
      <c r="H166" s="3">
        <v>1.46282E-10</v>
      </c>
      <c r="I166" s="3">
        <f t="shared" si="28"/>
        <v>5.0162068800000003E-11</v>
      </c>
      <c r="J166" s="3">
        <f t="shared" si="29"/>
        <v>4.956860000000001E-13</v>
      </c>
      <c r="K166" s="3">
        <f t="shared" si="30"/>
        <v>3.8078550499999996E-7</v>
      </c>
      <c r="L166" s="3">
        <f t="shared" si="31"/>
        <v>5.0759853999999994E-11</v>
      </c>
      <c r="M166" s="3"/>
      <c r="N166" s="8">
        <f t="shared" si="32"/>
        <v>101.29999999701977</v>
      </c>
      <c r="O166" s="14">
        <f t="shared" si="33"/>
        <v>101.29999999701977</v>
      </c>
      <c r="P166" s="3"/>
      <c r="Q166" s="3">
        <f t="shared" si="34"/>
        <v>1.3107447053689716E-4</v>
      </c>
      <c r="R166" s="3">
        <f t="shared" si="35"/>
        <v>1.295237249117453E-6</v>
      </c>
      <c r="S166" s="3">
        <f t="shared" si="36"/>
        <v>1.2713516366648462E-5</v>
      </c>
      <c r="T166" s="3">
        <f t="shared" si="37"/>
        <v>1.3263649499998693E-4</v>
      </c>
      <c r="U166" s="23">
        <f t="shared" si="38"/>
        <v>3.4904257963308543</v>
      </c>
      <c r="V166" s="3">
        <f t="shared" si="39"/>
        <v>1.7178119376346467E-2</v>
      </c>
      <c r="W166" s="3">
        <f t="shared" si="40"/>
        <v>0.43466258176286166</v>
      </c>
      <c r="X166" s="3">
        <f t="shared" si="41"/>
        <v>1.9510449180162848</v>
      </c>
    </row>
    <row r="167" spans="1:24" x14ac:dyDescent="0.35">
      <c r="A167" s="2">
        <v>166</v>
      </c>
      <c r="B167" s="38">
        <v>44627.494768518518</v>
      </c>
      <c r="C167" s="2">
        <v>6122135</v>
      </c>
      <c r="D167" s="3">
        <v>5.6114899999999999E-11</v>
      </c>
      <c r="E167" s="3">
        <v>1.4959799999999999E-10</v>
      </c>
      <c r="F167" s="3">
        <v>6.6148199999999997E-7</v>
      </c>
      <c r="G167" s="16">
        <v>4.9632699999999997E-12</v>
      </c>
      <c r="H167" s="3">
        <v>1.30426E-10</v>
      </c>
      <c r="I167" s="3">
        <f t="shared" si="28"/>
        <v>3.63624552E-11</v>
      </c>
      <c r="J167" s="3">
        <f t="shared" si="29"/>
        <v>2.9919599999999999E-13</v>
      </c>
      <c r="K167" s="3">
        <f t="shared" si="30"/>
        <v>6.5817458999999994E-7</v>
      </c>
      <c r="L167" s="3">
        <f t="shared" si="31"/>
        <v>4.5257821999999991E-11</v>
      </c>
      <c r="M167" s="3"/>
      <c r="N167" s="8">
        <f t="shared" si="32"/>
        <v>101.96666666865349</v>
      </c>
      <c r="O167" s="14">
        <f t="shared" si="33"/>
        <v>101.96666666865349</v>
      </c>
      <c r="P167" s="3"/>
      <c r="Q167" s="3">
        <f t="shared" si="34"/>
        <v>5.4971193773980246E-5</v>
      </c>
      <c r="R167" s="3">
        <f t="shared" si="35"/>
        <v>4.5231162752727968E-7</v>
      </c>
      <c r="S167" s="3">
        <f t="shared" si="36"/>
        <v>7.5032578361920653E-6</v>
      </c>
      <c r="T167" s="3">
        <f t="shared" si="37"/>
        <v>6.8418826211446407E-5</v>
      </c>
      <c r="U167" s="23">
        <f t="shared" si="38"/>
        <v>3.4904878115527533</v>
      </c>
      <c r="V167" s="3">
        <f t="shared" si="39"/>
        <v>1.7178701892643023E-2</v>
      </c>
      <c r="W167" s="3">
        <f t="shared" si="40"/>
        <v>0.43466932068764613</v>
      </c>
      <c r="X167" s="3">
        <f t="shared" si="41"/>
        <v>1.9511119364571878</v>
      </c>
    </row>
    <row r="168" spans="1:24" x14ac:dyDescent="0.35">
      <c r="A168" s="2">
        <v>167</v>
      </c>
      <c r="B168" s="38">
        <v>44627.495173611111</v>
      </c>
      <c r="C168" s="2">
        <v>6157781</v>
      </c>
      <c r="D168" s="3">
        <v>4.4418899999999998E-11</v>
      </c>
      <c r="E168" s="3">
        <v>1.2217E-10</v>
      </c>
      <c r="F168" s="3">
        <v>6.6390100000000004E-7</v>
      </c>
      <c r="G168" s="16">
        <v>4.5386499999999999E-12</v>
      </c>
      <c r="H168" s="3">
        <v>1.14646E-10</v>
      </c>
      <c r="I168" s="3">
        <f t="shared" si="28"/>
        <v>2.8783447199999999E-11</v>
      </c>
      <c r="J168" s="3">
        <f t="shared" si="29"/>
        <v>2.4434E-13</v>
      </c>
      <c r="K168" s="3">
        <f t="shared" si="30"/>
        <v>6.6058149500000008E-7</v>
      </c>
      <c r="L168" s="3">
        <f t="shared" si="31"/>
        <v>3.9782161999999998E-11</v>
      </c>
      <c r="M168" s="3"/>
      <c r="N168" s="8">
        <f t="shared" si="32"/>
        <v>102.54999999701977</v>
      </c>
      <c r="O168" s="14">
        <f t="shared" si="33"/>
        <v>102.54999999701977</v>
      </c>
      <c r="P168" s="3"/>
      <c r="Q168" s="3">
        <f t="shared" si="34"/>
        <v>4.3355029138380566E-5</v>
      </c>
      <c r="R168" s="3">
        <f t="shared" si="35"/>
        <v>3.6803680066756937E-7</v>
      </c>
      <c r="S168" s="3">
        <f t="shared" si="36"/>
        <v>6.8363355379793062E-6</v>
      </c>
      <c r="T168" s="3">
        <f t="shared" si="37"/>
        <v>5.9921828706388449E-5</v>
      </c>
      <c r="U168" s="23">
        <f t="shared" si="38"/>
        <v>3.4905164900341918</v>
      </c>
      <c r="V168" s="3">
        <f t="shared" si="39"/>
        <v>1.7178941160932541E-2</v>
      </c>
      <c r="W168" s="3">
        <f t="shared" si="40"/>
        <v>0.43467350306901131</v>
      </c>
      <c r="X168" s="3">
        <f t="shared" si="41"/>
        <v>1.9511493691478867</v>
      </c>
    </row>
    <row r="169" spans="1:24" x14ac:dyDescent="0.35">
      <c r="A169" s="2">
        <v>168</v>
      </c>
      <c r="B169" s="38">
        <v>44627.49559027778</v>
      </c>
      <c r="C169" s="2">
        <v>6193426</v>
      </c>
      <c r="D169" s="3">
        <v>3.6646599999999999E-11</v>
      </c>
      <c r="E169" s="3">
        <v>9.7988599999999995E-11</v>
      </c>
      <c r="F169" s="3">
        <v>6.6524400000000005E-7</v>
      </c>
      <c r="G169" s="16">
        <v>4.1387500000000003E-12</v>
      </c>
      <c r="H169" s="3">
        <v>1.2365399999999999E-10</v>
      </c>
      <c r="I169" s="3">
        <f t="shared" si="28"/>
        <v>2.37469968E-11</v>
      </c>
      <c r="J169" s="3">
        <f t="shared" si="29"/>
        <v>1.9597719999999999E-13</v>
      </c>
      <c r="K169" s="3">
        <f t="shared" si="30"/>
        <v>6.6191778000000009E-7</v>
      </c>
      <c r="L169" s="3">
        <f t="shared" si="31"/>
        <v>4.2907937999999996E-11</v>
      </c>
      <c r="M169" s="3"/>
      <c r="N169" s="8">
        <f t="shared" si="32"/>
        <v>103.14999999850988</v>
      </c>
      <c r="O169" s="14">
        <f t="shared" si="33"/>
        <v>103.14999999850988</v>
      </c>
      <c r="P169" s="3"/>
      <c r="Q169" s="3">
        <f t="shared" si="34"/>
        <v>3.5696671897829968E-5</v>
      </c>
      <c r="R169" s="3">
        <f t="shared" si="35"/>
        <v>2.9459446458742951E-7</v>
      </c>
      <c r="S169" s="3">
        <f t="shared" si="36"/>
        <v>6.2214014707385559E-6</v>
      </c>
      <c r="T169" s="3">
        <f t="shared" si="37"/>
        <v>6.4499549037646327E-5</v>
      </c>
      <c r="U169" s="23">
        <f t="shared" si="38"/>
        <v>3.4905402055445616</v>
      </c>
      <c r="V169" s="3">
        <f t="shared" si="39"/>
        <v>1.7179139950312613E-2</v>
      </c>
      <c r="W169" s="3">
        <f t="shared" si="40"/>
        <v>0.43467742039012364</v>
      </c>
      <c r="X169" s="3">
        <f t="shared" si="41"/>
        <v>1.9511866955613026</v>
      </c>
    </row>
    <row r="170" spans="1:24" s="25" customFormat="1" x14ac:dyDescent="0.35">
      <c r="A170" s="25">
        <v>169</v>
      </c>
      <c r="B170" s="40">
        <v>44627.496076388888</v>
      </c>
      <c r="C170" s="25">
        <v>6235953</v>
      </c>
      <c r="D170" s="26">
        <v>2.1871499999999998E-8</v>
      </c>
      <c r="E170" s="26">
        <v>8.6805499999999996E-10</v>
      </c>
      <c r="F170" s="26">
        <v>6.4222200000000004E-7</v>
      </c>
      <c r="G170" s="27">
        <v>4.5303699999999999E-10</v>
      </c>
      <c r="H170" s="26">
        <v>1.0651600000000001E-9</v>
      </c>
      <c r="I170" s="26">
        <f t="shared" si="28"/>
        <v>1.4172732E-8</v>
      </c>
      <c r="J170" s="26">
        <f t="shared" si="29"/>
        <v>1.73611E-12</v>
      </c>
      <c r="K170" s="26">
        <f t="shared" si="30"/>
        <v>6.3901089000000005E-7</v>
      </c>
      <c r="L170" s="26">
        <f t="shared" si="31"/>
        <v>3.6961051999999997E-10</v>
      </c>
      <c r="M170" s="26"/>
      <c r="N170" s="8">
        <f t="shared" si="32"/>
        <v>103.85000000149012</v>
      </c>
      <c r="O170" s="29">
        <f t="shared" si="33"/>
        <v>103.85000000149012</v>
      </c>
      <c r="P170" s="26"/>
      <c r="Q170" s="26">
        <f t="shared" si="34"/>
        <v>2.2068275456150675E-2</v>
      </c>
      <c r="R170" s="26">
        <f t="shared" si="35"/>
        <v>2.7032864025212463E-6</v>
      </c>
      <c r="S170" s="26">
        <f t="shared" si="36"/>
        <v>7.0542117834642847E-4</v>
      </c>
      <c r="T170" s="26">
        <f t="shared" si="37"/>
        <v>5.7551830986792723E-4</v>
      </c>
      <c r="U170" s="30">
        <f t="shared" si="38"/>
        <v>3.4982765958223161</v>
      </c>
      <c r="V170" s="26">
        <f t="shared" si="39"/>
        <v>1.7180189208620567E-2</v>
      </c>
      <c r="W170" s="26">
        <f t="shared" si="40"/>
        <v>0.43492649529412009</v>
      </c>
      <c r="X170" s="26">
        <f t="shared" si="41"/>
        <v>1.9514107018128732</v>
      </c>
    </row>
    <row r="171" spans="1:24" x14ac:dyDescent="0.35">
      <c r="A171" s="2">
        <v>170</v>
      </c>
      <c r="B171" s="38">
        <v>44627.496435185189</v>
      </c>
      <c r="C171" s="2">
        <v>6266439</v>
      </c>
      <c r="D171" s="3">
        <v>2.5038100000000001E-8</v>
      </c>
      <c r="E171" s="3">
        <v>5.7880999999999999E-10</v>
      </c>
      <c r="F171" s="3">
        <v>6.3595099999999995E-7</v>
      </c>
      <c r="G171" s="16">
        <v>3.25318E-10</v>
      </c>
      <c r="H171" s="3">
        <v>6.9983299999999998E-10</v>
      </c>
      <c r="I171" s="3">
        <f t="shared" si="28"/>
        <v>1.6224688800000001E-8</v>
      </c>
      <c r="J171" s="3">
        <f t="shared" si="29"/>
        <v>1.1576200000000001E-12</v>
      </c>
      <c r="K171" s="3">
        <f t="shared" si="30"/>
        <v>6.3277124499999998E-7</v>
      </c>
      <c r="L171" s="3">
        <f t="shared" si="31"/>
        <v>2.4284205099999999E-10</v>
      </c>
      <c r="M171" s="3"/>
      <c r="N171" s="8">
        <f t="shared" si="32"/>
        <v>104.36666667461395</v>
      </c>
      <c r="O171" s="14">
        <f t="shared" si="33"/>
        <v>104.36666667461395</v>
      </c>
      <c r="P171" s="3"/>
      <c r="Q171" s="3">
        <f t="shared" si="34"/>
        <v>2.5512482565480679E-2</v>
      </c>
      <c r="R171" s="3">
        <f t="shared" si="35"/>
        <v>1.820297475748918E-6</v>
      </c>
      <c r="S171" s="3">
        <f t="shared" si="36"/>
        <v>5.115457008480214E-4</v>
      </c>
      <c r="T171" s="3">
        <f t="shared" si="37"/>
        <v>3.8185654397901724E-4</v>
      </c>
      <c r="U171" s="23">
        <f t="shared" si="38"/>
        <v>3.5105682917981893</v>
      </c>
      <c r="V171" s="3">
        <f t="shared" si="39"/>
        <v>1.7181357801137057E-2</v>
      </c>
      <c r="W171" s="3">
        <f t="shared" si="40"/>
        <v>0.43524087840850773</v>
      </c>
      <c r="X171" s="3">
        <f t="shared" si="41"/>
        <v>1.951658023653208</v>
      </c>
    </row>
    <row r="172" spans="1:24" x14ac:dyDescent="0.35">
      <c r="A172" s="2">
        <v>171</v>
      </c>
      <c r="B172" s="38">
        <v>44627.496782407405</v>
      </c>
      <c r="C172" s="2">
        <v>6296515</v>
      </c>
      <c r="D172" s="3">
        <v>2.0297299999999999E-8</v>
      </c>
      <c r="E172" s="3">
        <v>4.33674E-10</v>
      </c>
      <c r="F172" s="3">
        <v>6.3406899999999998E-7</v>
      </c>
      <c r="G172" s="16">
        <v>4.1744399999999999E-10</v>
      </c>
      <c r="H172" s="3">
        <v>6.9350900000000001E-10</v>
      </c>
      <c r="I172" s="3">
        <f t="shared" si="28"/>
        <v>1.31526504E-8</v>
      </c>
      <c r="J172" s="3">
        <f t="shared" si="29"/>
        <v>8.6734799999999999E-13</v>
      </c>
      <c r="K172" s="3">
        <f t="shared" si="30"/>
        <v>6.3089865499999996E-7</v>
      </c>
      <c r="L172" s="3">
        <f t="shared" si="31"/>
        <v>2.4064762299999997E-10</v>
      </c>
      <c r="M172" s="3"/>
      <c r="N172" s="8">
        <f t="shared" si="32"/>
        <v>104.86666666716337</v>
      </c>
      <c r="O172" s="14">
        <f t="shared" si="33"/>
        <v>104.86666666716337</v>
      </c>
      <c r="P172" s="3"/>
      <c r="Q172" s="3">
        <f t="shared" si="34"/>
        <v>2.0743247816877974E-2</v>
      </c>
      <c r="R172" s="3">
        <f t="shared" si="35"/>
        <v>1.3679079090761415E-6</v>
      </c>
      <c r="S172" s="3">
        <f t="shared" si="36"/>
        <v>6.5835737120092605E-4</v>
      </c>
      <c r="T172" s="3">
        <f t="shared" si="37"/>
        <v>3.7952907806563634E-4</v>
      </c>
      <c r="U172" s="23">
        <f t="shared" si="38"/>
        <v>3.5221322242214628</v>
      </c>
      <c r="V172" s="3">
        <f t="shared" si="39"/>
        <v>1.7182154852471387E-2</v>
      </c>
      <c r="W172" s="3">
        <f t="shared" si="40"/>
        <v>0.43553335417216171</v>
      </c>
      <c r="X172" s="3">
        <f t="shared" si="41"/>
        <v>1.9518483700558826</v>
      </c>
    </row>
    <row r="173" spans="1:24" x14ac:dyDescent="0.35">
      <c r="A173" s="2">
        <v>172</v>
      </c>
      <c r="B173" s="38">
        <v>44627.497141203705</v>
      </c>
      <c r="C173" s="2">
        <v>6327001</v>
      </c>
      <c r="D173" s="3">
        <v>2.3362399999999999E-8</v>
      </c>
      <c r="E173" s="3">
        <v>3.3506099999999999E-10</v>
      </c>
      <c r="F173" s="3">
        <v>6.4965699999999998E-7</v>
      </c>
      <c r="G173" s="16">
        <v>9.14793E-11</v>
      </c>
      <c r="H173" s="3">
        <v>3.36461E-10</v>
      </c>
      <c r="I173" s="3">
        <f t="shared" si="28"/>
        <v>1.5138835200000001E-8</v>
      </c>
      <c r="J173" s="3">
        <f t="shared" si="29"/>
        <v>6.7012200000000002E-13</v>
      </c>
      <c r="K173" s="3">
        <f t="shared" si="30"/>
        <v>6.4640871500000003E-7</v>
      </c>
      <c r="L173" s="3">
        <f t="shared" si="31"/>
        <v>1.1675196699999999E-10</v>
      </c>
      <c r="M173" s="3"/>
      <c r="N173" s="8">
        <f t="shared" si="32"/>
        <v>105.38333333283663</v>
      </c>
      <c r="O173" s="14">
        <f t="shared" si="33"/>
        <v>105.38333333283663</v>
      </c>
      <c r="P173" s="3"/>
      <c r="Q173" s="3">
        <f t="shared" si="34"/>
        <v>2.3302812407162553E-2</v>
      </c>
      <c r="R173" s="3">
        <f t="shared" si="35"/>
        <v>1.0315012383457733E-6</v>
      </c>
      <c r="S173" s="3">
        <f t="shared" si="36"/>
        <v>1.4081168986095741E-4</v>
      </c>
      <c r="T173" s="3">
        <f t="shared" si="37"/>
        <v>1.7971324406571468E-4</v>
      </c>
      <c r="U173" s="23">
        <f t="shared" si="38"/>
        <v>3.5335107897574618</v>
      </c>
      <c r="V173" s="3">
        <f t="shared" si="39"/>
        <v>1.7182774699833279E-2</v>
      </c>
      <c r="W173" s="3">
        <f t="shared" si="40"/>
        <v>0.43573980617920577</v>
      </c>
      <c r="X173" s="3">
        <f t="shared" si="41"/>
        <v>1.9519928409888221</v>
      </c>
    </row>
    <row r="174" spans="1:24" s="18" customFormat="1" x14ac:dyDescent="0.35">
      <c r="A174" s="18">
        <v>173</v>
      </c>
      <c r="B174" s="39">
        <v>44627.497476851851</v>
      </c>
      <c r="C174" s="18">
        <v>6356507</v>
      </c>
      <c r="D174" s="19">
        <v>1.67976E-9</v>
      </c>
      <c r="E174" s="19">
        <v>1.5987699999999999E-10</v>
      </c>
      <c r="F174" s="19">
        <v>6.8584800000000001E-7</v>
      </c>
      <c r="G174" s="20">
        <v>2.70491E-11</v>
      </c>
      <c r="H174" s="19">
        <v>2.1086399999999999E-10</v>
      </c>
      <c r="I174" s="19">
        <f t="shared" si="28"/>
        <v>1.0884844800000001E-9</v>
      </c>
      <c r="J174" s="19">
        <f t="shared" si="29"/>
        <v>3.1975400000000001E-13</v>
      </c>
      <c r="K174" s="19">
        <f t="shared" si="30"/>
        <v>6.8241875999999999E-7</v>
      </c>
      <c r="L174" s="19">
        <f t="shared" si="31"/>
        <v>7.3169807999999984E-11</v>
      </c>
      <c r="M174" s="19"/>
      <c r="N174" s="8">
        <f t="shared" si="32"/>
        <v>105.86666666716337</v>
      </c>
      <c r="O174" s="22">
        <f t="shared" si="33"/>
        <v>105.86666666716337</v>
      </c>
      <c r="P174" s="19"/>
      <c r="Q174" s="19">
        <f t="shared" si="34"/>
        <v>1.5870637225740981E-3</v>
      </c>
      <c r="R174" s="19">
        <f t="shared" si="35"/>
        <v>4.6621700435081827E-7</v>
      </c>
      <c r="S174" s="19">
        <f t="shared" si="36"/>
        <v>3.9438913578518856E-5</v>
      </c>
      <c r="T174" s="19">
        <f t="shared" si="37"/>
        <v>1.0668516639255342E-4</v>
      </c>
      <c r="U174" s="24">
        <f t="shared" si="38"/>
        <v>3.5395258431678442</v>
      </c>
      <c r="V174" s="19">
        <f t="shared" si="39"/>
        <v>1.7183136648409342E-2</v>
      </c>
      <c r="W174" s="19">
        <f t="shared" si="40"/>
        <v>0.43578336674179319</v>
      </c>
      <c r="X174" s="19">
        <f t="shared" si="41"/>
        <v>1.9520620539381583</v>
      </c>
    </row>
    <row r="175" spans="1:24" x14ac:dyDescent="0.35">
      <c r="A175" s="2">
        <v>174</v>
      </c>
      <c r="B175" s="38">
        <v>44627.49790509259</v>
      </c>
      <c r="C175" s="2">
        <v>6393062</v>
      </c>
      <c r="D175" s="3">
        <v>7.4814500000000001E-10</v>
      </c>
      <c r="E175" s="3">
        <v>1.2888700000000001E-10</v>
      </c>
      <c r="F175" s="3">
        <v>6.9068600000000005E-7</v>
      </c>
      <c r="G175" s="16">
        <v>1.79202E-11</v>
      </c>
      <c r="H175" s="3">
        <v>1.73061E-10</v>
      </c>
      <c r="I175" s="3">
        <f t="shared" si="28"/>
        <v>4.8479796000000003E-10</v>
      </c>
      <c r="J175" s="3">
        <f t="shared" si="29"/>
        <v>2.5777400000000001E-13</v>
      </c>
      <c r="K175" s="3">
        <f t="shared" si="30"/>
        <v>6.8723257000000005E-7</v>
      </c>
      <c r="L175" s="3">
        <f t="shared" si="31"/>
        <v>6.0052166999999993E-11</v>
      </c>
      <c r="M175" s="3"/>
      <c r="N175" s="8">
        <f t="shared" si="32"/>
        <v>106.48333333432674</v>
      </c>
      <c r="O175" s="14">
        <f t="shared" si="33"/>
        <v>106.48333333432674</v>
      </c>
      <c r="P175" s="3"/>
      <c r="Q175" s="3">
        <f t="shared" si="34"/>
        <v>7.0190790026147917E-4</v>
      </c>
      <c r="R175" s="3">
        <f t="shared" si="35"/>
        <v>3.7321445635209054E-7</v>
      </c>
      <c r="S175" s="3">
        <f t="shared" si="36"/>
        <v>2.5945509247328019E-5</v>
      </c>
      <c r="T175" s="3">
        <f t="shared" si="37"/>
        <v>8.6945684435474281E-5</v>
      </c>
      <c r="U175" s="23">
        <f t="shared" si="38"/>
        <v>3.5402316094187869</v>
      </c>
      <c r="V175" s="3">
        <f t="shared" si="39"/>
        <v>1.7183395473109934E-2</v>
      </c>
      <c r="W175" s="3">
        <f t="shared" si="40"/>
        <v>0.43580352693884739</v>
      </c>
      <c r="X175" s="3">
        <f t="shared" si="41"/>
        <v>1.9521217567838784</v>
      </c>
    </row>
    <row r="176" spans="1:24" x14ac:dyDescent="0.35">
      <c r="A176" s="2">
        <v>175</v>
      </c>
      <c r="B176" s="38">
        <v>44627.498310185183</v>
      </c>
      <c r="C176" s="2">
        <v>6428710</v>
      </c>
      <c r="D176" s="3">
        <v>5.2470600000000001E-10</v>
      </c>
      <c r="E176" s="3">
        <v>1.1922199999999999E-10</v>
      </c>
      <c r="F176" s="3">
        <v>6.8925199999999996E-7</v>
      </c>
      <c r="G176" s="16">
        <v>1.44985E-11</v>
      </c>
      <c r="H176" s="3">
        <v>1.511E-10</v>
      </c>
      <c r="I176" s="3">
        <f t="shared" si="28"/>
        <v>3.4000948800000001E-10</v>
      </c>
      <c r="J176" s="3">
        <f t="shared" si="29"/>
        <v>2.3844399999999998E-13</v>
      </c>
      <c r="K176" s="3">
        <f t="shared" si="30"/>
        <v>6.8580573999999992E-7</v>
      </c>
      <c r="L176" s="3">
        <f t="shared" si="31"/>
        <v>5.2431699999999993E-11</v>
      </c>
      <c r="M176" s="3"/>
      <c r="N176" s="8">
        <f t="shared" si="32"/>
        <v>107.0666666701436</v>
      </c>
      <c r="O176" s="14">
        <f t="shared" si="33"/>
        <v>107.0666666701436</v>
      </c>
      <c r="P176" s="3"/>
      <c r="Q176" s="3">
        <f t="shared" si="34"/>
        <v>4.9330214203223205E-4</v>
      </c>
      <c r="R176" s="3">
        <f t="shared" si="35"/>
        <v>3.4594604005501615E-7</v>
      </c>
      <c r="S176" s="3">
        <f t="shared" si="36"/>
        <v>2.10351221323986E-5</v>
      </c>
      <c r="T176" s="3">
        <f t="shared" si="37"/>
        <v>7.607043577675509E-5</v>
      </c>
      <c r="U176" s="23">
        <f t="shared" si="38"/>
        <v>3.5405802123492736</v>
      </c>
      <c r="V176" s="3">
        <f t="shared" si="39"/>
        <v>1.7183605228255613E-2</v>
      </c>
      <c r="W176" s="3">
        <f t="shared" si="40"/>
        <v>0.43581722962305813</v>
      </c>
      <c r="X176" s="3">
        <f t="shared" si="41"/>
        <v>1.9521693031524761</v>
      </c>
    </row>
    <row r="177" spans="1:24" x14ac:dyDescent="0.35">
      <c r="A177" s="2">
        <v>176</v>
      </c>
      <c r="B177" s="38">
        <v>44627.498726851853</v>
      </c>
      <c r="C177" s="2">
        <v>6464356</v>
      </c>
      <c r="D177" s="3">
        <v>3.58952E-10</v>
      </c>
      <c r="E177" s="3">
        <v>1.8514500000000001E-10</v>
      </c>
      <c r="F177" s="3">
        <v>3.8503999999999999E-8</v>
      </c>
      <c r="G177" s="16">
        <v>1.93306E-11</v>
      </c>
      <c r="H177" s="3">
        <v>2.8383900000000002E-10</v>
      </c>
      <c r="I177" s="3">
        <f t="shared" si="28"/>
        <v>2.32600896E-10</v>
      </c>
      <c r="J177" s="3">
        <f t="shared" si="29"/>
        <v>3.7029000000000003E-13</v>
      </c>
      <c r="K177" s="3">
        <f t="shared" si="30"/>
        <v>3.8311479999999999E-8</v>
      </c>
      <c r="L177" s="3">
        <f t="shared" si="31"/>
        <v>9.8492132999999998E-11</v>
      </c>
      <c r="M177" s="3"/>
      <c r="N177" s="8">
        <f t="shared" si="32"/>
        <v>107.66666666418314</v>
      </c>
      <c r="O177" s="14">
        <f t="shared" si="33"/>
        <v>107.66666666418314</v>
      </c>
      <c r="P177" s="3"/>
      <c r="Q177" s="3">
        <f t="shared" si="34"/>
        <v>6.0409540826927071E-3</v>
      </c>
      <c r="R177" s="3">
        <f t="shared" si="35"/>
        <v>9.616922917099524E-6</v>
      </c>
      <c r="S177" s="3">
        <f t="shared" si="36"/>
        <v>5.0204134635362563E-4</v>
      </c>
      <c r="T177" s="3">
        <f t="shared" si="37"/>
        <v>2.5579714575109081E-3</v>
      </c>
      <c r="U177" s="23">
        <f t="shared" si="38"/>
        <v>3.5425404891972176</v>
      </c>
      <c r="V177" s="3">
        <f t="shared" si="39"/>
        <v>1.7186594088913067E-2</v>
      </c>
      <c r="W177" s="3">
        <f t="shared" si="40"/>
        <v>0.43597415256204503</v>
      </c>
      <c r="X177" s="3">
        <f t="shared" si="41"/>
        <v>1.9529595157126123</v>
      </c>
    </row>
    <row r="178" spans="1:24" x14ac:dyDescent="0.35">
      <c r="A178" s="2">
        <v>177</v>
      </c>
      <c r="B178" s="38">
        <v>44627.499155092592</v>
      </c>
      <c r="C178" s="2">
        <v>6501021</v>
      </c>
      <c r="D178" s="3">
        <v>3.6032800000000002E-10</v>
      </c>
      <c r="E178" s="3">
        <v>2.0934799999999999E-10</v>
      </c>
      <c r="F178" s="3">
        <v>7.0027000000000002E-9</v>
      </c>
      <c r="G178" s="16">
        <v>1.6197E-11</v>
      </c>
      <c r="H178" s="3">
        <v>2.5649399999999999E-10</v>
      </c>
      <c r="I178" s="3">
        <f t="shared" si="28"/>
        <v>2.3349254400000001E-10</v>
      </c>
      <c r="J178" s="3">
        <f t="shared" si="29"/>
        <v>4.1869599999999999E-13</v>
      </c>
      <c r="K178" s="3">
        <f t="shared" si="30"/>
        <v>6.9676865000000001E-9</v>
      </c>
      <c r="L178" s="3">
        <f t="shared" si="31"/>
        <v>8.9003417999999998E-11</v>
      </c>
      <c r="M178" s="3"/>
      <c r="N178" s="8">
        <f t="shared" si="32"/>
        <v>108.28333333134651</v>
      </c>
      <c r="O178" s="14">
        <f t="shared" si="33"/>
        <v>108.28333333134651</v>
      </c>
      <c r="P178" s="3"/>
      <c r="Q178" s="3">
        <f t="shared" si="34"/>
        <v>3.3343216759250005E-2</v>
      </c>
      <c r="R178" s="3">
        <f t="shared" si="35"/>
        <v>5.979065217701743E-5</v>
      </c>
      <c r="S178" s="3">
        <f t="shared" si="36"/>
        <v>2.3129649992145885E-3</v>
      </c>
      <c r="T178" s="3">
        <f t="shared" si="37"/>
        <v>1.2709871620946205E-2</v>
      </c>
      <c r="U178" s="23">
        <f t="shared" si="38"/>
        <v>3.5546839418832645</v>
      </c>
      <c r="V178" s="3">
        <f t="shared" si="39"/>
        <v>1.7207994757917656E-2</v>
      </c>
      <c r="W178" s="3">
        <f t="shared" si="40"/>
        <v>0.4368421128526277</v>
      </c>
      <c r="X178" s="3">
        <f t="shared" si="41"/>
        <v>1.957667100665595</v>
      </c>
    </row>
    <row r="179" spans="1:24" x14ac:dyDescent="0.35">
      <c r="A179" s="2">
        <v>178</v>
      </c>
      <c r="B179" s="38">
        <v>44627.499606481484</v>
      </c>
      <c r="C179" s="2">
        <v>6540286</v>
      </c>
      <c r="D179" s="3">
        <v>2.8744300000000002E-10</v>
      </c>
      <c r="E179" s="3">
        <v>2.10986E-10</v>
      </c>
      <c r="F179" s="3">
        <v>4.3375799999999998E-9</v>
      </c>
      <c r="G179" s="16">
        <v>1.31354E-11</v>
      </c>
      <c r="H179" s="3">
        <v>2.5984800000000002E-10</v>
      </c>
      <c r="I179" s="3">
        <f t="shared" si="28"/>
        <v>1.8626306400000002E-10</v>
      </c>
      <c r="J179" s="3">
        <f t="shared" si="29"/>
        <v>4.2197200000000001E-13</v>
      </c>
      <c r="K179" s="3">
        <f t="shared" si="30"/>
        <v>4.3158920999999999E-9</v>
      </c>
      <c r="L179" s="3">
        <f t="shared" si="31"/>
        <v>9.0167256000000003E-11</v>
      </c>
      <c r="M179" s="3"/>
      <c r="N179" s="8">
        <f t="shared" si="32"/>
        <v>108.9333333298564</v>
      </c>
      <c r="O179" s="14">
        <f t="shared" si="33"/>
        <v>108.9333333298564</v>
      </c>
      <c r="P179" s="3"/>
      <c r="Q179" s="3">
        <f t="shared" si="34"/>
        <v>4.2941701132889774E-2</v>
      </c>
      <c r="R179" s="3">
        <f t="shared" si="35"/>
        <v>9.7282816685801771E-5</v>
      </c>
      <c r="S179" s="3">
        <f t="shared" si="36"/>
        <v>3.0282784409739996E-3</v>
      </c>
      <c r="T179" s="3">
        <f t="shared" si="37"/>
        <v>2.0787456600224088E-2</v>
      </c>
      <c r="U179" s="23">
        <f t="shared" si="38"/>
        <v>3.5794765401413731</v>
      </c>
      <c r="V179" s="3">
        <f t="shared" si="39"/>
        <v>1.7259043635181045E-2</v>
      </c>
      <c r="W179" s="3">
        <f t="shared" si="40"/>
        <v>0.43857801696670945</v>
      </c>
      <c r="X179" s="3">
        <f t="shared" si="41"/>
        <v>1.968553732312518</v>
      </c>
    </row>
    <row r="180" spans="1:24" x14ac:dyDescent="0.35">
      <c r="A180" s="2">
        <v>179</v>
      </c>
      <c r="B180" s="38">
        <v>44627.5000462963</v>
      </c>
      <c r="C180" s="2">
        <v>6578531</v>
      </c>
      <c r="D180" s="3">
        <v>2.35757E-10</v>
      </c>
      <c r="E180" s="3">
        <v>2.1088400000000001E-10</v>
      </c>
      <c r="F180" s="3">
        <v>3.26543E-9</v>
      </c>
      <c r="G180" s="16">
        <v>1.0895099999999999E-11</v>
      </c>
      <c r="H180" s="3">
        <v>2.7455700000000001E-10</v>
      </c>
      <c r="I180" s="3">
        <f t="shared" si="28"/>
        <v>1.5277053600000001E-10</v>
      </c>
      <c r="J180" s="3">
        <f t="shared" si="29"/>
        <v>4.2176800000000004E-13</v>
      </c>
      <c r="K180" s="3">
        <f t="shared" si="30"/>
        <v>3.24910285E-9</v>
      </c>
      <c r="L180" s="3">
        <f t="shared" si="31"/>
        <v>9.5271278999999993E-11</v>
      </c>
      <c r="M180" s="3"/>
      <c r="N180" s="8">
        <f t="shared" si="32"/>
        <v>109.56666667759418</v>
      </c>
      <c r="O180" s="14">
        <f t="shared" si="33"/>
        <v>109.56666667759418</v>
      </c>
      <c r="P180" s="3"/>
      <c r="Q180" s="3">
        <f t="shared" si="34"/>
        <v>4.678420177434519E-2</v>
      </c>
      <c r="R180" s="3">
        <f t="shared" si="35"/>
        <v>1.2916154993369941E-4</v>
      </c>
      <c r="S180" s="3">
        <f t="shared" si="36"/>
        <v>3.3364977966148408E-3</v>
      </c>
      <c r="T180" s="3">
        <f t="shared" si="37"/>
        <v>2.9175722339783734E-2</v>
      </c>
      <c r="U180" s="23">
        <f t="shared" si="38"/>
        <v>3.6078897433748907</v>
      </c>
      <c r="V180" s="3">
        <f t="shared" si="39"/>
        <v>1.7330751019574792E-2</v>
      </c>
      <c r="W180" s="3">
        <f t="shared" si="40"/>
        <v>0.44059352948778646</v>
      </c>
      <c r="X180" s="3">
        <f t="shared" si="41"/>
        <v>1.9843754060033667</v>
      </c>
    </row>
    <row r="181" spans="1:24" x14ac:dyDescent="0.35">
      <c r="A181" s="2">
        <v>180</v>
      </c>
      <c r="B181" s="38">
        <v>44627.500486111108</v>
      </c>
      <c r="C181" s="2">
        <v>6616776</v>
      </c>
      <c r="D181" s="3">
        <v>1.7674E-10</v>
      </c>
      <c r="E181" s="3">
        <v>2.2168499999999999E-10</v>
      </c>
      <c r="F181" s="3">
        <v>2.7786299999999999E-9</v>
      </c>
      <c r="G181" s="16">
        <v>9.8276500000000004E-12</v>
      </c>
      <c r="H181" s="3">
        <v>2.78094E-10</v>
      </c>
      <c r="I181" s="3">
        <f t="shared" si="28"/>
        <v>1.1452752000000001E-10</v>
      </c>
      <c r="J181" s="3">
        <f t="shared" si="29"/>
        <v>4.4337000000000001E-13</v>
      </c>
      <c r="K181" s="3">
        <f t="shared" si="30"/>
        <v>2.7647368499999999E-9</v>
      </c>
      <c r="L181" s="3">
        <f t="shared" si="31"/>
        <v>9.6498617999999993E-11</v>
      </c>
      <c r="M181" s="3"/>
      <c r="N181" s="8">
        <f t="shared" si="32"/>
        <v>110.19999999552965</v>
      </c>
      <c r="O181" s="14">
        <f t="shared" si="33"/>
        <v>110.19999999552965</v>
      </c>
      <c r="P181" s="3"/>
      <c r="Q181" s="3">
        <f t="shared" si="34"/>
        <v>4.1217261744096914E-2</v>
      </c>
      <c r="R181" s="3">
        <f t="shared" si="35"/>
        <v>1.5956424568942248E-4</v>
      </c>
      <c r="S181" s="3">
        <f t="shared" si="36"/>
        <v>3.5368688886249699E-3</v>
      </c>
      <c r="T181" s="3">
        <f t="shared" si="37"/>
        <v>3.4728847669534983E-2</v>
      </c>
      <c r="U181" s="23">
        <f t="shared" si="38"/>
        <v>3.6357568728115468</v>
      </c>
      <c r="V181" s="3">
        <f t="shared" si="39"/>
        <v>1.7422180852632568E-2</v>
      </c>
      <c r="W181" s="3">
        <f t="shared" si="40"/>
        <v>0.44277009555186148</v>
      </c>
      <c r="X181" s="3">
        <f t="shared" si="41"/>
        <v>2.0046118526809873</v>
      </c>
    </row>
    <row r="182" spans="1:24" x14ac:dyDescent="0.35">
      <c r="A182" s="2">
        <v>181</v>
      </c>
      <c r="B182" s="38">
        <v>44627.500937500001</v>
      </c>
      <c r="C182" s="2">
        <v>6655021</v>
      </c>
      <c r="D182" s="3">
        <v>1.4966100000000001E-10</v>
      </c>
      <c r="E182" s="3">
        <v>2.3878199999999999E-10</v>
      </c>
      <c r="F182" s="3">
        <v>2.5521200000000001E-9</v>
      </c>
      <c r="G182" s="16">
        <v>8.2721299999999994E-12</v>
      </c>
      <c r="H182" s="3">
        <v>2.71706E-10</v>
      </c>
      <c r="I182" s="3">
        <f t="shared" si="28"/>
        <v>9.6980328000000006E-11</v>
      </c>
      <c r="J182" s="3">
        <f t="shared" si="29"/>
        <v>4.7756400000000002E-13</v>
      </c>
      <c r="K182" s="3">
        <f t="shared" si="30"/>
        <v>2.5393594E-9</v>
      </c>
      <c r="L182" s="3">
        <f t="shared" si="31"/>
        <v>9.4281982000000003E-11</v>
      </c>
      <c r="M182" s="3"/>
      <c r="N182" s="8">
        <f t="shared" si="32"/>
        <v>110.85000000149012</v>
      </c>
      <c r="O182" s="14">
        <f t="shared" si="33"/>
        <v>110.85000000149012</v>
      </c>
      <c r="P182" s="3"/>
      <c r="Q182" s="3">
        <f t="shared" si="34"/>
        <v>3.7999909095183616E-2</v>
      </c>
      <c r="R182" s="3">
        <f t="shared" si="35"/>
        <v>1.8712442988574204E-4</v>
      </c>
      <c r="S182" s="3">
        <f t="shared" si="36"/>
        <v>3.2412778396000183E-3</v>
      </c>
      <c r="T182" s="3">
        <f t="shared" si="37"/>
        <v>3.6942613200006268E-2</v>
      </c>
      <c r="U182" s="23">
        <f t="shared" si="38"/>
        <v>3.6615024535703986</v>
      </c>
      <c r="V182" s="3">
        <f t="shared" si="39"/>
        <v>1.7534854673227709E-2</v>
      </c>
      <c r="W182" s="3">
        <f t="shared" si="40"/>
        <v>0.44497299325873507</v>
      </c>
      <c r="X182" s="3">
        <f t="shared" si="41"/>
        <v>2.0279050776771856</v>
      </c>
    </row>
    <row r="183" spans="1:24" x14ac:dyDescent="0.35">
      <c r="A183" s="2">
        <v>182</v>
      </c>
      <c r="B183" s="38">
        <v>44627.501377314817</v>
      </c>
      <c r="C183" s="2">
        <v>6693266</v>
      </c>
      <c r="D183" s="3">
        <v>1.4401700000000001E-10</v>
      </c>
      <c r="E183" s="3">
        <v>2.4351199999999999E-10</v>
      </c>
      <c r="F183" s="3">
        <v>2.3833299999999999E-9</v>
      </c>
      <c r="G183" s="16">
        <v>7.4551199999999998E-12</v>
      </c>
      <c r="H183" s="3">
        <v>2.61834E-10</v>
      </c>
      <c r="I183" s="3">
        <f t="shared" si="28"/>
        <v>9.3323016000000003E-11</v>
      </c>
      <c r="J183" s="3">
        <f t="shared" si="29"/>
        <v>4.8702399999999997E-13</v>
      </c>
      <c r="K183" s="3">
        <f t="shared" si="30"/>
        <v>2.37141335E-9</v>
      </c>
      <c r="L183" s="3">
        <f t="shared" si="31"/>
        <v>9.0856397999999986E-11</v>
      </c>
      <c r="M183" s="3"/>
      <c r="N183" s="8">
        <f t="shared" si="32"/>
        <v>111.48333333432674</v>
      </c>
      <c r="O183" s="14">
        <f t="shared" si="33"/>
        <v>111.48333333432674</v>
      </c>
      <c r="P183" s="3"/>
      <c r="Q183" s="3">
        <f t="shared" si="34"/>
        <v>3.9156564974216754E-2</v>
      </c>
      <c r="R183" s="3">
        <f t="shared" si="35"/>
        <v>2.0434602006436372E-4</v>
      </c>
      <c r="S183" s="3">
        <f t="shared" si="36"/>
        <v>3.1280267524849688E-3</v>
      </c>
      <c r="T183" s="3">
        <f t="shared" si="37"/>
        <v>3.8121618911355119E-2</v>
      </c>
      <c r="U183" s="23">
        <f t="shared" si="38"/>
        <v>3.6859353370065469</v>
      </c>
      <c r="V183" s="3">
        <f t="shared" si="39"/>
        <v>1.7658820315614686E-2</v>
      </c>
      <c r="W183" s="3">
        <f t="shared" si="40"/>
        <v>0.44698993971131351</v>
      </c>
      <c r="X183" s="3">
        <f t="shared" si="41"/>
        <v>2.0516754178271408</v>
      </c>
    </row>
    <row r="184" spans="1:24" x14ac:dyDescent="0.35">
      <c r="A184" s="2">
        <v>183</v>
      </c>
      <c r="B184" s="38">
        <v>44627.501817129632</v>
      </c>
      <c r="C184" s="2">
        <v>6731511</v>
      </c>
      <c r="D184" s="3">
        <v>1.2550600000000001E-10</v>
      </c>
      <c r="E184" s="3">
        <v>2.2409E-10</v>
      </c>
      <c r="F184" s="3">
        <v>2.3032499999999999E-9</v>
      </c>
      <c r="G184" s="16">
        <v>7.0294200000000002E-12</v>
      </c>
      <c r="H184" s="3">
        <v>2.4630899999999999E-10</v>
      </c>
      <c r="I184" s="3">
        <f t="shared" si="28"/>
        <v>8.1327888000000001E-11</v>
      </c>
      <c r="J184" s="3">
        <f t="shared" si="29"/>
        <v>4.4818000000000001E-13</v>
      </c>
      <c r="K184" s="3">
        <f t="shared" si="30"/>
        <v>2.2917337499999999E-9</v>
      </c>
      <c r="L184" s="3">
        <f t="shared" si="31"/>
        <v>8.5469222999999988E-11</v>
      </c>
      <c r="M184" s="3"/>
      <c r="N184" s="8">
        <f t="shared" si="32"/>
        <v>112.11666667461395</v>
      </c>
      <c r="O184" s="14">
        <f t="shared" si="33"/>
        <v>112.11666667461395</v>
      </c>
      <c r="P184" s="3"/>
      <c r="Q184" s="3">
        <f t="shared" si="34"/>
        <v>3.5310056659068709E-2</v>
      </c>
      <c r="R184" s="3">
        <f t="shared" si="35"/>
        <v>1.9458591121241726E-4</v>
      </c>
      <c r="S184" s="3">
        <f t="shared" si="36"/>
        <v>3.0519570172582223E-3</v>
      </c>
      <c r="T184" s="3">
        <f t="shared" si="37"/>
        <v>3.7108096385542168E-2</v>
      </c>
      <c r="U184" s="23">
        <f t="shared" si="38"/>
        <v>3.709516434116003</v>
      </c>
      <c r="V184" s="3">
        <f t="shared" si="39"/>
        <v>1.778514876190606E-2</v>
      </c>
      <c r="W184" s="3">
        <f t="shared" si="40"/>
        <v>0.4489469345932196</v>
      </c>
      <c r="X184" s="3">
        <f t="shared" si="41"/>
        <v>2.0754981612660606</v>
      </c>
    </row>
    <row r="185" spans="1:24" x14ac:dyDescent="0.35">
      <c r="A185" s="2">
        <v>184</v>
      </c>
      <c r="B185" s="38">
        <v>44627.502256944441</v>
      </c>
      <c r="C185" s="2">
        <v>6769756</v>
      </c>
      <c r="D185" s="3">
        <v>9.4718099999999999E-11</v>
      </c>
      <c r="E185" s="3">
        <v>2.4002100000000002E-10</v>
      </c>
      <c r="F185" s="3">
        <v>2.2072E-9</v>
      </c>
      <c r="G185" s="16">
        <v>7.1369199999999998E-12</v>
      </c>
      <c r="H185" s="3">
        <v>2.3783399999999998E-10</v>
      </c>
      <c r="I185" s="3">
        <f t="shared" si="28"/>
        <v>6.1377328799999995E-11</v>
      </c>
      <c r="J185" s="3">
        <f t="shared" si="29"/>
        <v>4.8004200000000009E-13</v>
      </c>
      <c r="K185" s="3">
        <f t="shared" si="30"/>
        <v>2.196164E-9</v>
      </c>
      <c r="L185" s="3">
        <f t="shared" si="31"/>
        <v>8.2528397999999991E-11</v>
      </c>
      <c r="M185" s="3"/>
      <c r="N185" s="8">
        <f t="shared" si="32"/>
        <v>112.74999999254942</v>
      </c>
      <c r="O185" s="14">
        <f t="shared" si="33"/>
        <v>112.74999999254942</v>
      </c>
      <c r="P185" s="3"/>
      <c r="Q185" s="3">
        <f t="shared" si="34"/>
        <v>2.7807778542950343E-2</v>
      </c>
      <c r="R185" s="3">
        <f t="shared" si="35"/>
        <v>2.1748912649510697E-4</v>
      </c>
      <c r="S185" s="3">
        <f t="shared" si="36"/>
        <v>3.2334722725625227E-3</v>
      </c>
      <c r="T185" s="3">
        <f t="shared" si="37"/>
        <v>3.739053914461761E-2</v>
      </c>
      <c r="U185" s="23">
        <f t="shared" si="38"/>
        <v>3.7295037481107025</v>
      </c>
      <c r="V185" s="3">
        <f t="shared" si="39"/>
        <v>1.7915639187340904E-2</v>
      </c>
      <c r="W185" s="3">
        <f t="shared" si="40"/>
        <v>0.45093732048660506</v>
      </c>
      <c r="X185" s="3">
        <f t="shared" si="41"/>
        <v>2.0990893952770513</v>
      </c>
    </row>
    <row r="186" spans="1:24" x14ac:dyDescent="0.35">
      <c r="A186" s="2">
        <v>185</v>
      </c>
      <c r="B186" s="38">
        <v>44627.502708333333</v>
      </c>
      <c r="C186" s="2">
        <v>6808001</v>
      </c>
      <c r="D186" s="3">
        <v>1.1224E-10</v>
      </c>
      <c r="E186" s="3">
        <v>3.4828899999999999E-10</v>
      </c>
      <c r="F186" s="3">
        <v>2.3469200000000001E-8</v>
      </c>
      <c r="G186" s="16">
        <v>1.25882E-11</v>
      </c>
      <c r="H186" s="3">
        <v>3.1639099999999999E-10</v>
      </c>
      <c r="I186" s="3">
        <f t="shared" si="28"/>
        <v>7.2731520000000002E-11</v>
      </c>
      <c r="J186" s="3">
        <f t="shared" si="29"/>
        <v>6.96578E-13</v>
      </c>
      <c r="K186" s="3">
        <f t="shared" si="30"/>
        <v>2.3351853999999999E-8</v>
      </c>
      <c r="L186" s="3">
        <f t="shared" si="31"/>
        <v>1.0978767699999999E-10</v>
      </c>
      <c r="M186" s="3"/>
      <c r="N186" s="8">
        <f t="shared" si="32"/>
        <v>113.39999999850988</v>
      </c>
      <c r="O186" s="14">
        <f t="shared" si="33"/>
        <v>113.39999999850988</v>
      </c>
      <c r="P186" s="3"/>
      <c r="Q186" s="3">
        <f t="shared" si="34"/>
        <v>3.0990199921599373E-3</v>
      </c>
      <c r="R186" s="3">
        <f t="shared" si="35"/>
        <v>2.9680517444139552E-5</v>
      </c>
      <c r="S186" s="3">
        <f t="shared" si="36"/>
        <v>5.3637107357728424E-4</v>
      </c>
      <c r="T186" s="3">
        <f t="shared" si="37"/>
        <v>4.677947139229287E-3</v>
      </c>
      <c r="U186" s="23">
        <f t="shared" si="38"/>
        <v>3.7395484577267228</v>
      </c>
      <c r="V186" s="3">
        <f t="shared" si="39"/>
        <v>1.7995969322357783E-2</v>
      </c>
      <c r="W186" s="3">
        <f t="shared" si="40"/>
        <v>0.45216251958533549</v>
      </c>
      <c r="X186" s="3">
        <f t="shared" si="41"/>
        <v>2.1127616534446756</v>
      </c>
    </row>
    <row r="187" spans="1:24" x14ac:dyDescent="0.35">
      <c r="A187" s="2">
        <v>186</v>
      </c>
      <c r="B187" s="38">
        <v>44627.503159722219</v>
      </c>
      <c r="C187" s="2">
        <v>6847266</v>
      </c>
      <c r="D187" s="3">
        <v>1.7685800000000001E-10</v>
      </c>
      <c r="E187" s="3">
        <v>2.5925799999999997E-10</v>
      </c>
      <c r="F187" s="3">
        <v>3.8370300000000003E-9</v>
      </c>
      <c r="G187" s="16">
        <v>9.6008300000000004E-12</v>
      </c>
      <c r="H187" s="3">
        <v>2.7284899999999998E-10</v>
      </c>
      <c r="I187" s="3">
        <f t="shared" si="28"/>
        <v>1.1460398400000001E-10</v>
      </c>
      <c r="J187" s="3">
        <f t="shared" si="29"/>
        <v>5.1851600000000001E-13</v>
      </c>
      <c r="K187" s="3">
        <f t="shared" si="30"/>
        <v>3.81784485E-9</v>
      </c>
      <c r="L187" s="3">
        <f t="shared" si="31"/>
        <v>9.4678602999999978E-11</v>
      </c>
      <c r="M187" s="3"/>
      <c r="N187" s="8">
        <f t="shared" si="32"/>
        <v>114.04999998956919</v>
      </c>
      <c r="O187" s="14">
        <f t="shared" si="33"/>
        <v>114.04999998956919</v>
      </c>
      <c r="P187" s="3"/>
      <c r="Q187" s="3">
        <f t="shared" si="34"/>
        <v>2.9867888444969154E-2</v>
      </c>
      <c r="R187" s="3">
        <f t="shared" si="35"/>
        <v>1.351347265984368E-4</v>
      </c>
      <c r="S187" s="3">
        <f t="shared" si="36"/>
        <v>2.5021514035595237E-3</v>
      </c>
      <c r="T187" s="3">
        <f t="shared" si="37"/>
        <v>2.4674970745602712E-2</v>
      </c>
      <c r="U187" s="23">
        <f t="shared" si="38"/>
        <v>3.7502627028214164</v>
      </c>
      <c r="V187" s="3">
        <f t="shared" si="39"/>
        <v>1.804953427593484E-2</v>
      </c>
      <c r="W187" s="3">
        <f t="shared" si="40"/>
        <v>0.45315003937682169</v>
      </c>
      <c r="X187" s="3">
        <f t="shared" si="41"/>
        <v>2.1223013516260281</v>
      </c>
    </row>
    <row r="188" spans="1:24" x14ac:dyDescent="0.35">
      <c r="A188" s="2">
        <v>187</v>
      </c>
      <c r="B188" s="38">
        <v>44627.503611111111</v>
      </c>
      <c r="C188" s="2">
        <v>6886531</v>
      </c>
      <c r="D188" s="3">
        <v>1.2989199999999999E-10</v>
      </c>
      <c r="E188" s="3">
        <v>2.3927300000000002E-10</v>
      </c>
      <c r="F188" s="3">
        <v>2.63791E-9</v>
      </c>
      <c r="G188" s="16">
        <v>7.6840999999999995E-12</v>
      </c>
      <c r="H188" s="3">
        <v>2.1211999999999999E-10</v>
      </c>
      <c r="I188" s="3">
        <f t="shared" si="28"/>
        <v>8.4170016000000001E-11</v>
      </c>
      <c r="J188" s="3">
        <f t="shared" si="29"/>
        <v>4.7854600000000003E-13</v>
      </c>
      <c r="K188" s="3">
        <f t="shared" si="30"/>
        <v>2.6247204500000002E-9</v>
      </c>
      <c r="L188" s="3">
        <f t="shared" si="31"/>
        <v>7.3605639999999982E-11</v>
      </c>
      <c r="M188" s="3"/>
      <c r="N188" s="8">
        <f t="shared" si="32"/>
        <v>114.70000000298023</v>
      </c>
      <c r="O188" s="14">
        <f t="shared" si="33"/>
        <v>114.70000000298023</v>
      </c>
      <c r="P188" s="3"/>
      <c r="Q188" s="3">
        <f t="shared" si="34"/>
        <v>3.1907842193251476E-2</v>
      </c>
      <c r="R188" s="3">
        <f t="shared" si="35"/>
        <v>1.8141104131680005E-4</v>
      </c>
      <c r="S188" s="3">
        <f t="shared" si="36"/>
        <v>2.9129500248302629E-3</v>
      </c>
      <c r="T188" s="3">
        <f t="shared" si="37"/>
        <v>2.7903014128609384E-2</v>
      </c>
      <c r="U188" s="23">
        <f t="shared" si="38"/>
        <v>3.7703398156930765</v>
      </c>
      <c r="V188" s="3">
        <f t="shared" si="39"/>
        <v>1.8152411652629898E-2</v>
      </c>
      <c r="W188" s="3">
        <f t="shared" si="40"/>
        <v>0.45490994737735946</v>
      </c>
      <c r="X188" s="3">
        <f t="shared" si="41"/>
        <v>2.1393891970627097</v>
      </c>
    </row>
    <row r="189" spans="1:24" x14ac:dyDescent="0.35">
      <c r="A189" s="2">
        <v>188</v>
      </c>
      <c r="B189" s="38">
        <v>44627.504050925927</v>
      </c>
      <c r="C189" s="2">
        <v>6924776</v>
      </c>
      <c r="D189" s="3">
        <v>1.01372E-10</v>
      </c>
      <c r="E189" s="3">
        <v>2.4351199999999999E-10</v>
      </c>
      <c r="F189" s="3">
        <v>2.32166E-9</v>
      </c>
      <c r="G189" s="16">
        <v>6.5015999999999997E-12</v>
      </c>
      <c r="H189" s="3">
        <v>1.7456299999999999E-10</v>
      </c>
      <c r="I189" s="3">
        <f t="shared" si="28"/>
        <v>6.5689056000000006E-11</v>
      </c>
      <c r="J189" s="3">
        <f t="shared" si="29"/>
        <v>4.8702399999999997E-13</v>
      </c>
      <c r="K189" s="3">
        <f t="shared" si="30"/>
        <v>2.3100517E-9</v>
      </c>
      <c r="L189" s="3">
        <f t="shared" si="31"/>
        <v>6.0573360999999986E-11</v>
      </c>
      <c r="M189" s="3"/>
      <c r="N189" s="8">
        <f t="shared" si="32"/>
        <v>115.33333333581686</v>
      </c>
      <c r="O189" s="14">
        <f t="shared" si="33"/>
        <v>115.33333333581686</v>
      </c>
      <c r="P189" s="3"/>
      <c r="Q189" s="3">
        <f t="shared" si="34"/>
        <v>2.8294003428581276E-2</v>
      </c>
      <c r="R189" s="3">
        <f t="shared" si="35"/>
        <v>2.097740409879138E-4</v>
      </c>
      <c r="S189" s="3">
        <f t="shared" si="36"/>
        <v>2.8004100514287191E-3</v>
      </c>
      <c r="T189" s="3">
        <f t="shared" si="37"/>
        <v>2.6090539097025398E-2</v>
      </c>
      <c r="U189" s="23">
        <f t="shared" si="38"/>
        <v>3.7894037334583723</v>
      </c>
      <c r="V189" s="3">
        <f t="shared" si="39"/>
        <v>1.8276286928595904E-2</v>
      </c>
      <c r="W189" s="3">
        <f t="shared" si="40"/>
        <v>0.45671917806675588</v>
      </c>
      <c r="X189" s="3">
        <f t="shared" si="41"/>
        <v>2.1564871555707512</v>
      </c>
    </row>
    <row r="190" spans="1:24" x14ac:dyDescent="0.35">
      <c r="A190" s="2">
        <v>189</v>
      </c>
      <c r="B190" s="38">
        <v>44627.504502314812</v>
      </c>
      <c r="C190" s="2">
        <v>6963021</v>
      </c>
      <c r="D190" s="3">
        <v>7.2487100000000006E-11</v>
      </c>
      <c r="E190" s="3">
        <v>2.2208400000000001E-10</v>
      </c>
      <c r="F190" s="3">
        <v>2.1542500000000001E-9</v>
      </c>
      <c r="G190" s="16">
        <v>5.7974700000000003E-12</v>
      </c>
      <c r="H190" s="3">
        <v>1.4324899999999999E-10</v>
      </c>
      <c r="I190" s="3">
        <f t="shared" si="28"/>
        <v>4.6971640800000004E-11</v>
      </c>
      <c r="J190" s="3">
        <f t="shared" si="29"/>
        <v>4.4416800000000002E-13</v>
      </c>
      <c r="K190" s="3">
        <f t="shared" si="30"/>
        <v>2.1434787500000001E-9</v>
      </c>
      <c r="L190" s="3">
        <f t="shared" si="31"/>
        <v>4.9707402999999996E-11</v>
      </c>
      <c r="M190" s="3"/>
      <c r="N190" s="8">
        <f t="shared" si="32"/>
        <v>115.98333333432674</v>
      </c>
      <c r="O190" s="14">
        <f t="shared" si="33"/>
        <v>115.98333333432674</v>
      </c>
      <c r="P190" s="3"/>
      <c r="Q190" s="3">
        <f t="shared" si="34"/>
        <v>2.1804173517465476E-2</v>
      </c>
      <c r="R190" s="3">
        <f t="shared" si="35"/>
        <v>2.0618219798073577E-4</v>
      </c>
      <c r="S190" s="3">
        <f t="shared" si="36"/>
        <v>2.6911779041429731E-3</v>
      </c>
      <c r="T190" s="3">
        <f t="shared" si="37"/>
        <v>2.3074110711384471E-2</v>
      </c>
      <c r="U190" s="23">
        <f t="shared" si="38"/>
        <v>3.8056856409285116</v>
      </c>
      <c r="V190" s="3">
        <f t="shared" si="39"/>
        <v>1.8411472705950803E-2</v>
      </c>
      <c r="W190" s="3">
        <f t="shared" si="40"/>
        <v>0.45850394414822515</v>
      </c>
      <c r="X190" s="3">
        <f t="shared" si="41"/>
        <v>2.172465666721854</v>
      </c>
    </row>
    <row r="191" spans="1:24" x14ac:dyDescent="0.35">
      <c r="A191" s="2">
        <v>190</v>
      </c>
      <c r="B191" s="38">
        <v>44627.504942129628</v>
      </c>
      <c r="C191" s="2">
        <v>7001266</v>
      </c>
      <c r="D191" s="3">
        <v>5.6727599999999998E-11</v>
      </c>
      <c r="E191" s="3">
        <v>2.1948400000000001E-10</v>
      </c>
      <c r="F191" s="3">
        <v>2.0831E-9</v>
      </c>
      <c r="G191" s="16">
        <v>5.23095E-12</v>
      </c>
      <c r="H191" s="3">
        <v>1.29245E-10</v>
      </c>
      <c r="I191" s="3">
        <f t="shared" si="28"/>
        <v>3.6759484799999998E-11</v>
      </c>
      <c r="J191" s="3">
        <f t="shared" si="29"/>
        <v>4.38968E-13</v>
      </c>
      <c r="K191" s="3">
        <f t="shared" si="30"/>
        <v>2.0726845000000001E-9</v>
      </c>
      <c r="L191" s="3">
        <f t="shared" si="31"/>
        <v>4.4848015000000003E-11</v>
      </c>
      <c r="M191" s="3"/>
      <c r="N191" s="8">
        <f t="shared" si="32"/>
        <v>116.61666666716337</v>
      </c>
      <c r="O191" s="14">
        <f t="shared" si="33"/>
        <v>116.61666666716337</v>
      </c>
      <c r="P191" s="3"/>
      <c r="Q191" s="3">
        <f t="shared" si="34"/>
        <v>1.764652911526091E-2</v>
      </c>
      <c r="R191" s="3">
        <f t="shared" si="35"/>
        <v>2.1072824156305507E-4</v>
      </c>
      <c r="S191" s="3">
        <f t="shared" si="36"/>
        <v>2.5111372473717057E-3</v>
      </c>
      <c r="T191" s="3">
        <f t="shared" si="37"/>
        <v>2.1529458499351929E-2</v>
      </c>
      <c r="U191" s="23">
        <f t="shared" si="38"/>
        <v>3.8181783634190771</v>
      </c>
      <c r="V191" s="3">
        <f t="shared" si="39"/>
        <v>1.8543494345036129E-2</v>
      </c>
      <c r="W191" s="3">
        <f t="shared" si="40"/>
        <v>0.46015134394491281</v>
      </c>
      <c r="X191" s="3">
        <f t="shared" si="41"/>
        <v>2.1865901302941766</v>
      </c>
    </row>
    <row r="192" spans="1:24" x14ac:dyDescent="0.35">
      <c r="A192" s="2">
        <v>191</v>
      </c>
      <c r="B192" s="38">
        <v>44627.505381944444</v>
      </c>
      <c r="C192" s="2">
        <v>7039511</v>
      </c>
      <c r="D192" s="3">
        <v>3.9086899999999998E-11</v>
      </c>
      <c r="E192" s="3">
        <v>2.1358700000000001E-10</v>
      </c>
      <c r="F192" s="3">
        <v>2.0672300000000001E-9</v>
      </c>
      <c r="G192" s="16">
        <v>4.9245699999999999E-12</v>
      </c>
      <c r="H192" s="3">
        <v>1.2327E-10</v>
      </c>
      <c r="I192" s="3">
        <f t="shared" si="28"/>
        <v>2.5328311199999999E-11</v>
      </c>
      <c r="J192" s="3">
        <f t="shared" si="29"/>
        <v>4.2717400000000002E-13</v>
      </c>
      <c r="K192" s="3">
        <f t="shared" si="30"/>
        <v>2.0568938499999999E-9</v>
      </c>
      <c r="L192" s="3">
        <f t="shared" si="31"/>
        <v>4.2774690000000004E-11</v>
      </c>
      <c r="M192" s="3"/>
      <c r="N192" s="8">
        <f t="shared" si="32"/>
        <v>117.25</v>
      </c>
      <c r="O192" s="14">
        <f t="shared" si="33"/>
        <v>117.25</v>
      </c>
      <c r="P192" s="3"/>
      <c r="Q192" s="3">
        <f t="shared" si="34"/>
        <v>1.2252294713215268E-2</v>
      </c>
      <c r="R192" s="3">
        <f t="shared" si="35"/>
        <v>2.0664077049965414E-4</v>
      </c>
      <c r="S192" s="3">
        <f t="shared" si="36"/>
        <v>2.3822071080624794E-3</v>
      </c>
      <c r="T192" s="3">
        <f t="shared" si="37"/>
        <v>2.069179046356719E-2</v>
      </c>
      <c r="U192" s="23">
        <f t="shared" si="38"/>
        <v>3.8276463242906691</v>
      </c>
      <c r="V192" s="3">
        <f t="shared" si="39"/>
        <v>1.8675661198752334E-2</v>
      </c>
      <c r="W192" s="3">
        <f t="shared" si="40"/>
        <v>0.46170090298958505</v>
      </c>
      <c r="X192" s="3">
        <f t="shared" si="41"/>
        <v>2.1999601924552818</v>
      </c>
    </row>
    <row r="193" spans="1:24" x14ac:dyDescent="0.35">
      <c r="A193" s="2">
        <v>192</v>
      </c>
      <c r="B193" s="38">
        <v>44627.50582175926</v>
      </c>
      <c r="C193" s="2">
        <v>7077756</v>
      </c>
      <c r="D193" s="3">
        <v>5.7662899999999998E-11</v>
      </c>
      <c r="E193" s="3">
        <v>2.3625300000000001E-10</v>
      </c>
      <c r="F193" s="3">
        <v>1.9971300000000001E-9</v>
      </c>
      <c r="G193" s="16">
        <v>4.9987500000000003E-12</v>
      </c>
      <c r="H193" s="3">
        <v>1.2030899999999999E-10</v>
      </c>
      <c r="I193" s="3">
        <f t="shared" si="28"/>
        <v>3.7365559199999998E-11</v>
      </c>
      <c r="J193" s="3">
        <f t="shared" si="29"/>
        <v>4.7250599999999999E-13</v>
      </c>
      <c r="K193" s="3">
        <f t="shared" si="30"/>
        <v>1.98714435E-9</v>
      </c>
      <c r="L193" s="3">
        <f t="shared" si="31"/>
        <v>4.1747222999999991E-11</v>
      </c>
      <c r="M193" s="3"/>
      <c r="N193" s="8">
        <f t="shared" si="32"/>
        <v>117.88333333283663</v>
      </c>
      <c r="O193" s="14">
        <f t="shared" si="33"/>
        <v>117.88333333283663</v>
      </c>
      <c r="P193" s="3"/>
      <c r="Q193" s="3">
        <f t="shared" si="34"/>
        <v>1.8709627916059544E-2</v>
      </c>
      <c r="R193" s="3">
        <f t="shared" si="35"/>
        <v>2.3659251025221192E-4</v>
      </c>
      <c r="S193" s="3">
        <f t="shared" si="36"/>
        <v>2.5029667572967207E-3</v>
      </c>
      <c r="T193" s="3">
        <f t="shared" si="37"/>
        <v>2.0903608177735043E-2</v>
      </c>
      <c r="U193" s="23">
        <f t="shared" si="38"/>
        <v>3.8374509331155835</v>
      </c>
      <c r="V193" s="3">
        <f t="shared" si="39"/>
        <v>1.881601840421368E-2</v>
      </c>
      <c r="W193" s="3">
        <f t="shared" si="40"/>
        <v>0.4632478747124022</v>
      </c>
      <c r="X193" s="3">
        <f t="shared" si="41"/>
        <v>2.213132068681364</v>
      </c>
    </row>
    <row r="194" spans="1:24" x14ac:dyDescent="0.35">
      <c r="A194" s="2">
        <v>193</v>
      </c>
      <c r="B194" s="38">
        <v>44627.506273148145</v>
      </c>
      <c r="C194" s="2">
        <v>7116001</v>
      </c>
      <c r="D194" s="3">
        <v>5.8856100000000002E-11</v>
      </c>
      <c r="E194" s="3">
        <v>2.2541100000000001E-10</v>
      </c>
      <c r="F194" s="3">
        <v>1.9761100000000001E-9</v>
      </c>
      <c r="G194" s="16">
        <v>5.2244999999999998E-12</v>
      </c>
      <c r="H194" s="3">
        <v>1.2299600000000001E-10</v>
      </c>
      <c r="I194" s="3">
        <f t="shared" si="28"/>
        <v>3.8138752800000001E-11</v>
      </c>
      <c r="J194" s="3">
        <f t="shared" si="29"/>
        <v>4.5082200000000004E-13</v>
      </c>
      <c r="K194" s="3">
        <f t="shared" si="30"/>
        <v>1.96622945E-9</v>
      </c>
      <c r="L194" s="3">
        <f t="shared" si="31"/>
        <v>4.2679611999999997E-11</v>
      </c>
      <c r="M194" s="3"/>
      <c r="N194" s="8">
        <f t="shared" si="32"/>
        <v>118.53333332389593</v>
      </c>
      <c r="O194" s="14">
        <f t="shared" si="33"/>
        <v>118.53333332389593</v>
      </c>
      <c r="P194" s="3"/>
      <c r="Q194" s="3">
        <f t="shared" si="34"/>
        <v>1.9299913871191381E-2</v>
      </c>
      <c r="R194" s="3">
        <f t="shared" si="35"/>
        <v>2.2813608554179678E-4</v>
      </c>
      <c r="S194" s="3">
        <f t="shared" si="36"/>
        <v>2.6438305559913161E-3</v>
      </c>
      <c r="T194" s="3">
        <f t="shared" si="37"/>
        <v>2.1597791620911789E-2</v>
      </c>
      <c r="U194" s="23">
        <f t="shared" si="38"/>
        <v>3.849804034026524</v>
      </c>
      <c r="V194" s="3">
        <f t="shared" si="39"/>
        <v>1.8967055195769234E-2</v>
      </c>
      <c r="W194" s="3">
        <f t="shared" si="40"/>
        <v>0.46492058381621282</v>
      </c>
      <c r="X194" s="3">
        <f t="shared" si="41"/>
        <v>2.226945023425928</v>
      </c>
    </row>
    <row r="195" spans="1:24" x14ac:dyDescent="0.35">
      <c r="A195" s="2">
        <v>194</v>
      </c>
      <c r="B195" s="38">
        <v>44627.506701388891</v>
      </c>
      <c r="C195" s="2">
        <v>7153206</v>
      </c>
      <c r="D195" s="3">
        <v>5.4545400000000002E-11</v>
      </c>
      <c r="E195" s="3">
        <v>2.1509100000000001E-10</v>
      </c>
      <c r="F195" s="3">
        <v>1.9433199999999999E-9</v>
      </c>
      <c r="G195" s="16">
        <v>5.0589500000000004E-12</v>
      </c>
      <c r="H195" s="3">
        <v>1.2695600000000001E-10</v>
      </c>
      <c r="I195" s="3">
        <f t="shared" ref="I195:I258" si="42">0.648*D195</f>
        <v>3.5345419200000005E-11</v>
      </c>
      <c r="J195" s="3">
        <f t="shared" ref="J195:J258" si="43">0.002*E195</f>
        <v>4.3018200000000003E-13</v>
      </c>
      <c r="K195" s="3">
        <f t="shared" ref="K195:K258" si="44">F195-(F195*0.005)</f>
        <v>1.9336033999999999E-9</v>
      </c>
      <c r="L195" s="3">
        <f t="shared" ref="L195:L258" si="45">H195-(H195*0.653)</f>
        <v>4.4053732000000001E-11</v>
      </c>
      <c r="M195" s="3"/>
      <c r="N195" s="8">
        <f t="shared" ref="N195:N258" si="46">B195*86400/60-$P$1</f>
        <v>119.14999999850988</v>
      </c>
      <c r="O195" s="14">
        <f t="shared" ref="O195:O258" si="47">N195</f>
        <v>119.14999999850988</v>
      </c>
      <c r="P195" s="3"/>
      <c r="Q195" s="3">
        <f t="shared" ref="Q195:Q258" si="48">I195/F195</f>
        <v>1.8188162114319829E-2</v>
      </c>
      <c r="R195" s="3">
        <f t="shared" ref="R195:R258" si="49">J195/F195</f>
        <v>2.2136446905296096E-4</v>
      </c>
      <c r="S195" s="3">
        <f t="shared" ref="S195:S258" si="50">G195/F195</f>
        <v>2.6032511372290723E-3</v>
      </c>
      <c r="T195" s="3">
        <f t="shared" ref="T195:T258" si="51">L195/F195</f>
        <v>2.2669314369223804E-2</v>
      </c>
      <c r="U195" s="23">
        <f t="shared" si="38"/>
        <v>3.8613628576043544</v>
      </c>
      <c r="V195" s="3">
        <f t="shared" si="39"/>
        <v>1.9105651201888771E-2</v>
      </c>
      <c r="W195" s="3">
        <f t="shared" si="40"/>
        <v>0.4665384340258058</v>
      </c>
      <c r="X195" s="3">
        <f t="shared" si="41"/>
        <v>2.2405940479487882</v>
      </c>
    </row>
    <row r="196" spans="1:24" x14ac:dyDescent="0.35">
      <c r="A196" s="2">
        <v>195</v>
      </c>
      <c r="B196" s="38">
        <v>44627.507141203707</v>
      </c>
      <c r="C196" s="2">
        <v>7191451</v>
      </c>
      <c r="D196" s="3">
        <v>5.90066E-11</v>
      </c>
      <c r="E196" s="3">
        <v>2.19842E-10</v>
      </c>
      <c r="F196" s="3">
        <v>1.90359E-9</v>
      </c>
      <c r="G196" s="16">
        <v>5.2180500000000004E-12</v>
      </c>
      <c r="H196" s="3">
        <v>1.31559E-10</v>
      </c>
      <c r="I196" s="3">
        <f t="shared" si="42"/>
        <v>3.8236276800000005E-11</v>
      </c>
      <c r="J196" s="3">
        <f t="shared" si="43"/>
        <v>4.3968400000000004E-13</v>
      </c>
      <c r="K196" s="3">
        <f t="shared" si="44"/>
        <v>1.8940720500000001E-9</v>
      </c>
      <c r="L196" s="3">
        <f t="shared" si="45"/>
        <v>4.5650972999999992E-11</v>
      </c>
      <c r="M196" s="3"/>
      <c r="N196" s="8">
        <f t="shared" si="46"/>
        <v>119.78333333879709</v>
      </c>
      <c r="O196" s="14">
        <f t="shared" si="47"/>
        <v>119.78333333879709</v>
      </c>
      <c r="P196" s="3"/>
      <c r="Q196" s="3">
        <f t="shared" si="48"/>
        <v>2.0086403479740913E-2</v>
      </c>
      <c r="R196" s="3">
        <f t="shared" si="49"/>
        <v>2.3097620811204095E-4</v>
      </c>
      <c r="S196" s="3">
        <f t="shared" si="50"/>
        <v>2.7411627503821727E-3</v>
      </c>
      <c r="T196" s="3">
        <f t="shared" si="51"/>
        <v>2.3981515452382075E-2</v>
      </c>
      <c r="U196" s="23">
        <f t="shared" ref="U196:U259" si="52">((Q196+Q195)/2)*($N196-$N195)+U195</f>
        <v>3.8734831368422187</v>
      </c>
      <c r="V196" s="3">
        <f t="shared" ref="V196:V259" si="53">((R196+R195)/2*($N196-$N195)+V195)</f>
        <v>1.9248892417897116E-2</v>
      </c>
      <c r="W196" s="3">
        <f t="shared" ref="W196:W259" si="54">((S196+S195)/2*($N196-$N195)+W195)</f>
        <v>0.46823083177546487</v>
      </c>
      <c r="X196" s="3">
        <f t="shared" ref="X196:X259" si="55">((T196+T195)/2*($N196-$N195)+X195)</f>
        <v>2.255366810887832</v>
      </c>
    </row>
    <row r="197" spans="1:24" x14ac:dyDescent="0.35">
      <c r="A197" s="2">
        <v>196</v>
      </c>
      <c r="B197" s="38">
        <v>44627.507581018515</v>
      </c>
      <c r="C197" s="2">
        <v>7229696</v>
      </c>
      <c r="D197" s="3">
        <v>5.8780900000000005E-11</v>
      </c>
      <c r="E197" s="3">
        <v>2.3069399999999999E-10</v>
      </c>
      <c r="F197" s="3">
        <v>1.9009999999999999E-9</v>
      </c>
      <c r="G197" s="16">
        <v>5.4631499999999998E-12</v>
      </c>
      <c r="H197" s="3">
        <v>1.32412E-10</v>
      </c>
      <c r="I197" s="3">
        <f t="shared" si="42"/>
        <v>3.8090023200000002E-11</v>
      </c>
      <c r="J197" s="3">
        <f t="shared" si="43"/>
        <v>4.6138799999999997E-13</v>
      </c>
      <c r="K197" s="3">
        <f t="shared" si="44"/>
        <v>1.891495E-9</v>
      </c>
      <c r="L197" s="3">
        <f t="shared" si="45"/>
        <v>4.5946963999999999E-11</v>
      </c>
      <c r="M197" s="3"/>
      <c r="N197" s="8">
        <f t="shared" si="46"/>
        <v>120.41666665673256</v>
      </c>
      <c r="O197" s="14">
        <f t="shared" si="47"/>
        <v>120.41666665673256</v>
      </c>
      <c r="P197" s="3"/>
      <c r="Q197" s="3">
        <f t="shared" si="48"/>
        <v>2.0036834928984747E-2</v>
      </c>
      <c r="R197" s="3">
        <f t="shared" si="49"/>
        <v>2.4270804839558125E-4</v>
      </c>
      <c r="S197" s="3">
        <f t="shared" si="50"/>
        <v>2.8738295633876907E-3</v>
      </c>
      <c r="T197" s="3">
        <f t="shared" si="51"/>
        <v>2.4169891635981062E-2</v>
      </c>
      <c r="U197" s="23">
        <f t="shared" si="52"/>
        <v>3.8861888286960755</v>
      </c>
      <c r="V197" s="3">
        <f t="shared" si="53"/>
        <v>1.9398892428811002E-2</v>
      </c>
      <c r="W197" s="3">
        <f t="shared" si="54"/>
        <v>0.47000891263159589</v>
      </c>
      <c r="X197" s="3">
        <f t="shared" si="55"/>
        <v>2.2706147560950991</v>
      </c>
    </row>
    <row r="198" spans="1:24" x14ac:dyDescent="0.35">
      <c r="A198" s="2">
        <v>197</v>
      </c>
      <c r="B198" s="38">
        <v>44627.508020833331</v>
      </c>
      <c r="C198" s="2">
        <v>7267941</v>
      </c>
      <c r="D198" s="3">
        <v>7.83351E-11</v>
      </c>
      <c r="E198" s="3">
        <v>2.1740500000000001E-10</v>
      </c>
      <c r="F198" s="3">
        <v>1.8733199999999999E-9</v>
      </c>
      <c r="G198" s="16">
        <v>5.2825500000000003E-12</v>
      </c>
      <c r="H198" s="3">
        <v>1.32815E-10</v>
      </c>
      <c r="I198" s="3">
        <f t="shared" si="42"/>
        <v>5.0761144800000003E-11</v>
      </c>
      <c r="J198" s="3">
        <f t="shared" si="43"/>
        <v>4.3481000000000004E-13</v>
      </c>
      <c r="K198" s="3">
        <f t="shared" si="44"/>
        <v>1.8639533999999998E-9</v>
      </c>
      <c r="L198" s="3">
        <f t="shared" si="45"/>
        <v>4.608680499999999E-11</v>
      </c>
      <c r="M198" s="3"/>
      <c r="N198" s="8">
        <f t="shared" si="46"/>
        <v>121.04999999701977</v>
      </c>
      <c r="O198" s="14">
        <f t="shared" si="47"/>
        <v>121.04999999701977</v>
      </c>
      <c r="P198" s="3"/>
      <c r="Q198" s="3">
        <f t="shared" si="48"/>
        <v>2.7096889372878102E-2</v>
      </c>
      <c r="R198" s="3">
        <f t="shared" si="49"/>
        <v>2.3210663421091969E-4</v>
      </c>
      <c r="S198" s="3">
        <f t="shared" si="50"/>
        <v>2.8198866184100959E-3</v>
      </c>
      <c r="T198" s="3">
        <f t="shared" si="51"/>
        <v>2.4601672431832252E-2</v>
      </c>
      <c r="U198" s="23">
        <f t="shared" si="52"/>
        <v>3.901114508222213</v>
      </c>
      <c r="V198" s="3">
        <f t="shared" si="53"/>
        <v>1.9549250413287294E-2</v>
      </c>
      <c r="W198" s="3">
        <f t="shared" si="54"/>
        <v>0.47181192277562856</v>
      </c>
      <c r="X198" s="3">
        <f t="shared" si="55"/>
        <v>2.2860590848861491</v>
      </c>
    </row>
    <row r="199" spans="1:24" x14ac:dyDescent="0.35">
      <c r="A199" s="2">
        <v>198</v>
      </c>
      <c r="B199" s="38">
        <v>44627.508472222224</v>
      </c>
      <c r="C199" s="2">
        <v>7306186</v>
      </c>
      <c r="D199" s="3">
        <v>6.2812099999999998E-11</v>
      </c>
      <c r="E199" s="3">
        <v>2.2268799999999999E-10</v>
      </c>
      <c r="F199" s="3">
        <v>1.84771E-9</v>
      </c>
      <c r="G199" s="16">
        <v>5.55667E-12</v>
      </c>
      <c r="H199" s="3">
        <v>1.34461E-10</v>
      </c>
      <c r="I199" s="3">
        <f t="shared" si="42"/>
        <v>4.07022408E-11</v>
      </c>
      <c r="J199" s="3">
        <f t="shared" si="43"/>
        <v>4.4537599999999998E-13</v>
      </c>
      <c r="K199" s="3">
        <f t="shared" si="44"/>
        <v>1.83847145E-9</v>
      </c>
      <c r="L199" s="3">
        <f t="shared" si="45"/>
        <v>4.6657966999999993E-11</v>
      </c>
      <c r="M199" s="3"/>
      <c r="N199" s="8">
        <f t="shared" si="46"/>
        <v>121.70000000298023</v>
      </c>
      <c r="O199" s="14">
        <f t="shared" si="47"/>
        <v>121.70000000298023</v>
      </c>
      <c r="P199" s="3"/>
      <c r="Q199" s="3">
        <f t="shared" si="48"/>
        <v>2.2028478927970298E-2</v>
      </c>
      <c r="R199" s="3">
        <f t="shared" si="49"/>
        <v>2.4104215488361268E-4</v>
      </c>
      <c r="S199" s="3">
        <f t="shared" si="50"/>
        <v>3.0073279897819463E-3</v>
      </c>
      <c r="T199" s="3">
        <f t="shared" si="51"/>
        <v>2.5251780311845471E-2</v>
      </c>
      <c r="U199" s="23">
        <f t="shared" si="52"/>
        <v>3.9170802530663935</v>
      </c>
      <c r="V199" s="3">
        <f t="shared" si="53"/>
        <v>1.970302377115311E-2</v>
      </c>
      <c r="W199" s="3">
        <f t="shared" si="54"/>
        <v>0.47370576754065741</v>
      </c>
      <c r="X199" s="3">
        <f t="shared" si="55"/>
        <v>2.3022614571764191</v>
      </c>
    </row>
    <row r="200" spans="1:24" x14ac:dyDescent="0.35">
      <c r="A200" s="2">
        <v>199</v>
      </c>
      <c r="B200" s="38">
        <v>44627.508912037039</v>
      </c>
      <c r="C200" s="2">
        <v>7344431</v>
      </c>
      <c r="D200" s="3">
        <v>8.4473299999999999E-11</v>
      </c>
      <c r="E200" s="3">
        <v>2.0999200000000001E-10</v>
      </c>
      <c r="F200" s="3">
        <v>1.8551400000000001E-9</v>
      </c>
      <c r="G200" s="16">
        <v>5.6233200000000003E-12</v>
      </c>
      <c r="H200" s="3">
        <v>1.2848699999999999E-10</v>
      </c>
      <c r="I200" s="3">
        <f t="shared" si="42"/>
        <v>5.4738698400000001E-11</v>
      </c>
      <c r="J200" s="3">
        <f t="shared" si="43"/>
        <v>4.1998400000000003E-13</v>
      </c>
      <c r="K200" s="3">
        <f t="shared" si="44"/>
        <v>1.8458643E-9</v>
      </c>
      <c r="L200" s="3">
        <f t="shared" si="45"/>
        <v>4.4584988999999994E-11</v>
      </c>
      <c r="M200" s="3"/>
      <c r="N200" s="8">
        <f t="shared" si="46"/>
        <v>122.33333333581686</v>
      </c>
      <c r="O200" s="14">
        <f t="shared" si="47"/>
        <v>122.33333333581686</v>
      </c>
      <c r="P200" s="3"/>
      <c r="Q200" s="3">
        <f t="shared" si="48"/>
        <v>2.9506505385038326E-2</v>
      </c>
      <c r="R200" s="3">
        <f t="shared" si="49"/>
        <v>2.2638938301152475E-4</v>
      </c>
      <c r="S200" s="3">
        <f t="shared" si="50"/>
        <v>3.0312105824897313E-3</v>
      </c>
      <c r="T200" s="3">
        <f t="shared" si="51"/>
        <v>2.4033220673372355E-2</v>
      </c>
      <c r="U200" s="23">
        <f t="shared" si="52"/>
        <v>3.9333996647527139</v>
      </c>
      <c r="V200" s="3">
        <f t="shared" si="53"/>
        <v>1.9851043758037149E-2</v>
      </c>
      <c r="W200" s="3">
        <f t="shared" si="54"/>
        <v>0.47561797142037709</v>
      </c>
      <c r="X200" s="3">
        <f t="shared" si="55"/>
        <v>2.3178683741428312</v>
      </c>
    </row>
    <row r="201" spans="1:24" x14ac:dyDescent="0.35">
      <c r="A201" s="2">
        <v>200</v>
      </c>
      <c r="B201" s="38">
        <v>44627.509351851855</v>
      </c>
      <c r="C201" s="2">
        <v>7382676</v>
      </c>
      <c r="D201" s="3">
        <v>1.10187E-10</v>
      </c>
      <c r="E201" s="3">
        <v>1.3564399999999999E-10</v>
      </c>
      <c r="F201" s="3">
        <v>6.4661099999999997E-7</v>
      </c>
      <c r="G201" s="16">
        <v>4.76117E-12</v>
      </c>
      <c r="H201" s="3">
        <v>1.21691E-10</v>
      </c>
      <c r="I201" s="3">
        <f t="shared" si="42"/>
        <v>7.1401176000000001E-11</v>
      </c>
      <c r="J201" s="3">
        <f t="shared" si="43"/>
        <v>2.71288E-13</v>
      </c>
      <c r="K201" s="3">
        <f t="shared" si="44"/>
        <v>6.4337794499999999E-7</v>
      </c>
      <c r="L201" s="3">
        <f t="shared" si="45"/>
        <v>4.2226777E-11</v>
      </c>
      <c r="M201" s="3"/>
      <c r="N201" s="8">
        <f t="shared" si="46"/>
        <v>122.96666667610407</v>
      </c>
      <c r="O201" s="14">
        <f t="shared" si="47"/>
        <v>122.96666667610407</v>
      </c>
      <c r="P201" s="3"/>
      <c r="Q201" s="3">
        <f t="shared" si="48"/>
        <v>1.1042369523562081E-4</v>
      </c>
      <c r="R201" s="3">
        <f t="shared" si="49"/>
        <v>4.1955364198876919E-7</v>
      </c>
      <c r="S201" s="3">
        <f t="shared" si="50"/>
        <v>7.3632678689351093E-6</v>
      </c>
      <c r="T201" s="3">
        <f t="shared" si="51"/>
        <v>6.5304761286151953E-5</v>
      </c>
      <c r="U201" s="23">
        <f t="shared" si="52"/>
        <v>3.9427783590644436</v>
      </c>
      <c r="V201" s="3">
        <f t="shared" si="53"/>
        <v>1.992286658876603E-2</v>
      </c>
      <c r="W201" s="3">
        <f t="shared" si="54"/>
        <v>0.4765801864835556</v>
      </c>
      <c r="X201" s="3">
        <f t="shared" si="55"/>
        <v>2.3254995739475954</v>
      </c>
    </row>
    <row r="202" spans="1:24" x14ac:dyDescent="0.35">
      <c r="A202" s="2">
        <v>201</v>
      </c>
      <c r="B202" s="38">
        <v>44627.509814814817</v>
      </c>
      <c r="C202" s="2">
        <v>7422465</v>
      </c>
      <c r="D202" s="3">
        <v>5.9339900000000006E-11</v>
      </c>
      <c r="E202" s="3">
        <v>1.1655E-10</v>
      </c>
      <c r="F202" s="3">
        <v>6.4741699999999998E-7</v>
      </c>
      <c r="G202" s="16">
        <v>5.3707000000000001E-12</v>
      </c>
      <c r="H202" s="3">
        <v>1.33991E-10</v>
      </c>
      <c r="I202" s="3">
        <f t="shared" si="42"/>
        <v>3.8452255200000003E-11</v>
      </c>
      <c r="J202" s="3">
        <f t="shared" si="43"/>
        <v>2.3309999999999999E-13</v>
      </c>
      <c r="K202" s="3">
        <f t="shared" si="44"/>
        <v>6.44179915E-7</v>
      </c>
      <c r="L202" s="3">
        <f t="shared" si="45"/>
        <v>4.6494877000000003E-11</v>
      </c>
      <c r="M202" s="3"/>
      <c r="N202" s="8">
        <f t="shared" si="46"/>
        <v>123.63333333283663</v>
      </c>
      <c r="O202" s="14">
        <f t="shared" si="47"/>
        <v>123.63333333283663</v>
      </c>
      <c r="P202" s="3"/>
      <c r="Q202" s="3">
        <f t="shared" si="48"/>
        <v>5.9393335670827307E-5</v>
      </c>
      <c r="R202" s="3">
        <f t="shared" si="49"/>
        <v>3.6004615263423727E-7</v>
      </c>
      <c r="S202" s="3">
        <f t="shared" si="50"/>
        <v>8.2955807462578217E-6</v>
      </c>
      <c r="T202" s="3">
        <f t="shared" si="51"/>
        <v>7.1815965598679061E-5</v>
      </c>
      <c r="U202" s="23">
        <f t="shared" si="52"/>
        <v>3.9428349647405692</v>
      </c>
      <c r="V202" s="3">
        <f t="shared" si="53"/>
        <v>1.9923126455360367E-2</v>
      </c>
      <c r="W202" s="3">
        <f t="shared" si="54"/>
        <v>0.47658540609968286</v>
      </c>
      <c r="X202" s="3">
        <f t="shared" si="55"/>
        <v>2.3255452808558759</v>
      </c>
    </row>
    <row r="203" spans="1:24" x14ac:dyDescent="0.35">
      <c r="A203" s="2">
        <v>202</v>
      </c>
      <c r="B203" s="38">
        <v>44627.510231481479</v>
      </c>
      <c r="C203" s="2">
        <v>7458111</v>
      </c>
      <c r="D203" s="3">
        <v>3.8544000000000002E-10</v>
      </c>
      <c r="E203" s="3">
        <v>1.83701E-10</v>
      </c>
      <c r="F203" s="3">
        <v>6.6864799999999999E-7</v>
      </c>
      <c r="G203" s="16">
        <v>1.02555E-11</v>
      </c>
      <c r="H203" s="3">
        <v>1.6645700000000001E-10</v>
      </c>
      <c r="I203" s="3">
        <f t="shared" si="42"/>
        <v>2.4976512000000003E-10</v>
      </c>
      <c r="J203" s="3">
        <f t="shared" si="43"/>
        <v>3.6740200000000002E-13</v>
      </c>
      <c r="K203" s="3">
        <f t="shared" si="44"/>
        <v>6.6530476000000002E-7</v>
      </c>
      <c r="L203" s="3">
        <f t="shared" si="45"/>
        <v>5.7760578999999994E-11</v>
      </c>
      <c r="M203" s="3"/>
      <c r="N203" s="8">
        <f t="shared" si="46"/>
        <v>124.23333333432674</v>
      </c>
      <c r="O203" s="14">
        <f t="shared" si="47"/>
        <v>124.23333333432674</v>
      </c>
      <c r="P203" s="3"/>
      <c r="Q203" s="3">
        <f t="shared" si="48"/>
        <v>3.7353752647132727E-4</v>
      </c>
      <c r="R203" s="3">
        <f t="shared" si="49"/>
        <v>5.4946997523360578E-7</v>
      </c>
      <c r="S203" s="3">
        <f t="shared" si="50"/>
        <v>1.5337666455294864E-5</v>
      </c>
      <c r="T203" s="3">
        <f t="shared" si="51"/>
        <v>8.6384134851222154E-5</v>
      </c>
      <c r="U203" s="23">
        <f t="shared" si="52"/>
        <v>3.9429648439995342</v>
      </c>
      <c r="V203" s="3">
        <f t="shared" si="53"/>
        <v>1.9923399310199406E-2</v>
      </c>
      <c r="W203" s="3">
        <f t="shared" si="54"/>
        <v>0.47659249607386095</v>
      </c>
      <c r="X203" s="3">
        <f t="shared" si="55"/>
        <v>2.3255927408861288</v>
      </c>
    </row>
    <row r="204" spans="1:24" x14ac:dyDescent="0.35">
      <c r="A204" s="2">
        <v>203</v>
      </c>
      <c r="B204" s="38">
        <v>44627.510636574072</v>
      </c>
      <c r="C204" s="2">
        <v>7493756</v>
      </c>
      <c r="D204" s="3">
        <v>1.2603199999999999E-10</v>
      </c>
      <c r="E204" s="3">
        <v>1.31671E-10</v>
      </c>
      <c r="F204" s="3">
        <v>6.7097800000000004E-7</v>
      </c>
      <c r="G204" s="16">
        <v>7.5368200000000002E-12</v>
      </c>
      <c r="H204" s="3">
        <v>1.4470199999999999E-10</v>
      </c>
      <c r="I204" s="3">
        <f t="shared" si="42"/>
        <v>8.1668735999999995E-11</v>
      </c>
      <c r="J204" s="3">
        <f t="shared" si="43"/>
        <v>2.6334200000000001E-13</v>
      </c>
      <c r="K204" s="3">
        <f t="shared" si="44"/>
        <v>6.6762311000000005E-7</v>
      </c>
      <c r="L204" s="3">
        <f t="shared" si="45"/>
        <v>5.021159399999999E-11</v>
      </c>
      <c r="M204" s="3"/>
      <c r="N204" s="8">
        <f t="shared" si="46"/>
        <v>124.8166666701436</v>
      </c>
      <c r="O204" s="14">
        <f t="shared" si="47"/>
        <v>124.8166666701436</v>
      </c>
      <c r="P204" s="3"/>
      <c r="Q204" s="3">
        <f t="shared" si="48"/>
        <v>1.2171596684242999E-4</v>
      </c>
      <c r="R204" s="3">
        <f t="shared" si="49"/>
        <v>3.9247486504773627E-7</v>
      </c>
      <c r="S204" s="3">
        <f t="shared" si="50"/>
        <v>1.1232588847920498E-5</v>
      </c>
      <c r="T204" s="3">
        <f t="shared" si="51"/>
        <v>7.4833443123321463E-5</v>
      </c>
      <c r="U204" s="23">
        <f t="shared" si="52"/>
        <v>3.943109292935699</v>
      </c>
      <c r="V204" s="3">
        <f t="shared" si="53"/>
        <v>1.9923674044112324E-2</v>
      </c>
      <c r="W204" s="3">
        <f t="shared" si="54"/>
        <v>0.47660024573169074</v>
      </c>
      <c r="X204" s="3">
        <f t="shared" si="55"/>
        <v>2.3256397626799048</v>
      </c>
    </row>
    <row r="205" spans="1:24" x14ac:dyDescent="0.35">
      <c r="A205" s="2">
        <v>204</v>
      </c>
      <c r="B205" s="38">
        <v>44627.511053240742</v>
      </c>
      <c r="C205" s="2">
        <v>7529401</v>
      </c>
      <c r="D205" s="3">
        <v>7.6722599999999996E-11</v>
      </c>
      <c r="E205" s="3">
        <v>9.9933300000000003E-11</v>
      </c>
      <c r="F205" s="3">
        <v>6.7312699999999996E-7</v>
      </c>
      <c r="G205" s="16">
        <v>1.04135E-11</v>
      </c>
      <c r="H205" s="3">
        <v>2.2178099999999999E-10</v>
      </c>
      <c r="I205" s="3">
        <f t="shared" si="42"/>
        <v>4.9716244800000001E-11</v>
      </c>
      <c r="J205" s="3">
        <f t="shared" si="43"/>
        <v>1.9986660000000002E-13</v>
      </c>
      <c r="K205" s="3">
        <f t="shared" si="44"/>
        <v>6.6976136499999996E-7</v>
      </c>
      <c r="L205" s="3">
        <f t="shared" si="45"/>
        <v>7.6958006999999979E-11</v>
      </c>
      <c r="M205" s="3"/>
      <c r="N205" s="8">
        <f t="shared" si="46"/>
        <v>125.41666666418314</v>
      </c>
      <c r="O205" s="14">
        <f t="shared" si="47"/>
        <v>125.41666666418314</v>
      </c>
      <c r="P205" s="3"/>
      <c r="Q205" s="3">
        <f t="shared" si="48"/>
        <v>7.3858640048608958E-5</v>
      </c>
      <c r="R205" s="3">
        <f t="shared" si="49"/>
        <v>2.9692257181779967E-7</v>
      </c>
      <c r="S205" s="3">
        <f t="shared" si="50"/>
        <v>1.5470334721382446E-5</v>
      </c>
      <c r="T205" s="3">
        <f t="shared" si="51"/>
        <v>1.1432910431463897E-4</v>
      </c>
      <c r="U205" s="23">
        <f t="shared" si="52"/>
        <v>3.9431679653171834</v>
      </c>
      <c r="V205" s="3">
        <f t="shared" si="53"/>
        <v>1.992388086334133E-2</v>
      </c>
      <c r="W205" s="3">
        <f t="shared" si="54"/>
        <v>0.47660825660868195</v>
      </c>
      <c r="X205" s="3">
        <f t="shared" si="55"/>
        <v>2.3256965114435726</v>
      </c>
    </row>
    <row r="206" spans="1:24" s="25" customFormat="1" x14ac:dyDescent="0.35">
      <c r="A206" s="25">
        <v>205</v>
      </c>
      <c r="B206" s="40">
        <v>44627.51153935185</v>
      </c>
      <c r="C206" s="25">
        <v>7571928</v>
      </c>
      <c r="D206" s="26">
        <v>2.2963199999999999E-8</v>
      </c>
      <c r="E206" s="26">
        <v>6.2032500000000003E-10</v>
      </c>
      <c r="F206" s="26">
        <v>6.4822299999999999E-7</v>
      </c>
      <c r="G206" s="27">
        <v>4.3700300000000002E-10</v>
      </c>
      <c r="H206" s="26">
        <v>6.8723200000000003E-10</v>
      </c>
      <c r="I206" s="26">
        <f t="shared" si="42"/>
        <v>1.4880153600000001E-8</v>
      </c>
      <c r="J206" s="26">
        <f t="shared" si="43"/>
        <v>1.2406500000000002E-12</v>
      </c>
      <c r="K206" s="26">
        <f t="shared" si="44"/>
        <v>6.44981885E-7</v>
      </c>
      <c r="L206" s="26">
        <f t="shared" si="45"/>
        <v>2.3846950399999998E-10</v>
      </c>
      <c r="M206" s="26"/>
      <c r="N206" s="8">
        <f t="shared" si="46"/>
        <v>126.11666666716337</v>
      </c>
      <c r="O206" s="29">
        <f t="shared" si="47"/>
        <v>126.11666666716337</v>
      </c>
      <c r="P206" s="26"/>
      <c r="Q206" s="26">
        <f t="shared" si="48"/>
        <v>2.2955300259324338E-2</v>
      </c>
      <c r="R206" s="26">
        <f t="shared" si="49"/>
        <v>1.9139246833265717E-6</v>
      </c>
      <c r="S206" s="26">
        <f t="shared" si="50"/>
        <v>6.7415534468847911E-4</v>
      </c>
      <c r="T206" s="26">
        <f t="shared" si="51"/>
        <v>3.6788189249687217E-4</v>
      </c>
      <c r="U206" s="30">
        <f t="shared" si="52"/>
        <v>3.9512281709662802</v>
      </c>
      <c r="V206" s="26">
        <f t="shared" si="53"/>
        <v>1.9924654659883925E-2</v>
      </c>
      <c r="W206" s="26">
        <f t="shared" si="54"/>
        <v>0.47684962559750305</v>
      </c>
      <c r="X206" s="26">
        <f t="shared" si="55"/>
        <v>2.3258652852931752</v>
      </c>
    </row>
    <row r="207" spans="1:24" x14ac:dyDescent="0.35">
      <c r="A207" s="2">
        <v>206</v>
      </c>
      <c r="B207" s="38">
        <v>44627.51189814815</v>
      </c>
      <c r="C207" s="2">
        <v>7602413</v>
      </c>
      <c r="D207" s="3">
        <v>2.5599E-8</v>
      </c>
      <c r="E207" s="3">
        <v>4.87087E-10</v>
      </c>
      <c r="F207" s="3">
        <v>6.4051900000000005E-7</v>
      </c>
      <c r="G207" s="16">
        <v>3.4452600000000002E-10</v>
      </c>
      <c r="H207" s="3">
        <v>6.2269900000000002E-10</v>
      </c>
      <c r="I207" s="3">
        <f t="shared" si="42"/>
        <v>1.6588152000000002E-8</v>
      </c>
      <c r="J207" s="3">
        <f t="shared" si="43"/>
        <v>9.7417399999999996E-13</v>
      </c>
      <c r="K207" s="3">
        <f t="shared" si="44"/>
        <v>6.3731640500000003E-7</v>
      </c>
      <c r="L207" s="3">
        <f t="shared" si="45"/>
        <v>2.1607655300000001E-10</v>
      </c>
      <c r="M207" s="3"/>
      <c r="N207" s="8">
        <f t="shared" si="46"/>
        <v>126.63333333283663</v>
      </c>
      <c r="O207" s="14">
        <f t="shared" si="47"/>
        <v>126.63333333283663</v>
      </c>
      <c r="P207" s="3"/>
      <c r="Q207" s="3">
        <f t="shared" si="48"/>
        <v>2.5897985852098064E-2</v>
      </c>
      <c r="R207" s="3">
        <f t="shared" si="49"/>
        <v>1.5209135092011321E-6</v>
      </c>
      <c r="S207" s="3">
        <f t="shared" si="50"/>
        <v>5.3788568332867564E-4</v>
      </c>
      <c r="T207" s="3">
        <f t="shared" si="51"/>
        <v>3.3734604750210374E-4</v>
      </c>
      <c r="U207" s="23">
        <f t="shared" si="52"/>
        <v>3.9638486031874653</v>
      </c>
      <c r="V207" s="3">
        <f t="shared" si="53"/>
        <v>1.9925541993081955E-2</v>
      </c>
      <c r="W207" s="3">
        <f t="shared" si="54"/>
        <v>0.47716273619580546</v>
      </c>
      <c r="X207" s="3">
        <f t="shared" si="55"/>
        <v>2.3260474691773245</v>
      </c>
    </row>
    <row r="208" spans="1:24" x14ac:dyDescent="0.35">
      <c r="A208" s="2">
        <v>207</v>
      </c>
      <c r="B208" s="38">
        <v>44627.512245370373</v>
      </c>
      <c r="C208" s="2">
        <v>7632899</v>
      </c>
      <c r="D208" s="3">
        <v>1.9525300000000001E-8</v>
      </c>
      <c r="E208" s="3">
        <v>3.7440600000000002E-10</v>
      </c>
      <c r="F208" s="3">
        <v>6.5019399999999998E-7</v>
      </c>
      <c r="G208" s="16">
        <v>4.3554099999999999E-10</v>
      </c>
      <c r="H208" s="3">
        <v>5.4532299999999996E-10</v>
      </c>
      <c r="I208" s="3">
        <f t="shared" si="42"/>
        <v>1.2652394400000001E-8</v>
      </c>
      <c r="J208" s="3">
        <f t="shared" si="43"/>
        <v>7.4881200000000006E-13</v>
      </c>
      <c r="K208" s="3">
        <f t="shared" si="44"/>
        <v>6.4694303000000003E-7</v>
      </c>
      <c r="L208" s="3">
        <f t="shared" si="45"/>
        <v>1.8922708099999999E-10</v>
      </c>
      <c r="M208" s="3"/>
      <c r="N208" s="8">
        <f t="shared" si="46"/>
        <v>127.13333334028721</v>
      </c>
      <c r="O208" s="14">
        <f t="shared" si="47"/>
        <v>127.13333334028721</v>
      </c>
      <c r="P208" s="3"/>
      <c r="Q208" s="3">
        <f t="shared" si="48"/>
        <v>1.945941426712643E-2</v>
      </c>
      <c r="R208" s="3">
        <f t="shared" si="49"/>
        <v>1.1516747309264621E-6</v>
      </c>
      <c r="S208" s="3">
        <f t="shared" si="50"/>
        <v>6.6986314853720579E-4</v>
      </c>
      <c r="T208" s="3">
        <f t="shared" si="51"/>
        <v>2.910317243776473E-4</v>
      </c>
      <c r="U208" s="23">
        <f t="shared" si="52"/>
        <v>3.9751879533862411</v>
      </c>
      <c r="V208" s="3">
        <f t="shared" si="53"/>
        <v>1.9926210140151942E-2</v>
      </c>
      <c r="W208" s="3">
        <f t="shared" si="54"/>
        <v>0.47746467340827115</v>
      </c>
      <c r="X208" s="3">
        <f t="shared" si="55"/>
        <v>2.3262045636226354</v>
      </c>
    </row>
    <row r="209" spans="1:24" x14ac:dyDescent="0.35">
      <c r="A209" s="2">
        <v>208</v>
      </c>
      <c r="B209" s="38">
        <v>44627.512557870374</v>
      </c>
      <c r="C209" s="2">
        <v>7659816</v>
      </c>
      <c r="D209" s="3">
        <v>2.17472E-8</v>
      </c>
      <c r="E209" s="3">
        <v>3.12578E-10</v>
      </c>
      <c r="F209" s="3">
        <v>6.5180700000000003E-7</v>
      </c>
      <c r="G209" s="16">
        <v>1.1638799999999999E-10</v>
      </c>
      <c r="H209" s="3">
        <v>3.05334E-10</v>
      </c>
      <c r="I209" s="3">
        <f t="shared" si="42"/>
        <v>1.4092185600000001E-8</v>
      </c>
      <c r="J209" s="3">
        <f t="shared" si="43"/>
        <v>6.2515600000000005E-13</v>
      </c>
      <c r="K209" s="3">
        <f t="shared" si="44"/>
        <v>6.4854796500000005E-7</v>
      </c>
      <c r="L209" s="3">
        <f t="shared" si="45"/>
        <v>1.0595089799999999E-10</v>
      </c>
      <c r="M209" s="3"/>
      <c r="N209" s="8">
        <f t="shared" si="46"/>
        <v>127.58333334326744</v>
      </c>
      <c r="O209" s="14">
        <f t="shared" si="47"/>
        <v>127.58333334326744</v>
      </c>
      <c r="P209" s="3"/>
      <c r="Q209" s="3">
        <f t="shared" si="48"/>
        <v>2.162018143407481E-2</v>
      </c>
      <c r="R209" s="3">
        <f t="shared" si="49"/>
        <v>9.5911212981756881E-7</v>
      </c>
      <c r="S209" s="3">
        <f t="shared" si="50"/>
        <v>1.785620590144015E-4</v>
      </c>
      <c r="T209" s="3">
        <f t="shared" si="51"/>
        <v>1.6254949394529361E-4</v>
      </c>
      <c r="U209" s="23">
        <f t="shared" si="52"/>
        <v>3.9844308624802247</v>
      </c>
      <c r="V209" s="3">
        <f t="shared" si="53"/>
        <v>1.9926685067198753E-2</v>
      </c>
      <c r="W209" s="3">
        <f t="shared" si="54"/>
        <v>0.47765556908123452</v>
      </c>
      <c r="X209" s="3">
        <f t="shared" si="55"/>
        <v>2.326306619397434</v>
      </c>
    </row>
    <row r="210" spans="1:24" s="18" customFormat="1" ht="13.5" customHeight="1" x14ac:dyDescent="0.35">
      <c r="A210" s="18">
        <v>209</v>
      </c>
      <c r="B210" s="39">
        <v>44627.51290509259</v>
      </c>
      <c r="C210" s="18">
        <v>7689322</v>
      </c>
      <c r="D210" s="19">
        <v>1.86246E-9</v>
      </c>
      <c r="E210" s="19">
        <v>1.4963E-10</v>
      </c>
      <c r="F210" s="19">
        <v>6.9104399999999998E-7</v>
      </c>
      <c r="G210" s="20">
        <v>2.6325600000000001E-11</v>
      </c>
      <c r="H210" s="19">
        <v>1.81555E-10</v>
      </c>
      <c r="I210" s="19">
        <f t="shared" si="42"/>
        <v>1.20687408E-9</v>
      </c>
      <c r="J210" s="19">
        <f t="shared" si="43"/>
        <v>2.9926000000000003E-13</v>
      </c>
      <c r="K210" s="19">
        <f t="shared" si="44"/>
        <v>6.8758877999999995E-7</v>
      </c>
      <c r="L210" s="19">
        <f t="shared" si="45"/>
        <v>6.2999585000000002E-11</v>
      </c>
      <c r="M210" s="19"/>
      <c r="N210" s="8">
        <f t="shared" si="46"/>
        <v>128.08333332836628</v>
      </c>
      <c r="O210" s="22">
        <f t="shared" si="47"/>
        <v>128.08333332836628</v>
      </c>
      <c r="P210" s="19"/>
      <c r="Q210" s="19">
        <f t="shared" si="48"/>
        <v>1.7464504141559726E-3</v>
      </c>
      <c r="R210" s="19">
        <f t="shared" si="49"/>
        <v>4.3305491401415833E-7</v>
      </c>
      <c r="S210" s="19">
        <f t="shared" si="50"/>
        <v>3.8095403476479068E-5</v>
      </c>
      <c r="T210" s="19">
        <f t="shared" si="51"/>
        <v>9.116580854475258E-5</v>
      </c>
      <c r="U210" s="24">
        <f t="shared" si="52"/>
        <v>3.9902725202681872</v>
      </c>
      <c r="V210" s="19">
        <f t="shared" si="53"/>
        <v>1.9927033108949339E-2</v>
      </c>
      <c r="W210" s="19">
        <f t="shared" si="54"/>
        <v>0.47770973344524303</v>
      </c>
      <c r="X210" s="19">
        <f t="shared" si="55"/>
        <v>2.326370048221166</v>
      </c>
    </row>
    <row r="211" spans="1:24" x14ac:dyDescent="0.35">
      <c r="A211" s="31">
        <v>210</v>
      </c>
      <c r="B211" s="41">
        <v>44627.513321759259</v>
      </c>
      <c r="C211" s="31">
        <v>7725877</v>
      </c>
      <c r="D211" s="32">
        <v>7.6669900000000004E-10</v>
      </c>
      <c r="E211" s="32">
        <v>1.31098E-10</v>
      </c>
      <c r="F211" s="32">
        <v>6.9229799999999997E-7</v>
      </c>
      <c r="G211" s="33">
        <v>1.7077399999999999E-11</v>
      </c>
      <c r="H211" s="32">
        <v>1.4877200000000001E-10</v>
      </c>
      <c r="I211" s="32">
        <f t="shared" si="42"/>
        <v>4.9682095200000003E-10</v>
      </c>
      <c r="J211" s="32">
        <f t="shared" si="43"/>
        <v>2.62196E-13</v>
      </c>
      <c r="K211" s="32">
        <f t="shared" si="44"/>
        <v>6.8883650999999996E-7</v>
      </c>
      <c r="L211" s="32">
        <f t="shared" si="45"/>
        <v>5.1623884000000005E-11</v>
      </c>
      <c r="M211" s="32"/>
      <c r="N211" s="8">
        <f t="shared" si="46"/>
        <v>128.6833333298564</v>
      </c>
      <c r="O211" s="34">
        <f t="shared" si="47"/>
        <v>128.6833333298564</v>
      </c>
      <c r="P211" s="32"/>
      <c r="Q211" s="32">
        <f t="shared" si="48"/>
        <v>7.1764031096435363E-4</v>
      </c>
      <c r="R211" s="32">
        <f t="shared" si="49"/>
        <v>3.7873285781556498E-7</v>
      </c>
      <c r="S211" s="32">
        <f t="shared" si="50"/>
        <v>2.4667700903368202E-5</v>
      </c>
      <c r="T211" s="32">
        <f t="shared" si="51"/>
        <v>7.4568876408714178E-5</v>
      </c>
      <c r="U211" s="35">
        <f t="shared" si="52"/>
        <v>3.9910117474875593</v>
      </c>
      <c r="V211" s="32">
        <f t="shared" si="53"/>
        <v>1.9927276645281492E-2</v>
      </c>
      <c r="W211" s="3">
        <f t="shared" si="54"/>
        <v>0.47772856237660377</v>
      </c>
      <c r="X211" s="32">
        <f t="shared" si="55"/>
        <v>2.3264197686267756</v>
      </c>
    </row>
    <row r="212" spans="1:24" x14ac:dyDescent="0.35">
      <c r="A212" s="31">
        <v>211</v>
      </c>
      <c r="B212" s="41">
        <v>44627.513738425929</v>
      </c>
      <c r="C212" s="31">
        <v>7761525</v>
      </c>
      <c r="D212" s="32">
        <v>5.28092E-10</v>
      </c>
      <c r="E212" s="32">
        <v>1.2989E-10</v>
      </c>
      <c r="F212" s="32">
        <v>6.9158200000000001E-7</v>
      </c>
      <c r="G212" s="33">
        <v>1.35331E-11</v>
      </c>
      <c r="H212" s="32">
        <v>1.29293E-10</v>
      </c>
      <c r="I212" s="32">
        <f t="shared" si="42"/>
        <v>3.4220361599999999E-10</v>
      </c>
      <c r="J212" s="32">
        <f t="shared" si="43"/>
        <v>2.5978000000000003E-13</v>
      </c>
      <c r="K212" s="32">
        <f t="shared" si="44"/>
        <v>6.8812408999999996E-7</v>
      </c>
      <c r="L212" s="32">
        <f t="shared" si="45"/>
        <v>4.4864671000000002E-11</v>
      </c>
      <c r="M212" s="32"/>
      <c r="N212" s="8">
        <f t="shared" si="46"/>
        <v>129.28333333879709</v>
      </c>
      <c r="O212" s="34">
        <f t="shared" si="47"/>
        <v>129.28333333879709</v>
      </c>
      <c r="P212" s="32"/>
      <c r="Q212" s="32">
        <f t="shared" si="48"/>
        <v>4.9481278575787106E-4</v>
      </c>
      <c r="R212" s="32">
        <f t="shared" si="49"/>
        <v>3.7563152308764547E-7</v>
      </c>
      <c r="S212" s="32">
        <f t="shared" si="50"/>
        <v>1.9568323062196528E-5</v>
      </c>
      <c r="T212" s="32">
        <f t="shared" si="51"/>
        <v>6.4872525600724143E-5</v>
      </c>
      <c r="U212" s="35">
        <f t="shared" si="52"/>
        <v>3.9913754834219959</v>
      </c>
      <c r="V212" s="32">
        <f t="shared" si="53"/>
        <v>1.9927502954599136E-2</v>
      </c>
      <c r="W212" s="3">
        <f t="shared" si="54"/>
        <v>0.47774183318399122</v>
      </c>
      <c r="X212" s="32">
        <f t="shared" si="55"/>
        <v>2.3264616010480017</v>
      </c>
    </row>
    <row r="213" spans="1:24" s="36" customFormat="1" x14ac:dyDescent="0.35">
      <c r="A213" s="31">
        <v>212</v>
      </c>
      <c r="B213" s="41">
        <v>44627.514155092591</v>
      </c>
      <c r="C213" s="31">
        <v>7797171</v>
      </c>
      <c r="D213" s="32">
        <v>5.32564E-10</v>
      </c>
      <c r="E213" s="32">
        <v>1.9209600000000001E-10</v>
      </c>
      <c r="F213" s="32">
        <v>1.93449E-8</v>
      </c>
      <c r="G213" s="33">
        <v>1.8871600000000001E-11</v>
      </c>
      <c r="H213" s="32">
        <v>2.6077899999999999E-10</v>
      </c>
      <c r="I213" s="32">
        <f t="shared" si="42"/>
        <v>3.45101472E-10</v>
      </c>
      <c r="J213" s="32">
        <f t="shared" si="43"/>
        <v>3.84192E-13</v>
      </c>
      <c r="K213" s="32">
        <f t="shared" si="44"/>
        <v>1.9248175499999999E-8</v>
      </c>
      <c r="L213" s="32">
        <f t="shared" si="45"/>
        <v>9.0490312999999983E-11</v>
      </c>
      <c r="M213" s="32"/>
      <c r="N213" s="8">
        <f t="shared" si="46"/>
        <v>129.88333333283663</v>
      </c>
      <c r="O213" s="34">
        <f t="shared" si="47"/>
        <v>129.88333333283663</v>
      </c>
      <c r="P213" s="32"/>
      <c r="Q213" s="32">
        <f t="shared" si="48"/>
        <v>1.783940325357071E-2</v>
      </c>
      <c r="R213" s="32">
        <f t="shared" si="49"/>
        <v>1.9860118170680645E-5</v>
      </c>
      <c r="S213" s="32">
        <f t="shared" si="50"/>
        <v>9.7553360317189546E-4</v>
      </c>
      <c r="T213" s="32">
        <f t="shared" si="51"/>
        <v>4.6777348551814684E-3</v>
      </c>
      <c r="U213" s="35">
        <f t="shared" si="52"/>
        <v>3.9968757481791544</v>
      </c>
      <c r="V213" s="32">
        <f t="shared" si="53"/>
        <v>1.993357367944696E-2</v>
      </c>
      <c r="W213" s="3">
        <f t="shared" si="54"/>
        <v>0.4780403637588958</v>
      </c>
      <c r="X213" s="32">
        <f t="shared" si="55"/>
        <v>2.3278843832481022</v>
      </c>
    </row>
    <row r="214" spans="1:24" s="36" customFormat="1" x14ac:dyDescent="0.35">
      <c r="A214" s="31">
        <v>213</v>
      </c>
      <c r="B214" s="41">
        <v>44627.51457175926</v>
      </c>
      <c r="C214" s="31">
        <v>7833836</v>
      </c>
      <c r="D214" s="32">
        <v>3.6264999999999998E-10</v>
      </c>
      <c r="E214" s="32">
        <v>2.11426E-10</v>
      </c>
      <c r="F214" s="32">
        <v>6.4870900000000002E-9</v>
      </c>
      <c r="G214" s="33">
        <v>1.66549E-11</v>
      </c>
      <c r="H214" s="32">
        <v>2.2700299999999999E-10</v>
      </c>
      <c r="I214" s="32">
        <f t="shared" si="42"/>
        <v>2.349972E-10</v>
      </c>
      <c r="J214" s="32">
        <f t="shared" si="43"/>
        <v>4.22852E-13</v>
      </c>
      <c r="K214" s="32">
        <f t="shared" si="44"/>
        <v>6.4546545500000005E-9</v>
      </c>
      <c r="L214" s="32">
        <f t="shared" si="45"/>
        <v>7.8770040999999994E-11</v>
      </c>
      <c r="M214" s="32"/>
      <c r="N214" s="8">
        <f t="shared" si="46"/>
        <v>130.48333333432674</v>
      </c>
      <c r="O214" s="34">
        <f t="shared" si="47"/>
        <v>130.48333333432674</v>
      </c>
      <c r="P214" s="32"/>
      <c r="Q214" s="32">
        <f t="shared" si="48"/>
        <v>3.6225364531708361E-2</v>
      </c>
      <c r="R214" s="32">
        <f t="shared" si="49"/>
        <v>6.5183618540824926E-5</v>
      </c>
      <c r="S214" s="32">
        <f t="shared" si="50"/>
        <v>2.5673915422785871E-3</v>
      </c>
      <c r="T214" s="32">
        <f t="shared" si="51"/>
        <v>1.214258488783106E-2</v>
      </c>
      <c r="U214" s="35">
        <f t="shared" si="52"/>
        <v>4.0130951785550195</v>
      </c>
      <c r="V214" s="32">
        <f t="shared" si="53"/>
        <v>1.9959086800523773E-2</v>
      </c>
      <c r="W214" s="3">
        <f t="shared" si="54"/>
        <v>0.47910324130517062</v>
      </c>
      <c r="X214" s="32">
        <f t="shared" si="55"/>
        <v>2.3329304791835379</v>
      </c>
    </row>
    <row r="215" spans="1:24" s="36" customFormat="1" x14ac:dyDescent="0.35">
      <c r="A215" s="31">
        <v>214</v>
      </c>
      <c r="B215" s="41">
        <v>44627.515034722222</v>
      </c>
      <c r="C215" s="31">
        <v>7873101</v>
      </c>
      <c r="D215" s="32">
        <v>3.15952E-10</v>
      </c>
      <c r="E215" s="32">
        <v>2.1575699999999999E-10</v>
      </c>
      <c r="F215" s="32">
        <v>4.1976800000000003E-9</v>
      </c>
      <c r="G215" s="33">
        <v>1.39019E-11</v>
      </c>
      <c r="H215" s="32">
        <v>1.9617399999999999E-10</v>
      </c>
      <c r="I215" s="32">
        <f t="shared" si="42"/>
        <v>2.04736896E-10</v>
      </c>
      <c r="J215" s="32">
        <f t="shared" si="43"/>
        <v>4.3151399999999998E-13</v>
      </c>
      <c r="K215" s="32">
        <f t="shared" si="44"/>
        <v>4.1766916000000001E-9</v>
      </c>
      <c r="L215" s="32">
        <f t="shared" si="45"/>
        <v>6.8072377999999994E-11</v>
      </c>
      <c r="M215" s="32"/>
      <c r="N215" s="8">
        <f t="shared" si="46"/>
        <v>131.14999999850988</v>
      </c>
      <c r="O215" s="34">
        <f t="shared" si="47"/>
        <v>131.14999999850988</v>
      </c>
      <c r="P215" s="32"/>
      <c r="Q215" s="32">
        <f t="shared" si="48"/>
        <v>4.8773821730098525E-2</v>
      </c>
      <c r="R215" s="32">
        <f t="shared" si="49"/>
        <v>1.0279821234586722E-4</v>
      </c>
      <c r="S215" s="32">
        <f t="shared" si="50"/>
        <v>3.3118055687903791E-3</v>
      </c>
      <c r="T215" s="32">
        <f t="shared" si="51"/>
        <v>1.621666682548455E-2</v>
      </c>
      <c r="U215" s="35">
        <f t="shared" si="52"/>
        <v>4.0414282405367397</v>
      </c>
      <c r="V215" s="32">
        <f t="shared" si="53"/>
        <v>2.0015080743944078E-2</v>
      </c>
      <c r="W215" s="3">
        <f t="shared" si="54"/>
        <v>0.48106297366822637</v>
      </c>
      <c r="X215" s="32">
        <f t="shared" si="55"/>
        <v>2.3423835630527607</v>
      </c>
    </row>
    <row r="216" spans="1:24" x14ac:dyDescent="0.35">
      <c r="A216" s="31">
        <v>215</v>
      </c>
      <c r="B216" s="41">
        <v>44627.515474537038</v>
      </c>
      <c r="C216" s="31">
        <v>7911346</v>
      </c>
      <c r="D216" s="32">
        <v>2.6939400000000002E-10</v>
      </c>
      <c r="E216" s="32">
        <v>2.1521400000000001E-10</v>
      </c>
      <c r="F216" s="32">
        <v>3.2982199999999998E-9</v>
      </c>
      <c r="G216" s="33">
        <v>1.26495E-11</v>
      </c>
      <c r="H216" s="32">
        <v>1.71674E-10</v>
      </c>
      <c r="I216" s="32">
        <f t="shared" si="42"/>
        <v>1.7456731200000002E-10</v>
      </c>
      <c r="J216" s="32">
        <f t="shared" si="43"/>
        <v>4.3042800000000002E-13</v>
      </c>
      <c r="K216" s="32">
        <f t="shared" si="44"/>
        <v>3.2817288999999996E-9</v>
      </c>
      <c r="L216" s="32">
        <f t="shared" si="45"/>
        <v>5.9570877999999997E-11</v>
      </c>
      <c r="M216" s="32"/>
      <c r="N216" s="8">
        <f t="shared" si="46"/>
        <v>131.78333333134651</v>
      </c>
      <c r="O216" s="34">
        <f t="shared" si="47"/>
        <v>131.78333333134651</v>
      </c>
      <c r="P216" s="32"/>
      <c r="Q216" s="32">
        <f t="shared" si="48"/>
        <v>5.2927734353681692E-2</v>
      </c>
      <c r="R216" s="32">
        <f t="shared" si="49"/>
        <v>1.3050311986465427E-4</v>
      </c>
      <c r="S216" s="32">
        <f t="shared" si="50"/>
        <v>3.835250529073258E-3</v>
      </c>
      <c r="T216" s="32">
        <f t="shared" si="51"/>
        <v>1.806152348842709E-2</v>
      </c>
      <c r="U216" s="35">
        <f t="shared" si="52"/>
        <v>4.0736337332713459</v>
      </c>
      <c r="V216" s="32">
        <f t="shared" si="53"/>
        <v>2.0088959499086134E-2</v>
      </c>
      <c r="W216" s="3">
        <f t="shared" si="54"/>
        <v>0.48332620809744153</v>
      </c>
      <c r="X216" s="32">
        <f t="shared" si="55"/>
        <v>2.3532383233103196</v>
      </c>
    </row>
    <row r="217" spans="1:24" x14ac:dyDescent="0.35">
      <c r="A217" s="31">
        <v>216</v>
      </c>
      <c r="B217" s="41">
        <v>44627.515914351854</v>
      </c>
      <c r="C217" s="31">
        <v>7949591</v>
      </c>
      <c r="D217" s="32">
        <v>2.30081E-10</v>
      </c>
      <c r="E217" s="32">
        <v>1.9958100000000001E-10</v>
      </c>
      <c r="F217" s="32">
        <v>2.85843E-9</v>
      </c>
      <c r="G217" s="33">
        <v>1.16508E-11</v>
      </c>
      <c r="H217" s="32">
        <v>1.5562499999999999E-10</v>
      </c>
      <c r="I217" s="32">
        <f t="shared" si="42"/>
        <v>1.4909248800000001E-10</v>
      </c>
      <c r="J217" s="32">
        <f t="shared" si="43"/>
        <v>3.9916200000000003E-13</v>
      </c>
      <c r="K217" s="32">
        <f t="shared" si="44"/>
        <v>2.8441378500000002E-9</v>
      </c>
      <c r="L217" s="32">
        <f t="shared" si="45"/>
        <v>5.4001874999999998E-11</v>
      </c>
      <c r="M217" s="32"/>
      <c r="N217" s="8">
        <f t="shared" si="46"/>
        <v>132.41666666418314</v>
      </c>
      <c r="O217" s="34">
        <f t="shared" si="47"/>
        <v>132.41666666418314</v>
      </c>
      <c r="P217" s="32"/>
      <c r="Q217" s="32">
        <f t="shared" si="48"/>
        <v>5.2158873227610966E-2</v>
      </c>
      <c r="R217" s="32">
        <f t="shared" si="49"/>
        <v>1.3964379047239219E-4</v>
      </c>
      <c r="S217" s="32">
        <f t="shared" si="50"/>
        <v>4.0759437873238106E-3</v>
      </c>
      <c r="T217" s="32">
        <f t="shared" si="51"/>
        <v>1.8892145338524992E-2</v>
      </c>
      <c r="U217" s="35">
        <f t="shared" si="52"/>
        <v>4.1069111589793232</v>
      </c>
      <c r="V217" s="32">
        <f t="shared" si="53"/>
        <v>2.0174506020625774E-2</v>
      </c>
      <c r="W217" s="3">
        <f t="shared" si="54"/>
        <v>0.4858314196290025</v>
      </c>
      <c r="X217" s="32">
        <f t="shared" si="55"/>
        <v>2.3649403184296767</v>
      </c>
    </row>
    <row r="218" spans="1:24" x14ac:dyDescent="0.35">
      <c r="A218" s="2">
        <v>217</v>
      </c>
      <c r="B218" s="38">
        <v>44627.51635416667</v>
      </c>
      <c r="C218" s="2">
        <v>7987836</v>
      </c>
      <c r="D218" s="3">
        <v>2.0192699999999999E-10</v>
      </c>
      <c r="E218" s="3">
        <v>1.9945800000000001E-10</v>
      </c>
      <c r="F218" s="3">
        <v>2.61358E-9</v>
      </c>
      <c r="G218" s="16">
        <v>1.06607E-11</v>
      </c>
      <c r="H218" s="3">
        <v>1.4763000000000001E-10</v>
      </c>
      <c r="I218" s="3">
        <f t="shared" si="42"/>
        <v>1.3084869599999999E-10</v>
      </c>
      <c r="J218" s="3">
        <f t="shared" si="43"/>
        <v>3.9891600000000004E-13</v>
      </c>
      <c r="K218" s="3">
        <f t="shared" si="44"/>
        <v>2.6005121E-9</v>
      </c>
      <c r="L218" s="3">
        <f t="shared" si="45"/>
        <v>5.1227610000000004E-11</v>
      </c>
      <c r="M218" s="3"/>
      <c r="N218" s="8">
        <f t="shared" si="46"/>
        <v>133.05000000447035</v>
      </c>
      <c r="O218" s="14">
        <f t="shared" si="47"/>
        <v>133.05000000447035</v>
      </c>
      <c r="P218" s="3"/>
      <c r="Q218" s="3">
        <f t="shared" si="48"/>
        <v>5.0064928565416014E-2</v>
      </c>
      <c r="R218" s="3">
        <f t="shared" si="49"/>
        <v>1.5263202197751745E-4</v>
      </c>
      <c r="S218" s="3">
        <f t="shared" si="50"/>
        <v>4.0789644854949915E-3</v>
      </c>
      <c r="T218" s="3">
        <f t="shared" si="51"/>
        <v>1.9600551733637388E-2</v>
      </c>
      <c r="U218" s="23">
        <f t="shared" si="52"/>
        <v>4.1392820299025406</v>
      </c>
      <c r="V218" s="3">
        <f t="shared" si="53"/>
        <v>2.0267060028917802E-2</v>
      </c>
      <c r="W218" s="3">
        <f t="shared" si="54"/>
        <v>0.48841380727708256</v>
      </c>
      <c r="X218" s="3">
        <f t="shared" si="55"/>
        <v>2.3771296726363649</v>
      </c>
    </row>
    <row r="219" spans="1:24" x14ac:dyDescent="0.35">
      <c r="A219" s="2">
        <v>218</v>
      </c>
      <c r="B219" s="38">
        <v>44627.516805555555</v>
      </c>
      <c r="C219" s="2">
        <v>8026081</v>
      </c>
      <c r="D219" s="3">
        <v>1.7068799999999999E-10</v>
      </c>
      <c r="E219" s="3">
        <v>2.02672E-10</v>
      </c>
      <c r="F219" s="3">
        <v>2.46313E-9</v>
      </c>
      <c r="G219" s="16">
        <v>9.7330499999999996E-12</v>
      </c>
      <c r="H219" s="3">
        <v>1.3953399999999999E-10</v>
      </c>
      <c r="I219" s="3">
        <f t="shared" si="42"/>
        <v>1.10605824E-10</v>
      </c>
      <c r="J219" s="3">
        <f t="shared" si="43"/>
        <v>4.05344E-13</v>
      </c>
      <c r="K219" s="3">
        <f t="shared" si="44"/>
        <v>2.4508143499999999E-9</v>
      </c>
      <c r="L219" s="3">
        <f t="shared" si="45"/>
        <v>4.8418297999999999E-11</v>
      </c>
      <c r="M219" s="3"/>
      <c r="N219" s="8">
        <f t="shared" si="46"/>
        <v>133.70000000298023</v>
      </c>
      <c r="O219" s="14">
        <f t="shared" si="47"/>
        <v>133.70000000298023</v>
      </c>
      <c r="P219" s="3"/>
      <c r="Q219" s="3">
        <f t="shared" si="48"/>
        <v>4.4904582380954315E-2</v>
      </c>
      <c r="R219" s="3">
        <f t="shared" si="49"/>
        <v>1.6456459870165197E-4</v>
      </c>
      <c r="S219" s="3">
        <f t="shared" si="50"/>
        <v>3.9514966729324074E-3</v>
      </c>
      <c r="T219" s="3">
        <f t="shared" si="51"/>
        <v>1.9657223938647168E-2</v>
      </c>
      <c r="U219" s="23">
        <f t="shared" si="52"/>
        <v>4.1701471208893528</v>
      </c>
      <c r="V219" s="3">
        <f t="shared" si="53"/>
        <v>2.0370148930402201E-2</v>
      </c>
      <c r="W219" s="3">
        <f t="shared" si="54"/>
        <v>0.49102370714758831</v>
      </c>
      <c r="X219" s="3">
        <f t="shared" si="55"/>
        <v>2.3898884497006079</v>
      </c>
    </row>
    <row r="220" spans="1:24" x14ac:dyDescent="0.35">
      <c r="A220" s="2">
        <v>219</v>
      </c>
      <c r="B220" s="38">
        <v>44627.517245370371</v>
      </c>
      <c r="C220" s="2">
        <v>8064326</v>
      </c>
      <c r="D220" s="3">
        <v>1.7794399999999999E-10</v>
      </c>
      <c r="E220" s="3">
        <v>2.08313E-10</v>
      </c>
      <c r="F220" s="3">
        <v>2.3338699999999999E-9</v>
      </c>
      <c r="G220" s="16">
        <v>9.3406800000000001E-12</v>
      </c>
      <c r="H220" s="3">
        <v>1.33132E-10</v>
      </c>
      <c r="I220" s="3">
        <f t="shared" si="42"/>
        <v>1.15307712E-10</v>
      </c>
      <c r="J220" s="3">
        <f t="shared" si="43"/>
        <v>4.1662600000000003E-13</v>
      </c>
      <c r="K220" s="3">
        <f t="shared" si="44"/>
        <v>2.3222006499999999E-9</v>
      </c>
      <c r="L220" s="3">
        <f t="shared" si="45"/>
        <v>4.6196803999999996E-11</v>
      </c>
      <c r="M220" s="3"/>
      <c r="N220" s="8">
        <f t="shared" si="46"/>
        <v>134.33333333581686</v>
      </c>
      <c r="O220" s="14">
        <f t="shared" si="47"/>
        <v>134.33333333581686</v>
      </c>
      <c r="P220" s="3"/>
      <c r="Q220" s="3">
        <f t="shared" si="48"/>
        <v>4.9406227424835143E-2</v>
      </c>
      <c r="R220" s="3">
        <f t="shared" si="49"/>
        <v>1.7851294202333464E-4</v>
      </c>
      <c r="S220" s="3">
        <f t="shared" si="50"/>
        <v>4.0022280589750072E-3</v>
      </c>
      <c r="T220" s="3">
        <f t="shared" si="51"/>
        <v>1.9794077647855277E-2</v>
      </c>
      <c r="U220" s="23">
        <f t="shared" si="52"/>
        <v>4.2000122106377642</v>
      </c>
      <c r="V220" s="3">
        <f t="shared" si="53"/>
        <v>2.0478790151546574E-2</v>
      </c>
      <c r="W220" s="3">
        <f t="shared" si="54"/>
        <v>0.49354238664405031</v>
      </c>
      <c r="X220" s="3">
        <f t="shared" si="55"/>
        <v>2.4023813618598693</v>
      </c>
    </row>
    <row r="221" spans="1:24" x14ac:dyDescent="0.35">
      <c r="A221" s="2">
        <v>220</v>
      </c>
      <c r="B221" s="38">
        <v>44627.517685185187</v>
      </c>
      <c r="C221" s="2">
        <v>8102571</v>
      </c>
      <c r="D221" s="3">
        <v>1.5996999999999999E-10</v>
      </c>
      <c r="E221" s="3">
        <v>2.0790400000000001E-10</v>
      </c>
      <c r="F221" s="3">
        <v>2.2494599999999998E-9</v>
      </c>
      <c r="G221" s="16">
        <v>8.7977999999999995E-12</v>
      </c>
      <c r="H221" s="3">
        <v>1.2904400000000001E-10</v>
      </c>
      <c r="I221" s="3">
        <f t="shared" si="42"/>
        <v>1.0366055999999999E-10</v>
      </c>
      <c r="J221" s="3">
        <f t="shared" si="43"/>
        <v>4.1580800000000003E-13</v>
      </c>
      <c r="K221" s="3">
        <f t="shared" si="44"/>
        <v>2.2382126999999999E-9</v>
      </c>
      <c r="L221" s="3">
        <f t="shared" si="45"/>
        <v>4.4778267999999995E-11</v>
      </c>
      <c r="M221" s="3"/>
      <c r="N221" s="8">
        <f t="shared" si="46"/>
        <v>134.96666666865349</v>
      </c>
      <c r="O221" s="14">
        <f t="shared" si="47"/>
        <v>134.96666666865349</v>
      </c>
      <c r="P221" s="3"/>
      <c r="Q221" s="3">
        <f t="shared" si="48"/>
        <v>4.6082419780747383E-2</v>
      </c>
      <c r="R221" s="3">
        <f t="shared" si="49"/>
        <v>1.8484791905612905E-4</v>
      </c>
      <c r="S221" s="3">
        <f t="shared" si="50"/>
        <v>3.9110719906110805E-3</v>
      </c>
      <c r="T221" s="3">
        <f t="shared" si="51"/>
        <v>1.9906229939629955E-2</v>
      </c>
      <c r="U221" s="23">
        <f t="shared" si="52"/>
        <v>4.2302502822291501</v>
      </c>
      <c r="V221" s="3">
        <f t="shared" si="53"/>
        <v>2.0593854424131496E-2</v>
      </c>
      <c r="W221" s="3">
        <f t="shared" si="54"/>
        <v>0.49604826499112059</v>
      </c>
      <c r="X221" s="3">
        <f t="shared" si="55"/>
        <v>2.4149531259193799</v>
      </c>
    </row>
    <row r="222" spans="1:24" x14ac:dyDescent="0.35">
      <c r="A222" s="2">
        <v>221</v>
      </c>
      <c r="B222" s="38">
        <v>44627.518125000002</v>
      </c>
      <c r="C222" s="2">
        <v>8140816</v>
      </c>
      <c r="D222" s="3">
        <v>1.4396300000000001E-10</v>
      </c>
      <c r="E222" s="3">
        <v>2.0569200000000001E-10</v>
      </c>
      <c r="F222" s="3">
        <v>2.18081E-9</v>
      </c>
      <c r="G222" s="16">
        <v>8.1646200000000004E-12</v>
      </c>
      <c r="H222" s="3">
        <v>1.25276E-10</v>
      </c>
      <c r="I222" s="3">
        <f t="shared" si="42"/>
        <v>9.3288024000000005E-11</v>
      </c>
      <c r="J222" s="3">
        <f t="shared" si="43"/>
        <v>4.1138400000000005E-13</v>
      </c>
      <c r="K222" s="3">
        <f t="shared" si="44"/>
        <v>2.16990595E-9</v>
      </c>
      <c r="L222" s="3">
        <f t="shared" si="45"/>
        <v>4.3470771999999999E-11</v>
      </c>
      <c r="M222" s="3"/>
      <c r="N222" s="8">
        <f t="shared" si="46"/>
        <v>135.60000000149012</v>
      </c>
      <c r="O222" s="14">
        <f t="shared" si="47"/>
        <v>135.60000000149012</v>
      </c>
      <c r="P222" s="3"/>
      <c r="Q222" s="3">
        <f t="shared" si="48"/>
        <v>4.277677743590684E-2</v>
      </c>
      <c r="R222" s="3">
        <f t="shared" si="49"/>
        <v>1.8863816655279462E-4</v>
      </c>
      <c r="S222" s="3">
        <f t="shared" si="50"/>
        <v>3.7438474695182067E-3</v>
      </c>
      <c r="T222" s="3">
        <f t="shared" si="51"/>
        <v>1.9933314685827742E-2</v>
      </c>
      <c r="U222" s="23">
        <f t="shared" si="52"/>
        <v>4.2583890279923553</v>
      </c>
      <c r="V222" s="3">
        <f t="shared" si="53"/>
        <v>2.0712125017814897E-2</v>
      </c>
      <c r="W222" s="3">
        <f t="shared" si="54"/>
        <v>0.49847232281826043</v>
      </c>
      <c r="X222" s="3">
        <f t="shared" si="55"/>
        <v>2.4275689817075472</v>
      </c>
    </row>
    <row r="223" spans="1:24" x14ac:dyDescent="0.35">
      <c r="A223" s="2">
        <v>222</v>
      </c>
      <c r="B223" s="38">
        <v>44627.518576388888</v>
      </c>
      <c r="C223" s="2">
        <v>8179061</v>
      </c>
      <c r="D223" s="3">
        <v>1.44694E-10</v>
      </c>
      <c r="E223" s="3">
        <v>2.1293099999999999E-10</v>
      </c>
      <c r="F223" s="3">
        <v>2.11123E-9</v>
      </c>
      <c r="G223" s="16">
        <v>7.8163299999999997E-12</v>
      </c>
      <c r="H223" s="3">
        <v>1.1847999999999999E-10</v>
      </c>
      <c r="I223" s="3">
        <f t="shared" si="42"/>
        <v>9.3761712000000001E-11</v>
      </c>
      <c r="J223" s="3">
        <f t="shared" si="43"/>
        <v>4.2586200000000001E-13</v>
      </c>
      <c r="K223" s="3">
        <f t="shared" si="44"/>
        <v>2.1006738499999999E-9</v>
      </c>
      <c r="L223" s="3">
        <f t="shared" si="45"/>
        <v>4.1112559999999992E-11</v>
      </c>
      <c r="M223" s="3"/>
      <c r="N223" s="8">
        <f t="shared" si="46"/>
        <v>136.25</v>
      </c>
      <c r="O223" s="14">
        <f t="shared" si="47"/>
        <v>136.25</v>
      </c>
      <c r="P223" s="3"/>
      <c r="Q223" s="3">
        <f t="shared" si="48"/>
        <v>4.441094148908456E-2</v>
      </c>
      <c r="R223" s="3">
        <f t="shared" si="49"/>
        <v>2.0171274565063967E-4</v>
      </c>
      <c r="S223" s="3">
        <f t="shared" si="50"/>
        <v>3.7022636093651568E-3</v>
      </c>
      <c r="T223" s="3">
        <f t="shared" si="51"/>
        <v>1.9473273873523961E-2</v>
      </c>
      <c r="U223" s="23">
        <f t="shared" si="52"/>
        <v>4.2867250365780176</v>
      </c>
      <c r="V223" s="3">
        <f t="shared" si="53"/>
        <v>2.083898906399018E-2</v>
      </c>
      <c r="W223" s="3">
        <f t="shared" si="54"/>
        <v>0.50089230891334968</v>
      </c>
      <c r="X223" s="3">
        <f t="shared" si="55"/>
        <v>2.4403761229599765</v>
      </c>
    </row>
    <row r="224" spans="1:24" x14ac:dyDescent="0.35">
      <c r="A224" s="2">
        <v>223</v>
      </c>
      <c r="B224" s="38">
        <v>44627.519016203703</v>
      </c>
      <c r="C224" s="2">
        <v>8217306</v>
      </c>
      <c r="D224" s="3">
        <v>1.48027E-10</v>
      </c>
      <c r="E224" s="3">
        <v>2.2002600000000001E-10</v>
      </c>
      <c r="F224" s="3">
        <v>2.0839299999999999E-9</v>
      </c>
      <c r="G224" s="16">
        <v>7.9109199999999996E-12</v>
      </c>
      <c r="H224" s="3">
        <v>1.21754E-10</v>
      </c>
      <c r="I224" s="3">
        <f t="shared" si="42"/>
        <v>9.5921496000000001E-11</v>
      </c>
      <c r="J224" s="3">
        <f t="shared" si="43"/>
        <v>4.4005200000000002E-13</v>
      </c>
      <c r="K224" s="3">
        <f t="shared" si="44"/>
        <v>2.0735103499999999E-9</v>
      </c>
      <c r="L224" s="3">
        <f t="shared" si="45"/>
        <v>4.2248637999999998E-11</v>
      </c>
      <c r="M224" s="3"/>
      <c r="N224" s="8">
        <f t="shared" si="46"/>
        <v>136.88333333283663</v>
      </c>
      <c r="O224" s="14">
        <f t="shared" si="47"/>
        <v>136.88333333283663</v>
      </c>
      <c r="P224" s="3"/>
      <c r="Q224" s="3">
        <f t="shared" si="48"/>
        <v>4.6029135335639876E-2</v>
      </c>
      <c r="R224" s="3">
        <f t="shared" si="49"/>
        <v>2.1116448249221425E-4</v>
      </c>
      <c r="S224" s="3">
        <f t="shared" si="50"/>
        <v>3.7961543813851712E-3</v>
      </c>
      <c r="T224" s="3">
        <f t="shared" si="51"/>
        <v>2.0273539898173164E-2</v>
      </c>
      <c r="U224" s="23">
        <f t="shared" si="52"/>
        <v>4.3153643942167195</v>
      </c>
      <c r="V224" s="3">
        <f t="shared" si="53"/>
        <v>2.096973351946621E-2</v>
      </c>
      <c r="W224" s="3">
        <f t="shared" si="54"/>
        <v>0.50326680794189171</v>
      </c>
      <c r="X224" s="3">
        <f t="shared" si="55"/>
        <v>2.4529626139778093</v>
      </c>
    </row>
    <row r="225" spans="1:24" x14ac:dyDescent="0.35">
      <c r="A225" s="2">
        <v>224</v>
      </c>
      <c r="B225" s="38">
        <v>44627.519456018519</v>
      </c>
      <c r="C225" s="2">
        <v>8255551</v>
      </c>
      <c r="D225" s="3">
        <v>1.4572599999999999E-10</v>
      </c>
      <c r="E225" s="3">
        <v>2.04004E-10</v>
      </c>
      <c r="F225" s="3">
        <v>2.0518399999999998E-9</v>
      </c>
      <c r="G225" s="16">
        <v>6.7682000000000002E-12</v>
      </c>
      <c r="H225" s="3">
        <v>1.13187E-10</v>
      </c>
      <c r="I225" s="3">
        <f t="shared" si="42"/>
        <v>9.4430447999999991E-11</v>
      </c>
      <c r="J225" s="3">
        <f t="shared" si="43"/>
        <v>4.08008E-13</v>
      </c>
      <c r="K225" s="3">
        <f t="shared" si="44"/>
        <v>2.0415807999999997E-9</v>
      </c>
      <c r="L225" s="3">
        <f t="shared" si="45"/>
        <v>3.9275888999999991E-11</v>
      </c>
      <c r="M225" s="3"/>
      <c r="N225" s="8">
        <f t="shared" si="46"/>
        <v>137.51666666567326</v>
      </c>
      <c r="O225" s="14">
        <f t="shared" si="47"/>
        <v>137.51666666567326</v>
      </c>
      <c r="P225" s="3"/>
      <c r="Q225" s="3">
        <f t="shared" si="48"/>
        <v>4.6022325327510917E-2</v>
      </c>
      <c r="R225" s="3">
        <f t="shared" si="49"/>
        <v>1.9884981285090458E-4</v>
      </c>
      <c r="S225" s="3">
        <f t="shared" si="50"/>
        <v>3.2986002807236436E-3</v>
      </c>
      <c r="T225" s="3">
        <f t="shared" si="51"/>
        <v>1.914178932080474E-2</v>
      </c>
      <c r="U225" s="23">
        <f t="shared" si="52"/>
        <v>4.344514023403856</v>
      </c>
      <c r="V225" s="3">
        <f t="shared" si="53"/>
        <v>2.109957137955637E-2</v>
      </c>
      <c r="W225" s="3">
        <f t="shared" si="54"/>
        <v>0.50551348024979748</v>
      </c>
      <c r="X225" s="3">
        <f t="shared" si="55"/>
        <v>2.4654441348873632</v>
      </c>
    </row>
    <row r="226" spans="1:24" x14ac:dyDescent="0.35">
      <c r="A226" s="2">
        <v>225</v>
      </c>
      <c r="B226" s="38">
        <v>44627.519895833335</v>
      </c>
      <c r="C226" s="2">
        <v>8293796</v>
      </c>
      <c r="D226" s="3">
        <v>1.11326E-10</v>
      </c>
      <c r="E226" s="3">
        <v>2.1395500000000001E-10</v>
      </c>
      <c r="F226" s="3">
        <v>2.0114900000000001E-9</v>
      </c>
      <c r="G226" s="16">
        <v>7.1272500000000004E-12</v>
      </c>
      <c r="H226" s="3">
        <v>1.10096E-10</v>
      </c>
      <c r="I226" s="3">
        <f t="shared" si="42"/>
        <v>7.2139248000000001E-11</v>
      </c>
      <c r="J226" s="3">
        <f t="shared" si="43"/>
        <v>4.2791000000000004E-13</v>
      </c>
      <c r="K226" s="3">
        <f t="shared" si="44"/>
        <v>2.0014325500000002E-9</v>
      </c>
      <c r="L226" s="3">
        <f t="shared" si="45"/>
        <v>3.8203311999999994E-11</v>
      </c>
      <c r="M226" s="3"/>
      <c r="N226" s="8">
        <f t="shared" si="46"/>
        <v>138.14999999850988</v>
      </c>
      <c r="O226" s="14">
        <f t="shared" si="47"/>
        <v>138.14999999850988</v>
      </c>
      <c r="P226" s="3"/>
      <c r="Q226" s="3">
        <f t="shared" si="48"/>
        <v>3.5863587688728257E-2</v>
      </c>
      <c r="R226" s="3">
        <f t="shared" si="49"/>
        <v>2.1273284977802527E-4</v>
      </c>
      <c r="S226" s="3">
        <f t="shared" si="50"/>
        <v>3.543268920054288E-3</v>
      </c>
      <c r="T226" s="3">
        <f t="shared" si="51"/>
        <v>1.8992543835664105E-2</v>
      </c>
      <c r="U226" s="23">
        <f t="shared" si="52"/>
        <v>4.3704445625053285</v>
      </c>
      <c r="V226" s="3">
        <f t="shared" si="53"/>
        <v>2.1229905889286648E-2</v>
      </c>
      <c r="W226" s="3">
        <f t="shared" si="54"/>
        <v>0.50768007216167799</v>
      </c>
      <c r="X226" s="3">
        <f t="shared" si="55"/>
        <v>2.4775200070441077</v>
      </c>
    </row>
    <row r="227" spans="1:24" x14ac:dyDescent="0.35">
      <c r="A227" s="2">
        <v>226</v>
      </c>
      <c r="B227" s="38">
        <v>44627.52034722222</v>
      </c>
      <c r="C227" s="2">
        <v>8332041</v>
      </c>
      <c r="D227" s="3">
        <v>1.13573E-10</v>
      </c>
      <c r="E227" s="3">
        <v>2.1325900000000001E-10</v>
      </c>
      <c r="F227" s="3">
        <v>1.96737E-9</v>
      </c>
      <c r="G227" s="16">
        <v>6.9359E-12</v>
      </c>
      <c r="H227" s="3">
        <v>1.08047E-10</v>
      </c>
      <c r="I227" s="3">
        <f t="shared" si="42"/>
        <v>7.3595304E-11</v>
      </c>
      <c r="J227" s="3">
        <f t="shared" si="43"/>
        <v>4.2651800000000004E-13</v>
      </c>
      <c r="K227" s="3">
        <f t="shared" si="44"/>
        <v>1.9575331500000001E-9</v>
      </c>
      <c r="L227" s="3">
        <f t="shared" si="45"/>
        <v>3.7492309E-11</v>
      </c>
      <c r="M227" s="3"/>
      <c r="N227" s="8">
        <f t="shared" si="46"/>
        <v>138.79999999701977</v>
      </c>
      <c r="O227" s="14">
        <f t="shared" si="47"/>
        <v>138.79999999701977</v>
      </c>
      <c r="P227" s="3"/>
      <c r="Q227" s="3">
        <f t="shared" si="48"/>
        <v>3.7407962914957529E-2</v>
      </c>
      <c r="R227" s="3">
        <f t="shared" si="49"/>
        <v>2.1679602718349881E-4</v>
      </c>
      <c r="S227" s="3">
        <f t="shared" si="50"/>
        <v>3.5254680105928217E-3</v>
      </c>
      <c r="T227" s="3">
        <f t="shared" si="51"/>
        <v>1.9057070606952428E-2</v>
      </c>
      <c r="U227" s="23">
        <f t="shared" si="52"/>
        <v>4.3942578163969346</v>
      </c>
      <c r="V227" s="3">
        <f t="shared" si="53"/>
        <v>2.1369502773979119E-2</v>
      </c>
      <c r="W227" s="3">
        <f t="shared" si="54"/>
        <v>0.50997741165887167</v>
      </c>
      <c r="X227" s="3">
        <f t="shared" si="55"/>
        <v>2.4898861317096088</v>
      </c>
    </row>
    <row r="228" spans="1:24" x14ac:dyDescent="0.35">
      <c r="A228" s="2">
        <v>227</v>
      </c>
      <c r="B228" s="38">
        <v>44627.520787037036</v>
      </c>
      <c r="C228" s="2">
        <v>8370286</v>
      </c>
      <c r="D228" s="3">
        <v>1.12133E-10</v>
      </c>
      <c r="E228" s="3">
        <v>2.03666E-10</v>
      </c>
      <c r="F228" s="3">
        <v>1.9510799999999998E-9</v>
      </c>
      <c r="G228" s="16">
        <v>6.5714700000000001E-12</v>
      </c>
      <c r="H228" s="3">
        <v>1.08911E-10</v>
      </c>
      <c r="I228" s="3">
        <f t="shared" si="42"/>
        <v>7.2662184000000005E-11</v>
      </c>
      <c r="J228" s="3">
        <f t="shared" si="43"/>
        <v>4.0733199999999999E-13</v>
      </c>
      <c r="K228" s="3">
        <f t="shared" si="44"/>
        <v>1.9413245999999999E-9</v>
      </c>
      <c r="L228" s="3">
        <f t="shared" si="45"/>
        <v>3.7792116999999994E-11</v>
      </c>
      <c r="M228" s="3"/>
      <c r="N228" s="8">
        <f t="shared" si="46"/>
        <v>139.4333333298564</v>
      </c>
      <c r="O228" s="14">
        <f t="shared" si="47"/>
        <v>139.4333333298564</v>
      </c>
      <c r="P228" s="3"/>
      <c r="Q228" s="3">
        <f t="shared" si="48"/>
        <v>3.7242032105295537E-2</v>
      </c>
      <c r="R228" s="3">
        <f t="shared" si="49"/>
        <v>2.0877257723927263E-4</v>
      </c>
      <c r="S228" s="3">
        <f t="shared" si="50"/>
        <v>3.3681191955224803E-3</v>
      </c>
      <c r="T228" s="3">
        <f t="shared" si="51"/>
        <v>1.9369844906410808E-2</v>
      </c>
      <c r="U228" s="23">
        <f t="shared" si="52"/>
        <v>4.4178969814681421</v>
      </c>
      <c r="V228" s="3">
        <f t="shared" si="53"/>
        <v>2.1504266165273973E-2</v>
      </c>
      <c r="W228" s="3">
        <f t="shared" si="54"/>
        <v>0.5121603809390961</v>
      </c>
      <c r="X228" s="3">
        <f t="shared" si="55"/>
        <v>2.5020546549459639</v>
      </c>
    </row>
    <row r="229" spans="1:24" x14ac:dyDescent="0.35">
      <c r="A229" s="2">
        <v>228</v>
      </c>
      <c r="B229" s="38">
        <v>44627.521226851852</v>
      </c>
      <c r="C229" s="2">
        <v>8408531</v>
      </c>
      <c r="D229" s="3">
        <v>8.9300099999999998E-11</v>
      </c>
      <c r="E229" s="3">
        <v>2.16412E-10</v>
      </c>
      <c r="F229" s="3">
        <v>1.91918E-9</v>
      </c>
      <c r="G229" s="16">
        <v>6.5005199999999999E-12</v>
      </c>
      <c r="H229" s="3">
        <v>1.07519E-10</v>
      </c>
      <c r="I229" s="3">
        <f t="shared" si="42"/>
        <v>5.7866464799999998E-11</v>
      </c>
      <c r="J229" s="3">
        <f t="shared" si="43"/>
        <v>4.32824E-13</v>
      </c>
      <c r="K229" s="3">
        <f t="shared" si="44"/>
        <v>1.9095841E-9</v>
      </c>
      <c r="L229" s="3">
        <f t="shared" si="45"/>
        <v>3.7309092999999998E-11</v>
      </c>
      <c r="M229" s="3"/>
      <c r="N229" s="8">
        <f t="shared" si="46"/>
        <v>140.0666666701436</v>
      </c>
      <c r="O229" s="14">
        <f t="shared" si="47"/>
        <v>140.0666666701436</v>
      </c>
      <c r="P229" s="3"/>
      <c r="Q229" s="3">
        <f t="shared" si="48"/>
        <v>3.0151661021894767E-2</v>
      </c>
      <c r="R229" s="3">
        <f t="shared" si="49"/>
        <v>2.2552548484248481E-4</v>
      </c>
      <c r="S229" s="3">
        <f t="shared" si="50"/>
        <v>3.3871340885169706E-3</v>
      </c>
      <c r="T229" s="3">
        <f t="shared" si="51"/>
        <v>1.9440121822861846E-2</v>
      </c>
      <c r="U229" s="23">
        <f t="shared" si="52"/>
        <v>4.4392383178594095</v>
      </c>
      <c r="V229" s="3">
        <f t="shared" si="53"/>
        <v>2.1641793886443224E-2</v>
      </c>
      <c r="W229" s="3">
        <f t="shared" si="54"/>
        <v>0.51429954450252957</v>
      </c>
      <c r="X229" s="3">
        <f t="shared" si="55"/>
        <v>2.5143444778785069</v>
      </c>
    </row>
    <row r="230" spans="1:24" x14ac:dyDescent="0.35">
      <c r="A230" s="2">
        <v>229</v>
      </c>
      <c r="B230" s="38">
        <v>44627.521666666667</v>
      </c>
      <c r="C230" s="2">
        <v>8446776</v>
      </c>
      <c r="D230" s="3">
        <v>1.05543E-10</v>
      </c>
      <c r="E230" s="3">
        <v>2.20149E-10</v>
      </c>
      <c r="F230" s="3">
        <v>1.9032800000000001E-9</v>
      </c>
      <c r="G230" s="16">
        <v>6.4972999999999998E-12</v>
      </c>
      <c r="H230" s="3">
        <v>1.0471600000000001E-10</v>
      </c>
      <c r="I230" s="3">
        <f t="shared" si="42"/>
        <v>6.8391863999999999E-11</v>
      </c>
      <c r="J230" s="3">
        <f t="shared" si="43"/>
        <v>4.4029800000000001E-13</v>
      </c>
      <c r="K230" s="3">
        <f t="shared" si="44"/>
        <v>1.8937636000000002E-9</v>
      </c>
      <c r="L230" s="3">
        <f t="shared" si="45"/>
        <v>3.6336451999999995E-11</v>
      </c>
      <c r="M230" s="3"/>
      <c r="N230" s="8">
        <f t="shared" si="46"/>
        <v>140.70000000298023</v>
      </c>
      <c r="O230" s="14">
        <f t="shared" si="47"/>
        <v>140.70000000298023</v>
      </c>
      <c r="P230" s="3"/>
      <c r="Q230" s="3">
        <f t="shared" si="48"/>
        <v>3.5933685006935397E-2</v>
      </c>
      <c r="R230" s="3">
        <f t="shared" si="49"/>
        <v>2.3133642974233954E-4</v>
      </c>
      <c r="S230" s="3">
        <f t="shared" si="50"/>
        <v>3.4137383884662266E-3</v>
      </c>
      <c r="T230" s="3">
        <f t="shared" si="51"/>
        <v>1.9091490479593121E-2</v>
      </c>
      <c r="U230" s="23">
        <f t="shared" si="52"/>
        <v>4.4601653440854596</v>
      </c>
      <c r="V230" s="3">
        <f t="shared" si="53"/>
        <v>2.178646682594829E-2</v>
      </c>
      <c r="W230" s="3">
        <f t="shared" si="54"/>
        <v>0.51645315411855186</v>
      </c>
      <c r="X230" s="3">
        <f t="shared" si="55"/>
        <v>2.5265461550980484</v>
      </c>
    </row>
    <row r="231" spans="1:24" x14ac:dyDescent="0.35">
      <c r="A231" s="2">
        <v>230</v>
      </c>
      <c r="B231" s="38">
        <v>44627.522118055553</v>
      </c>
      <c r="C231" s="2">
        <v>8485021</v>
      </c>
      <c r="D231" s="3">
        <v>9.6771300000000006E-11</v>
      </c>
      <c r="E231" s="3">
        <v>2.1698600000000001E-10</v>
      </c>
      <c r="F231" s="3">
        <v>1.8536499999999999E-9</v>
      </c>
      <c r="G231" s="16">
        <v>6.3586200000000002E-12</v>
      </c>
      <c r="H231" s="3">
        <v>1.0558999999999999E-10</v>
      </c>
      <c r="I231" s="3">
        <f t="shared" si="42"/>
        <v>6.2707802400000007E-11</v>
      </c>
      <c r="J231" s="3">
        <f t="shared" si="43"/>
        <v>4.3397200000000001E-13</v>
      </c>
      <c r="K231" s="3">
        <f t="shared" si="44"/>
        <v>1.8443817499999999E-9</v>
      </c>
      <c r="L231" s="3">
        <f t="shared" si="45"/>
        <v>3.6639730000000001E-11</v>
      </c>
      <c r="M231" s="3"/>
      <c r="N231" s="8">
        <f t="shared" si="46"/>
        <v>141.34999999403954</v>
      </c>
      <c r="O231" s="14">
        <f t="shared" si="47"/>
        <v>141.34999999403954</v>
      </c>
      <c r="P231" s="3"/>
      <c r="Q231" s="3">
        <f t="shared" si="48"/>
        <v>3.3829364982601896E-2</v>
      </c>
      <c r="R231" s="3">
        <f t="shared" si="49"/>
        <v>2.3411755185714673E-4</v>
      </c>
      <c r="S231" s="3">
        <f t="shared" si="50"/>
        <v>3.4303239554392688E-3</v>
      </c>
      <c r="T231" s="3">
        <f t="shared" si="51"/>
        <v>1.9766261160413242E-2</v>
      </c>
      <c r="U231" s="23">
        <f t="shared" si="52"/>
        <v>4.4828383350201939</v>
      </c>
      <c r="V231" s="3">
        <f t="shared" si="53"/>
        <v>2.1937739367887382E-2</v>
      </c>
      <c r="W231" s="3">
        <f t="shared" si="54"/>
        <v>0.51867747434972578</v>
      </c>
      <c r="X231" s="3">
        <f t="shared" si="55"/>
        <v>2.5391749242073427</v>
      </c>
    </row>
    <row r="232" spans="1:24" x14ac:dyDescent="0.35">
      <c r="A232" s="2">
        <v>231</v>
      </c>
      <c r="B232" s="38">
        <v>44627.522557870368</v>
      </c>
      <c r="C232" s="2">
        <v>8523266</v>
      </c>
      <c r="D232" s="3">
        <v>9.4535300000000005E-11</v>
      </c>
      <c r="E232" s="3">
        <v>2.03522E-10</v>
      </c>
      <c r="F232" s="3">
        <v>1.86972E-9</v>
      </c>
      <c r="G232" s="16">
        <v>5.8856200000000001E-12</v>
      </c>
      <c r="H232" s="3">
        <v>9.9346400000000001E-11</v>
      </c>
      <c r="I232" s="3">
        <f t="shared" si="42"/>
        <v>6.12588744E-11</v>
      </c>
      <c r="J232" s="3">
        <f t="shared" si="43"/>
        <v>4.0704400000000004E-13</v>
      </c>
      <c r="K232" s="3">
        <f t="shared" si="44"/>
        <v>1.8603714000000001E-9</v>
      </c>
      <c r="L232" s="3">
        <f t="shared" si="45"/>
        <v>3.4473200799999998E-11</v>
      </c>
      <c r="M232" s="3"/>
      <c r="N232" s="8">
        <f t="shared" si="46"/>
        <v>141.98333333432674</v>
      </c>
      <c r="O232" s="14">
        <f t="shared" si="47"/>
        <v>141.98333333432674</v>
      </c>
      <c r="P232" s="3"/>
      <c r="Q232" s="3">
        <f t="shared" si="48"/>
        <v>3.2763662152621782E-2</v>
      </c>
      <c r="R232" s="3">
        <f t="shared" si="49"/>
        <v>2.1770318550371181E-4</v>
      </c>
      <c r="S232" s="3">
        <f t="shared" si="50"/>
        <v>3.1478617119140833E-3</v>
      </c>
      <c r="T232" s="3">
        <f t="shared" si="51"/>
        <v>1.8437627452238835E-2</v>
      </c>
      <c r="U232" s="23">
        <f t="shared" si="52"/>
        <v>4.5039261271778877</v>
      </c>
      <c r="V232" s="3">
        <f t="shared" si="53"/>
        <v>2.2080815936289272E-2</v>
      </c>
      <c r="W232" s="3">
        <f t="shared" si="54"/>
        <v>0.52076056650059299</v>
      </c>
      <c r="X232" s="3">
        <f t="shared" si="55"/>
        <v>2.5512728224008483</v>
      </c>
    </row>
    <row r="233" spans="1:24" x14ac:dyDescent="0.35">
      <c r="A233" s="2">
        <v>232</v>
      </c>
      <c r="B233" s="38">
        <v>44627.522997685184</v>
      </c>
      <c r="C233" s="2">
        <v>8561511</v>
      </c>
      <c r="D233" s="3">
        <v>1.1501399999999999E-10</v>
      </c>
      <c r="E233" s="3">
        <v>2.10341E-10</v>
      </c>
      <c r="F233" s="3">
        <v>1.86188E-9</v>
      </c>
      <c r="G233" s="16">
        <v>6.0941700000000001E-12</v>
      </c>
      <c r="H233" s="3">
        <v>1.0285399999999999E-10</v>
      </c>
      <c r="I233" s="3">
        <f t="shared" si="42"/>
        <v>7.4529071999999994E-11</v>
      </c>
      <c r="J233" s="3">
        <f t="shared" si="43"/>
        <v>4.2068200000000002E-13</v>
      </c>
      <c r="K233" s="3">
        <f t="shared" si="44"/>
        <v>1.8525705999999999E-9</v>
      </c>
      <c r="L233" s="3">
        <f t="shared" si="45"/>
        <v>3.5690337999999996E-11</v>
      </c>
      <c r="M233" s="3"/>
      <c r="N233" s="8">
        <f t="shared" si="46"/>
        <v>142.61666666716337</v>
      </c>
      <c r="O233" s="14">
        <f t="shared" si="47"/>
        <v>142.61666666716337</v>
      </c>
      <c r="P233" s="3"/>
      <c r="Q233" s="3">
        <f t="shared" si="48"/>
        <v>4.0028934195544284E-2</v>
      </c>
      <c r="R233" s="3">
        <f t="shared" si="49"/>
        <v>2.2594474402217116E-4</v>
      </c>
      <c r="S233" s="3">
        <f t="shared" si="50"/>
        <v>3.273127161793456E-3</v>
      </c>
      <c r="T233" s="3">
        <f t="shared" si="51"/>
        <v>1.9168978666723954E-2</v>
      </c>
      <c r="U233" s="23">
        <f t="shared" si="52"/>
        <v>4.5269771160033949</v>
      </c>
      <c r="V233" s="3">
        <f t="shared" si="53"/>
        <v>2.2221304447195622E-2</v>
      </c>
      <c r="W233" s="3">
        <f t="shared" si="54"/>
        <v>0.52279387964233903</v>
      </c>
      <c r="X233" s="3">
        <f t="shared" si="55"/>
        <v>2.5631815809958467</v>
      </c>
    </row>
    <row r="234" spans="1:24" x14ac:dyDescent="0.35">
      <c r="A234" s="2">
        <v>233</v>
      </c>
      <c r="B234" s="38">
        <v>44627.5234375</v>
      </c>
      <c r="C234" s="2">
        <v>8599756</v>
      </c>
      <c r="D234" s="3">
        <v>9.6040300000000004E-11</v>
      </c>
      <c r="E234" s="3">
        <v>2.2906699999999999E-10</v>
      </c>
      <c r="F234" s="3">
        <v>1.86367E-9</v>
      </c>
      <c r="G234" s="16">
        <v>6.1511500000000001E-12</v>
      </c>
      <c r="H234" s="3">
        <v>1.02336E-10</v>
      </c>
      <c r="I234" s="3">
        <f t="shared" si="42"/>
        <v>6.2234114399999998E-11</v>
      </c>
      <c r="J234" s="3">
        <f t="shared" si="43"/>
        <v>4.5813399999999997E-13</v>
      </c>
      <c r="K234" s="3">
        <f t="shared" si="44"/>
        <v>1.85435165E-9</v>
      </c>
      <c r="L234" s="3">
        <f t="shared" si="45"/>
        <v>3.5510591999999995E-11</v>
      </c>
      <c r="M234" s="3"/>
      <c r="N234" s="8">
        <f t="shared" si="46"/>
        <v>143.25</v>
      </c>
      <c r="O234" s="14">
        <f t="shared" si="47"/>
        <v>143.25</v>
      </c>
      <c r="P234" s="3"/>
      <c r="Q234" s="3">
        <f t="shared" si="48"/>
        <v>3.3393312335338335E-2</v>
      </c>
      <c r="R234" s="3">
        <f t="shared" si="49"/>
        <v>2.4582356318446932E-4</v>
      </c>
      <c r="S234" s="3">
        <f t="shared" si="50"/>
        <v>3.3005575021328882E-3</v>
      </c>
      <c r="T234" s="3">
        <f t="shared" si="51"/>
        <v>1.905412009636899E-2</v>
      </c>
      <c r="U234" s="23">
        <f t="shared" si="52"/>
        <v>4.5502274940532734</v>
      </c>
      <c r="V234" s="3">
        <f t="shared" si="53"/>
        <v>2.2370697744360561E-2</v>
      </c>
      <c r="W234" s="3">
        <f t="shared" si="54"/>
        <v>0.5248755464509498</v>
      </c>
      <c r="X234" s="3">
        <f t="shared" si="55"/>
        <v>2.5752855622613335</v>
      </c>
    </row>
    <row r="235" spans="1:24" x14ac:dyDescent="0.35">
      <c r="A235" s="2">
        <v>234</v>
      </c>
      <c r="B235" s="38">
        <v>44627.523888888885</v>
      </c>
      <c r="C235" s="2">
        <v>8638001</v>
      </c>
      <c r="D235" s="3">
        <v>8.8784100000000004E-11</v>
      </c>
      <c r="E235" s="3">
        <v>2.19176E-10</v>
      </c>
      <c r="F235" s="3">
        <v>1.8587300000000001E-9</v>
      </c>
      <c r="G235" s="16">
        <v>5.9651700000000001E-12</v>
      </c>
      <c r="H235" s="3">
        <v>1.03037E-10</v>
      </c>
      <c r="I235" s="3">
        <f t="shared" si="42"/>
        <v>5.7532096800000003E-11</v>
      </c>
      <c r="J235" s="3">
        <f t="shared" si="43"/>
        <v>4.3835200000000004E-13</v>
      </c>
      <c r="K235" s="3">
        <f t="shared" si="44"/>
        <v>1.8494363500000001E-9</v>
      </c>
      <c r="L235" s="3">
        <f t="shared" si="45"/>
        <v>3.5753838999999992E-11</v>
      </c>
      <c r="M235" s="3"/>
      <c r="N235" s="8">
        <f t="shared" si="46"/>
        <v>143.8999999910593</v>
      </c>
      <c r="O235" s="14">
        <f t="shared" si="47"/>
        <v>143.8999999910593</v>
      </c>
      <c r="P235" s="3"/>
      <c r="Q235" s="3">
        <f t="shared" si="48"/>
        <v>3.0952368983122886E-2</v>
      </c>
      <c r="R235" s="3">
        <f t="shared" si="49"/>
        <v>2.3583414481931212E-4</v>
      </c>
      <c r="S235" s="3">
        <f t="shared" si="50"/>
        <v>3.2092719222264663E-3</v>
      </c>
      <c r="T235" s="3">
        <f t="shared" si="51"/>
        <v>1.9235628090147568E-2</v>
      </c>
      <c r="U235" s="23">
        <f t="shared" si="52"/>
        <v>4.5711398401941254</v>
      </c>
      <c r="V235" s="3">
        <f t="shared" si="53"/>
        <v>2.2527236497308614E-2</v>
      </c>
      <c r="W235" s="3">
        <f t="shared" si="54"/>
        <v>0.52699124098476535</v>
      </c>
      <c r="X235" s="3">
        <f t="shared" si="55"/>
        <v>2.5877297302507829</v>
      </c>
    </row>
    <row r="236" spans="1:24" x14ac:dyDescent="0.35">
      <c r="A236" s="2">
        <v>235</v>
      </c>
      <c r="B236" s="38">
        <v>44627.524328703701</v>
      </c>
      <c r="C236" s="2">
        <v>8676246</v>
      </c>
      <c r="D236" s="3">
        <v>1.02952E-10</v>
      </c>
      <c r="E236" s="3">
        <v>2.1805000000000001E-10</v>
      </c>
      <c r="F236" s="3">
        <v>1.7164099999999999E-7</v>
      </c>
      <c r="G236" s="16">
        <v>4.4118000000000002E-12</v>
      </c>
      <c r="H236" s="3">
        <v>1.09626E-10</v>
      </c>
      <c r="I236" s="3">
        <f t="shared" si="42"/>
        <v>6.6712896E-11</v>
      </c>
      <c r="J236" s="3">
        <f t="shared" si="43"/>
        <v>4.3610000000000003E-13</v>
      </c>
      <c r="K236" s="3">
        <f t="shared" si="44"/>
        <v>1.70782795E-7</v>
      </c>
      <c r="L236" s="3">
        <f t="shared" si="45"/>
        <v>3.8040222000000004E-11</v>
      </c>
      <c r="M236" s="3"/>
      <c r="N236" s="8">
        <f t="shared" si="46"/>
        <v>144.53333333134651</v>
      </c>
      <c r="O236" s="14">
        <f t="shared" si="47"/>
        <v>144.53333333134651</v>
      </c>
      <c r="P236" s="3"/>
      <c r="Q236" s="3">
        <f t="shared" si="48"/>
        <v>3.8867692451104342E-4</v>
      </c>
      <c r="R236" s="3">
        <f t="shared" si="49"/>
        <v>2.5407682313666318E-6</v>
      </c>
      <c r="S236" s="3">
        <f t="shared" si="50"/>
        <v>2.570364889507752E-5</v>
      </c>
      <c r="T236" s="3">
        <f t="shared" si="51"/>
        <v>2.216266626272278E-4</v>
      </c>
      <c r="U236" s="23">
        <f t="shared" si="52"/>
        <v>4.5810645048405139</v>
      </c>
      <c r="V236" s="3">
        <f t="shared" si="53"/>
        <v>2.2602721887270142E-2</v>
      </c>
      <c r="W236" s="3">
        <f t="shared" si="54"/>
        <v>0.52801564992686834</v>
      </c>
      <c r="X236" s="3">
        <f t="shared" si="55"/>
        <v>2.5938911943234797</v>
      </c>
    </row>
    <row r="237" spans="1:24" x14ac:dyDescent="0.35">
      <c r="A237" s="2">
        <v>236</v>
      </c>
      <c r="B237" s="38">
        <v>44627.524791666663</v>
      </c>
      <c r="C237" s="2">
        <v>8716035</v>
      </c>
      <c r="D237" s="3">
        <v>8.0979600000000003E-11</v>
      </c>
      <c r="E237" s="3">
        <v>9.7547599999999999E-11</v>
      </c>
      <c r="F237" s="3">
        <v>6.6085500000000002E-7</v>
      </c>
      <c r="G237" s="16">
        <v>4.1118700000000003E-12</v>
      </c>
      <c r="H237" s="3">
        <v>9.4245000000000006E-11</v>
      </c>
      <c r="I237" s="3">
        <f t="shared" si="42"/>
        <v>5.2474780800000001E-11</v>
      </c>
      <c r="J237" s="3">
        <f t="shared" si="43"/>
        <v>1.950952E-13</v>
      </c>
      <c r="K237" s="3">
        <f t="shared" si="44"/>
        <v>6.5755072500000004E-7</v>
      </c>
      <c r="L237" s="3">
        <f t="shared" si="45"/>
        <v>3.2703015000000003E-11</v>
      </c>
      <c r="M237" s="3"/>
      <c r="N237" s="8">
        <f t="shared" si="46"/>
        <v>145.19999999552965</v>
      </c>
      <c r="O237" s="14">
        <f t="shared" si="47"/>
        <v>145.19999999552965</v>
      </c>
      <c r="P237" s="3"/>
      <c r="Q237" s="3">
        <f t="shared" si="48"/>
        <v>7.9404378872823835E-5</v>
      </c>
      <c r="R237" s="3">
        <f t="shared" si="49"/>
        <v>2.9521634851820746E-7</v>
      </c>
      <c r="S237" s="3">
        <f t="shared" si="50"/>
        <v>6.2220456832436767E-6</v>
      </c>
      <c r="T237" s="3">
        <f t="shared" si="51"/>
        <v>4.9485915972490183E-5</v>
      </c>
      <c r="U237" s="23">
        <f t="shared" si="52"/>
        <v>4.5812205319410602</v>
      </c>
      <c r="V237" s="3">
        <f t="shared" si="53"/>
        <v>2.2603667215459915E-2</v>
      </c>
      <c r="W237" s="3">
        <f t="shared" si="54"/>
        <v>0.52802629182502148</v>
      </c>
      <c r="X237" s="3">
        <f t="shared" si="55"/>
        <v>2.5939815651826761</v>
      </c>
    </row>
    <row r="238" spans="1:24" x14ac:dyDescent="0.35">
      <c r="A238" s="2">
        <v>237</v>
      </c>
      <c r="B238" s="38">
        <v>44627.525196759256</v>
      </c>
      <c r="C238" s="2">
        <v>8751681</v>
      </c>
      <c r="D238" s="3">
        <v>7.3637299999999996E-11</v>
      </c>
      <c r="E238" s="3">
        <v>7.8351999999999997E-11</v>
      </c>
      <c r="F238" s="3">
        <v>6.6587200000000002E-7</v>
      </c>
      <c r="G238" s="16">
        <v>3.8162499999999996E-12</v>
      </c>
      <c r="H238" s="3">
        <v>8.8706399999999999E-11</v>
      </c>
      <c r="I238" s="3">
        <f t="shared" si="42"/>
        <v>4.77169704E-11</v>
      </c>
      <c r="J238" s="3">
        <f t="shared" si="43"/>
        <v>1.5670399999999999E-13</v>
      </c>
      <c r="K238" s="3">
        <f t="shared" si="44"/>
        <v>6.6254264E-7</v>
      </c>
      <c r="L238" s="3">
        <f t="shared" si="45"/>
        <v>3.0781120799999997E-11</v>
      </c>
      <c r="M238" s="3"/>
      <c r="N238" s="8">
        <f t="shared" si="46"/>
        <v>145.78333332389593</v>
      </c>
      <c r="O238" s="14">
        <f t="shared" si="47"/>
        <v>145.78333332389593</v>
      </c>
      <c r="P238" s="3"/>
      <c r="Q238" s="3">
        <f t="shared" si="48"/>
        <v>7.1660875363433217E-5</v>
      </c>
      <c r="R238" s="3">
        <f t="shared" si="49"/>
        <v>2.3533652113319074E-7</v>
      </c>
      <c r="S238" s="3">
        <f t="shared" si="50"/>
        <v>5.7312065982651313E-6</v>
      </c>
      <c r="T238" s="3">
        <f t="shared" si="51"/>
        <v>4.6226783525962943E-5</v>
      </c>
      <c r="U238" s="23">
        <f t="shared" si="52"/>
        <v>4.5812645926398377</v>
      </c>
      <c r="V238" s="3">
        <f t="shared" si="53"/>
        <v>2.2603821960045577E-2</v>
      </c>
      <c r="W238" s="3">
        <f t="shared" si="54"/>
        <v>0.52802977819024055</v>
      </c>
      <c r="X238" s="3">
        <f t="shared" si="55"/>
        <v>2.5940094813864589</v>
      </c>
    </row>
    <row r="239" spans="1:24" x14ac:dyDescent="0.35">
      <c r="A239" s="2">
        <v>238</v>
      </c>
      <c r="B239" s="38">
        <v>44627.525613425925</v>
      </c>
      <c r="C239" s="2">
        <v>8787326</v>
      </c>
      <c r="D239" s="3">
        <v>3.6109100000000003E-11</v>
      </c>
      <c r="E239" s="3">
        <v>8.0932000000000003E-11</v>
      </c>
      <c r="F239" s="3">
        <v>6.6927599999999996E-7</v>
      </c>
      <c r="G239" s="16">
        <v>3.37335E-12</v>
      </c>
      <c r="H239" s="3">
        <v>8.1656399999999995E-11</v>
      </c>
      <c r="I239" s="3">
        <f t="shared" si="42"/>
        <v>2.3398696800000002E-11</v>
      </c>
      <c r="J239" s="3">
        <f t="shared" si="43"/>
        <v>1.6186400000000002E-13</v>
      </c>
      <c r="K239" s="3">
        <f t="shared" si="44"/>
        <v>6.6592961999999993E-7</v>
      </c>
      <c r="L239" s="3">
        <f t="shared" si="45"/>
        <v>2.8334770799999995E-11</v>
      </c>
      <c r="M239" s="3"/>
      <c r="N239" s="8">
        <f t="shared" si="46"/>
        <v>146.38333333283663</v>
      </c>
      <c r="O239" s="14">
        <f t="shared" si="47"/>
        <v>146.38333333283663</v>
      </c>
      <c r="P239" s="3"/>
      <c r="Q239" s="3">
        <f t="shared" si="48"/>
        <v>3.4961207035662424E-5</v>
      </c>
      <c r="R239" s="3">
        <f t="shared" si="49"/>
        <v>2.4184940144275308E-7</v>
      </c>
      <c r="S239" s="3">
        <f t="shared" si="50"/>
        <v>5.040297276459936E-6</v>
      </c>
      <c r="T239" s="3">
        <f t="shared" si="51"/>
        <v>4.2336451329496348E-5</v>
      </c>
      <c r="U239" s="23">
        <f t="shared" si="52"/>
        <v>4.5812965792650342</v>
      </c>
      <c r="V239" s="3">
        <f t="shared" si="53"/>
        <v>2.2603965115824482E-2</v>
      </c>
      <c r="W239" s="3">
        <f t="shared" si="54"/>
        <v>0.52803300964145117</v>
      </c>
      <c r="X239" s="3">
        <f t="shared" si="55"/>
        <v>2.5940360503573117</v>
      </c>
    </row>
    <row r="240" spans="1:24" s="25" customFormat="1" x14ac:dyDescent="0.35">
      <c r="A240" s="25">
        <v>239</v>
      </c>
      <c r="B240" s="40">
        <v>44627.526099537034</v>
      </c>
      <c r="C240" s="25">
        <v>8829853</v>
      </c>
      <c r="D240" s="26">
        <v>2.0736000000000001E-8</v>
      </c>
      <c r="E240" s="26">
        <v>2.04136E-10</v>
      </c>
      <c r="F240" s="26">
        <v>6.4965699999999998E-7</v>
      </c>
      <c r="G240" s="27">
        <v>4.2221599999999998E-10</v>
      </c>
      <c r="H240" s="26">
        <v>2.3884099999999998E-10</v>
      </c>
      <c r="I240" s="26">
        <f t="shared" si="42"/>
        <v>1.3436928000000002E-8</v>
      </c>
      <c r="J240" s="26">
        <f t="shared" si="43"/>
        <v>4.0827199999999998E-13</v>
      </c>
      <c r="K240" s="26">
        <f t="shared" si="44"/>
        <v>6.4640871500000003E-7</v>
      </c>
      <c r="L240" s="26">
        <f t="shared" si="45"/>
        <v>8.2877826999999995E-11</v>
      </c>
      <c r="M240" s="26"/>
      <c r="N240" s="8">
        <f t="shared" si="46"/>
        <v>147.08333332836628</v>
      </c>
      <c r="O240" s="29">
        <f t="shared" si="47"/>
        <v>147.08333332836628</v>
      </c>
      <c r="P240" s="26"/>
      <c r="Q240" s="26">
        <f t="shared" si="48"/>
        <v>2.0683111241778358E-2</v>
      </c>
      <c r="R240" s="26">
        <f t="shared" si="49"/>
        <v>6.2844239344761925E-7</v>
      </c>
      <c r="S240" s="26">
        <f t="shared" si="50"/>
        <v>6.4990602733442412E-4</v>
      </c>
      <c r="T240" s="26">
        <f t="shared" si="51"/>
        <v>1.2757166781855655E-4</v>
      </c>
      <c r="U240" s="30">
        <f t="shared" si="52"/>
        <v>4.5885479045758109</v>
      </c>
      <c r="V240" s="26">
        <f t="shared" si="53"/>
        <v>2.2604269717950747E-2</v>
      </c>
      <c r="W240" s="26">
        <f t="shared" si="54"/>
        <v>0.52826224085360107</v>
      </c>
      <c r="X240" s="26">
        <f t="shared" si="55"/>
        <v>2.5940955181986336</v>
      </c>
    </row>
    <row r="241" spans="1:24" x14ac:dyDescent="0.35">
      <c r="A241" s="2">
        <v>240</v>
      </c>
      <c r="B241" s="38">
        <v>44627.526412037034</v>
      </c>
      <c r="C241" s="2">
        <v>8856769</v>
      </c>
      <c r="D241" s="3">
        <v>2.2673099999999999E-8</v>
      </c>
      <c r="E241" s="3">
        <v>1.6256999999999999E-10</v>
      </c>
      <c r="F241" s="3">
        <v>6.5010499999999996E-7</v>
      </c>
      <c r="G241" s="16">
        <v>4.2856500000000001E-10</v>
      </c>
      <c r="H241" s="3">
        <v>2.2771300000000001E-10</v>
      </c>
      <c r="I241" s="3">
        <f t="shared" si="42"/>
        <v>1.4692168799999999E-8</v>
      </c>
      <c r="J241" s="3">
        <f t="shared" si="43"/>
        <v>3.2513999999999997E-13</v>
      </c>
      <c r="K241" s="3">
        <f t="shared" si="44"/>
        <v>6.4685447499999993E-7</v>
      </c>
      <c r="L241" s="3">
        <f t="shared" si="45"/>
        <v>7.9016411000000005E-11</v>
      </c>
      <c r="M241" s="3"/>
      <c r="N241" s="8">
        <f t="shared" si="46"/>
        <v>147.53333332389593</v>
      </c>
      <c r="O241" s="14">
        <f t="shared" si="47"/>
        <v>147.53333332389593</v>
      </c>
      <c r="P241" s="3"/>
      <c r="Q241" s="3">
        <f t="shared" si="48"/>
        <v>2.2599685896893578E-2</v>
      </c>
      <c r="R241" s="3">
        <f t="shared" si="49"/>
        <v>5.0013459364256544E-7</v>
      </c>
      <c r="S241" s="3">
        <f t="shared" si="50"/>
        <v>6.5922427915490582E-4</v>
      </c>
      <c r="T241" s="3">
        <f t="shared" si="51"/>
        <v>1.2154407518785429E-4</v>
      </c>
      <c r="U241" s="23">
        <f t="shared" si="52"/>
        <v>4.5982865338352674</v>
      </c>
      <c r="V241" s="3">
        <f t="shared" si="53"/>
        <v>2.2604523647770321E-2</v>
      </c>
      <c r="W241" s="3">
        <f t="shared" si="54"/>
        <v>0.52855679516963505</v>
      </c>
      <c r="X241" s="3">
        <f t="shared" si="55"/>
        <v>2.5941515692402533</v>
      </c>
    </row>
    <row r="242" spans="1:24" x14ac:dyDescent="0.35">
      <c r="A242" s="2">
        <v>241</v>
      </c>
      <c r="B242" s="38">
        <v>44627.526724537034</v>
      </c>
      <c r="C242" s="2">
        <v>8883686</v>
      </c>
      <c r="D242" s="3">
        <v>2.4041E-8</v>
      </c>
      <c r="E242" s="3">
        <v>1.5221900000000001E-10</v>
      </c>
      <c r="F242" s="3">
        <v>6.4679000000000004E-7</v>
      </c>
      <c r="G242" s="16">
        <v>4.3384600000000002E-10</v>
      </c>
      <c r="H242" s="3">
        <v>2.1720699999999999E-10</v>
      </c>
      <c r="I242" s="3">
        <f t="shared" si="42"/>
        <v>1.5578568000000001E-8</v>
      </c>
      <c r="J242" s="3">
        <f t="shared" si="43"/>
        <v>3.0443800000000002E-13</v>
      </c>
      <c r="K242" s="3">
        <f t="shared" si="44"/>
        <v>6.4355604999999999E-7</v>
      </c>
      <c r="L242" s="3">
        <f t="shared" si="45"/>
        <v>7.5370829000000001E-11</v>
      </c>
      <c r="M242" s="3"/>
      <c r="N242" s="8">
        <f t="shared" si="46"/>
        <v>147.98333332687616</v>
      </c>
      <c r="O242" s="14">
        <f t="shared" si="47"/>
        <v>147.98333332687616</v>
      </c>
      <c r="P242" s="3"/>
      <c r="Q242" s="3">
        <f t="shared" si="48"/>
        <v>2.4085975355215759E-2</v>
      </c>
      <c r="R242" s="3">
        <f t="shared" si="49"/>
        <v>4.7069064147559485E-7</v>
      </c>
      <c r="S242" s="3">
        <f t="shared" si="50"/>
        <v>6.7076794631951641E-4</v>
      </c>
      <c r="T242" s="3">
        <f t="shared" si="51"/>
        <v>1.1653060344161165E-4</v>
      </c>
      <c r="U242" s="23">
        <f t="shared" si="52"/>
        <v>4.6087908076865594</v>
      </c>
      <c r="V242" s="3">
        <f t="shared" si="53"/>
        <v>2.2604742083449668E-2</v>
      </c>
      <c r="W242" s="3">
        <f t="shared" si="54"/>
        <v>0.5288560434223486</v>
      </c>
      <c r="X242" s="3">
        <f t="shared" si="55"/>
        <v>2.5942051360432998</v>
      </c>
    </row>
    <row r="243" spans="1:24" x14ac:dyDescent="0.35">
      <c r="A243" s="2">
        <v>242</v>
      </c>
      <c r="B243" s="38">
        <v>44627.527037037034</v>
      </c>
      <c r="C243" s="2">
        <v>8910601</v>
      </c>
      <c r="D243" s="3">
        <v>2.5269100000000002E-8</v>
      </c>
      <c r="E243" s="3">
        <v>1.6300000000000001E-10</v>
      </c>
      <c r="F243" s="3">
        <v>6.4562599999999999E-7</v>
      </c>
      <c r="G243" s="16">
        <v>4.2617499999999998E-10</v>
      </c>
      <c r="H243" s="3">
        <v>2.0373700000000001E-10</v>
      </c>
      <c r="I243" s="3">
        <f t="shared" si="42"/>
        <v>1.6374376800000003E-8</v>
      </c>
      <c r="J243" s="3">
        <f t="shared" si="43"/>
        <v>3.2600000000000002E-13</v>
      </c>
      <c r="K243" s="3">
        <f t="shared" si="44"/>
        <v>6.4239786999999998E-7</v>
      </c>
      <c r="L243" s="3">
        <f t="shared" si="45"/>
        <v>7.069673900000001E-11</v>
      </c>
      <c r="M243" s="3"/>
      <c r="N243" s="8">
        <f t="shared" si="46"/>
        <v>148.4333333298564</v>
      </c>
      <c r="O243" s="14">
        <f t="shared" si="47"/>
        <v>148.4333333298564</v>
      </c>
      <c r="P243" s="3"/>
      <c r="Q243" s="3">
        <f t="shared" si="48"/>
        <v>2.5362015780033647E-2</v>
      </c>
      <c r="R243" s="3">
        <f t="shared" si="49"/>
        <v>5.04936294387153E-7</v>
      </c>
      <c r="S243" s="3">
        <f t="shared" si="50"/>
        <v>6.6009578300749963E-4</v>
      </c>
      <c r="T243" s="3">
        <f t="shared" si="51"/>
        <v>1.0950107182796234E-4</v>
      </c>
      <c r="U243" s="23">
        <f t="shared" si="52"/>
        <v>4.619916605765674</v>
      </c>
      <c r="V243" s="3">
        <f t="shared" si="53"/>
        <v>2.260496159951169E-2</v>
      </c>
      <c r="W243" s="3">
        <f t="shared" si="54"/>
        <v>0.52915548776343035</v>
      </c>
      <c r="X243" s="3">
        <f t="shared" si="55"/>
        <v>2.5942559931705724</v>
      </c>
    </row>
    <row r="244" spans="1:24" x14ac:dyDescent="0.35">
      <c r="A244" s="2">
        <v>243</v>
      </c>
      <c r="B244" s="38">
        <v>44627.527314814812</v>
      </c>
      <c r="C244" s="2">
        <v>8934266</v>
      </c>
      <c r="D244" s="3">
        <v>1.31834E-8</v>
      </c>
      <c r="E244" s="3">
        <v>1.02493E-10</v>
      </c>
      <c r="F244" s="3">
        <v>6.8083200000000004E-7</v>
      </c>
      <c r="G244" s="16">
        <v>3.8761299999999998E-11</v>
      </c>
      <c r="H244" s="3">
        <v>1.31553E-10</v>
      </c>
      <c r="I244" s="3">
        <f t="shared" si="42"/>
        <v>8.5428432000000004E-9</v>
      </c>
      <c r="J244" s="3">
        <f t="shared" si="43"/>
        <v>2.0498600000000001E-13</v>
      </c>
      <c r="K244" s="3">
        <f t="shared" si="44"/>
        <v>6.7742784000000005E-7</v>
      </c>
      <c r="L244" s="3">
        <f t="shared" si="45"/>
        <v>4.5648890999999992E-11</v>
      </c>
      <c r="M244" s="3"/>
      <c r="N244" s="8">
        <f t="shared" si="46"/>
        <v>148.83333332836628</v>
      </c>
      <c r="O244" s="14">
        <f t="shared" si="47"/>
        <v>148.83333332836628</v>
      </c>
      <c r="P244" s="3"/>
      <c r="Q244" s="3">
        <f t="shared" si="48"/>
        <v>1.2547652284263959E-2</v>
      </c>
      <c r="R244" s="3">
        <f t="shared" si="49"/>
        <v>3.0108161778529799E-7</v>
      </c>
      <c r="S244" s="3">
        <f t="shared" si="50"/>
        <v>5.6932253478097381E-5</v>
      </c>
      <c r="T244" s="3">
        <f t="shared" si="51"/>
        <v>6.7048686019458524E-5</v>
      </c>
      <c r="U244" s="23">
        <f t="shared" si="52"/>
        <v>4.627498539350289</v>
      </c>
      <c r="V244" s="3">
        <f t="shared" si="53"/>
        <v>2.2605122803093524E-2</v>
      </c>
      <c r="W244" s="3">
        <f t="shared" si="54"/>
        <v>0.5292988933701932</v>
      </c>
      <c r="X244" s="3">
        <f t="shared" si="55"/>
        <v>2.5942913031220103</v>
      </c>
    </row>
    <row r="245" spans="1:24" s="18" customFormat="1" ht="14" customHeight="1" x14ac:dyDescent="0.35">
      <c r="A245" s="18">
        <v>244</v>
      </c>
      <c r="B245" s="39">
        <v>44627.527650462966</v>
      </c>
      <c r="C245" s="18">
        <v>8963772</v>
      </c>
      <c r="D245" s="19">
        <v>1.15811E-9</v>
      </c>
      <c r="E245" s="19">
        <v>8.9603600000000003E-11</v>
      </c>
      <c r="F245" s="19">
        <v>6.8495299999999998E-7</v>
      </c>
      <c r="G245" s="20">
        <v>2.0483E-11</v>
      </c>
      <c r="H245" s="19">
        <v>1.13288E-10</v>
      </c>
      <c r="I245" s="19">
        <f t="shared" si="42"/>
        <v>7.5045528000000008E-10</v>
      </c>
      <c r="J245" s="19">
        <f t="shared" si="43"/>
        <v>1.792072E-13</v>
      </c>
      <c r="K245" s="19">
        <f t="shared" si="44"/>
        <v>6.8152823499999999E-7</v>
      </c>
      <c r="L245" s="19">
        <f t="shared" si="45"/>
        <v>3.9310936000000002E-11</v>
      </c>
      <c r="M245" s="19"/>
      <c r="N245" s="8">
        <f t="shared" si="46"/>
        <v>149.3166666701436</v>
      </c>
      <c r="O245" s="22">
        <f t="shared" si="47"/>
        <v>149.3166666701436</v>
      </c>
      <c r="P245" s="19"/>
      <c r="Q245" s="19">
        <f t="shared" si="48"/>
        <v>1.09563032792031E-3</v>
      </c>
      <c r="R245" s="19">
        <f t="shared" si="49"/>
        <v>2.6163430191560591E-7</v>
      </c>
      <c r="S245" s="19">
        <f t="shared" si="50"/>
        <v>2.9904241604898438E-5</v>
      </c>
      <c r="T245" s="19">
        <f t="shared" si="51"/>
        <v>5.7392165593843673E-5</v>
      </c>
      <c r="U245" s="24">
        <f t="shared" si="52"/>
        <v>4.6307956660391687</v>
      </c>
      <c r="V245" s="19">
        <f t="shared" si="53"/>
        <v>2.2605258792776493E-2</v>
      </c>
      <c r="W245" s="19">
        <f t="shared" si="54"/>
        <v>0.5293198788568716</v>
      </c>
      <c r="X245" s="19">
        <f t="shared" si="55"/>
        <v>2.5943213763283421</v>
      </c>
    </row>
    <row r="246" spans="1:24" x14ac:dyDescent="0.35">
      <c r="A246" s="2">
        <v>245</v>
      </c>
      <c r="B246" s="38">
        <v>44627.528078703705</v>
      </c>
      <c r="C246" s="2">
        <v>9000327</v>
      </c>
      <c r="D246" s="3">
        <v>6.72174E-10</v>
      </c>
      <c r="E246" s="3">
        <v>9.3084599999999996E-11</v>
      </c>
      <c r="F246" s="3">
        <v>6.8817799999999996E-7</v>
      </c>
      <c r="G246" s="16">
        <v>1.5053200000000001E-11</v>
      </c>
      <c r="H246" s="3">
        <v>1.0405000000000001E-10</v>
      </c>
      <c r="I246" s="3">
        <f t="shared" si="42"/>
        <v>4.3556875200000003E-10</v>
      </c>
      <c r="J246" s="3">
        <f t="shared" si="43"/>
        <v>1.861692E-13</v>
      </c>
      <c r="K246" s="3">
        <f t="shared" si="44"/>
        <v>6.8473710999999992E-7</v>
      </c>
      <c r="L246" s="3">
        <f t="shared" si="45"/>
        <v>3.6105349999999996E-11</v>
      </c>
      <c r="M246" s="3"/>
      <c r="N246" s="8">
        <f t="shared" si="46"/>
        <v>149.9333333298564</v>
      </c>
      <c r="O246" s="14">
        <f t="shared" si="47"/>
        <v>149.9333333298564</v>
      </c>
      <c r="P246" s="3"/>
      <c r="Q246" s="3">
        <f t="shared" si="48"/>
        <v>6.3293036394653716E-4</v>
      </c>
      <c r="R246" s="3">
        <f t="shared" si="49"/>
        <v>2.7052477701989896E-7</v>
      </c>
      <c r="S246" s="3">
        <f t="shared" si="50"/>
        <v>2.1873991903257591E-5</v>
      </c>
      <c r="T246" s="3">
        <f t="shared" si="51"/>
        <v>5.246513256744621E-5</v>
      </c>
      <c r="U246" s="23">
        <f t="shared" si="52"/>
        <v>4.6313286389131507</v>
      </c>
      <c r="V246" s="3">
        <f t="shared" si="53"/>
        <v>2.2605422875157315E-2</v>
      </c>
      <c r="W246" s="3">
        <f t="shared" si="54"/>
        <v>0.52933584381202325</v>
      </c>
      <c r="X246" s="3">
        <f t="shared" si="55"/>
        <v>2.5943552489948933</v>
      </c>
    </row>
    <row r="247" spans="1:24" x14ac:dyDescent="0.35">
      <c r="A247" s="2">
        <v>246</v>
      </c>
      <c r="B247" s="38">
        <v>44627.528483796297</v>
      </c>
      <c r="C247" s="2">
        <v>9035975</v>
      </c>
      <c r="D247" s="3">
        <v>4.8799500000000003E-10</v>
      </c>
      <c r="E247" s="3">
        <v>9.4159499999999997E-11</v>
      </c>
      <c r="F247" s="3">
        <v>6.8755100000000001E-7</v>
      </c>
      <c r="G247" s="16">
        <v>1.7701999999999999E-11</v>
      </c>
      <c r="H247" s="3">
        <v>2.0133200000000001E-10</v>
      </c>
      <c r="I247" s="3">
        <f t="shared" si="42"/>
        <v>3.1622076000000005E-10</v>
      </c>
      <c r="J247" s="3">
        <f t="shared" si="43"/>
        <v>1.88319E-13</v>
      </c>
      <c r="K247" s="3">
        <f t="shared" si="44"/>
        <v>6.8411324500000002E-7</v>
      </c>
      <c r="L247" s="3">
        <f t="shared" si="45"/>
        <v>6.9862204000000011E-11</v>
      </c>
      <c r="M247" s="3"/>
      <c r="N247" s="8">
        <f t="shared" si="46"/>
        <v>150.51666666567326</v>
      </c>
      <c r="O247" s="14">
        <f t="shared" si="47"/>
        <v>150.51666666567326</v>
      </c>
      <c r="P247" s="3"/>
      <c r="Q247" s="3">
        <f t="shared" si="48"/>
        <v>4.5992335114049726E-4</v>
      </c>
      <c r="R247" s="3">
        <f t="shared" si="49"/>
        <v>2.7389822718605604E-7</v>
      </c>
      <c r="S247" s="3">
        <f t="shared" si="50"/>
        <v>2.5746453717615128E-5</v>
      </c>
      <c r="T247" s="3">
        <f t="shared" si="51"/>
        <v>1.0161021364233345E-4</v>
      </c>
      <c r="U247" s="23">
        <f t="shared" si="52"/>
        <v>4.6316473879147413</v>
      </c>
      <c r="V247" s="3">
        <f t="shared" si="53"/>
        <v>2.2605581665200884E-2</v>
      </c>
      <c r="W247" s="3">
        <f t="shared" si="54"/>
        <v>0.5293497331087218</v>
      </c>
      <c r="X247" s="3">
        <f t="shared" si="55"/>
        <v>2.5944001876377292</v>
      </c>
    </row>
    <row r="248" spans="1:24" x14ac:dyDescent="0.35">
      <c r="A248" s="2">
        <v>247</v>
      </c>
      <c r="B248" s="38">
        <v>44627.528900462959</v>
      </c>
      <c r="C248" s="2">
        <v>9071621</v>
      </c>
      <c r="D248" s="3">
        <v>4.4553299999999999E-10</v>
      </c>
      <c r="E248" s="3">
        <v>2.16904E-10</v>
      </c>
      <c r="F248" s="3">
        <v>9.9218299999999998E-9</v>
      </c>
      <c r="G248" s="16">
        <v>1.7053800000000002E-11</v>
      </c>
      <c r="H248" s="3">
        <v>1.9524599999999999E-10</v>
      </c>
      <c r="I248" s="3">
        <f t="shared" si="42"/>
        <v>2.88705384E-10</v>
      </c>
      <c r="J248" s="3">
        <f t="shared" si="43"/>
        <v>4.33808E-13</v>
      </c>
      <c r="K248" s="3">
        <f t="shared" si="44"/>
        <v>9.8722208499999991E-9</v>
      </c>
      <c r="L248" s="3">
        <f t="shared" si="45"/>
        <v>6.7750361999999988E-11</v>
      </c>
      <c r="M248" s="3"/>
      <c r="N248" s="8">
        <f t="shared" si="46"/>
        <v>151.11666665971279</v>
      </c>
      <c r="O248" s="14">
        <f t="shared" si="47"/>
        <v>151.11666665971279</v>
      </c>
      <c r="P248" s="3"/>
      <c r="Q248" s="3">
        <f t="shared" si="48"/>
        <v>2.909799744603566E-2</v>
      </c>
      <c r="R248" s="3">
        <f t="shared" si="49"/>
        <v>4.3722579403194774E-5</v>
      </c>
      <c r="S248" s="3">
        <f t="shared" si="50"/>
        <v>1.7188159845512373E-3</v>
      </c>
      <c r="T248" s="3">
        <f t="shared" si="51"/>
        <v>6.828413911546558E-3</v>
      </c>
      <c r="U248" s="23">
        <f t="shared" si="52"/>
        <v>4.6405147640658049</v>
      </c>
      <c r="V248" s="3">
        <f t="shared" si="53"/>
        <v>2.2618780608358879E-2</v>
      </c>
      <c r="W248" s="3">
        <f t="shared" si="54"/>
        <v>0.52987310183500325</v>
      </c>
      <c r="X248" s="3">
        <f t="shared" si="55"/>
        <v>2.5964791948546329</v>
      </c>
    </row>
    <row r="249" spans="1:24" x14ac:dyDescent="0.35">
      <c r="A249" s="2">
        <v>248</v>
      </c>
      <c r="B249" s="38">
        <v>44627.529328703706</v>
      </c>
      <c r="C249" s="2">
        <v>9108286</v>
      </c>
      <c r="D249" s="3">
        <v>3.64273E-10</v>
      </c>
      <c r="E249" s="3">
        <v>2.25401E-10</v>
      </c>
      <c r="F249" s="3">
        <v>5.1249699999999999E-9</v>
      </c>
      <c r="G249" s="16">
        <v>1.47694E-11</v>
      </c>
      <c r="H249" s="3">
        <v>1.77394E-10</v>
      </c>
      <c r="I249" s="3">
        <f t="shared" si="42"/>
        <v>2.3604890400000002E-10</v>
      </c>
      <c r="J249" s="3">
        <f t="shared" si="43"/>
        <v>4.50802E-13</v>
      </c>
      <c r="K249" s="3">
        <f t="shared" si="44"/>
        <v>5.0993451499999999E-9</v>
      </c>
      <c r="L249" s="3">
        <f t="shared" si="45"/>
        <v>6.1555718000000002E-11</v>
      </c>
      <c r="M249" s="3"/>
      <c r="N249" s="8">
        <f t="shared" si="46"/>
        <v>151.73333333432674</v>
      </c>
      <c r="O249" s="14">
        <f t="shared" si="47"/>
        <v>151.73333333432674</v>
      </c>
      <c r="P249" s="3"/>
      <c r="Q249" s="3">
        <f t="shared" si="48"/>
        <v>4.6058592342979571E-2</v>
      </c>
      <c r="R249" s="3">
        <f t="shared" si="49"/>
        <v>8.7961880752472697E-5</v>
      </c>
      <c r="S249" s="3">
        <f t="shared" si="50"/>
        <v>2.8818510157132627E-3</v>
      </c>
      <c r="T249" s="3">
        <f t="shared" si="51"/>
        <v>1.2010942112831881E-2</v>
      </c>
      <c r="U249" s="23">
        <f t="shared" si="52"/>
        <v>4.6636880462160635</v>
      </c>
      <c r="V249" s="3">
        <f t="shared" si="53"/>
        <v>2.2659383317430143E-2</v>
      </c>
      <c r="W249" s="3">
        <f t="shared" si="54"/>
        <v>0.53129164084503289</v>
      </c>
      <c r="X249" s="3">
        <f t="shared" si="55"/>
        <v>2.6022879963703436</v>
      </c>
    </row>
    <row r="250" spans="1:24" x14ac:dyDescent="0.35">
      <c r="A250" s="2">
        <v>249</v>
      </c>
      <c r="B250" s="38">
        <v>44627.529780092591</v>
      </c>
      <c r="C250" s="2">
        <v>9147551</v>
      </c>
      <c r="D250" s="3">
        <v>2.8909900000000001E-10</v>
      </c>
      <c r="E250" s="3">
        <v>2.02898E-10</v>
      </c>
      <c r="F250" s="3">
        <v>3.63537E-9</v>
      </c>
      <c r="G250" s="16">
        <v>1.31859E-11</v>
      </c>
      <c r="H250" s="3">
        <v>1.61686E-10</v>
      </c>
      <c r="I250" s="3">
        <f t="shared" si="42"/>
        <v>1.87336152E-10</v>
      </c>
      <c r="J250" s="3">
        <f t="shared" si="43"/>
        <v>4.0579600000000001E-13</v>
      </c>
      <c r="K250" s="3">
        <f t="shared" si="44"/>
        <v>3.6171931500000002E-9</v>
      </c>
      <c r="L250" s="3">
        <f t="shared" si="45"/>
        <v>5.6105041999999995E-11</v>
      </c>
      <c r="M250" s="3"/>
      <c r="N250" s="8">
        <f t="shared" si="46"/>
        <v>152.38333333283663</v>
      </c>
      <c r="O250" s="14">
        <f t="shared" si="47"/>
        <v>152.38333333283663</v>
      </c>
      <c r="P250" s="3"/>
      <c r="Q250" s="3">
        <f t="shared" si="48"/>
        <v>5.1531522788601986E-2</v>
      </c>
      <c r="R250" s="3">
        <f t="shared" si="49"/>
        <v>1.1162440136767372E-4</v>
      </c>
      <c r="S250" s="3">
        <f t="shared" si="50"/>
        <v>3.6271136087936027E-3</v>
      </c>
      <c r="T250" s="3">
        <f t="shared" si="51"/>
        <v>1.543310364557115E-2</v>
      </c>
      <c r="U250" s="23">
        <f t="shared" si="52"/>
        <v>4.6954048335611169</v>
      </c>
      <c r="V250" s="3">
        <f t="shared" si="53"/>
        <v>2.2724248858970487E-2</v>
      </c>
      <c r="W250" s="3">
        <f t="shared" si="54"/>
        <v>0.53340705434314806</v>
      </c>
      <c r="X250" s="3">
        <f t="shared" si="55"/>
        <v>2.6112073112213769</v>
      </c>
    </row>
    <row r="251" spans="1:24" x14ac:dyDescent="0.35">
      <c r="A251" s="2">
        <v>250</v>
      </c>
      <c r="B251" s="38">
        <v>44627.530219907407</v>
      </c>
      <c r="C251" s="2">
        <v>9185796</v>
      </c>
      <c r="D251" s="3">
        <v>2.5089300000000002E-10</v>
      </c>
      <c r="E251" s="3">
        <v>2.11621E-10</v>
      </c>
      <c r="F251" s="3">
        <v>3.0134600000000001E-9</v>
      </c>
      <c r="G251" s="16">
        <v>1.1817399999999999E-11</v>
      </c>
      <c r="H251" s="3">
        <v>1.4992399999999999E-10</v>
      </c>
      <c r="I251" s="3">
        <f t="shared" si="42"/>
        <v>1.6257866400000003E-10</v>
      </c>
      <c r="J251" s="3">
        <f t="shared" si="43"/>
        <v>4.2324200000000002E-13</v>
      </c>
      <c r="K251" s="3">
        <f t="shared" si="44"/>
        <v>2.9983927000000001E-9</v>
      </c>
      <c r="L251" s="3">
        <f t="shared" si="45"/>
        <v>5.2023627999999993E-11</v>
      </c>
      <c r="M251" s="3"/>
      <c r="N251" s="8">
        <f t="shared" si="46"/>
        <v>153.01666666567326</v>
      </c>
      <c r="O251" s="14">
        <f t="shared" si="47"/>
        <v>153.01666666567326</v>
      </c>
      <c r="P251" s="3"/>
      <c r="Q251" s="3">
        <f t="shared" si="48"/>
        <v>5.3950828615611297E-2</v>
      </c>
      <c r="R251" s="3">
        <f t="shared" si="49"/>
        <v>1.4045051203599848E-4</v>
      </c>
      <c r="S251" s="3">
        <f t="shared" si="50"/>
        <v>3.9215386963822318E-3</v>
      </c>
      <c r="T251" s="3">
        <f t="shared" si="51"/>
        <v>1.7263752629867325E-2</v>
      </c>
      <c r="U251" s="23">
        <f t="shared" si="52"/>
        <v>4.7288075781462542</v>
      </c>
      <c r="V251" s="3">
        <f t="shared" si="53"/>
        <v>2.2804072581485712E-2</v>
      </c>
      <c r="W251" s="3">
        <f t="shared" si="54"/>
        <v>0.53579746090457903</v>
      </c>
      <c r="X251" s="3">
        <f t="shared" si="55"/>
        <v>2.6215613157004789</v>
      </c>
    </row>
    <row r="252" spans="1:24" x14ac:dyDescent="0.35">
      <c r="A252" s="2">
        <v>251</v>
      </c>
      <c r="B252" s="38">
        <v>44627.530671296299</v>
      </c>
      <c r="C252" s="2">
        <v>9224041</v>
      </c>
      <c r="D252" s="3">
        <v>2.1526800000000001E-10</v>
      </c>
      <c r="E252" s="3">
        <v>1.9914E-10</v>
      </c>
      <c r="F252" s="3">
        <v>2.6563799999999999E-9</v>
      </c>
      <c r="G252" s="16">
        <v>1.03619E-11</v>
      </c>
      <c r="H252" s="3">
        <v>1.3994699999999999E-10</v>
      </c>
      <c r="I252" s="3">
        <f t="shared" si="42"/>
        <v>1.39493664E-10</v>
      </c>
      <c r="J252" s="3">
        <f t="shared" si="43"/>
        <v>3.9828E-13</v>
      </c>
      <c r="K252" s="3">
        <f t="shared" si="44"/>
        <v>2.6430980999999999E-9</v>
      </c>
      <c r="L252" s="3">
        <f t="shared" si="45"/>
        <v>4.856160899999999E-11</v>
      </c>
      <c r="M252" s="3"/>
      <c r="N252" s="8">
        <f t="shared" si="46"/>
        <v>153.66666667163372</v>
      </c>
      <c r="O252" s="14">
        <f t="shared" si="47"/>
        <v>153.66666667163372</v>
      </c>
      <c r="P252" s="3"/>
      <c r="Q252" s="3">
        <f t="shared" si="48"/>
        <v>5.2512691708264635E-2</v>
      </c>
      <c r="R252" s="3">
        <f t="shared" si="49"/>
        <v>1.4993336796693244E-4</v>
      </c>
      <c r="S252" s="3">
        <f t="shared" si="50"/>
        <v>3.9007596804674031E-3</v>
      </c>
      <c r="T252" s="3">
        <f t="shared" si="51"/>
        <v>1.8281122806225011E-2</v>
      </c>
      <c r="U252" s="23">
        <f t="shared" si="52"/>
        <v>4.7634082225687999</v>
      </c>
      <c r="V252" s="3">
        <f t="shared" si="53"/>
        <v>2.2898447343352075E-2</v>
      </c>
      <c r="W252" s="3">
        <f t="shared" si="54"/>
        <v>0.53833970790036745</v>
      </c>
      <c r="X252" s="3">
        <f t="shared" si="55"/>
        <v>2.6331134003231407</v>
      </c>
    </row>
    <row r="253" spans="1:24" x14ac:dyDescent="0.35">
      <c r="A253" s="2">
        <v>252</v>
      </c>
      <c r="B253" s="38">
        <v>44627.531111111108</v>
      </c>
      <c r="C253" s="2">
        <v>9262286</v>
      </c>
      <c r="D253" s="3">
        <v>1.8283499999999999E-10</v>
      </c>
      <c r="E253" s="3">
        <v>2.1923799999999999E-10</v>
      </c>
      <c r="F253" s="3">
        <v>2.47738E-9</v>
      </c>
      <c r="G253" s="16">
        <v>9.5857799999999996E-12</v>
      </c>
      <c r="H253" s="3">
        <v>1.3494100000000001E-10</v>
      </c>
      <c r="I253" s="3">
        <f t="shared" si="42"/>
        <v>1.1847708000000001E-10</v>
      </c>
      <c r="J253" s="3">
        <f t="shared" si="43"/>
        <v>4.3847599999999998E-13</v>
      </c>
      <c r="K253" s="3">
        <f t="shared" si="44"/>
        <v>2.4649930999999999E-9</v>
      </c>
      <c r="L253" s="3">
        <f t="shared" si="45"/>
        <v>4.6824526999999996E-11</v>
      </c>
      <c r="M253" s="3"/>
      <c r="N253" s="8">
        <f t="shared" si="46"/>
        <v>154.29999998956919</v>
      </c>
      <c r="O253" s="14">
        <f t="shared" si="47"/>
        <v>154.29999998956919</v>
      </c>
      <c r="P253" s="3"/>
      <c r="Q253" s="3">
        <f t="shared" si="48"/>
        <v>4.7823539384349599E-2</v>
      </c>
      <c r="R253" s="3">
        <f t="shared" si="49"/>
        <v>1.769918220055058E-4</v>
      </c>
      <c r="S253" s="3">
        <f t="shared" si="50"/>
        <v>3.8693216220361832E-3</v>
      </c>
      <c r="T253" s="3">
        <f t="shared" si="51"/>
        <v>1.8900825468842083E-2</v>
      </c>
      <c r="U253" s="23">
        <f t="shared" si="52"/>
        <v>4.7951813616423129</v>
      </c>
      <c r="V253" s="3">
        <f t="shared" si="53"/>
        <v>2.3001973650993039E-2</v>
      </c>
      <c r="W253" s="3">
        <f t="shared" si="54"/>
        <v>0.54080023358633889</v>
      </c>
      <c r="X253" s="3">
        <f t="shared" si="55"/>
        <v>2.6448876836573172</v>
      </c>
    </row>
    <row r="254" spans="1:24" x14ac:dyDescent="0.35">
      <c r="A254" s="2">
        <v>253</v>
      </c>
      <c r="B254" s="38">
        <v>44627.531550925924</v>
      </c>
      <c r="C254" s="2">
        <v>9300531</v>
      </c>
      <c r="D254" s="3">
        <v>1.7576199999999999E-10</v>
      </c>
      <c r="E254" s="3">
        <v>2.0994199999999999E-10</v>
      </c>
      <c r="F254" s="3">
        <v>2.33448E-9</v>
      </c>
      <c r="G254" s="16">
        <v>8.98163E-12</v>
      </c>
      <c r="H254" s="3">
        <v>1.30363E-10</v>
      </c>
      <c r="I254" s="3">
        <f t="shared" si="42"/>
        <v>1.1389377599999999E-10</v>
      </c>
      <c r="J254" s="3">
        <f t="shared" si="43"/>
        <v>4.1988400000000001E-13</v>
      </c>
      <c r="K254" s="3">
        <f t="shared" si="44"/>
        <v>2.3228075999999998E-9</v>
      </c>
      <c r="L254" s="3">
        <f t="shared" si="45"/>
        <v>4.5235960999999992E-11</v>
      </c>
      <c r="M254" s="3"/>
      <c r="N254" s="8">
        <f t="shared" si="46"/>
        <v>154.9333333298564</v>
      </c>
      <c r="O254" s="14">
        <f t="shared" si="47"/>
        <v>154.9333333298564</v>
      </c>
      <c r="P254" s="3"/>
      <c r="Q254" s="3">
        <f t="shared" si="48"/>
        <v>4.878764264418628E-2</v>
      </c>
      <c r="R254" s="3">
        <f t="shared" si="49"/>
        <v>1.7986189643946405E-4</v>
      </c>
      <c r="S254" s="3">
        <f t="shared" si="50"/>
        <v>3.847379287892807E-3</v>
      </c>
      <c r="T254" s="3">
        <f t="shared" si="51"/>
        <v>1.9377317860936907E-2</v>
      </c>
      <c r="U254" s="23">
        <f t="shared" si="52"/>
        <v>4.8257749029539267</v>
      </c>
      <c r="V254" s="3">
        <f t="shared" si="53"/>
        <v>2.3114977329741371E-2</v>
      </c>
      <c r="W254" s="3">
        <f t="shared" si="54"/>
        <v>0.54324385556798027</v>
      </c>
      <c r="X254" s="3">
        <f t="shared" si="55"/>
        <v>2.6570090958448378</v>
      </c>
    </row>
    <row r="255" spans="1:24" x14ac:dyDescent="0.35">
      <c r="A255" s="2">
        <v>254</v>
      </c>
      <c r="B255" s="38">
        <v>44627.531990740739</v>
      </c>
      <c r="C255" s="2">
        <v>9338776</v>
      </c>
      <c r="D255" s="3">
        <v>1.65205E-10</v>
      </c>
      <c r="E255" s="3">
        <v>2.1007399999999999E-10</v>
      </c>
      <c r="F255" s="3">
        <v>2.2472100000000001E-9</v>
      </c>
      <c r="G255" s="16">
        <v>8.3248000000000002E-12</v>
      </c>
      <c r="H255" s="3">
        <v>1.2802599999999999E-10</v>
      </c>
      <c r="I255" s="3">
        <f t="shared" si="42"/>
        <v>1.0705284000000001E-10</v>
      </c>
      <c r="J255" s="3">
        <f t="shared" si="43"/>
        <v>4.2014799999999999E-13</v>
      </c>
      <c r="K255" s="3">
        <f t="shared" si="44"/>
        <v>2.2359739500000001E-9</v>
      </c>
      <c r="L255" s="3">
        <f t="shared" si="45"/>
        <v>4.4425021999999991E-11</v>
      </c>
      <c r="M255" s="3"/>
      <c r="N255" s="8">
        <f t="shared" si="46"/>
        <v>155.5666666701436</v>
      </c>
      <c r="O255" s="14">
        <f t="shared" si="47"/>
        <v>155.5666666701436</v>
      </c>
      <c r="P255" s="3"/>
      <c r="Q255" s="3">
        <f t="shared" si="48"/>
        <v>4.7638111257959873E-2</v>
      </c>
      <c r="R255" s="3">
        <f t="shared" si="49"/>
        <v>1.8696428015183269E-4</v>
      </c>
      <c r="S255" s="3">
        <f t="shared" si="50"/>
        <v>3.7045046969353106E-3</v>
      </c>
      <c r="T255" s="3">
        <f t="shared" si="51"/>
        <v>1.9768967742222573E-2</v>
      </c>
      <c r="U255" s="23">
        <f t="shared" si="52"/>
        <v>4.8563097253582059</v>
      </c>
      <c r="V255" s="3">
        <f t="shared" si="53"/>
        <v>2.3231138953604048E-2</v>
      </c>
      <c r="W255" s="3">
        <f t="shared" si="54"/>
        <v>0.54563528552276663</v>
      </c>
      <c r="X255" s="3">
        <f t="shared" si="55"/>
        <v>2.669405419755281</v>
      </c>
    </row>
    <row r="256" spans="1:24" x14ac:dyDescent="0.35">
      <c r="A256" s="2">
        <v>255</v>
      </c>
      <c r="B256" s="38">
        <v>44627.532442129632</v>
      </c>
      <c r="C256" s="2">
        <v>9377021</v>
      </c>
      <c r="D256" s="3">
        <v>1.3871699999999999E-10</v>
      </c>
      <c r="E256" s="3">
        <v>2.2613799999999999E-10</v>
      </c>
      <c r="F256" s="3">
        <v>2.1588499999999998E-9</v>
      </c>
      <c r="G256" s="16">
        <v>8.0442299999999995E-12</v>
      </c>
      <c r="H256" s="3">
        <v>1.21902E-10</v>
      </c>
      <c r="I256" s="3">
        <f t="shared" si="42"/>
        <v>8.9888615999999989E-11</v>
      </c>
      <c r="J256" s="3">
        <f t="shared" si="43"/>
        <v>4.5227599999999998E-13</v>
      </c>
      <c r="K256" s="3">
        <f t="shared" si="44"/>
        <v>2.14805575E-9</v>
      </c>
      <c r="L256" s="3">
        <f t="shared" si="45"/>
        <v>4.2299993999999995E-11</v>
      </c>
      <c r="M256" s="3"/>
      <c r="N256" s="8">
        <f t="shared" si="46"/>
        <v>156.21666666865349</v>
      </c>
      <c r="O256" s="14">
        <f t="shared" si="47"/>
        <v>156.21666666865349</v>
      </c>
      <c r="P256" s="3"/>
      <c r="Q256" s="3">
        <f t="shared" si="48"/>
        <v>4.1637267989902027E-2</v>
      </c>
      <c r="R256" s="3">
        <f t="shared" si="49"/>
        <v>2.0949857563054404E-4</v>
      </c>
      <c r="S256" s="3">
        <f t="shared" si="50"/>
        <v>3.7261643930796488E-3</v>
      </c>
      <c r="T256" s="3">
        <f t="shared" si="51"/>
        <v>1.9593762419806839E-2</v>
      </c>
      <c r="U256" s="23">
        <f t="shared" si="52"/>
        <v>4.8853242235472454</v>
      </c>
      <c r="V256" s="3">
        <f t="shared" si="53"/>
        <v>2.3359989381437934E-2</v>
      </c>
      <c r="W256" s="3">
        <f t="shared" si="54"/>
        <v>0.54805025297148524</v>
      </c>
      <c r="X256" s="3">
        <f t="shared" si="55"/>
        <v>2.6821983070286128</v>
      </c>
    </row>
    <row r="257" spans="1:24" x14ac:dyDescent="0.35">
      <c r="A257" s="2">
        <v>256</v>
      </c>
      <c r="B257" s="38">
        <v>44627.532881944448</v>
      </c>
      <c r="C257" s="2">
        <v>9415266</v>
      </c>
      <c r="D257" s="3">
        <v>1.25355E-10</v>
      </c>
      <c r="E257" s="3">
        <v>2.1720999999999999E-10</v>
      </c>
      <c r="F257" s="3">
        <v>2.0815500000000001E-9</v>
      </c>
      <c r="G257" s="16">
        <v>7.5669200000000002E-12</v>
      </c>
      <c r="H257" s="3">
        <v>1.1912400000000001E-10</v>
      </c>
      <c r="I257" s="3">
        <f t="shared" si="42"/>
        <v>8.123004000000001E-11</v>
      </c>
      <c r="J257" s="3">
        <f t="shared" si="43"/>
        <v>4.3441999999999998E-13</v>
      </c>
      <c r="K257" s="3">
        <f t="shared" si="44"/>
        <v>2.0711422500000002E-9</v>
      </c>
      <c r="L257" s="3">
        <f t="shared" si="45"/>
        <v>4.1336028000000004E-11</v>
      </c>
      <c r="M257" s="3"/>
      <c r="N257" s="8">
        <f t="shared" si="46"/>
        <v>156.8500000089407</v>
      </c>
      <c r="O257" s="14">
        <f t="shared" si="47"/>
        <v>156.8500000089407</v>
      </c>
      <c r="P257" s="3"/>
      <c r="Q257" s="3">
        <f t="shared" si="48"/>
        <v>3.902382359299561E-2</v>
      </c>
      <c r="R257" s="3">
        <f t="shared" si="49"/>
        <v>2.0870024741178448E-4</v>
      </c>
      <c r="S257" s="3">
        <f t="shared" si="50"/>
        <v>3.635233359755951E-3</v>
      </c>
      <c r="T257" s="3">
        <f t="shared" si="51"/>
        <v>1.985829213807019E-2</v>
      </c>
      <c r="U257" s="23">
        <f t="shared" si="52"/>
        <v>4.9108669028289498</v>
      </c>
      <c r="V257" s="3">
        <f t="shared" si="53"/>
        <v>2.3492419010188722E-2</v>
      </c>
      <c r="W257" s="3">
        <f t="shared" si="54"/>
        <v>0.55038136228547829</v>
      </c>
      <c r="X257" s="3">
        <f t="shared" si="55"/>
        <v>2.6946914577757797</v>
      </c>
    </row>
    <row r="258" spans="1:24" x14ac:dyDescent="0.35">
      <c r="A258" s="2">
        <v>257</v>
      </c>
      <c r="B258" s="38">
        <v>44627.533321759256</v>
      </c>
      <c r="C258" s="2">
        <v>9453511</v>
      </c>
      <c r="D258" s="3">
        <v>1.16411E-10</v>
      </c>
      <c r="E258" s="3">
        <v>2.0901999999999999E-10</v>
      </c>
      <c r="F258" s="3">
        <v>2.05203E-9</v>
      </c>
      <c r="G258" s="16">
        <v>7.1842200000000003E-12</v>
      </c>
      <c r="H258" s="3">
        <v>1.15587E-10</v>
      </c>
      <c r="I258" s="3">
        <f t="shared" si="42"/>
        <v>7.5434327999999996E-11</v>
      </c>
      <c r="J258" s="3">
        <f t="shared" si="43"/>
        <v>4.1804E-13</v>
      </c>
      <c r="K258" s="3">
        <f t="shared" si="44"/>
        <v>2.04176985E-9</v>
      </c>
      <c r="L258" s="3">
        <f t="shared" si="45"/>
        <v>4.0108688999999991E-11</v>
      </c>
      <c r="M258" s="3"/>
      <c r="N258" s="8">
        <f t="shared" si="46"/>
        <v>157.48333332687616</v>
      </c>
      <c r="O258" s="14">
        <f t="shared" si="47"/>
        <v>157.48333332687616</v>
      </c>
      <c r="P258" s="3"/>
      <c r="Q258" s="3">
        <f t="shared" si="48"/>
        <v>3.6760830982003188E-2</v>
      </c>
      <c r="R258" s="3">
        <f t="shared" si="49"/>
        <v>2.0372021851532384E-4</v>
      </c>
      <c r="S258" s="3">
        <f t="shared" si="50"/>
        <v>3.5010306866858675E-3</v>
      </c>
      <c r="T258" s="3">
        <f t="shared" si="51"/>
        <v>1.9545858978669898E-2</v>
      </c>
      <c r="U258" s="23">
        <f t="shared" si="52"/>
        <v>4.9348653761942387</v>
      </c>
      <c r="V258" s="3">
        <f t="shared" si="53"/>
        <v>2.3623018821223776E-2</v>
      </c>
      <c r="W258" s="3">
        <f t="shared" si="54"/>
        <v>0.55264117917857658</v>
      </c>
      <c r="X258" s="3">
        <f t="shared" si="55"/>
        <v>2.7071694386593776</v>
      </c>
    </row>
    <row r="259" spans="1:24" x14ac:dyDescent="0.35">
      <c r="A259" s="2">
        <v>258</v>
      </c>
      <c r="B259" s="38">
        <v>44627.533761574072</v>
      </c>
      <c r="C259" s="2">
        <v>9491756</v>
      </c>
      <c r="D259" s="3">
        <v>1.16981E-10</v>
      </c>
      <c r="E259" s="3">
        <v>2.1201E-10</v>
      </c>
      <c r="F259" s="3">
        <v>2.03593E-9</v>
      </c>
      <c r="G259" s="16">
        <v>6.6671499999999999E-12</v>
      </c>
      <c r="H259" s="3">
        <v>1.15461E-10</v>
      </c>
      <c r="I259" s="3">
        <f t="shared" ref="I259:I322" si="56">0.648*D259</f>
        <v>7.5803688000000009E-11</v>
      </c>
      <c r="J259" s="3">
        <f t="shared" ref="J259:J322" si="57">0.002*E259</f>
        <v>4.2401999999999999E-13</v>
      </c>
      <c r="K259" s="3">
        <f t="shared" ref="K259:K322" si="58">F259-(F259*0.005)</f>
        <v>2.0257503500000001E-9</v>
      </c>
      <c r="L259" s="3">
        <f t="shared" ref="L259:L322" si="59">H259-(H259*0.653)</f>
        <v>4.0064966999999993E-11</v>
      </c>
      <c r="M259" s="3"/>
      <c r="N259" s="8">
        <f t="shared" ref="N259:N322" si="60">B259*86400/60-$P$1</f>
        <v>158.11666666716337</v>
      </c>
      <c r="O259" s="14">
        <f t="shared" ref="O259:O322" si="61">N259</f>
        <v>158.11666666716337</v>
      </c>
      <c r="P259" s="3"/>
      <c r="Q259" s="3">
        <f t="shared" ref="Q259:Q322" si="62">I259/F259</f>
        <v>3.7232953981718435E-2</v>
      </c>
      <c r="R259" s="3">
        <f t="shared" ref="R259:R322" si="63">J259/F259</f>
        <v>2.0826845716699494E-4</v>
      </c>
      <c r="S259" s="3">
        <f t="shared" ref="S259:S322" si="64">G259/F259</f>
        <v>3.274744220086152E-3</v>
      </c>
      <c r="T259" s="3">
        <f t="shared" ref="T259:T322" si="65">L259/F259</f>
        <v>1.9678951142721012E-2</v>
      </c>
      <c r="U259" s="23">
        <f t="shared" si="52"/>
        <v>4.9582967416900221</v>
      </c>
      <c r="V259" s="3">
        <f t="shared" si="53"/>
        <v>2.3753481903288968E-2</v>
      </c>
      <c r="W259" s="3">
        <f t="shared" si="54"/>
        <v>0.55478684125594668</v>
      </c>
      <c r="X259" s="3">
        <f t="shared" si="55"/>
        <v>2.7195906286675338</v>
      </c>
    </row>
    <row r="260" spans="1:24" x14ac:dyDescent="0.35">
      <c r="A260" s="2">
        <v>259</v>
      </c>
      <c r="B260" s="38">
        <v>44627.534212962964</v>
      </c>
      <c r="C260" s="2">
        <v>9530001</v>
      </c>
      <c r="D260" s="3">
        <v>1.16981E-10</v>
      </c>
      <c r="E260" s="3">
        <v>2.2921E-10</v>
      </c>
      <c r="F260" s="3">
        <v>1.97448E-9</v>
      </c>
      <c r="G260" s="16">
        <v>6.5660999999999997E-12</v>
      </c>
      <c r="H260" s="3">
        <v>1.11959E-10</v>
      </c>
      <c r="I260" s="3">
        <f t="shared" si="56"/>
        <v>7.5803688000000009E-11</v>
      </c>
      <c r="J260" s="3">
        <f t="shared" si="57"/>
        <v>4.5841999999999998E-13</v>
      </c>
      <c r="K260" s="3">
        <f t="shared" si="58"/>
        <v>1.9646076E-9</v>
      </c>
      <c r="L260" s="3">
        <f t="shared" si="59"/>
        <v>3.8849772999999992E-11</v>
      </c>
      <c r="M260" s="3"/>
      <c r="N260" s="8">
        <f t="shared" si="60"/>
        <v>158.76666666567326</v>
      </c>
      <c r="O260" s="14">
        <f t="shared" si="61"/>
        <v>158.76666666567326</v>
      </c>
      <c r="P260" s="3"/>
      <c r="Q260" s="3">
        <f t="shared" si="62"/>
        <v>3.8391722377537379E-2</v>
      </c>
      <c r="R260" s="3">
        <f t="shared" si="63"/>
        <v>2.3217252137271583E-4</v>
      </c>
      <c r="S260" s="3">
        <f t="shared" si="64"/>
        <v>3.3254831651877963E-3</v>
      </c>
      <c r="T260" s="3">
        <f t="shared" si="65"/>
        <v>1.9675951642964221E-2</v>
      </c>
      <c r="U260" s="23">
        <f t="shared" ref="U260:U323" si="66">((Q260+Q259)/2)*($N260-$N259)+U259</f>
        <v>4.9828747614504358</v>
      </c>
      <c r="V260" s="3">
        <f t="shared" ref="V260:V323" si="67">((R260+R259)/2*($N260-$N259)+V259)</f>
        <v>2.389662522098622E-2</v>
      </c>
      <c r="W260" s="3">
        <f t="shared" ref="W260:W323" si="68">((S260+S259)/2*($N260-$N259)+W259)</f>
        <v>0.55693191515124318</v>
      </c>
      <c r="X260" s="3">
        <f t="shared" ref="X260:X323" si="69">((T260+T259)/2*($N260-$N259)+X259)</f>
        <v>2.7323809720435599</v>
      </c>
    </row>
    <row r="261" spans="1:24" x14ac:dyDescent="0.35">
      <c r="A261" s="2">
        <v>260</v>
      </c>
      <c r="B261" s="38">
        <v>44627.53465277778</v>
      </c>
      <c r="C261" s="2">
        <v>9568246</v>
      </c>
      <c r="D261" s="3">
        <v>1.15164E-10</v>
      </c>
      <c r="E261" s="3">
        <v>2.1877699999999999E-10</v>
      </c>
      <c r="F261" s="3">
        <v>1.9861799999999999E-9</v>
      </c>
      <c r="G261" s="16">
        <v>6.4080700000000002E-12</v>
      </c>
      <c r="H261" s="3">
        <v>1.10187E-10</v>
      </c>
      <c r="I261" s="3">
        <f t="shared" si="56"/>
        <v>7.4626271999999998E-11</v>
      </c>
      <c r="J261" s="3">
        <f t="shared" si="57"/>
        <v>4.3755399999999998E-13</v>
      </c>
      <c r="K261" s="3">
        <f t="shared" si="58"/>
        <v>1.9762490999999998E-9</v>
      </c>
      <c r="L261" s="3">
        <f t="shared" si="59"/>
        <v>3.8234888999999992E-11</v>
      </c>
      <c r="M261" s="3"/>
      <c r="N261" s="8">
        <f t="shared" si="60"/>
        <v>159.39999999850988</v>
      </c>
      <c r="O261" s="14">
        <f t="shared" si="61"/>
        <v>159.39999999850988</v>
      </c>
      <c r="P261" s="3"/>
      <c r="Q261" s="3">
        <f t="shared" si="62"/>
        <v>3.7572763797843099E-2</v>
      </c>
      <c r="R261" s="3">
        <f t="shared" si="63"/>
        <v>2.2029926794147559E-4</v>
      </c>
      <c r="S261" s="3">
        <f t="shared" si="64"/>
        <v>3.2263289329265226E-3</v>
      </c>
      <c r="T261" s="3">
        <f t="shared" si="65"/>
        <v>1.9250465214633111E-2</v>
      </c>
      <c r="U261" s="23">
        <f t="shared" si="66"/>
        <v>5.0069301820537735</v>
      </c>
      <c r="V261" s="3">
        <f t="shared" si="67"/>
        <v>2.4039907954156677E-2</v>
      </c>
      <c r="W261" s="3">
        <f t="shared" si="68"/>
        <v>0.55900665564735219</v>
      </c>
      <c r="X261" s="3">
        <f t="shared" si="69"/>
        <v>2.744707670705465</v>
      </c>
    </row>
    <row r="262" spans="1:24" x14ac:dyDescent="0.35">
      <c r="A262" s="2">
        <v>261</v>
      </c>
      <c r="B262" s="38">
        <v>44627.535092592596</v>
      </c>
      <c r="C262" s="2">
        <v>9606491</v>
      </c>
      <c r="D262" s="3">
        <v>1.1386299999999999E-10</v>
      </c>
      <c r="E262" s="3">
        <v>2.0643999999999999E-10</v>
      </c>
      <c r="F262" s="3">
        <v>1.92834E-9</v>
      </c>
      <c r="G262" s="16">
        <v>6.3951699999999997E-12</v>
      </c>
      <c r="H262" s="3">
        <v>1.08489E-10</v>
      </c>
      <c r="I262" s="3">
        <f t="shared" si="56"/>
        <v>7.3783224000000003E-11</v>
      </c>
      <c r="J262" s="3">
        <f t="shared" si="57"/>
        <v>4.1288E-13</v>
      </c>
      <c r="K262" s="3">
        <f t="shared" si="58"/>
        <v>1.9186982999999999E-9</v>
      </c>
      <c r="L262" s="3">
        <f t="shared" si="59"/>
        <v>3.764568299999999E-11</v>
      </c>
      <c r="M262" s="3"/>
      <c r="N262" s="8">
        <f t="shared" si="60"/>
        <v>160.03333333879709</v>
      </c>
      <c r="O262" s="14">
        <f t="shared" si="61"/>
        <v>160.03333333879709</v>
      </c>
      <c r="P262" s="3"/>
      <c r="Q262" s="3">
        <f t="shared" si="62"/>
        <v>3.8262559507140859E-2</v>
      </c>
      <c r="R262" s="3">
        <f t="shared" si="63"/>
        <v>2.1411161932024435E-4</v>
      </c>
      <c r="S262" s="3">
        <f t="shared" si="64"/>
        <v>3.3164120435192962E-3</v>
      </c>
      <c r="T262" s="3">
        <f t="shared" si="65"/>
        <v>1.9522326456952607E-2</v>
      </c>
      <c r="U262" s="23">
        <f t="shared" si="66"/>
        <v>5.0309447013640263</v>
      </c>
      <c r="V262" s="3">
        <f t="shared" si="67"/>
        <v>2.4177471403299976E-2</v>
      </c>
      <c r="W262" s="3">
        <f t="shared" si="68"/>
        <v>0.56107852364597544</v>
      </c>
      <c r="X262" s="3">
        <f t="shared" si="69"/>
        <v>2.7569857215362776</v>
      </c>
    </row>
    <row r="263" spans="1:24" x14ac:dyDescent="0.35">
      <c r="A263" s="2">
        <v>262</v>
      </c>
      <c r="B263" s="38">
        <v>44627.535532407404</v>
      </c>
      <c r="C263" s="2">
        <v>9644736</v>
      </c>
      <c r="D263" s="3">
        <v>1.02683E-10</v>
      </c>
      <c r="E263" s="3">
        <v>2.0800699999999999E-10</v>
      </c>
      <c r="F263" s="3">
        <v>1.9067499999999999E-9</v>
      </c>
      <c r="G263" s="16">
        <v>6.0630000000000003E-12</v>
      </c>
      <c r="H263" s="3">
        <v>1.08536E-10</v>
      </c>
      <c r="I263" s="3">
        <f t="shared" si="56"/>
        <v>6.6538584000000007E-11</v>
      </c>
      <c r="J263" s="3">
        <f t="shared" si="57"/>
        <v>4.16014E-13</v>
      </c>
      <c r="K263" s="3">
        <f t="shared" si="58"/>
        <v>1.8972162499999998E-9</v>
      </c>
      <c r="L263" s="3">
        <f t="shared" si="59"/>
        <v>3.7661992000000002E-11</v>
      </c>
      <c r="M263" s="3"/>
      <c r="N263" s="8">
        <f t="shared" si="60"/>
        <v>160.66666665673256</v>
      </c>
      <c r="O263" s="14">
        <f t="shared" si="61"/>
        <v>160.66666665673256</v>
      </c>
      <c r="P263" s="3"/>
      <c r="Q263" s="3">
        <f t="shared" si="62"/>
        <v>3.4896333551855258E-2</v>
      </c>
      <c r="R263" s="3">
        <f t="shared" si="63"/>
        <v>2.1817962501638916E-4</v>
      </c>
      <c r="S263" s="3">
        <f t="shared" si="64"/>
        <v>3.1797561295397931E-3</v>
      </c>
      <c r="T263" s="3">
        <f t="shared" si="65"/>
        <v>1.9751929723351255E-2</v>
      </c>
      <c r="U263" s="23">
        <f t="shared" si="66"/>
        <v>5.0541116836027964</v>
      </c>
      <c r="V263" s="3">
        <f t="shared" si="67"/>
        <v>2.431436362734506E-2</v>
      </c>
      <c r="W263" s="3">
        <f t="shared" si="68"/>
        <v>0.56313564351743062</v>
      </c>
      <c r="X263" s="3">
        <f t="shared" si="69"/>
        <v>2.7694225690243375</v>
      </c>
    </row>
    <row r="264" spans="1:24" x14ac:dyDescent="0.35">
      <c r="A264" s="2">
        <v>263</v>
      </c>
      <c r="B264" s="38">
        <v>44627.53597222222</v>
      </c>
      <c r="C264" s="2">
        <v>9682981</v>
      </c>
      <c r="D264" s="3">
        <v>9.5513599999999999E-11</v>
      </c>
      <c r="E264" s="3">
        <v>2.1138499999999999E-10</v>
      </c>
      <c r="F264" s="3">
        <v>1.91166E-9</v>
      </c>
      <c r="G264" s="16">
        <v>5.9941999999999996E-12</v>
      </c>
      <c r="H264" s="3">
        <v>1.08259E-10</v>
      </c>
      <c r="I264" s="3">
        <f t="shared" si="56"/>
        <v>6.1892812800000001E-11</v>
      </c>
      <c r="J264" s="3">
        <f t="shared" si="57"/>
        <v>4.2276999999999997E-13</v>
      </c>
      <c r="K264" s="3">
        <f t="shared" si="58"/>
        <v>1.9021017E-9</v>
      </c>
      <c r="L264" s="3">
        <f t="shared" si="59"/>
        <v>3.7565872999999995E-11</v>
      </c>
      <c r="M264" s="3"/>
      <c r="N264" s="8">
        <f t="shared" si="60"/>
        <v>161.29999999701977</v>
      </c>
      <c r="O264" s="14">
        <f t="shared" si="61"/>
        <v>161.29999999701977</v>
      </c>
      <c r="P264" s="3"/>
      <c r="Q264" s="3">
        <f t="shared" si="62"/>
        <v>3.2376475314648004E-2</v>
      </c>
      <c r="R264" s="3">
        <f t="shared" si="63"/>
        <v>2.2115334316771809E-4</v>
      </c>
      <c r="S264" s="3">
        <f t="shared" si="64"/>
        <v>3.1355994266762917E-3</v>
      </c>
      <c r="T264" s="3">
        <f t="shared" si="65"/>
        <v>1.9650917527175332E-2</v>
      </c>
      <c r="U264" s="23">
        <f t="shared" si="66"/>
        <v>5.0754147399777594</v>
      </c>
      <c r="V264" s="3">
        <f t="shared" si="67"/>
        <v>2.4453485735464228E-2</v>
      </c>
      <c r="W264" s="3">
        <f t="shared" si="68"/>
        <v>0.56513550613219043</v>
      </c>
      <c r="X264" s="3">
        <f t="shared" si="69"/>
        <v>2.7819001374573387</v>
      </c>
    </row>
    <row r="265" spans="1:24" x14ac:dyDescent="0.35">
      <c r="A265" s="2">
        <v>264</v>
      </c>
      <c r="B265" s="38">
        <v>44627.536423611113</v>
      </c>
      <c r="C265" s="2">
        <v>9721226</v>
      </c>
      <c r="D265" s="3">
        <v>9.9802799999999995E-11</v>
      </c>
      <c r="E265" s="3">
        <v>2.0643E-10</v>
      </c>
      <c r="F265" s="3">
        <v>1.8722999999999998E-9</v>
      </c>
      <c r="G265" s="16">
        <v>5.7996199999999999E-12</v>
      </c>
      <c r="H265" s="3">
        <v>1.06751E-10</v>
      </c>
      <c r="I265" s="3">
        <f t="shared" si="56"/>
        <v>6.4672214399999994E-11</v>
      </c>
      <c r="J265" s="3">
        <f t="shared" si="57"/>
        <v>4.1286000000000002E-13</v>
      </c>
      <c r="K265" s="3">
        <f t="shared" si="58"/>
        <v>1.8629384999999997E-9</v>
      </c>
      <c r="L265" s="3">
        <f t="shared" si="59"/>
        <v>3.7042597000000002E-11</v>
      </c>
      <c r="M265" s="3"/>
      <c r="N265" s="8">
        <f t="shared" si="60"/>
        <v>161.95000000298023</v>
      </c>
      <c r="O265" s="14">
        <f t="shared" si="61"/>
        <v>161.95000000298023</v>
      </c>
      <c r="P265" s="3"/>
      <c r="Q265" s="3">
        <f t="shared" si="62"/>
        <v>3.4541587566095176E-2</v>
      </c>
      <c r="R265" s="3">
        <f t="shared" si="63"/>
        <v>2.2050953372856918E-4</v>
      </c>
      <c r="S265" s="3">
        <f t="shared" si="64"/>
        <v>3.0975911979917751E-3</v>
      </c>
      <c r="T265" s="3">
        <f t="shared" si="65"/>
        <v>1.9784541473054536E-2</v>
      </c>
      <c r="U265" s="23">
        <f t="shared" si="66"/>
        <v>5.0971631106134323</v>
      </c>
      <c r="V265" s="3">
        <f t="shared" si="67"/>
        <v>2.4597026171771778E-2</v>
      </c>
      <c r="W265" s="3">
        <f t="shared" si="68"/>
        <v>0.56716129310378394</v>
      </c>
      <c r="X265" s="3">
        <f t="shared" si="69"/>
        <v>2.7947166617499404</v>
      </c>
    </row>
    <row r="266" spans="1:24" x14ac:dyDescent="0.35">
      <c r="A266" s="2">
        <v>265</v>
      </c>
      <c r="B266" s="38">
        <v>44627.536863425928</v>
      </c>
      <c r="C266" s="2">
        <v>9759471</v>
      </c>
      <c r="D266" s="3">
        <v>9.0633099999999994E-11</v>
      </c>
      <c r="E266" s="3">
        <v>2.13996E-10</v>
      </c>
      <c r="F266" s="3">
        <v>1.8843700000000002E-9</v>
      </c>
      <c r="G266" s="16">
        <v>5.7577E-12</v>
      </c>
      <c r="H266" s="3">
        <v>1.07111E-10</v>
      </c>
      <c r="I266" s="3">
        <f t="shared" si="56"/>
        <v>5.8730248800000002E-11</v>
      </c>
      <c r="J266" s="3">
        <f t="shared" si="57"/>
        <v>4.2799200000000002E-13</v>
      </c>
      <c r="K266" s="3">
        <f t="shared" si="58"/>
        <v>1.8749481500000003E-9</v>
      </c>
      <c r="L266" s="3">
        <f t="shared" si="59"/>
        <v>3.7167516999999994E-11</v>
      </c>
      <c r="M266" s="3"/>
      <c r="N266" s="8">
        <f t="shared" si="60"/>
        <v>162.58333333581686</v>
      </c>
      <c r="O266" s="14">
        <f t="shared" si="61"/>
        <v>162.58333333581686</v>
      </c>
      <c r="P266" s="3"/>
      <c r="Q266" s="3">
        <f t="shared" si="62"/>
        <v>3.1167047235946228E-2</v>
      </c>
      <c r="R266" s="3">
        <f t="shared" si="63"/>
        <v>2.2712736882883933E-4</v>
      </c>
      <c r="S266" s="3">
        <f t="shared" si="64"/>
        <v>3.0555039615362159E-3</v>
      </c>
      <c r="T266" s="3">
        <f t="shared" si="65"/>
        <v>1.9724107791994135E-2</v>
      </c>
      <c r="U266" s="23">
        <f t="shared" si="66"/>
        <v>5.1179708449510928</v>
      </c>
      <c r="V266" s="3">
        <f t="shared" si="67"/>
        <v>2.4738777857470452E-2</v>
      </c>
      <c r="W266" s="3">
        <f t="shared" si="68"/>
        <v>0.56910977323610634</v>
      </c>
      <c r="X266" s="3">
        <f t="shared" si="69"/>
        <v>2.8072277340073937</v>
      </c>
    </row>
    <row r="267" spans="1:24" x14ac:dyDescent="0.35">
      <c r="A267" s="2">
        <v>266</v>
      </c>
      <c r="B267" s="38">
        <v>44627.537303240744</v>
      </c>
      <c r="C267" s="2">
        <v>9797716</v>
      </c>
      <c r="D267" s="3">
        <v>1.06231E-10</v>
      </c>
      <c r="E267" s="3">
        <v>2.13423E-10</v>
      </c>
      <c r="F267" s="3">
        <v>1.85313E-9</v>
      </c>
      <c r="G267" s="16">
        <v>5.4717500000000004E-12</v>
      </c>
      <c r="H267" s="3">
        <v>1.0413600000000001E-10</v>
      </c>
      <c r="I267" s="3">
        <f t="shared" si="56"/>
        <v>6.8837688000000001E-11</v>
      </c>
      <c r="J267" s="3">
        <f t="shared" si="57"/>
        <v>4.2684600000000001E-13</v>
      </c>
      <c r="K267" s="3">
        <f t="shared" si="58"/>
        <v>1.84386435E-9</v>
      </c>
      <c r="L267" s="3">
        <f t="shared" si="59"/>
        <v>3.6135191999999994E-11</v>
      </c>
      <c r="M267" s="3"/>
      <c r="N267" s="8">
        <f t="shared" si="60"/>
        <v>163.21666667610407</v>
      </c>
      <c r="O267" s="14">
        <f t="shared" si="61"/>
        <v>163.21666667610407</v>
      </c>
      <c r="P267" s="3"/>
      <c r="Q267" s="3">
        <f t="shared" si="62"/>
        <v>3.7146712858784868E-2</v>
      </c>
      <c r="R267" s="3">
        <f t="shared" si="63"/>
        <v>2.3033786080847E-4</v>
      </c>
      <c r="S267" s="3">
        <f t="shared" si="64"/>
        <v>2.9527070415998882E-3</v>
      </c>
      <c r="T267" s="3">
        <f t="shared" si="65"/>
        <v>1.9499545093976136E-2</v>
      </c>
      <c r="U267" s="23">
        <f t="shared" si="66"/>
        <v>5.1396035358852803</v>
      </c>
      <c r="V267" s="3">
        <f t="shared" si="67"/>
        <v>2.4883641848446179E-2</v>
      </c>
      <c r="W267" s="3">
        <f t="shared" si="68"/>
        <v>0.5710123734079896</v>
      </c>
      <c r="X267" s="3">
        <f t="shared" si="69"/>
        <v>2.8196485575576626</v>
      </c>
    </row>
    <row r="268" spans="1:24" x14ac:dyDescent="0.35">
      <c r="A268" s="2">
        <v>267</v>
      </c>
      <c r="B268" s="38">
        <v>44627.537743055553</v>
      </c>
      <c r="C268" s="2">
        <v>9835961</v>
      </c>
      <c r="D268" s="3">
        <v>9.0224600000000006E-11</v>
      </c>
      <c r="E268" s="3">
        <v>1.9860800000000001E-10</v>
      </c>
      <c r="F268" s="3">
        <v>1.8479100000000001E-9</v>
      </c>
      <c r="G268" s="16">
        <v>5.3212500000000002E-12</v>
      </c>
      <c r="H268" s="3">
        <v>1.0382400000000001E-10</v>
      </c>
      <c r="I268" s="3">
        <f t="shared" si="56"/>
        <v>5.8465540800000004E-11</v>
      </c>
      <c r="J268" s="3">
        <f t="shared" si="57"/>
        <v>3.9721600000000001E-13</v>
      </c>
      <c r="K268" s="3">
        <f t="shared" si="58"/>
        <v>1.8386704500000002E-9</v>
      </c>
      <c r="L268" s="3">
        <f t="shared" si="59"/>
        <v>3.6026928000000001E-11</v>
      </c>
      <c r="M268" s="3"/>
      <c r="N268" s="8">
        <f t="shared" si="60"/>
        <v>163.84999999403954</v>
      </c>
      <c r="O268" s="14">
        <f t="shared" si="61"/>
        <v>163.84999999403954</v>
      </c>
      <c r="P268" s="3"/>
      <c r="Q268" s="3">
        <f t="shared" si="62"/>
        <v>3.1638738250239461E-2</v>
      </c>
      <c r="R268" s="3">
        <f t="shared" si="63"/>
        <v>2.1495419149200989E-4</v>
      </c>
      <c r="S268" s="3">
        <f t="shared" si="64"/>
        <v>2.8796045261944574E-3</v>
      </c>
      <c r="T268" s="3">
        <f t="shared" si="65"/>
        <v>1.9496040391577513E-2</v>
      </c>
      <c r="U268" s="23">
        <f t="shared" si="66"/>
        <v>5.161385594873563</v>
      </c>
      <c r="V268" s="3">
        <f t="shared" si="67"/>
        <v>2.5024650994913057E-2</v>
      </c>
      <c r="W268" s="3">
        <f t="shared" si="68"/>
        <v>0.57285927202622189</v>
      </c>
      <c r="X268" s="3">
        <f t="shared" si="69"/>
        <v>2.8319971593278637</v>
      </c>
    </row>
    <row r="269" spans="1:24" x14ac:dyDescent="0.35">
      <c r="A269" s="2">
        <v>268</v>
      </c>
      <c r="B269" s="38">
        <v>44627.538194444445</v>
      </c>
      <c r="C269" s="2">
        <v>9874206</v>
      </c>
      <c r="D269" s="3">
        <v>8.9504300000000002E-11</v>
      </c>
      <c r="E269" s="3">
        <v>2.1538900000000001E-10</v>
      </c>
      <c r="F269" s="3">
        <v>1.83242E-9</v>
      </c>
      <c r="G269" s="16">
        <v>5.4222999999999996E-12</v>
      </c>
      <c r="H269" s="3">
        <v>1.0227399999999999E-10</v>
      </c>
      <c r="I269" s="3">
        <f t="shared" si="56"/>
        <v>5.7998786400000004E-11</v>
      </c>
      <c r="J269" s="3">
        <f t="shared" si="57"/>
        <v>4.3077800000000001E-13</v>
      </c>
      <c r="K269" s="3">
        <f t="shared" si="58"/>
        <v>1.8232578999999999E-9</v>
      </c>
      <c r="L269" s="3">
        <f t="shared" si="59"/>
        <v>3.5489077999999996E-11</v>
      </c>
      <c r="M269" s="3"/>
      <c r="N269" s="8">
        <f t="shared" si="60"/>
        <v>164.5</v>
      </c>
      <c r="O269" s="14">
        <f t="shared" si="61"/>
        <v>164.5</v>
      </c>
      <c r="P269" s="3"/>
      <c r="Q269" s="3">
        <f t="shared" si="62"/>
        <v>3.1651469859530025E-2</v>
      </c>
      <c r="R269" s="3">
        <f t="shared" si="63"/>
        <v>2.3508693421813776E-4</v>
      </c>
      <c r="S269" s="3">
        <f t="shared" si="64"/>
        <v>2.9590923478241887E-3</v>
      </c>
      <c r="T269" s="3">
        <f t="shared" si="65"/>
        <v>1.9367327359448159E-2</v>
      </c>
      <c r="U269" s="23">
        <f t="shared" si="66"/>
        <v>5.1819549126978579</v>
      </c>
      <c r="V269" s="3">
        <f t="shared" si="67"/>
        <v>2.5170914362110081E-2</v>
      </c>
      <c r="W269" s="3">
        <f t="shared" si="68"/>
        <v>0.57475684852767861</v>
      </c>
      <c r="X269" s="3">
        <f t="shared" si="69"/>
        <v>2.8446277539627687</v>
      </c>
    </row>
    <row r="270" spans="1:24" x14ac:dyDescent="0.35">
      <c r="A270" s="2">
        <v>269</v>
      </c>
      <c r="B270" s="38">
        <v>44627.538634259261</v>
      </c>
      <c r="C270" s="2">
        <v>9912451</v>
      </c>
      <c r="D270" s="3">
        <v>7.6475300000000005E-11</v>
      </c>
      <c r="E270" s="3">
        <v>2.0637900000000001E-10</v>
      </c>
      <c r="F270" s="3">
        <v>1.81382E-9</v>
      </c>
      <c r="G270" s="16">
        <v>5.4760500000000003E-12</v>
      </c>
      <c r="H270" s="3">
        <v>1.0300300000000001E-10</v>
      </c>
      <c r="I270" s="3">
        <f t="shared" si="56"/>
        <v>4.9555994400000003E-11</v>
      </c>
      <c r="J270" s="3">
        <f t="shared" si="57"/>
        <v>4.1275800000000001E-13</v>
      </c>
      <c r="K270" s="3">
        <f t="shared" si="58"/>
        <v>1.8047509000000001E-9</v>
      </c>
      <c r="L270" s="3">
        <f t="shared" si="59"/>
        <v>3.5742040999999993E-11</v>
      </c>
      <c r="M270" s="3"/>
      <c r="N270" s="8">
        <f t="shared" si="60"/>
        <v>165.13333333283663</v>
      </c>
      <c r="O270" s="14">
        <f t="shared" si="61"/>
        <v>165.13333333283663</v>
      </c>
      <c r="P270" s="3"/>
      <c r="Q270" s="3">
        <f t="shared" si="62"/>
        <v>2.732134081661907E-2</v>
      </c>
      <c r="R270" s="3">
        <f t="shared" si="63"/>
        <v>2.2756282321288772E-4</v>
      </c>
      <c r="S270" s="3">
        <f t="shared" si="64"/>
        <v>3.0190702495286191E-3</v>
      </c>
      <c r="T270" s="3">
        <f t="shared" si="65"/>
        <v>1.9705395794511027E-2</v>
      </c>
      <c r="U270" s="23">
        <f t="shared" si="66"/>
        <v>5.2006296360639928</v>
      </c>
      <c r="V270" s="3">
        <f t="shared" si="67"/>
        <v>2.5317420118515004E-2</v>
      </c>
      <c r="W270" s="3">
        <f t="shared" si="68"/>
        <v>0.57664993334868897</v>
      </c>
      <c r="X270" s="3">
        <f t="shared" si="69"/>
        <v>2.8570007829518187</v>
      </c>
    </row>
    <row r="271" spans="1:24" x14ac:dyDescent="0.35">
      <c r="A271" s="2">
        <v>270</v>
      </c>
      <c r="B271" s="38">
        <v>44627.539074074077</v>
      </c>
      <c r="C271" s="2">
        <v>9950696</v>
      </c>
      <c r="D271" s="3">
        <v>2.82445E-10</v>
      </c>
      <c r="E271" s="3">
        <v>1.19816E-10</v>
      </c>
      <c r="F271" s="3">
        <v>6.4508799999999996E-7</v>
      </c>
      <c r="G271" s="16">
        <v>3.7001500000000001E-12</v>
      </c>
      <c r="H271" s="3">
        <v>9.6356399999999994E-11</v>
      </c>
      <c r="I271" s="3">
        <f t="shared" si="56"/>
        <v>1.8302436000000001E-10</v>
      </c>
      <c r="J271" s="3">
        <f t="shared" si="57"/>
        <v>2.39632E-13</v>
      </c>
      <c r="K271" s="3">
        <f t="shared" si="58"/>
        <v>6.4186255999999997E-7</v>
      </c>
      <c r="L271" s="3">
        <f t="shared" si="59"/>
        <v>3.3435670799999998E-11</v>
      </c>
      <c r="M271" s="3"/>
      <c r="N271" s="8">
        <f t="shared" si="60"/>
        <v>165.76666666567326</v>
      </c>
      <c r="O271" s="14">
        <f t="shared" si="61"/>
        <v>165.76666666567326</v>
      </c>
      <c r="P271" s="3"/>
      <c r="Q271" s="3">
        <f t="shared" si="62"/>
        <v>2.8371998859070397E-4</v>
      </c>
      <c r="R271" s="3">
        <f t="shared" si="63"/>
        <v>3.7147179919638876E-7</v>
      </c>
      <c r="S271" s="3">
        <f t="shared" si="64"/>
        <v>5.7358840964333551E-6</v>
      </c>
      <c r="T271" s="3">
        <f t="shared" si="65"/>
        <v>5.1831177761793741E-5</v>
      </c>
      <c r="U271" s="23">
        <f t="shared" si="66"/>
        <v>5.2093712386454536</v>
      </c>
      <c r="V271" s="3">
        <f t="shared" si="67"/>
        <v>2.538959931187889E-2</v>
      </c>
      <c r="W271" s="3">
        <f t="shared" si="68"/>
        <v>0.57760778862358564</v>
      </c>
      <c r="X271" s="3">
        <f t="shared" si="69"/>
        <v>2.8632572381547985</v>
      </c>
    </row>
    <row r="272" spans="1:24" x14ac:dyDescent="0.35">
      <c r="A272" s="2">
        <v>271</v>
      </c>
      <c r="B272" s="38">
        <v>44627.539537037039</v>
      </c>
      <c r="C272" s="2">
        <v>9990485</v>
      </c>
      <c r="D272" s="3">
        <v>5.5996600000000002E-11</v>
      </c>
      <c r="E272" s="3">
        <v>8.8262499999999996E-11</v>
      </c>
      <c r="F272" s="3">
        <v>6.6076499999999997E-7</v>
      </c>
      <c r="G272" s="16">
        <v>3.6249E-12</v>
      </c>
      <c r="H272" s="3">
        <v>9.34286E-11</v>
      </c>
      <c r="I272" s="3">
        <f t="shared" si="56"/>
        <v>3.6285796800000002E-11</v>
      </c>
      <c r="J272" s="3">
        <f t="shared" si="57"/>
        <v>1.76525E-13</v>
      </c>
      <c r="K272" s="3">
        <f t="shared" si="58"/>
        <v>6.5746117499999993E-7</v>
      </c>
      <c r="L272" s="3">
        <f t="shared" si="59"/>
        <v>3.2419724199999992E-11</v>
      </c>
      <c r="M272" s="3"/>
      <c r="N272" s="8">
        <f t="shared" si="60"/>
        <v>166.4333333298564</v>
      </c>
      <c r="O272" s="14">
        <f t="shared" si="61"/>
        <v>166.4333333298564</v>
      </c>
      <c r="P272" s="3"/>
      <c r="Q272" s="3">
        <f t="shared" si="62"/>
        <v>5.4914828721254912E-5</v>
      </c>
      <c r="R272" s="3">
        <f t="shared" si="63"/>
        <v>2.6715246721602989E-7</v>
      </c>
      <c r="S272" s="3">
        <f t="shared" si="64"/>
        <v>5.4859140541644911E-6</v>
      </c>
      <c r="T272" s="3">
        <f t="shared" si="65"/>
        <v>4.9063924693347854E-5</v>
      </c>
      <c r="U272" s="23">
        <f t="shared" si="66"/>
        <v>5.2094841169174702</v>
      </c>
      <c r="V272" s="3">
        <f t="shared" si="67"/>
        <v>2.5389812186633567E-2</v>
      </c>
      <c r="W272" s="3">
        <f t="shared" si="68"/>
        <v>0.57761152922295522</v>
      </c>
      <c r="X272" s="3">
        <f t="shared" si="69"/>
        <v>2.8632908698554917</v>
      </c>
    </row>
    <row r="273" spans="1:24" x14ac:dyDescent="0.35">
      <c r="A273" s="2">
        <v>272</v>
      </c>
      <c r="B273" s="38">
        <v>44627.539953703701</v>
      </c>
      <c r="C273" s="2">
        <v>10026131</v>
      </c>
      <c r="D273" s="3">
        <v>6.0619100000000004E-11</v>
      </c>
      <c r="E273" s="3">
        <v>8.6665299999999997E-11</v>
      </c>
      <c r="F273" s="3">
        <v>6.6757299999999997E-7</v>
      </c>
      <c r="G273" s="16">
        <v>3.2099500000000001E-12</v>
      </c>
      <c r="H273" s="3">
        <v>8.7027100000000002E-11</v>
      </c>
      <c r="I273" s="3">
        <f t="shared" si="56"/>
        <v>3.9281176800000006E-11</v>
      </c>
      <c r="J273" s="3">
        <f t="shared" si="57"/>
        <v>1.733306E-13</v>
      </c>
      <c r="K273" s="3">
        <f t="shared" si="58"/>
        <v>6.6423513500000001E-7</v>
      </c>
      <c r="L273" s="3">
        <f t="shared" si="59"/>
        <v>3.0198403699999996E-11</v>
      </c>
      <c r="M273" s="3"/>
      <c r="N273" s="8">
        <f t="shared" si="60"/>
        <v>167.03333333134651</v>
      </c>
      <c r="O273" s="14">
        <f t="shared" si="61"/>
        <v>167.03333333134651</v>
      </c>
      <c r="P273" s="3"/>
      <c r="Q273" s="3">
        <f t="shared" si="62"/>
        <v>5.8841769813937965E-5</v>
      </c>
      <c r="R273" s="3">
        <f t="shared" si="63"/>
        <v>2.5964291545643699E-7</v>
      </c>
      <c r="S273" s="3">
        <f t="shared" si="64"/>
        <v>4.8083879965187328E-6</v>
      </c>
      <c r="T273" s="3">
        <f t="shared" si="65"/>
        <v>4.52361070624486E-5</v>
      </c>
      <c r="U273" s="23">
        <f t="shared" si="66"/>
        <v>5.209518243897115</v>
      </c>
      <c r="V273" s="3">
        <f t="shared" si="67"/>
        <v>2.5389970225248762E-2</v>
      </c>
      <c r="W273" s="3">
        <f t="shared" si="68"/>
        <v>0.57761461751357812</v>
      </c>
      <c r="X273" s="3">
        <f t="shared" si="69"/>
        <v>2.8633191598650889</v>
      </c>
    </row>
    <row r="274" spans="1:24" x14ac:dyDescent="0.35">
      <c r="A274" s="2">
        <v>273</v>
      </c>
      <c r="B274" s="38">
        <v>44627.540358796294</v>
      </c>
      <c r="C274" s="2">
        <v>10061776</v>
      </c>
      <c r="D274" s="3">
        <v>3.2013399999999999E-11</v>
      </c>
      <c r="E274" s="3">
        <v>2.05468E-10</v>
      </c>
      <c r="F274" s="3">
        <v>6.2493199999999997E-7</v>
      </c>
      <c r="G274" s="16">
        <v>4.1567099999999998E-10</v>
      </c>
      <c r="H274" s="3">
        <v>2.8511999999999999E-10</v>
      </c>
      <c r="I274" s="3">
        <f t="shared" si="56"/>
        <v>2.07446832E-11</v>
      </c>
      <c r="J274" s="3">
        <f t="shared" si="57"/>
        <v>4.1093600000000003E-13</v>
      </c>
      <c r="K274" s="3">
        <f t="shared" si="58"/>
        <v>6.2180733999999997E-7</v>
      </c>
      <c r="L274" s="3">
        <f t="shared" si="59"/>
        <v>9.8936639999999996E-11</v>
      </c>
      <c r="M274" s="3"/>
      <c r="N274" s="8">
        <f t="shared" si="60"/>
        <v>167.61666666716337</v>
      </c>
      <c r="O274" s="14">
        <f t="shared" si="61"/>
        <v>167.61666666716337</v>
      </c>
      <c r="P274" s="3"/>
      <c r="Q274" s="3">
        <f t="shared" si="62"/>
        <v>3.3195104747396517E-5</v>
      </c>
      <c r="R274" s="3">
        <f t="shared" si="63"/>
        <v>6.5756914352281536E-7</v>
      </c>
      <c r="S274" s="3">
        <f t="shared" si="64"/>
        <v>6.651459678813055E-4</v>
      </c>
      <c r="T274" s="3">
        <f t="shared" si="65"/>
        <v>1.5831584876434555E-4</v>
      </c>
      <c r="U274" s="23">
        <f t="shared" si="66"/>
        <v>5.2095450879856431</v>
      </c>
      <c r="V274" s="3">
        <f t="shared" si="67"/>
        <v>2.539023774543377E-2</v>
      </c>
      <c r="W274" s="3">
        <f t="shared" si="68"/>
        <v>0.57781002086820776</v>
      </c>
      <c r="X274" s="3">
        <f t="shared" si="69"/>
        <v>2.8633785291857912</v>
      </c>
    </row>
    <row r="275" spans="1:24" s="25" customFormat="1" x14ac:dyDescent="0.35">
      <c r="A275" s="25">
        <v>274</v>
      </c>
      <c r="B275" s="40">
        <v>44627.540856481479</v>
      </c>
      <c r="C275" s="25">
        <v>10104303</v>
      </c>
      <c r="D275" s="26">
        <v>2.37394E-8</v>
      </c>
      <c r="E275" s="26">
        <v>1.78961E-10</v>
      </c>
      <c r="F275" s="26">
        <v>6.46432E-7</v>
      </c>
      <c r="G275" s="27">
        <v>4.2297499999999998E-10</v>
      </c>
      <c r="H275" s="26">
        <v>2.4401600000000002E-10</v>
      </c>
      <c r="I275" s="26">
        <f t="shared" si="56"/>
        <v>1.5383131200000002E-8</v>
      </c>
      <c r="J275" s="26">
        <f t="shared" si="57"/>
        <v>3.57922E-13</v>
      </c>
      <c r="K275" s="26">
        <f t="shared" si="58"/>
        <v>6.4319983999999999E-7</v>
      </c>
      <c r="L275" s="26">
        <f t="shared" si="59"/>
        <v>8.4673552000000012E-11</v>
      </c>
      <c r="M275" s="26"/>
      <c r="N275" s="8">
        <f t="shared" si="60"/>
        <v>168.33333333581686</v>
      </c>
      <c r="O275" s="29">
        <f t="shared" si="61"/>
        <v>168.33333333581686</v>
      </c>
      <c r="P275" s="26"/>
      <c r="Q275" s="26">
        <f t="shared" si="62"/>
        <v>2.3796982822632547E-2</v>
      </c>
      <c r="R275" s="26">
        <f t="shared" si="63"/>
        <v>5.5368855502202866E-7</v>
      </c>
      <c r="S275" s="26">
        <f t="shared" si="64"/>
        <v>6.5432249641106876E-4</v>
      </c>
      <c r="T275" s="26">
        <f t="shared" si="65"/>
        <v>1.3098601554378499E-4</v>
      </c>
      <c r="U275" s="30">
        <f t="shared" si="66"/>
        <v>5.218084235099961</v>
      </c>
      <c r="V275" s="26">
        <f t="shared" si="67"/>
        <v>2.5390671779443617E-2</v>
      </c>
      <c r="W275" s="26">
        <f t="shared" si="68"/>
        <v>0.57828283040255668</v>
      </c>
      <c r="X275" s="26">
        <f t="shared" si="69"/>
        <v>2.8634821956874554</v>
      </c>
    </row>
    <row r="276" spans="1:24" x14ac:dyDescent="0.35">
      <c r="A276" s="2">
        <v>275</v>
      </c>
      <c r="B276" s="38">
        <v>44627.541168981479</v>
      </c>
      <c r="C276" s="2">
        <v>10131219</v>
      </c>
      <c r="D276" s="3">
        <v>2.5054099999999999E-8</v>
      </c>
      <c r="E276" s="3">
        <v>1.6374800000000001E-10</v>
      </c>
      <c r="F276" s="3">
        <v>6.4338599999999999E-7</v>
      </c>
      <c r="G276" s="16">
        <v>3.9988600000000002E-10</v>
      </c>
      <c r="H276" s="3">
        <v>2.31427E-10</v>
      </c>
      <c r="I276" s="3">
        <f t="shared" si="56"/>
        <v>1.6235056800000001E-8</v>
      </c>
      <c r="J276" s="3">
        <f t="shared" si="57"/>
        <v>3.2749600000000003E-13</v>
      </c>
      <c r="K276" s="3">
        <f t="shared" si="58"/>
        <v>6.4016906999999996E-7</v>
      </c>
      <c r="L276" s="3">
        <f t="shared" si="59"/>
        <v>8.0305169000000001E-11</v>
      </c>
      <c r="M276" s="3"/>
      <c r="N276" s="8">
        <f t="shared" si="60"/>
        <v>168.78333333134651</v>
      </c>
      <c r="O276" s="14">
        <f t="shared" si="61"/>
        <v>168.78333333134651</v>
      </c>
      <c r="P276" s="3"/>
      <c r="Q276" s="3">
        <f t="shared" si="62"/>
        <v>2.523377381540786E-2</v>
      </c>
      <c r="R276" s="3">
        <f t="shared" si="63"/>
        <v>5.0901946887249647E-7</v>
      </c>
      <c r="S276" s="3">
        <f t="shared" si="64"/>
        <v>6.2153357393539808E-4</v>
      </c>
      <c r="T276" s="3">
        <f t="shared" si="65"/>
        <v>1.2481646942892759E-4</v>
      </c>
      <c r="U276" s="23">
        <f t="shared" si="66"/>
        <v>5.2291161552339283</v>
      </c>
      <c r="V276" s="3">
        <f t="shared" si="67"/>
        <v>2.5390910888746617E-2</v>
      </c>
      <c r="W276" s="3">
        <f t="shared" si="68"/>
        <v>0.57856989801553282</v>
      </c>
      <c r="X276" s="3">
        <f t="shared" si="69"/>
        <v>2.8635397512460026</v>
      </c>
    </row>
    <row r="277" spans="1:24" x14ac:dyDescent="0.35">
      <c r="A277" s="2">
        <v>276</v>
      </c>
      <c r="B277" s="38">
        <v>44627.541481481479</v>
      </c>
      <c r="C277" s="2">
        <v>10158136</v>
      </c>
      <c r="D277" s="3">
        <v>2.5894E-8</v>
      </c>
      <c r="E277" s="3">
        <v>1.6661399999999999E-10</v>
      </c>
      <c r="F277" s="3">
        <v>6.4096800000000005E-7</v>
      </c>
      <c r="G277" s="16">
        <v>3.1966399999999999E-10</v>
      </c>
      <c r="H277" s="3">
        <v>2.1555200000000001E-10</v>
      </c>
      <c r="I277" s="3">
        <f t="shared" si="56"/>
        <v>1.6779312000000001E-8</v>
      </c>
      <c r="J277" s="3">
        <f t="shared" si="57"/>
        <v>3.3322799999999999E-13</v>
      </c>
      <c r="K277" s="3">
        <f t="shared" si="58"/>
        <v>6.3776316000000004E-7</v>
      </c>
      <c r="L277" s="3">
        <f t="shared" si="59"/>
        <v>7.4796544000000011E-11</v>
      </c>
      <c r="M277" s="3"/>
      <c r="N277" s="8">
        <f t="shared" si="60"/>
        <v>169.23333333432674</v>
      </c>
      <c r="O277" s="14">
        <f t="shared" si="61"/>
        <v>169.23333333432674</v>
      </c>
      <c r="P277" s="3"/>
      <c r="Q277" s="3">
        <f t="shared" si="62"/>
        <v>2.6178080653012317E-2</v>
      </c>
      <c r="R277" s="3">
        <f t="shared" si="63"/>
        <v>5.1988242782791021E-7</v>
      </c>
      <c r="S277" s="3">
        <f t="shared" si="64"/>
        <v>4.9872068496399191E-4</v>
      </c>
      <c r="T277" s="3">
        <f t="shared" si="65"/>
        <v>1.1669310168370341E-4</v>
      </c>
      <c r="U277" s="23">
        <f t="shared" si="66"/>
        <v>5.2406838225659325</v>
      </c>
      <c r="V277" s="3">
        <f t="shared" si="67"/>
        <v>2.5391142391674906E-2</v>
      </c>
      <c r="W277" s="3">
        <f t="shared" si="68"/>
        <v>0.57882195522545454</v>
      </c>
      <c r="X277" s="3">
        <f t="shared" si="69"/>
        <v>2.8635940908998627</v>
      </c>
    </row>
    <row r="278" spans="1:24" x14ac:dyDescent="0.35">
      <c r="A278" s="2">
        <v>277</v>
      </c>
      <c r="B278" s="38">
        <v>44627.54179398148</v>
      </c>
      <c r="C278" s="2">
        <v>10185051</v>
      </c>
      <c r="D278" s="3">
        <v>2.6283000000000001E-8</v>
      </c>
      <c r="E278" s="3">
        <v>1.48093E-10</v>
      </c>
      <c r="F278" s="3">
        <v>6.5942199999999996E-7</v>
      </c>
      <c r="G278" s="16">
        <v>6.9618100000000003E-11</v>
      </c>
      <c r="H278" s="3">
        <v>1.58308E-10</v>
      </c>
      <c r="I278" s="3">
        <f t="shared" si="56"/>
        <v>1.7031384000000002E-8</v>
      </c>
      <c r="J278" s="3">
        <f t="shared" si="57"/>
        <v>2.9618599999999999E-13</v>
      </c>
      <c r="K278" s="3">
        <f t="shared" si="58"/>
        <v>6.5612488999999993E-7</v>
      </c>
      <c r="L278" s="3">
        <f t="shared" si="59"/>
        <v>5.4932875999999991E-11</v>
      </c>
      <c r="M278" s="3"/>
      <c r="N278" s="8">
        <f t="shared" si="60"/>
        <v>169.6833333298564</v>
      </c>
      <c r="O278" s="14">
        <f t="shared" si="61"/>
        <v>169.6833333298564</v>
      </c>
      <c r="P278" s="3"/>
      <c r="Q278" s="3">
        <f t="shared" si="62"/>
        <v>2.5827746117054032E-2</v>
      </c>
      <c r="R278" s="3">
        <f t="shared" si="63"/>
        <v>4.4916002195862435E-7</v>
      </c>
      <c r="S278" s="3">
        <f t="shared" si="64"/>
        <v>1.0557442730148525E-4</v>
      </c>
      <c r="T278" s="3">
        <f t="shared" si="65"/>
        <v>8.3304584924373152E-5</v>
      </c>
      <c r="U278" s="23">
        <f t="shared" si="66"/>
        <v>5.2523851334729557</v>
      </c>
      <c r="V278" s="3">
        <f t="shared" si="67"/>
        <v>2.5391360426223943E-2</v>
      </c>
      <c r="W278" s="3">
        <f t="shared" si="68"/>
        <v>0.57895792162436355</v>
      </c>
      <c r="X278" s="3">
        <f t="shared" si="69"/>
        <v>2.8636390903789026</v>
      </c>
    </row>
    <row r="279" spans="1:24" s="18" customFormat="1" x14ac:dyDescent="0.35">
      <c r="A279" s="18">
        <v>278</v>
      </c>
      <c r="B279" s="39">
        <v>44627.542129629626</v>
      </c>
      <c r="C279" s="18">
        <v>10214557</v>
      </c>
      <c r="D279" s="19">
        <v>1.55786E-9</v>
      </c>
      <c r="E279" s="19">
        <v>1.04602E-10</v>
      </c>
      <c r="F279" s="19">
        <v>6.8826699999999998E-7</v>
      </c>
      <c r="G279" s="20">
        <v>2.38241E-11</v>
      </c>
      <c r="H279" s="19">
        <v>1.24321E-10</v>
      </c>
      <c r="I279" s="19">
        <f t="shared" si="56"/>
        <v>1.0094932800000001E-9</v>
      </c>
      <c r="J279" s="19">
        <f t="shared" si="57"/>
        <v>2.0920399999999999E-13</v>
      </c>
      <c r="K279" s="19">
        <f t="shared" si="58"/>
        <v>6.8482566500000002E-7</v>
      </c>
      <c r="L279" s="19">
        <f t="shared" si="59"/>
        <v>4.3139386999999994E-11</v>
      </c>
      <c r="M279" s="19"/>
      <c r="N279" s="8">
        <f t="shared" si="60"/>
        <v>170.16666665673256</v>
      </c>
      <c r="O279" s="22">
        <f t="shared" si="61"/>
        <v>170.16666665673256</v>
      </c>
      <c r="P279" s="19"/>
      <c r="Q279" s="19">
        <f t="shared" si="62"/>
        <v>1.466717538397163E-3</v>
      </c>
      <c r="R279" s="19">
        <f t="shared" si="63"/>
        <v>3.0395762109762635E-7</v>
      </c>
      <c r="S279" s="19">
        <f t="shared" si="64"/>
        <v>3.4614619035926466E-5</v>
      </c>
      <c r="T279" s="19">
        <f t="shared" si="65"/>
        <v>6.2678273112033557E-5</v>
      </c>
      <c r="U279" s="24">
        <f t="shared" si="66"/>
        <v>5.2589812954349009</v>
      </c>
      <c r="V279" s="19">
        <f t="shared" si="67"/>
        <v>2.5391542429651918E-2</v>
      </c>
      <c r="W279" s="19">
        <f t="shared" si="68"/>
        <v>0.57899180064344247</v>
      </c>
      <c r="X279" s="19">
        <f t="shared" si="69"/>
        <v>2.8636743695691234</v>
      </c>
    </row>
    <row r="280" spans="1:24" x14ac:dyDescent="0.35">
      <c r="A280" s="2">
        <v>279</v>
      </c>
      <c r="B280" s="38">
        <v>44627.542557870373</v>
      </c>
      <c r="C280" s="2">
        <v>10251112</v>
      </c>
      <c r="D280" s="3">
        <v>7.3286899999999996E-10</v>
      </c>
      <c r="E280" s="3">
        <v>9.4098100000000005E-11</v>
      </c>
      <c r="F280" s="3">
        <v>6.9131299999999999E-7</v>
      </c>
      <c r="G280" s="16">
        <v>1.5668100000000001E-11</v>
      </c>
      <c r="H280" s="3">
        <v>1.10317E-10</v>
      </c>
      <c r="I280" s="3">
        <f t="shared" si="56"/>
        <v>4.7489911200000004E-10</v>
      </c>
      <c r="J280" s="3">
        <f t="shared" si="57"/>
        <v>1.8819620000000002E-13</v>
      </c>
      <c r="K280" s="3">
        <f t="shared" si="58"/>
        <v>6.8785643499999995E-7</v>
      </c>
      <c r="L280" s="3">
        <f t="shared" si="59"/>
        <v>3.8279999000000002E-11</v>
      </c>
      <c r="M280" s="3"/>
      <c r="N280" s="8">
        <f t="shared" si="60"/>
        <v>170.78333333134651</v>
      </c>
      <c r="O280" s="14">
        <f t="shared" si="61"/>
        <v>170.78333333134651</v>
      </c>
      <c r="P280" s="3"/>
      <c r="Q280" s="3">
        <f t="shared" si="62"/>
        <v>6.8695238191672958E-4</v>
      </c>
      <c r="R280" s="3">
        <f t="shared" si="63"/>
        <v>2.7223008969887741E-7</v>
      </c>
      <c r="S280" s="3">
        <f t="shared" si="64"/>
        <v>2.2664263510161101E-5</v>
      </c>
      <c r="T280" s="3">
        <f t="shared" si="65"/>
        <v>5.5372890427346227E-5</v>
      </c>
      <c r="U280" s="23">
        <f t="shared" si="66"/>
        <v>5.2596453436688888</v>
      </c>
      <c r="V280" s="3">
        <f t="shared" si="67"/>
        <v>2.5391720087531704E-2</v>
      </c>
      <c r="W280" s="3">
        <f t="shared" si="68"/>
        <v>0.57900946163245515</v>
      </c>
      <c r="X280" s="3">
        <f t="shared" si="69"/>
        <v>2.8637107686783505</v>
      </c>
    </row>
    <row r="281" spans="1:24" x14ac:dyDescent="0.35">
      <c r="A281" s="2">
        <v>280</v>
      </c>
      <c r="B281" s="38">
        <v>44627.542962962965</v>
      </c>
      <c r="C281" s="2">
        <v>10286760</v>
      </c>
      <c r="D281" s="3">
        <v>5.0981699999999998E-10</v>
      </c>
      <c r="E281" s="3">
        <v>8.2580300000000006E-11</v>
      </c>
      <c r="F281" s="3">
        <v>6.8772999999999998E-7</v>
      </c>
      <c r="G281" s="16">
        <v>1.27656E-11</v>
      </c>
      <c r="H281" s="3">
        <v>1.02192E-10</v>
      </c>
      <c r="I281" s="3">
        <f t="shared" si="56"/>
        <v>3.3036141599999997E-10</v>
      </c>
      <c r="J281" s="3">
        <f t="shared" si="57"/>
        <v>1.6516060000000002E-13</v>
      </c>
      <c r="K281" s="3">
        <f t="shared" si="58"/>
        <v>6.8429135000000002E-7</v>
      </c>
      <c r="L281" s="3">
        <f t="shared" si="59"/>
        <v>3.5460623999999998E-11</v>
      </c>
      <c r="M281" s="3"/>
      <c r="N281" s="8">
        <f t="shared" si="60"/>
        <v>171.36666666716337</v>
      </c>
      <c r="O281" s="14">
        <f t="shared" si="61"/>
        <v>171.36666666716337</v>
      </c>
      <c r="P281" s="3"/>
      <c r="Q281" s="3">
        <f t="shared" si="62"/>
        <v>4.8036499207537839E-4</v>
      </c>
      <c r="R281" s="3">
        <f t="shared" si="63"/>
        <v>2.4015325781920236E-7</v>
      </c>
      <c r="S281" s="3">
        <f t="shared" si="64"/>
        <v>1.8561935643348407E-5</v>
      </c>
      <c r="T281" s="3">
        <f t="shared" si="65"/>
        <v>5.1561839675454028E-5</v>
      </c>
      <c r="U281" s="23">
        <f t="shared" si="66"/>
        <v>5.2599858112377529</v>
      </c>
      <c r="V281" s="3">
        <f t="shared" si="67"/>
        <v>2.5391869532675367E-2</v>
      </c>
      <c r="W281" s="3">
        <f t="shared" si="68"/>
        <v>0.57902148594059277</v>
      </c>
      <c r="X281" s="3">
        <f t="shared" si="69"/>
        <v>2.8637419579747632</v>
      </c>
    </row>
    <row r="282" spans="1:24" x14ac:dyDescent="0.35">
      <c r="A282" s="2">
        <v>281</v>
      </c>
      <c r="B282" s="38">
        <v>44627.543379629627</v>
      </c>
      <c r="C282" s="2">
        <v>10322406</v>
      </c>
      <c r="D282" s="3">
        <v>4.9522999999999995E-10</v>
      </c>
      <c r="E282" s="3">
        <v>1.8726399999999999E-10</v>
      </c>
      <c r="F282" s="3">
        <v>1.4063999999999999E-8</v>
      </c>
      <c r="G282" s="16">
        <v>1.6999999999999999E-11</v>
      </c>
      <c r="H282" s="3">
        <v>2.1012899999999999E-10</v>
      </c>
      <c r="I282" s="3">
        <f t="shared" si="56"/>
        <v>3.2090904E-10</v>
      </c>
      <c r="J282" s="3">
        <f t="shared" si="57"/>
        <v>3.7452799999999998E-13</v>
      </c>
      <c r="K282" s="3">
        <f t="shared" si="58"/>
        <v>1.399368E-8</v>
      </c>
      <c r="L282" s="3">
        <f t="shared" si="59"/>
        <v>7.2914763E-11</v>
      </c>
      <c r="M282" s="3"/>
      <c r="N282" s="8">
        <f t="shared" si="60"/>
        <v>171.96666666865349</v>
      </c>
      <c r="O282" s="14">
        <f t="shared" si="61"/>
        <v>171.96666666865349</v>
      </c>
      <c r="P282" s="3"/>
      <c r="Q282" s="3">
        <f t="shared" si="62"/>
        <v>2.2817764505119454E-2</v>
      </c>
      <c r="R282" s="3">
        <f t="shared" si="63"/>
        <v>2.6630261660978384E-5</v>
      </c>
      <c r="S282" s="3">
        <f t="shared" si="64"/>
        <v>1.2087599544937429E-3</v>
      </c>
      <c r="T282" s="3">
        <f t="shared" si="65"/>
        <v>5.184496800341297E-3</v>
      </c>
      <c r="U282" s="23">
        <f t="shared" si="66"/>
        <v>5.2669752501042701</v>
      </c>
      <c r="V282" s="3">
        <f t="shared" si="67"/>
        <v>2.5399930657171027E-2</v>
      </c>
      <c r="W282" s="3">
        <f t="shared" si="68"/>
        <v>0.57938968250854828</v>
      </c>
      <c r="X282" s="3">
        <f t="shared" si="69"/>
        <v>2.8653127755706693</v>
      </c>
    </row>
    <row r="283" spans="1:24" x14ac:dyDescent="0.35">
      <c r="A283" s="2">
        <v>282</v>
      </c>
      <c r="B283" s="38">
        <v>44627.543807870374</v>
      </c>
      <c r="C283" s="2">
        <v>10359071</v>
      </c>
      <c r="D283" s="3">
        <v>3.6651999999999999E-10</v>
      </c>
      <c r="E283" s="3">
        <v>2.16443E-10</v>
      </c>
      <c r="F283" s="3">
        <v>5.9063799999999996E-9</v>
      </c>
      <c r="G283" s="16">
        <v>1.4790900000000001E-11</v>
      </c>
      <c r="H283" s="3">
        <v>1.8628199999999999E-10</v>
      </c>
      <c r="I283" s="3">
        <f t="shared" si="56"/>
        <v>2.3750496000000003E-10</v>
      </c>
      <c r="J283" s="3">
        <f t="shared" si="57"/>
        <v>4.32886E-13</v>
      </c>
      <c r="K283" s="3">
        <f t="shared" si="58"/>
        <v>5.8768480999999998E-9</v>
      </c>
      <c r="L283" s="3">
        <f t="shared" si="59"/>
        <v>6.4639854000000002E-11</v>
      </c>
      <c r="M283" s="3"/>
      <c r="N283" s="8">
        <f t="shared" si="60"/>
        <v>172.58333334326744</v>
      </c>
      <c r="O283" s="14">
        <f t="shared" si="61"/>
        <v>172.58333334326744</v>
      </c>
      <c r="P283" s="3"/>
      <c r="Q283" s="3">
        <f t="shared" si="62"/>
        <v>4.021159491939226E-2</v>
      </c>
      <c r="R283" s="3">
        <f t="shared" si="63"/>
        <v>7.3291254541698984E-5</v>
      </c>
      <c r="S283" s="3">
        <f t="shared" si="64"/>
        <v>2.5042242456462336E-3</v>
      </c>
      <c r="T283" s="3">
        <f t="shared" si="65"/>
        <v>1.0944073019345184E-2</v>
      </c>
      <c r="U283" s="23">
        <f t="shared" si="66"/>
        <v>5.2864093028439507</v>
      </c>
      <c r="V283" s="3">
        <f t="shared" si="67"/>
        <v>2.5430739791730571E-2</v>
      </c>
      <c r="W283" s="3">
        <f t="shared" si="68"/>
        <v>0.58053451931834554</v>
      </c>
      <c r="X283" s="3">
        <f t="shared" si="69"/>
        <v>2.870285751329162</v>
      </c>
    </row>
    <row r="284" spans="1:24" x14ac:dyDescent="0.35">
      <c r="A284" s="2">
        <v>283</v>
      </c>
      <c r="B284" s="38">
        <v>44627.544259259259</v>
      </c>
      <c r="C284" s="2">
        <v>10398336</v>
      </c>
      <c r="D284" s="3">
        <v>3.03321E-10</v>
      </c>
      <c r="E284" s="3">
        <v>1.82595E-10</v>
      </c>
      <c r="F284" s="3">
        <v>3.9090100000000003E-9</v>
      </c>
      <c r="G284" s="16">
        <v>1.32429E-11</v>
      </c>
      <c r="H284" s="3">
        <v>1.6371199999999999E-10</v>
      </c>
      <c r="I284" s="3">
        <f t="shared" si="56"/>
        <v>1.96552008E-10</v>
      </c>
      <c r="J284" s="3">
        <f t="shared" si="57"/>
        <v>3.6519000000000003E-13</v>
      </c>
      <c r="K284" s="3">
        <f t="shared" si="58"/>
        <v>3.8894649500000003E-9</v>
      </c>
      <c r="L284" s="3">
        <f t="shared" si="59"/>
        <v>5.680806399999999E-11</v>
      </c>
      <c r="M284" s="3"/>
      <c r="N284" s="8">
        <f t="shared" si="60"/>
        <v>173.23333333432674</v>
      </c>
      <c r="O284" s="14">
        <f t="shared" si="61"/>
        <v>173.23333333432674</v>
      </c>
      <c r="P284" s="3"/>
      <c r="Q284" s="3">
        <f t="shared" si="62"/>
        <v>5.0281786948613585E-2</v>
      </c>
      <c r="R284" s="3">
        <f t="shared" si="63"/>
        <v>9.3422631305624694E-5</v>
      </c>
      <c r="S284" s="3">
        <f t="shared" si="64"/>
        <v>3.3877887239991706E-3</v>
      </c>
      <c r="T284" s="3">
        <f t="shared" si="65"/>
        <v>1.4532596232805745E-2</v>
      </c>
      <c r="U284" s="23">
        <f t="shared" si="66"/>
        <v>5.3158196515465157</v>
      </c>
      <c r="V284" s="3">
        <f t="shared" si="67"/>
        <v>2.5484921803885681E-2</v>
      </c>
      <c r="W284" s="3">
        <f t="shared" si="68"/>
        <v>0.58244942350714091</v>
      </c>
      <c r="X284" s="3">
        <f t="shared" si="69"/>
        <v>2.8785656687222216</v>
      </c>
    </row>
    <row r="285" spans="1:24" x14ac:dyDescent="0.35">
      <c r="A285" s="2">
        <v>284</v>
      </c>
      <c r="B285" s="38">
        <v>44627.544699074075</v>
      </c>
      <c r="C285" s="2">
        <v>10436581</v>
      </c>
      <c r="D285" s="3">
        <v>2.5193599999999998E-10</v>
      </c>
      <c r="E285" s="3">
        <v>2.0460799999999999E-10</v>
      </c>
      <c r="F285" s="3">
        <v>3.12745E-9</v>
      </c>
      <c r="G285" s="16">
        <v>1.1283199999999999E-11</v>
      </c>
      <c r="H285" s="3">
        <v>1.56331E-10</v>
      </c>
      <c r="I285" s="3">
        <f t="shared" si="56"/>
        <v>1.6325452799999998E-10</v>
      </c>
      <c r="J285" s="3">
        <f t="shared" si="57"/>
        <v>4.0921599999999996E-13</v>
      </c>
      <c r="K285" s="3">
        <f t="shared" si="58"/>
        <v>3.1118127499999999E-9</v>
      </c>
      <c r="L285" s="3">
        <f t="shared" si="59"/>
        <v>5.4246856999999995E-11</v>
      </c>
      <c r="M285" s="3"/>
      <c r="N285" s="8">
        <f t="shared" si="60"/>
        <v>173.86666666716337</v>
      </c>
      <c r="O285" s="14">
        <f t="shared" si="61"/>
        <v>173.86666666716337</v>
      </c>
      <c r="P285" s="3"/>
      <c r="Q285" s="3">
        <f t="shared" si="62"/>
        <v>5.220052374938048E-2</v>
      </c>
      <c r="R285" s="3">
        <f t="shared" si="63"/>
        <v>1.3084653631552861E-4</v>
      </c>
      <c r="S285" s="3">
        <f t="shared" si="64"/>
        <v>3.6077954883371433E-3</v>
      </c>
      <c r="T285" s="3">
        <f t="shared" si="65"/>
        <v>1.7345395449967223E-2</v>
      </c>
      <c r="U285" s="23">
        <f t="shared" si="66"/>
        <v>5.3482723832420955</v>
      </c>
      <c r="V285" s="3">
        <f t="shared" si="67"/>
        <v>2.5555940373576683E-2</v>
      </c>
      <c r="W285" s="3">
        <f t="shared" si="68"/>
        <v>0.58466469183931002</v>
      </c>
      <c r="X285" s="3">
        <f t="shared" si="69"/>
        <v>2.8886603660805159</v>
      </c>
    </row>
    <row r="286" spans="1:24" x14ac:dyDescent="0.35">
      <c r="A286" s="2">
        <v>285</v>
      </c>
      <c r="B286" s="38">
        <v>44627.545138888891</v>
      </c>
      <c r="C286" s="2">
        <v>10474826</v>
      </c>
      <c r="D286" s="3">
        <v>2.17536E-10</v>
      </c>
      <c r="E286" s="3">
        <v>2.0396300000000001E-10</v>
      </c>
      <c r="F286" s="3">
        <v>2.7341500000000001E-9</v>
      </c>
      <c r="G286" s="16">
        <v>1.0048000000000001E-11</v>
      </c>
      <c r="H286" s="3">
        <v>1.4799499999999999E-10</v>
      </c>
      <c r="I286" s="3">
        <f t="shared" si="56"/>
        <v>1.4096332800000001E-10</v>
      </c>
      <c r="J286" s="3">
        <f t="shared" si="57"/>
        <v>4.0792600000000002E-13</v>
      </c>
      <c r="K286" s="3">
        <f t="shared" si="58"/>
        <v>2.7204792500000003E-9</v>
      </c>
      <c r="L286" s="3">
        <f t="shared" si="59"/>
        <v>5.1354264999999996E-11</v>
      </c>
      <c r="M286" s="3"/>
      <c r="N286" s="8">
        <f t="shared" si="60"/>
        <v>174.5</v>
      </c>
      <c r="O286" s="14">
        <f t="shared" si="61"/>
        <v>174.5</v>
      </c>
      <c r="P286" s="3"/>
      <c r="Q286" s="3">
        <f t="shared" si="62"/>
        <v>5.1556545178574692E-2</v>
      </c>
      <c r="R286" s="3">
        <f t="shared" si="63"/>
        <v>1.4919664246658011E-4</v>
      </c>
      <c r="S286" s="3">
        <f t="shared" si="64"/>
        <v>3.6749995428195237E-3</v>
      </c>
      <c r="T286" s="3">
        <f t="shared" si="65"/>
        <v>1.878253387707331E-2</v>
      </c>
      <c r="U286" s="23">
        <f t="shared" si="66"/>
        <v>5.3811287883768459</v>
      </c>
      <c r="V286" s="3">
        <f t="shared" si="67"/>
        <v>2.5644620713454802E-2</v>
      </c>
      <c r="W286" s="3">
        <f t="shared" si="68"/>
        <v>0.58697091026403425</v>
      </c>
      <c r="X286" s="3">
        <f t="shared" si="69"/>
        <v>2.9001008770251064</v>
      </c>
    </row>
    <row r="287" spans="1:24" x14ac:dyDescent="0.35">
      <c r="A287" s="2">
        <v>286</v>
      </c>
      <c r="B287" s="38">
        <v>44627.545590277776</v>
      </c>
      <c r="C287" s="2">
        <v>10513071</v>
      </c>
      <c r="D287" s="3">
        <v>2.0237899999999999E-10</v>
      </c>
      <c r="E287" s="3">
        <v>2.10576E-10</v>
      </c>
      <c r="F287" s="3">
        <v>2.53603E-9</v>
      </c>
      <c r="G287" s="16">
        <v>9.6685500000000004E-12</v>
      </c>
      <c r="H287" s="3">
        <v>1.3725899999999999E-10</v>
      </c>
      <c r="I287" s="3">
        <f t="shared" si="56"/>
        <v>1.3114159200000001E-10</v>
      </c>
      <c r="J287" s="3">
        <f t="shared" si="57"/>
        <v>4.2115200000000002E-13</v>
      </c>
      <c r="K287" s="3">
        <f t="shared" si="58"/>
        <v>2.5233498499999999E-9</v>
      </c>
      <c r="L287" s="3">
        <f t="shared" si="59"/>
        <v>4.7628872999999997E-11</v>
      </c>
      <c r="M287" s="3"/>
      <c r="N287" s="8">
        <f t="shared" si="60"/>
        <v>175.14999999850988</v>
      </c>
      <c r="O287" s="14">
        <f t="shared" si="61"/>
        <v>175.14999999850988</v>
      </c>
      <c r="P287" s="3"/>
      <c r="Q287" s="3">
        <f t="shared" si="62"/>
        <v>5.1711372499536681E-2</v>
      </c>
      <c r="R287" s="3">
        <f t="shared" si="63"/>
        <v>1.6606743611077157E-4</v>
      </c>
      <c r="S287" s="3">
        <f t="shared" si="64"/>
        <v>3.8124746158365638E-3</v>
      </c>
      <c r="T287" s="3">
        <f t="shared" si="65"/>
        <v>1.8780879169410455E-2</v>
      </c>
      <c r="U287" s="23">
        <f t="shared" si="66"/>
        <v>5.4146908615452913</v>
      </c>
      <c r="V287" s="3">
        <f t="shared" si="67"/>
        <v>2.5747081538757551E-2</v>
      </c>
      <c r="W287" s="3">
        <f t="shared" si="68"/>
        <v>0.5894043393600189</v>
      </c>
      <c r="X287" s="3">
        <f t="shared" si="69"/>
        <v>2.9123089862372269</v>
      </c>
    </row>
    <row r="288" spans="1:24" x14ac:dyDescent="0.35">
      <c r="A288" s="2">
        <v>287</v>
      </c>
      <c r="B288" s="38">
        <v>44627.546030092592</v>
      </c>
      <c r="C288" s="2">
        <v>10551316</v>
      </c>
      <c r="D288" s="3">
        <v>1.8513600000000001E-10</v>
      </c>
      <c r="E288" s="3">
        <v>2.1178500000000001E-10</v>
      </c>
      <c r="F288" s="3">
        <v>2.38366E-9</v>
      </c>
      <c r="G288" s="16">
        <v>8.8171499999999994E-12</v>
      </c>
      <c r="H288" s="3">
        <v>1.2978200000000001E-10</v>
      </c>
      <c r="I288" s="3">
        <f t="shared" si="56"/>
        <v>1.1996812800000001E-10</v>
      </c>
      <c r="J288" s="3">
        <f t="shared" si="57"/>
        <v>4.2357000000000003E-13</v>
      </c>
      <c r="K288" s="3">
        <f t="shared" si="58"/>
        <v>2.3717417E-9</v>
      </c>
      <c r="L288" s="3">
        <f t="shared" si="59"/>
        <v>4.5034354000000005E-11</v>
      </c>
      <c r="M288" s="3"/>
      <c r="N288" s="8">
        <f t="shared" si="60"/>
        <v>175.78333333134651</v>
      </c>
      <c r="O288" s="14">
        <f t="shared" si="61"/>
        <v>175.78333333134651</v>
      </c>
      <c r="P288" s="3"/>
      <c r="Q288" s="3">
        <f t="shared" si="62"/>
        <v>5.0329379189985153E-2</v>
      </c>
      <c r="R288" s="3">
        <f t="shared" si="63"/>
        <v>1.776973226047339E-4</v>
      </c>
      <c r="S288" s="3">
        <f t="shared" si="64"/>
        <v>3.6989965011788592E-3</v>
      </c>
      <c r="T288" s="3">
        <f t="shared" si="65"/>
        <v>1.889294362451021E-2</v>
      </c>
      <c r="U288" s="23">
        <f t="shared" si="66"/>
        <v>5.4470037662216315</v>
      </c>
      <c r="V288" s="3">
        <f t="shared" si="67"/>
        <v>2.5855940378932084E-2</v>
      </c>
      <c r="W288" s="3">
        <f t="shared" si="68"/>
        <v>0.59178297187854167</v>
      </c>
      <c r="X288" s="3">
        <f t="shared" si="69"/>
        <v>2.924239030112612</v>
      </c>
    </row>
    <row r="289" spans="1:24" x14ac:dyDescent="0.35">
      <c r="A289" s="2">
        <v>288</v>
      </c>
      <c r="B289" s="38">
        <v>44627.546469907407</v>
      </c>
      <c r="C289" s="2">
        <v>10589561</v>
      </c>
      <c r="D289" s="3">
        <v>1.5534799999999999E-10</v>
      </c>
      <c r="E289" s="3">
        <v>2.0018499999999999E-10</v>
      </c>
      <c r="F289" s="3">
        <v>2.2651200000000001E-9</v>
      </c>
      <c r="G289" s="16">
        <v>8.1839700000000003E-12</v>
      </c>
      <c r="H289" s="3">
        <v>1.26361E-10</v>
      </c>
      <c r="I289" s="3">
        <f t="shared" si="56"/>
        <v>1.00665504E-10</v>
      </c>
      <c r="J289" s="3">
        <f t="shared" si="57"/>
        <v>4.0036999999999999E-13</v>
      </c>
      <c r="K289" s="3">
        <f t="shared" si="58"/>
        <v>2.2537944000000001E-9</v>
      </c>
      <c r="L289" s="3">
        <f t="shared" si="59"/>
        <v>4.3847267000000002E-11</v>
      </c>
      <c r="M289" s="3"/>
      <c r="N289" s="8">
        <f t="shared" si="60"/>
        <v>176.41666666418314</v>
      </c>
      <c r="O289" s="14">
        <f t="shared" si="61"/>
        <v>176.41666666418314</v>
      </c>
      <c r="P289" s="3"/>
      <c r="Q289" s="3">
        <f t="shared" si="62"/>
        <v>4.4441576605212967E-2</v>
      </c>
      <c r="R289" s="3">
        <f t="shared" si="63"/>
        <v>1.7675443243625059E-4</v>
      </c>
      <c r="S289" s="3">
        <f t="shared" si="64"/>
        <v>3.613040368722187E-3</v>
      </c>
      <c r="T289" s="3">
        <f t="shared" si="65"/>
        <v>1.9357591209295755E-2</v>
      </c>
      <c r="U289" s="23">
        <f t="shared" si="66"/>
        <v>5.4770145688665739</v>
      </c>
      <c r="V289" s="3">
        <f t="shared" si="67"/>
        <v>2.5968183434607033E-2</v>
      </c>
      <c r="W289" s="3">
        <f t="shared" si="68"/>
        <v>0.5940984502188611</v>
      </c>
      <c r="X289" s="3">
        <f t="shared" si="69"/>
        <v>2.936351699467151</v>
      </c>
    </row>
    <row r="290" spans="1:24" x14ac:dyDescent="0.35">
      <c r="A290" s="2">
        <v>289</v>
      </c>
      <c r="B290" s="38">
        <v>44627.546909722223</v>
      </c>
      <c r="C290" s="2">
        <v>10627806</v>
      </c>
      <c r="D290" s="3">
        <v>1.3697599999999999E-10</v>
      </c>
      <c r="E290" s="3">
        <v>2.1728199999999999E-10</v>
      </c>
      <c r="F290" s="3">
        <v>2.2058799999999998E-9</v>
      </c>
      <c r="G290" s="16">
        <v>7.8345999999999998E-12</v>
      </c>
      <c r="H290" s="3">
        <v>1.2353900000000001E-10</v>
      </c>
      <c r="I290" s="3">
        <f t="shared" si="56"/>
        <v>8.8760447999999999E-11</v>
      </c>
      <c r="J290" s="3">
        <f t="shared" si="57"/>
        <v>4.3456400000000001E-13</v>
      </c>
      <c r="K290" s="3">
        <f t="shared" si="58"/>
        <v>2.1948505999999999E-9</v>
      </c>
      <c r="L290" s="3">
        <f t="shared" si="59"/>
        <v>4.2868032999999998E-11</v>
      </c>
      <c r="M290" s="3"/>
      <c r="N290" s="8">
        <f t="shared" si="60"/>
        <v>177.04999999701977</v>
      </c>
      <c r="O290" s="14">
        <f t="shared" si="61"/>
        <v>177.04999999701977</v>
      </c>
      <c r="P290" s="3"/>
      <c r="Q290" s="3">
        <f t="shared" si="62"/>
        <v>4.0238112680653526E-2</v>
      </c>
      <c r="R290" s="3">
        <f t="shared" si="63"/>
        <v>1.9700255680272727E-4</v>
      </c>
      <c r="S290" s="3">
        <f t="shared" si="64"/>
        <v>3.55168912180173E-3</v>
      </c>
      <c r="T290" s="3">
        <f t="shared" si="65"/>
        <v>1.9433529022430958E-2</v>
      </c>
      <c r="U290" s="23">
        <f t="shared" si="66"/>
        <v>5.5038298037860676</v>
      </c>
      <c r="V290" s="3">
        <f t="shared" si="67"/>
        <v>2.6086539814439886E-2</v>
      </c>
      <c r="W290" s="3">
        <f t="shared" si="68"/>
        <v>0.59636728122241434</v>
      </c>
      <c r="X290" s="3">
        <f t="shared" si="69"/>
        <v>2.9486355541975637</v>
      </c>
    </row>
    <row r="291" spans="1:24" x14ac:dyDescent="0.35">
      <c r="A291" s="2">
        <v>290</v>
      </c>
      <c r="B291" s="38">
        <v>44627.547361111108</v>
      </c>
      <c r="C291" s="2">
        <v>10666051</v>
      </c>
      <c r="D291" s="3">
        <v>1.4341499999999999E-10</v>
      </c>
      <c r="E291" s="3">
        <v>2.04567E-10</v>
      </c>
      <c r="F291" s="3">
        <v>2.11673E-9</v>
      </c>
      <c r="G291" s="16">
        <v>7.2884999999999999E-12</v>
      </c>
      <c r="H291" s="3">
        <v>1.22881E-10</v>
      </c>
      <c r="I291" s="3">
        <f t="shared" si="56"/>
        <v>9.2932920000000001E-11</v>
      </c>
      <c r="J291" s="3">
        <f t="shared" si="57"/>
        <v>4.0913399999999998E-13</v>
      </c>
      <c r="K291" s="3">
        <f t="shared" si="58"/>
        <v>2.1061463499999999E-9</v>
      </c>
      <c r="L291" s="3">
        <f t="shared" si="59"/>
        <v>4.2639707E-11</v>
      </c>
      <c r="M291" s="3"/>
      <c r="N291" s="8">
        <f t="shared" si="60"/>
        <v>177.69999999552965</v>
      </c>
      <c r="O291" s="14">
        <f t="shared" si="61"/>
        <v>177.69999999552965</v>
      </c>
      <c r="P291" s="3"/>
      <c r="Q291" s="3">
        <f t="shared" si="62"/>
        <v>4.3904002872354998E-2</v>
      </c>
      <c r="R291" s="3">
        <f t="shared" si="63"/>
        <v>1.9328587018656133E-4</v>
      </c>
      <c r="S291" s="3">
        <f t="shared" si="64"/>
        <v>3.4432827994123009E-3</v>
      </c>
      <c r="T291" s="3">
        <f t="shared" si="65"/>
        <v>2.0144140726497946E-2</v>
      </c>
      <c r="U291" s="23">
        <f t="shared" si="66"/>
        <v>5.5311759912781042</v>
      </c>
      <c r="V291" s="3">
        <f t="shared" si="67"/>
        <v>2.6213383552920619E-2</v>
      </c>
      <c r="W291" s="3">
        <f t="shared" si="68"/>
        <v>0.59864064709159726</v>
      </c>
      <c r="X291" s="3">
        <f t="shared" si="69"/>
        <v>2.9614982968364778</v>
      </c>
    </row>
    <row r="292" spans="1:24" x14ac:dyDescent="0.35">
      <c r="A292" s="2">
        <v>291</v>
      </c>
      <c r="B292" s="38">
        <v>44627.547800925924</v>
      </c>
      <c r="C292" s="2">
        <v>10704296</v>
      </c>
      <c r="D292" s="3">
        <v>1.1836800000000001E-10</v>
      </c>
      <c r="E292" s="3">
        <v>2.1567500000000001E-10</v>
      </c>
      <c r="F292" s="3">
        <v>2.0741599999999998E-9</v>
      </c>
      <c r="G292" s="16">
        <v>7.0864000000000002E-12</v>
      </c>
      <c r="H292" s="3">
        <v>1.18346E-10</v>
      </c>
      <c r="I292" s="3">
        <f t="shared" si="56"/>
        <v>7.6702464000000005E-11</v>
      </c>
      <c r="J292" s="3">
        <f t="shared" si="57"/>
        <v>4.3135000000000002E-13</v>
      </c>
      <c r="K292" s="3">
        <f t="shared" si="58"/>
        <v>2.0637891999999997E-9</v>
      </c>
      <c r="L292" s="3">
        <f t="shared" si="59"/>
        <v>4.1066061999999995E-11</v>
      </c>
      <c r="M292" s="3"/>
      <c r="N292" s="8">
        <f t="shared" si="60"/>
        <v>178.33333333581686</v>
      </c>
      <c r="O292" s="14">
        <f t="shared" si="61"/>
        <v>178.33333333581686</v>
      </c>
      <c r="P292" s="3"/>
      <c r="Q292" s="3">
        <f t="shared" si="62"/>
        <v>3.6980013113742438E-2</v>
      </c>
      <c r="R292" s="3">
        <f t="shared" si="63"/>
        <v>2.0796370578933163E-4</v>
      </c>
      <c r="S292" s="3">
        <f t="shared" si="64"/>
        <v>3.4165156014965099E-3</v>
      </c>
      <c r="T292" s="3">
        <f t="shared" si="65"/>
        <v>1.9798888224630693E-2</v>
      </c>
      <c r="U292" s="23">
        <f t="shared" si="66"/>
        <v>5.5567892632882634</v>
      </c>
      <c r="V292" s="3">
        <f t="shared" si="67"/>
        <v>2.6340445920041439E-2</v>
      </c>
      <c r="W292" s="3">
        <f t="shared" si="68"/>
        <v>0.60081291660906944</v>
      </c>
      <c r="X292" s="3">
        <f t="shared" si="69"/>
        <v>2.9741469228098811</v>
      </c>
    </row>
    <row r="293" spans="1:24" x14ac:dyDescent="0.35">
      <c r="A293" s="2">
        <v>292</v>
      </c>
      <c r="B293" s="38">
        <v>44627.54824074074</v>
      </c>
      <c r="C293" s="2">
        <v>10742541</v>
      </c>
      <c r="D293" s="3">
        <v>1.2330199999999999E-10</v>
      </c>
      <c r="E293" s="3">
        <v>2.0795500000000001E-10</v>
      </c>
      <c r="F293" s="3">
        <v>2.02093E-9</v>
      </c>
      <c r="G293" s="16">
        <v>6.9219199999999997E-12</v>
      </c>
      <c r="H293" s="3">
        <v>1.13734E-10</v>
      </c>
      <c r="I293" s="3">
        <f t="shared" si="56"/>
        <v>7.9899695999999996E-11</v>
      </c>
      <c r="J293" s="3">
        <f t="shared" si="57"/>
        <v>4.1591000000000004E-13</v>
      </c>
      <c r="K293" s="3">
        <f t="shared" si="58"/>
        <v>2.0108253499999999E-9</v>
      </c>
      <c r="L293" s="3">
        <f t="shared" si="59"/>
        <v>3.9465697999999992E-11</v>
      </c>
      <c r="M293" s="3"/>
      <c r="N293" s="8">
        <f t="shared" si="60"/>
        <v>178.96666666865349</v>
      </c>
      <c r="O293" s="14">
        <f t="shared" si="61"/>
        <v>178.96666666865349</v>
      </c>
      <c r="P293" s="3"/>
      <c r="Q293" s="3">
        <f t="shared" si="62"/>
        <v>3.9536102685397319E-2</v>
      </c>
      <c r="R293" s="3">
        <f t="shared" si="63"/>
        <v>2.0580128950532678E-4</v>
      </c>
      <c r="S293" s="3">
        <f t="shared" si="64"/>
        <v>3.4251161593919629E-3</v>
      </c>
      <c r="T293" s="3">
        <f t="shared" si="65"/>
        <v>1.9528483420999238E-2</v>
      </c>
      <c r="U293" s="23">
        <f t="shared" si="66"/>
        <v>5.5810193666056547</v>
      </c>
      <c r="V293" s="3">
        <f t="shared" si="67"/>
        <v>2.6471471501781987E-2</v>
      </c>
      <c r="W293" s="3">
        <f t="shared" si="68"/>
        <v>0.6029794333316516</v>
      </c>
      <c r="X293" s="3">
        <f t="shared" si="69"/>
        <v>2.9866005904878969</v>
      </c>
    </row>
    <row r="294" spans="1:24" x14ac:dyDescent="0.35">
      <c r="A294" s="2">
        <v>293</v>
      </c>
      <c r="B294" s="38">
        <v>44627.548680555556</v>
      </c>
      <c r="C294" s="2">
        <v>10780786</v>
      </c>
      <c r="D294" s="3">
        <v>1.24882E-10</v>
      </c>
      <c r="E294" s="3">
        <v>2.1196900000000001E-10</v>
      </c>
      <c r="F294" s="3">
        <v>1.9995900000000001E-9</v>
      </c>
      <c r="G294" s="16">
        <v>6.4242E-12</v>
      </c>
      <c r="H294" s="3">
        <v>1.14679E-10</v>
      </c>
      <c r="I294" s="3">
        <f t="shared" si="56"/>
        <v>8.0923536000000002E-11</v>
      </c>
      <c r="J294" s="3">
        <f t="shared" si="57"/>
        <v>4.2393800000000002E-13</v>
      </c>
      <c r="K294" s="3">
        <f t="shared" si="58"/>
        <v>1.9895920500000002E-9</v>
      </c>
      <c r="L294" s="3">
        <f t="shared" si="59"/>
        <v>3.9793612999999997E-11</v>
      </c>
      <c r="M294" s="3"/>
      <c r="N294" s="8">
        <f t="shared" si="60"/>
        <v>179.60000000149012</v>
      </c>
      <c r="O294" s="14">
        <f t="shared" si="61"/>
        <v>179.60000000149012</v>
      </c>
      <c r="P294" s="3"/>
      <c r="Q294" s="3">
        <f t="shared" si="62"/>
        <v>4.0470064363194454E-2</v>
      </c>
      <c r="R294" s="3">
        <f t="shared" si="63"/>
        <v>2.1201246255482374E-4</v>
      </c>
      <c r="S294" s="3">
        <f t="shared" si="64"/>
        <v>3.2127586155161806E-3</v>
      </c>
      <c r="T294" s="3">
        <f t="shared" si="65"/>
        <v>1.990088618166724E-2</v>
      </c>
      <c r="U294" s="23">
        <f t="shared" si="66"/>
        <v>5.6063546528178394</v>
      </c>
      <c r="V294" s="3">
        <f t="shared" si="67"/>
        <v>2.6603779189830604E-2</v>
      </c>
      <c r="W294" s="3">
        <f t="shared" si="68"/>
        <v>0.60508142700872403</v>
      </c>
      <c r="X294" s="3">
        <f t="shared" si="69"/>
        <v>2.9990865575189489</v>
      </c>
    </row>
    <row r="295" spans="1:24" x14ac:dyDescent="0.35">
      <c r="A295" s="2">
        <v>294</v>
      </c>
      <c r="B295" s="38">
        <v>44627.549131944441</v>
      </c>
      <c r="C295" s="2">
        <v>10819031</v>
      </c>
      <c r="D295" s="3">
        <v>1.09714E-10</v>
      </c>
      <c r="E295" s="3">
        <v>2.2298500000000001E-10</v>
      </c>
      <c r="F295" s="3">
        <v>1.9639800000000001E-9</v>
      </c>
      <c r="G295" s="16">
        <v>6.1543700000000002E-12</v>
      </c>
      <c r="H295" s="3">
        <v>1.0941E-10</v>
      </c>
      <c r="I295" s="3">
        <f t="shared" si="56"/>
        <v>7.1094672000000006E-11</v>
      </c>
      <c r="J295" s="3">
        <f t="shared" si="57"/>
        <v>4.4597000000000002E-13</v>
      </c>
      <c r="K295" s="3">
        <f t="shared" si="58"/>
        <v>1.9541601000000002E-9</v>
      </c>
      <c r="L295" s="3">
        <f t="shared" si="59"/>
        <v>3.7965269999999996E-11</v>
      </c>
      <c r="M295" s="3"/>
      <c r="N295" s="8">
        <f t="shared" si="60"/>
        <v>180.24999999254942</v>
      </c>
      <c r="O295" s="14">
        <f t="shared" si="61"/>
        <v>180.24999999254942</v>
      </c>
      <c r="P295" s="3"/>
      <c r="Q295" s="3">
        <f t="shared" si="62"/>
        <v>3.6199285125103106E-2</v>
      </c>
      <c r="R295" s="3">
        <f t="shared" si="63"/>
        <v>2.2707461379443782E-4</v>
      </c>
      <c r="S295" s="3">
        <f t="shared" si="64"/>
        <v>3.1336215236407701E-3</v>
      </c>
      <c r="T295" s="3">
        <f t="shared" si="65"/>
        <v>1.9330782390859374E-2</v>
      </c>
      <c r="U295" s="23">
        <f t="shared" si="66"/>
        <v>5.6312721910587973</v>
      </c>
      <c r="V295" s="3">
        <f t="shared" si="67"/>
        <v>2.6746482487681241E-2</v>
      </c>
      <c r="W295" s="3">
        <f t="shared" si="68"/>
        <v>0.60714400052557949</v>
      </c>
      <c r="X295" s="3">
        <f t="shared" si="69"/>
        <v>3.011836849629641</v>
      </c>
    </row>
    <row r="296" spans="1:24" x14ac:dyDescent="0.35">
      <c r="A296" s="2">
        <v>295</v>
      </c>
      <c r="B296" s="38">
        <v>44627.549571759257</v>
      </c>
      <c r="C296" s="2">
        <v>10857276</v>
      </c>
      <c r="D296" s="3">
        <v>9.6072599999999999E-11</v>
      </c>
      <c r="E296" s="3">
        <v>2.1346399999999999E-10</v>
      </c>
      <c r="F296" s="3">
        <v>1.9453299999999999E-9</v>
      </c>
      <c r="G296" s="16">
        <v>6.2511199999999997E-12</v>
      </c>
      <c r="H296" s="3">
        <v>1.0879600000000001E-10</v>
      </c>
      <c r="I296" s="3">
        <f t="shared" si="56"/>
        <v>6.2255044799999996E-11</v>
      </c>
      <c r="J296" s="3">
        <f t="shared" si="57"/>
        <v>4.2692799999999999E-13</v>
      </c>
      <c r="K296" s="3">
        <f t="shared" si="58"/>
        <v>1.93560335E-9</v>
      </c>
      <c r="L296" s="3">
        <f t="shared" si="59"/>
        <v>3.7752211999999996E-11</v>
      </c>
      <c r="M296" s="3"/>
      <c r="N296" s="8">
        <f t="shared" si="60"/>
        <v>180.88333333283663</v>
      </c>
      <c r="O296" s="14">
        <f t="shared" si="61"/>
        <v>180.88333333283663</v>
      </c>
      <c r="P296" s="3"/>
      <c r="Q296" s="3">
        <f t="shared" si="62"/>
        <v>3.200230541861792E-2</v>
      </c>
      <c r="R296" s="3">
        <f t="shared" si="63"/>
        <v>2.1946302169811806E-4</v>
      </c>
      <c r="S296" s="3">
        <f t="shared" si="64"/>
        <v>3.2133982409154231E-3</v>
      </c>
      <c r="T296" s="3">
        <f t="shared" si="65"/>
        <v>1.94065850010024E-2</v>
      </c>
      <c r="U296" s="23">
        <f t="shared" si="66"/>
        <v>5.6528693616347754</v>
      </c>
      <c r="V296" s="3">
        <f t="shared" si="67"/>
        <v>2.6887886073806468E-2</v>
      </c>
      <c r="W296" s="3">
        <f t="shared" si="68"/>
        <v>0.60915389013975718</v>
      </c>
      <c r="X296" s="3">
        <f t="shared" si="69"/>
        <v>3.0241036827717513</v>
      </c>
    </row>
    <row r="297" spans="1:24" x14ac:dyDescent="0.35">
      <c r="A297" s="2">
        <v>296</v>
      </c>
      <c r="B297" s="38">
        <v>44627.550011574072</v>
      </c>
      <c r="C297" s="2">
        <v>10895521</v>
      </c>
      <c r="D297" s="3">
        <v>1.06252E-10</v>
      </c>
      <c r="E297" s="3">
        <v>2.1375999999999999E-10</v>
      </c>
      <c r="F297" s="3">
        <v>1.90886E-9</v>
      </c>
      <c r="G297" s="16">
        <v>5.8781000000000002E-12</v>
      </c>
      <c r="H297" s="3">
        <v>1.05993E-10</v>
      </c>
      <c r="I297" s="3">
        <f t="shared" si="56"/>
        <v>6.8851295999999999E-11</v>
      </c>
      <c r="J297" s="3">
        <f t="shared" si="57"/>
        <v>4.2751999999999998E-13</v>
      </c>
      <c r="K297" s="3">
        <f t="shared" si="58"/>
        <v>1.8993156999999999E-9</v>
      </c>
      <c r="L297" s="3">
        <f t="shared" si="59"/>
        <v>3.6779570999999993E-11</v>
      </c>
      <c r="M297" s="3"/>
      <c r="N297" s="8">
        <f t="shared" si="60"/>
        <v>181.51666666567326</v>
      </c>
      <c r="O297" s="14">
        <f t="shared" si="61"/>
        <v>181.51666666567326</v>
      </c>
      <c r="P297" s="3"/>
      <c r="Q297" s="3">
        <f t="shared" si="62"/>
        <v>3.6069327242437894E-2</v>
      </c>
      <c r="R297" s="3">
        <f t="shared" si="63"/>
        <v>2.2396613685655311E-4</v>
      </c>
      <c r="S297" s="3">
        <f t="shared" si="64"/>
        <v>3.0793772199113607E-3</v>
      </c>
      <c r="T297" s="3">
        <f t="shared" si="65"/>
        <v>1.9267820060140602E-2</v>
      </c>
      <c r="U297" s="23">
        <f t="shared" si="66"/>
        <v>5.6744253786272036</v>
      </c>
      <c r="V297" s="3">
        <f t="shared" si="67"/>
        <v>2.7028305307238654E-2</v>
      </c>
      <c r="W297" s="3">
        <f t="shared" si="68"/>
        <v>0.61114660236745622</v>
      </c>
      <c r="X297" s="3">
        <f t="shared" si="69"/>
        <v>3.0363505776981752</v>
      </c>
    </row>
    <row r="298" spans="1:24" x14ac:dyDescent="0.35">
      <c r="A298" s="2">
        <v>297</v>
      </c>
      <c r="B298" s="38">
        <v>44627.550451388888</v>
      </c>
      <c r="C298" s="2">
        <v>10933766</v>
      </c>
      <c r="D298" s="3">
        <v>1.11197E-10</v>
      </c>
      <c r="E298" s="3">
        <v>2.0185300000000001E-10</v>
      </c>
      <c r="F298" s="3">
        <v>1.9246199999999999E-9</v>
      </c>
      <c r="G298" s="16">
        <v>5.7480200000000004E-12</v>
      </c>
      <c r="H298" s="3">
        <v>1.0648199999999999E-10</v>
      </c>
      <c r="I298" s="3">
        <f t="shared" si="56"/>
        <v>7.2055656000000007E-11</v>
      </c>
      <c r="J298" s="3">
        <f t="shared" si="57"/>
        <v>4.0370600000000002E-13</v>
      </c>
      <c r="K298" s="3">
        <f t="shared" si="58"/>
        <v>1.9149968999999999E-9</v>
      </c>
      <c r="L298" s="3">
        <f t="shared" si="59"/>
        <v>3.6949253999999995E-11</v>
      </c>
      <c r="M298" s="3"/>
      <c r="N298" s="8">
        <f t="shared" si="60"/>
        <v>182.14999999850988</v>
      </c>
      <c r="O298" s="14">
        <f t="shared" si="61"/>
        <v>182.14999999850988</v>
      </c>
      <c r="P298" s="3"/>
      <c r="Q298" s="3">
        <f t="shared" si="62"/>
        <v>3.7438900146522437E-2</v>
      </c>
      <c r="R298" s="3">
        <f t="shared" si="63"/>
        <v>2.0975880953123216E-4</v>
      </c>
      <c r="S298" s="3">
        <f t="shared" si="64"/>
        <v>2.9865739730440296E-3</v>
      </c>
      <c r="T298" s="3">
        <f t="shared" si="65"/>
        <v>1.9198207438351465E-2</v>
      </c>
      <c r="U298" s="23">
        <f t="shared" si="66"/>
        <v>5.6977029839487852</v>
      </c>
      <c r="V298" s="3">
        <f t="shared" si="67"/>
        <v>2.7165651540153737E-2</v>
      </c>
      <c r="W298" s="3">
        <f t="shared" si="68"/>
        <v>0.6130674869103856</v>
      </c>
      <c r="X298" s="3">
        <f t="shared" si="69"/>
        <v>3.0485314863964779</v>
      </c>
    </row>
    <row r="299" spans="1:24" x14ac:dyDescent="0.35">
      <c r="A299" s="2">
        <v>298</v>
      </c>
      <c r="B299" s="38">
        <v>44627.550902777781</v>
      </c>
      <c r="C299" s="2">
        <v>10972011</v>
      </c>
      <c r="D299" s="3">
        <v>1.04995E-10</v>
      </c>
      <c r="E299" s="3">
        <v>1.9149199999999999E-10</v>
      </c>
      <c r="F299" s="3">
        <v>1.8969200000000001E-9</v>
      </c>
      <c r="G299" s="16">
        <v>5.71577E-12</v>
      </c>
      <c r="H299" s="3">
        <v>1.0321399999999999E-10</v>
      </c>
      <c r="I299" s="3">
        <f t="shared" si="56"/>
        <v>6.8036759999999996E-11</v>
      </c>
      <c r="J299" s="3">
        <f t="shared" si="57"/>
        <v>3.8298399999999999E-13</v>
      </c>
      <c r="K299" s="3">
        <f t="shared" si="58"/>
        <v>1.8874354E-9</v>
      </c>
      <c r="L299" s="3">
        <f t="shared" si="59"/>
        <v>3.5815258000000001E-11</v>
      </c>
      <c r="M299" s="3"/>
      <c r="N299" s="8">
        <f t="shared" si="60"/>
        <v>182.80000000447035</v>
      </c>
      <c r="O299" s="14">
        <f t="shared" si="61"/>
        <v>182.80000000447035</v>
      </c>
      <c r="P299" s="3"/>
      <c r="Q299" s="3">
        <f t="shared" si="62"/>
        <v>3.5866963287856102E-2</v>
      </c>
      <c r="R299" s="3">
        <f t="shared" si="63"/>
        <v>2.0189781329734514E-4</v>
      </c>
      <c r="S299" s="3">
        <f t="shared" si="64"/>
        <v>3.0131845307129449E-3</v>
      </c>
      <c r="T299" s="3">
        <f t="shared" si="65"/>
        <v>1.8880742466735548E-2</v>
      </c>
      <c r="U299" s="23">
        <f t="shared" si="66"/>
        <v>5.7215273897834269</v>
      </c>
      <c r="V299" s="3">
        <f t="shared" si="67"/>
        <v>2.7299439943799856E-2</v>
      </c>
      <c r="W299" s="3">
        <f t="shared" si="68"/>
        <v>0.61501740844198727</v>
      </c>
      <c r="X299" s="3">
        <f t="shared" si="69"/>
        <v>3.0609071452291152</v>
      </c>
    </row>
    <row r="300" spans="1:24" x14ac:dyDescent="0.35">
      <c r="A300" s="2">
        <v>299</v>
      </c>
      <c r="B300" s="38">
        <v>44627.551342592589</v>
      </c>
      <c r="C300" s="2">
        <v>11010256</v>
      </c>
      <c r="D300" s="3">
        <v>1.06876E-10</v>
      </c>
      <c r="E300" s="3">
        <v>2.1696500000000001E-10</v>
      </c>
      <c r="F300" s="3">
        <v>1.84024E-9</v>
      </c>
      <c r="G300" s="16">
        <v>5.3997200000000003E-12</v>
      </c>
      <c r="H300" s="3">
        <v>1.04059E-10</v>
      </c>
      <c r="I300" s="3">
        <f t="shared" si="56"/>
        <v>6.9255647999999997E-11</v>
      </c>
      <c r="J300" s="3">
        <f t="shared" si="57"/>
        <v>4.3393000000000005E-13</v>
      </c>
      <c r="K300" s="3">
        <f t="shared" si="58"/>
        <v>1.8310387999999999E-9</v>
      </c>
      <c r="L300" s="3">
        <f t="shared" si="59"/>
        <v>3.6108472999999996E-11</v>
      </c>
      <c r="M300" s="3"/>
      <c r="N300" s="8">
        <f t="shared" si="60"/>
        <v>183.43333332240582</v>
      </c>
      <c r="O300" s="14">
        <f t="shared" si="61"/>
        <v>183.43333332240582</v>
      </c>
      <c r="P300" s="3"/>
      <c r="Q300" s="3">
        <f t="shared" si="62"/>
        <v>3.763403034386819E-2</v>
      </c>
      <c r="R300" s="3">
        <f t="shared" si="63"/>
        <v>2.3580076511759337E-4</v>
      </c>
      <c r="S300" s="3">
        <f t="shared" si="64"/>
        <v>2.9342477068208497E-3</v>
      </c>
      <c r="T300" s="3">
        <f t="shared" si="65"/>
        <v>1.9621610768160672E-2</v>
      </c>
      <c r="U300" s="23">
        <f t="shared" si="66"/>
        <v>5.7448027038675935</v>
      </c>
      <c r="V300" s="3">
        <f t="shared" si="67"/>
        <v>2.7438044490261441E-2</v>
      </c>
      <c r="W300" s="3">
        <f t="shared" si="68"/>
        <v>0.61690076193808407</v>
      </c>
      <c r="X300" s="3">
        <f t="shared" si="69"/>
        <v>3.0730995567904054</v>
      </c>
    </row>
    <row r="301" spans="1:24" x14ac:dyDescent="0.35">
      <c r="A301" s="2">
        <v>300</v>
      </c>
      <c r="B301" s="38">
        <v>44627.551782407405</v>
      </c>
      <c r="C301" s="2">
        <v>11048501</v>
      </c>
      <c r="D301" s="3">
        <v>9.4986800000000001E-11</v>
      </c>
      <c r="E301" s="3">
        <v>2.16668E-10</v>
      </c>
      <c r="F301" s="3">
        <v>1.85638E-9</v>
      </c>
      <c r="G301" s="16">
        <v>5.4287499999999999E-12</v>
      </c>
      <c r="H301" s="3">
        <v>1.01016E-10</v>
      </c>
      <c r="I301" s="3">
        <f t="shared" si="56"/>
        <v>6.1551446400000005E-11</v>
      </c>
      <c r="J301" s="3">
        <f t="shared" si="57"/>
        <v>4.3333600000000001E-13</v>
      </c>
      <c r="K301" s="3">
        <f t="shared" si="58"/>
        <v>1.8470981E-9</v>
      </c>
      <c r="L301" s="3">
        <f t="shared" si="59"/>
        <v>3.5052551999999998E-11</v>
      </c>
      <c r="M301" s="3"/>
      <c r="N301" s="8">
        <f t="shared" si="60"/>
        <v>184.0666666701436</v>
      </c>
      <c r="O301" s="14">
        <f t="shared" si="61"/>
        <v>184.0666666701436</v>
      </c>
      <c r="P301" s="3"/>
      <c r="Q301" s="3">
        <f t="shared" si="62"/>
        <v>3.3156706277809506E-2</v>
      </c>
      <c r="R301" s="3">
        <f t="shared" si="63"/>
        <v>2.3343065536151006E-4</v>
      </c>
      <c r="S301" s="3">
        <f t="shared" si="64"/>
        <v>2.924374319912949E-3</v>
      </c>
      <c r="T301" s="3">
        <f t="shared" si="65"/>
        <v>1.8882207306693672E-2</v>
      </c>
      <c r="U301" s="23">
        <f t="shared" si="66"/>
        <v>5.7672197709743092</v>
      </c>
      <c r="V301" s="3">
        <f t="shared" si="67"/>
        <v>2.7586634443459334E-2</v>
      </c>
      <c r="W301" s="3">
        <f t="shared" si="68"/>
        <v>0.61875599228874489</v>
      </c>
      <c r="X301" s="3">
        <f t="shared" si="69"/>
        <v>3.0852924327914226</v>
      </c>
    </row>
    <row r="302" spans="1:24" x14ac:dyDescent="0.35">
      <c r="A302" s="2">
        <v>301</v>
      </c>
      <c r="B302" s="38">
        <v>44627.552222222221</v>
      </c>
      <c r="C302" s="2">
        <v>11086746</v>
      </c>
      <c r="D302" s="3">
        <v>9.3062600000000001E-11</v>
      </c>
      <c r="E302" s="3">
        <v>2.0327600000000001E-10</v>
      </c>
      <c r="F302" s="3">
        <v>1.8509700000000001E-9</v>
      </c>
      <c r="G302" s="16">
        <v>5.2320199999999998E-12</v>
      </c>
      <c r="H302" s="3">
        <v>9.8775000000000003E-11</v>
      </c>
      <c r="I302" s="3">
        <f t="shared" si="56"/>
        <v>6.03045648E-11</v>
      </c>
      <c r="J302" s="3">
        <f t="shared" si="57"/>
        <v>4.0655200000000001E-13</v>
      </c>
      <c r="K302" s="3">
        <f t="shared" si="58"/>
        <v>1.84171515E-9</v>
      </c>
      <c r="L302" s="3">
        <f t="shared" si="59"/>
        <v>3.4274924999999995E-11</v>
      </c>
      <c r="M302" s="3"/>
      <c r="N302" s="8">
        <f t="shared" si="60"/>
        <v>184.70000000298023</v>
      </c>
      <c r="O302" s="14">
        <f t="shared" si="61"/>
        <v>184.70000000298023</v>
      </c>
      <c r="P302" s="3"/>
      <c r="Q302" s="3">
        <f t="shared" si="62"/>
        <v>3.2579979578275173E-2</v>
      </c>
      <c r="R302" s="3">
        <f t="shared" si="63"/>
        <v>2.1964267384128321E-4</v>
      </c>
      <c r="S302" s="3">
        <f t="shared" si="64"/>
        <v>2.826636844465334E-3</v>
      </c>
      <c r="T302" s="3">
        <f t="shared" si="65"/>
        <v>1.8517277427510977E-2</v>
      </c>
      <c r="U302" s="23">
        <f t="shared" si="66"/>
        <v>5.7880363881457431</v>
      </c>
      <c r="V302" s="3">
        <f t="shared" si="67"/>
        <v>2.7730107664261028E-2</v>
      </c>
      <c r="W302" s="3">
        <f t="shared" si="68"/>
        <v>0.62057714582270307</v>
      </c>
      <c r="X302" s="3">
        <f t="shared" si="69"/>
        <v>3.097135602947966</v>
      </c>
    </row>
    <row r="303" spans="1:24" x14ac:dyDescent="0.35">
      <c r="A303" s="2">
        <v>302</v>
      </c>
      <c r="B303" s="38">
        <v>44627.552662037036</v>
      </c>
      <c r="C303" s="2">
        <v>11124991</v>
      </c>
      <c r="D303" s="3">
        <v>8.7021100000000002E-11</v>
      </c>
      <c r="E303" s="3">
        <v>2.0564199999999999E-10</v>
      </c>
      <c r="F303" s="3">
        <v>1.84503E-9</v>
      </c>
      <c r="G303" s="16">
        <v>5.2438499999999997E-12</v>
      </c>
      <c r="H303" s="3">
        <v>9.95621E-11</v>
      </c>
      <c r="I303" s="3">
        <f t="shared" si="56"/>
        <v>5.6389672800000004E-11</v>
      </c>
      <c r="J303" s="3">
        <f t="shared" si="57"/>
        <v>4.1128399999999998E-13</v>
      </c>
      <c r="K303" s="3">
        <f t="shared" si="58"/>
        <v>1.8358048499999999E-9</v>
      </c>
      <c r="L303" s="3">
        <f t="shared" si="59"/>
        <v>3.4548048700000001E-11</v>
      </c>
      <c r="M303" s="3"/>
      <c r="N303" s="8">
        <f t="shared" si="60"/>
        <v>185.33333333581686</v>
      </c>
      <c r="O303" s="14">
        <f t="shared" si="61"/>
        <v>185.33333333581686</v>
      </c>
      <c r="P303" s="3"/>
      <c r="Q303" s="3">
        <f t="shared" si="62"/>
        <v>3.0563011333149058E-2</v>
      </c>
      <c r="R303" s="3">
        <f t="shared" si="63"/>
        <v>2.229145325550262E-4</v>
      </c>
      <c r="S303" s="3">
        <f t="shared" si="64"/>
        <v>2.8421489081478348E-3</v>
      </c>
      <c r="T303" s="3">
        <f t="shared" si="65"/>
        <v>1.8724925177368391E-2</v>
      </c>
      <c r="U303" s="23">
        <f t="shared" si="66"/>
        <v>5.8080316685853459</v>
      </c>
      <c r="V303" s="3">
        <f t="shared" si="67"/>
        <v>2.7870250779509949E-2</v>
      </c>
      <c r="W303" s="3">
        <f t="shared" si="68"/>
        <v>0.62237226130962275</v>
      </c>
      <c r="X303" s="3">
        <f t="shared" si="69"/>
        <v>3.1089289670969285</v>
      </c>
    </row>
    <row r="304" spans="1:24" x14ac:dyDescent="0.35">
      <c r="A304" s="2">
        <v>303</v>
      </c>
      <c r="B304" s="38">
        <v>44627.553113425929</v>
      </c>
      <c r="C304" s="2">
        <v>11163236</v>
      </c>
      <c r="D304" s="3">
        <v>6.9401800000000006E-11</v>
      </c>
      <c r="E304" s="3">
        <v>2.0271299999999999E-10</v>
      </c>
      <c r="F304" s="3">
        <v>1.8361499999999999E-9</v>
      </c>
      <c r="G304" s="16">
        <v>5.35995E-12</v>
      </c>
      <c r="H304" s="3">
        <v>9.8847100000000006E-11</v>
      </c>
      <c r="I304" s="3">
        <f t="shared" si="56"/>
        <v>4.4972366400000003E-11</v>
      </c>
      <c r="J304" s="3">
        <f t="shared" si="57"/>
        <v>4.0542599999999998E-13</v>
      </c>
      <c r="K304" s="3">
        <f t="shared" si="58"/>
        <v>1.8269692499999999E-9</v>
      </c>
      <c r="L304" s="3">
        <f t="shared" si="59"/>
        <v>3.4299943700000004E-11</v>
      </c>
      <c r="M304" s="3"/>
      <c r="N304" s="8">
        <f t="shared" si="60"/>
        <v>185.98333334177732</v>
      </c>
      <c r="O304" s="14">
        <f t="shared" si="61"/>
        <v>185.98333334177732</v>
      </c>
      <c r="P304" s="3"/>
      <c r="Q304" s="3">
        <f t="shared" si="62"/>
        <v>2.4492751899354633E-2</v>
      </c>
      <c r="R304" s="3">
        <f t="shared" si="63"/>
        <v>2.2080222204068296E-4</v>
      </c>
      <c r="S304" s="3">
        <f t="shared" si="64"/>
        <v>2.9191242545543667E-3</v>
      </c>
      <c r="T304" s="3">
        <f t="shared" si="65"/>
        <v>1.8680360373607825E-2</v>
      </c>
      <c r="U304" s="23">
        <f t="shared" si="66"/>
        <v>5.8259247917999888</v>
      </c>
      <c r="V304" s="3">
        <f t="shared" si="67"/>
        <v>2.8014458726075935E-2</v>
      </c>
      <c r="W304" s="3">
        <f t="shared" si="68"/>
        <v>0.62424467510467085</v>
      </c>
      <c r="X304" s="3">
        <f t="shared" si="69"/>
        <v>3.121085685012472</v>
      </c>
    </row>
    <row r="305" spans="1:24" x14ac:dyDescent="0.35">
      <c r="A305" s="2">
        <v>304</v>
      </c>
      <c r="B305" s="38">
        <v>44627.553553240738</v>
      </c>
      <c r="C305" s="2">
        <v>11201481</v>
      </c>
      <c r="D305" s="3">
        <v>8.2452300000000006E-11</v>
      </c>
      <c r="E305" s="3">
        <v>2.05733E-10</v>
      </c>
      <c r="F305" s="3">
        <v>5.7825899999999996E-7</v>
      </c>
      <c r="G305" s="16">
        <v>3.5475E-12</v>
      </c>
      <c r="H305" s="3">
        <v>9.6423599999999999E-11</v>
      </c>
      <c r="I305" s="3">
        <f t="shared" si="56"/>
        <v>5.3429090400000008E-11</v>
      </c>
      <c r="J305" s="3">
        <f t="shared" si="57"/>
        <v>4.1146600000000003E-13</v>
      </c>
      <c r="K305" s="3">
        <f t="shared" si="58"/>
        <v>5.7536770499999998E-7</v>
      </c>
      <c r="L305" s="3">
        <f t="shared" si="59"/>
        <v>3.3458989199999992E-11</v>
      </c>
      <c r="M305" s="3"/>
      <c r="N305" s="8">
        <f t="shared" si="60"/>
        <v>186.61666665971279</v>
      </c>
      <c r="O305" s="14">
        <f t="shared" si="61"/>
        <v>186.61666665971279</v>
      </c>
      <c r="P305" s="3"/>
      <c r="Q305" s="3">
        <f t="shared" si="62"/>
        <v>9.2396470093850702E-5</v>
      </c>
      <c r="R305" s="3">
        <f t="shared" si="63"/>
        <v>7.1156004489337836E-7</v>
      </c>
      <c r="S305" s="3">
        <f t="shared" si="64"/>
        <v>6.1347942703874912E-6</v>
      </c>
      <c r="T305" s="3">
        <f t="shared" si="65"/>
        <v>5.7861596966065367E-5</v>
      </c>
      <c r="U305" s="23">
        <f t="shared" si="66"/>
        <v>5.8337100885943682</v>
      </c>
      <c r="V305" s="3">
        <f t="shared" si="67"/>
        <v>2.8084604755364281E-2</v>
      </c>
      <c r="W305" s="3">
        <f t="shared" si="68"/>
        <v>0.62517100711427731</v>
      </c>
      <c r="X305" s="3">
        <f t="shared" si="69"/>
        <v>3.1270194551588895</v>
      </c>
    </row>
    <row r="306" spans="1:24" x14ac:dyDescent="0.35">
      <c r="A306" s="2">
        <v>305</v>
      </c>
      <c r="B306" s="38">
        <v>44627.554016203707</v>
      </c>
      <c r="C306" s="2">
        <v>11241270</v>
      </c>
      <c r="D306" s="3">
        <v>7.2884800000000003E-11</v>
      </c>
      <c r="E306" s="3">
        <v>9.2644300000000003E-11</v>
      </c>
      <c r="F306" s="3">
        <v>6.5986900000000002E-7</v>
      </c>
      <c r="G306" s="16">
        <v>3.4722499999999999E-12</v>
      </c>
      <c r="H306" s="3">
        <v>9.0597900000000005E-11</v>
      </c>
      <c r="I306" s="3">
        <f t="shared" si="56"/>
        <v>4.7229350400000001E-11</v>
      </c>
      <c r="J306" s="3">
        <f t="shared" si="57"/>
        <v>1.8528860000000001E-13</v>
      </c>
      <c r="K306" s="3">
        <f t="shared" si="58"/>
        <v>6.5656965500000003E-7</v>
      </c>
      <c r="L306" s="3">
        <f t="shared" si="59"/>
        <v>3.1437471299999994E-11</v>
      </c>
      <c r="M306" s="3"/>
      <c r="N306" s="8">
        <f t="shared" si="60"/>
        <v>187.28333333879709</v>
      </c>
      <c r="O306" s="14">
        <f t="shared" si="61"/>
        <v>187.28333333879709</v>
      </c>
      <c r="P306" s="3"/>
      <c r="Q306" s="3">
        <f t="shared" si="62"/>
        <v>7.1573828138615396E-5</v>
      </c>
      <c r="R306" s="3">
        <f t="shared" si="63"/>
        <v>2.8079603678912029E-7</v>
      </c>
      <c r="S306" s="3">
        <f t="shared" si="64"/>
        <v>5.2620292815695234E-6</v>
      </c>
      <c r="T306" s="3">
        <f t="shared" si="65"/>
        <v>4.7641988485593346E-5</v>
      </c>
      <c r="U306" s="23">
        <f t="shared" si="66"/>
        <v>5.8337647453614636</v>
      </c>
      <c r="V306" s="3">
        <f t="shared" si="67"/>
        <v>2.8084935540731003E-2</v>
      </c>
      <c r="W306" s="3">
        <f t="shared" si="68"/>
        <v>0.62517480605553211</v>
      </c>
      <c r="X306" s="3">
        <f t="shared" si="69"/>
        <v>3.1270546230213618</v>
      </c>
    </row>
    <row r="307" spans="1:24" x14ac:dyDescent="0.35">
      <c r="A307" s="2">
        <v>306</v>
      </c>
      <c r="B307" s="38">
        <v>44627.5544212963</v>
      </c>
      <c r="C307" s="2">
        <v>11276916</v>
      </c>
      <c r="D307" s="3">
        <v>4.3171900000000003E-11</v>
      </c>
      <c r="E307" s="3">
        <v>9.4958100000000003E-11</v>
      </c>
      <c r="F307" s="3">
        <v>6.6076499999999997E-7</v>
      </c>
      <c r="G307" s="16">
        <v>3.3486199999999999E-12</v>
      </c>
      <c r="H307" s="3">
        <v>8.4795700000000006E-11</v>
      </c>
      <c r="I307" s="3">
        <f t="shared" si="56"/>
        <v>2.7975391200000002E-11</v>
      </c>
      <c r="J307" s="3">
        <f t="shared" si="57"/>
        <v>1.8991620000000002E-13</v>
      </c>
      <c r="K307" s="3">
        <f t="shared" si="58"/>
        <v>6.5746117499999993E-7</v>
      </c>
      <c r="L307" s="3">
        <f t="shared" si="59"/>
        <v>2.9424107900000003E-11</v>
      </c>
      <c r="M307" s="3"/>
      <c r="N307" s="8">
        <f t="shared" si="60"/>
        <v>187.86666667461395</v>
      </c>
      <c r="O307" s="14">
        <f t="shared" si="61"/>
        <v>187.86666667461395</v>
      </c>
      <c r="P307" s="3"/>
      <c r="Q307" s="3">
        <f t="shared" si="62"/>
        <v>4.2337882908447035E-5</v>
      </c>
      <c r="R307" s="3">
        <f t="shared" si="63"/>
        <v>2.8741867380990222E-7</v>
      </c>
      <c r="S307" s="3">
        <f t="shared" si="64"/>
        <v>5.0677926342950971E-6</v>
      </c>
      <c r="T307" s="3">
        <f t="shared" si="65"/>
        <v>4.4530366923187521E-5</v>
      </c>
      <c r="U307" s="23">
        <f t="shared" si="66"/>
        <v>5.8337979696106608</v>
      </c>
      <c r="V307" s="3">
        <f t="shared" si="67"/>
        <v>2.8085101270022301E-2</v>
      </c>
      <c r="W307" s="3">
        <f t="shared" si="68"/>
        <v>0.62517781892027036</v>
      </c>
      <c r="X307" s="3">
        <f t="shared" si="69"/>
        <v>3.1270815066251374</v>
      </c>
    </row>
    <row r="308" spans="1:24" x14ac:dyDescent="0.35">
      <c r="A308" s="2">
        <v>307</v>
      </c>
      <c r="B308" s="38">
        <v>44627.554837962962</v>
      </c>
      <c r="C308" s="2">
        <v>11312561</v>
      </c>
      <c r="D308" s="3">
        <v>4.6923600000000002E-11</v>
      </c>
      <c r="E308" s="3">
        <v>9.3043600000000006E-11</v>
      </c>
      <c r="F308" s="3">
        <v>6.6291500000000003E-7</v>
      </c>
      <c r="G308" s="16">
        <v>4.6004900000000002E-10</v>
      </c>
      <c r="H308" s="3">
        <v>3.1032899999999999E-10</v>
      </c>
      <c r="I308" s="3">
        <f t="shared" si="56"/>
        <v>3.04064928E-11</v>
      </c>
      <c r="J308" s="3">
        <f t="shared" si="57"/>
        <v>1.8608720000000002E-13</v>
      </c>
      <c r="K308" s="3">
        <f t="shared" si="58"/>
        <v>6.5960042500000006E-7</v>
      </c>
      <c r="L308" s="3">
        <f t="shared" si="59"/>
        <v>1.0768416299999999E-10</v>
      </c>
      <c r="M308" s="3"/>
      <c r="N308" s="8">
        <f t="shared" si="60"/>
        <v>188.46666666865349</v>
      </c>
      <c r="O308" s="14">
        <f t="shared" si="61"/>
        <v>188.46666666865349</v>
      </c>
      <c r="P308" s="3"/>
      <c r="Q308" s="3">
        <f t="shared" si="62"/>
        <v>4.5867860585444588E-5</v>
      </c>
      <c r="R308" s="3">
        <f t="shared" si="63"/>
        <v>2.8071049832934842E-7</v>
      </c>
      <c r="S308" s="3">
        <f t="shared" si="64"/>
        <v>6.9397886606880222E-4</v>
      </c>
      <c r="T308" s="3">
        <f t="shared" si="65"/>
        <v>1.6244037772565107E-4</v>
      </c>
      <c r="U308" s="23">
        <f t="shared" si="66"/>
        <v>5.8338244313334462</v>
      </c>
      <c r="V308" s="3">
        <f t="shared" si="67"/>
        <v>2.8085271708772251E-2</v>
      </c>
      <c r="W308" s="3">
        <f t="shared" si="68"/>
        <v>0.62538753291579796</v>
      </c>
      <c r="X308" s="3">
        <f t="shared" si="69"/>
        <v>3.1271435978479154</v>
      </c>
    </row>
    <row r="309" spans="1:24" s="25" customFormat="1" x14ac:dyDescent="0.35">
      <c r="A309" s="25">
        <v>308</v>
      </c>
      <c r="B309" s="40">
        <v>44627.555335648147</v>
      </c>
      <c r="C309" s="25">
        <v>11355088</v>
      </c>
      <c r="D309" s="26">
        <v>2.4422499999999999E-8</v>
      </c>
      <c r="E309" s="26">
        <v>1.76207E-10</v>
      </c>
      <c r="F309" s="26">
        <v>6.3550299999999997E-7</v>
      </c>
      <c r="G309" s="27">
        <v>3.0551100000000002E-10</v>
      </c>
      <c r="H309" s="26">
        <v>2.20893E-10</v>
      </c>
      <c r="I309" s="26">
        <f t="shared" si="56"/>
        <v>1.5825780000000002E-8</v>
      </c>
      <c r="J309" s="26">
        <f t="shared" si="57"/>
        <v>3.52414E-13</v>
      </c>
      <c r="K309" s="26">
        <f t="shared" si="58"/>
        <v>6.3232548499999998E-7</v>
      </c>
      <c r="L309" s="26">
        <f t="shared" si="59"/>
        <v>7.6649870999999998E-11</v>
      </c>
      <c r="M309" s="26"/>
      <c r="N309" s="8">
        <f t="shared" si="60"/>
        <v>189.1833333298564</v>
      </c>
      <c r="O309" s="29">
        <f t="shared" si="61"/>
        <v>189.1833333298564</v>
      </c>
      <c r="P309" s="26"/>
      <c r="Q309" s="26">
        <f t="shared" si="62"/>
        <v>2.4902762064065789E-2</v>
      </c>
      <c r="R309" s="26">
        <f t="shared" si="63"/>
        <v>5.545434089217518E-7</v>
      </c>
      <c r="S309" s="26">
        <f t="shared" si="64"/>
        <v>4.8073887928145112E-4</v>
      </c>
      <c r="T309" s="26">
        <f t="shared" si="65"/>
        <v>1.2061291764161617E-4</v>
      </c>
      <c r="U309" s="30">
        <f t="shared" si="66"/>
        <v>5.8427643569882894</v>
      </c>
      <c r="V309" s="26">
        <f t="shared" si="67"/>
        <v>2.8085571008086733E-2</v>
      </c>
      <c r="W309" s="26">
        <f t="shared" si="68"/>
        <v>0.62580847343800594</v>
      </c>
      <c r="X309" s="26">
        <f t="shared" si="69"/>
        <v>3.1272450252779822</v>
      </c>
    </row>
    <row r="310" spans="1:24" x14ac:dyDescent="0.35">
      <c r="A310" s="2">
        <v>309</v>
      </c>
      <c r="B310" s="38">
        <v>44627.555648148147</v>
      </c>
      <c r="C310" s="2">
        <v>11382004</v>
      </c>
      <c r="D310" s="3">
        <v>2.54371E-8</v>
      </c>
      <c r="E310" s="3">
        <v>1.6637800000000001E-10</v>
      </c>
      <c r="F310" s="3">
        <v>6.38101E-7</v>
      </c>
      <c r="G310" s="16">
        <v>3.1730099999999999E-10</v>
      </c>
      <c r="H310" s="3">
        <v>2.1043599999999999E-10</v>
      </c>
      <c r="I310" s="3">
        <f t="shared" si="56"/>
        <v>1.64832408E-8</v>
      </c>
      <c r="J310" s="3">
        <f t="shared" si="57"/>
        <v>3.32756E-13</v>
      </c>
      <c r="K310" s="3">
        <f t="shared" si="58"/>
        <v>6.3491049500000001E-7</v>
      </c>
      <c r="L310" s="3">
        <f t="shared" si="59"/>
        <v>7.3021291999999993E-11</v>
      </c>
      <c r="M310" s="3"/>
      <c r="N310" s="8">
        <f t="shared" si="60"/>
        <v>189.63333333283663</v>
      </c>
      <c r="O310" s="14">
        <f t="shared" si="61"/>
        <v>189.63333333283663</v>
      </c>
      <c r="P310" s="3"/>
      <c r="Q310" s="3">
        <f t="shared" si="62"/>
        <v>2.5831711280816048E-2</v>
      </c>
      <c r="R310" s="3">
        <f t="shared" si="63"/>
        <v>5.214785747083926E-7</v>
      </c>
      <c r="S310" s="3">
        <f t="shared" si="64"/>
        <v>4.9725827102606009E-4</v>
      </c>
      <c r="T310" s="3">
        <f t="shared" si="65"/>
        <v>1.1443531980047045E-4</v>
      </c>
      <c r="U310" s="23">
        <f t="shared" si="66"/>
        <v>5.8541796135664885</v>
      </c>
      <c r="V310" s="3">
        <f t="shared" si="67"/>
        <v>2.8085813113034652E-2</v>
      </c>
      <c r="W310" s="3">
        <f t="shared" si="68"/>
        <v>0.62602852279828247</v>
      </c>
      <c r="X310" s="3">
        <f t="shared" si="69"/>
        <v>3.1272979111317567</v>
      </c>
    </row>
    <row r="311" spans="1:24" x14ac:dyDescent="0.35">
      <c r="A311" s="2">
        <v>310</v>
      </c>
      <c r="B311" s="38">
        <v>44627.555949074071</v>
      </c>
      <c r="C311" s="2">
        <v>11408921</v>
      </c>
      <c r="D311" s="3">
        <v>2.6144599999999998E-8</v>
      </c>
      <c r="E311" s="3">
        <v>1.5844400000000001E-10</v>
      </c>
      <c r="F311" s="3">
        <v>6.4499800000000002E-7</v>
      </c>
      <c r="G311" s="16">
        <v>3.5558199999999999E-10</v>
      </c>
      <c r="H311" s="3">
        <v>2.03271E-10</v>
      </c>
      <c r="I311" s="3">
        <f t="shared" si="56"/>
        <v>1.6941700800000001E-8</v>
      </c>
      <c r="J311" s="3">
        <f t="shared" si="57"/>
        <v>3.1688800000000003E-13</v>
      </c>
      <c r="K311" s="3">
        <f t="shared" si="58"/>
        <v>6.4177300999999997E-7</v>
      </c>
      <c r="L311" s="3">
        <f t="shared" si="59"/>
        <v>7.0535036999999994E-11</v>
      </c>
      <c r="M311" s="3"/>
      <c r="N311" s="8">
        <f t="shared" si="60"/>
        <v>190.06666665524244</v>
      </c>
      <c r="O311" s="14">
        <f t="shared" si="61"/>
        <v>190.06666665524244</v>
      </c>
      <c r="P311" s="3"/>
      <c r="Q311" s="3">
        <f t="shared" si="62"/>
        <v>2.6266284236540271E-2</v>
      </c>
      <c r="R311" s="3">
        <f t="shared" si="63"/>
        <v>4.9130074821937436E-7</v>
      </c>
      <c r="S311" s="3">
        <f t="shared" si="64"/>
        <v>5.5129163191203689E-4</v>
      </c>
      <c r="T311" s="3">
        <f t="shared" si="65"/>
        <v>1.0935698560305612E-4</v>
      </c>
      <c r="U311" s="23">
        <f t="shared" si="66"/>
        <v>5.8654675123105982</v>
      </c>
      <c r="V311" s="3">
        <f t="shared" si="67"/>
        <v>2.8086032548549085E-2</v>
      </c>
      <c r="W311" s="3">
        <f t="shared" si="68"/>
        <v>0.62625570860485669</v>
      </c>
      <c r="X311" s="3">
        <f t="shared" si="69"/>
        <v>3.1273463994633715</v>
      </c>
    </row>
    <row r="312" spans="1:24" x14ac:dyDescent="0.35">
      <c r="A312" s="2">
        <v>311</v>
      </c>
      <c r="B312" s="38">
        <v>44627.556261574071</v>
      </c>
      <c r="C312" s="2">
        <v>11435836</v>
      </c>
      <c r="D312" s="3">
        <v>2.5271199999999999E-8</v>
      </c>
      <c r="E312" s="3">
        <v>1.5618199999999999E-10</v>
      </c>
      <c r="F312" s="3">
        <v>6.4231099999999996E-7</v>
      </c>
      <c r="G312" s="16">
        <v>2.6224700000000003E-10</v>
      </c>
      <c r="H312" s="3">
        <v>1.88211E-10</v>
      </c>
      <c r="I312" s="3">
        <f t="shared" si="56"/>
        <v>1.63757376E-8</v>
      </c>
      <c r="J312" s="3">
        <f t="shared" si="57"/>
        <v>3.1236399999999998E-13</v>
      </c>
      <c r="K312" s="3">
        <f t="shared" si="58"/>
        <v>6.3909944499999994E-7</v>
      </c>
      <c r="L312" s="3">
        <f t="shared" si="59"/>
        <v>6.5309216999999986E-11</v>
      </c>
      <c r="M312" s="3"/>
      <c r="N312" s="8">
        <f t="shared" si="60"/>
        <v>190.51666665822268</v>
      </c>
      <c r="O312" s="14">
        <f t="shared" si="61"/>
        <v>190.51666665822268</v>
      </c>
      <c r="P312" s="3"/>
      <c r="Q312" s="3">
        <f t="shared" si="62"/>
        <v>2.549502904356301E-2</v>
      </c>
      <c r="R312" s="3">
        <f t="shared" si="63"/>
        <v>4.8631270521600911E-7</v>
      </c>
      <c r="S312" s="3">
        <f t="shared" si="64"/>
        <v>4.0828663996101582E-4</v>
      </c>
      <c r="T312" s="3">
        <f t="shared" si="65"/>
        <v>1.0167849686522571E-4</v>
      </c>
      <c r="U312" s="23">
        <f t="shared" si="66"/>
        <v>5.8771138078757517</v>
      </c>
      <c r="V312" s="3">
        <f t="shared" si="67"/>
        <v>2.8086252511577564E-2</v>
      </c>
      <c r="W312" s="3">
        <f t="shared" si="68"/>
        <v>0.62647161371745796</v>
      </c>
      <c r="X312" s="3">
        <f t="shared" si="69"/>
        <v>3.1273938824472411</v>
      </c>
    </row>
    <row r="313" spans="1:24" s="18" customFormat="1" x14ac:dyDescent="0.35">
      <c r="A313" s="18">
        <v>312</v>
      </c>
      <c r="B313" s="39">
        <v>44627.556608796294</v>
      </c>
      <c r="C313" s="18">
        <v>11465341</v>
      </c>
      <c r="D313" s="19">
        <v>2.6236800000000002E-9</v>
      </c>
      <c r="E313" s="19">
        <v>9.4692000000000002E-11</v>
      </c>
      <c r="F313" s="19">
        <v>6.9023799999999996E-7</v>
      </c>
      <c r="G313" s="20">
        <v>2.71437E-11</v>
      </c>
      <c r="H313" s="19">
        <v>1.2326E-10</v>
      </c>
      <c r="I313" s="19">
        <f t="shared" si="56"/>
        <v>1.7001446400000001E-9</v>
      </c>
      <c r="J313" s="19">
        <f t="shared" si="57"/>
        <v>1.8938400000000001E-13</v>
      </c>
      <c r="K313" s="19">
        <f t="shared" si="58"/>
        <v>6.8678680999999994E-7</v>
      </c>
      <c r="L313" s="19">
        <f t="shared" si="59"/>
        <v>4.2771219999999992E-11</v>
      </c>
      <c r="M313" s="19"/>
      <c r="N313" s="8">
        <f t="shared" si="60"/>
        <v>191.01666666567326</v>
      </c>
      <c r="O313" s="22">
        <f t="shared" si="61"/>
        <v>191.01666666567326</v>
      </c>
      <c r="P313" s="19"/>
      <c r="Q313" s="19">
        <f t="shared" si="62"/>
        <v>2.4631281384102297E-3</v>
      </c>
      <c r="R313" s="19">
        <f t="shared" si="63"/>
        <v>2.7437492575024849E-7</v>
      </c>
      <c r="S313" s="19">
        <f t="shared" si="64"/>
        <v>3.932513133151174E-5</v>
      </c>
      <c r="T313" s="19">
        <f t="shared" si="65"/>
        <v>6.1965901616543856E-5</v>
      </c>
      <c r="U313" s="24">
        <f t="shared" si="66"/>
        <v>5.8841033472753974</v>
      </c>
      <c r="V313" s="19">
        <f t="shared" si="67"/>
        <v>2.8086442683488141E-2</v>
      </c>
      <c r="W313" s="19">
        <f t="shared" si="68"/>
        <v>0.62658351666194856</v>
      </c>
      <c r="X313" s="19">
        <f t="shared" si="69"/>
        <v>3.1274347935474713</v>
      </c>
    </row>
    <row r="314" spans="1:24" x14ac:dyDescent="0.35">
      <c r="A314" s="2">
        <v>313</v>
      </c>
      <c r="B314" s="38">
        <v>44627.556944444441</v>
      </c>
      <c r="C314" s="2">
        <v>11494356</v>
      </c>
      <c r="D314" s="3">
        <v>9.4130000000000005E-10</v>
      </c>
      <c r="E314" s="3">
        <v>8.45563E-11</v>
      </c>
      <c r="F314" s="3">
        <v>6.9014800000000002E-7</v>
      </c>
      <c r="G314" s="16">
        <v>1.7979299999999999E-11</v>
      </c>
      <c r="H314" s="3">
        <v>1.10889E-10</v>
      </c>
      <c r="I314" s="3">
        <f t="shared" si="56"/>
        <v>6.0996240000000007E-10</v>
      </c>
      <c r="J314" s="3">
        <f t="shared" si="57"/>
        <v>1.6911260000000001E-13</v>
      </c>
      <c r="K314" s="3">
        <f t="shared" si="58"/>
        <v>6.8669726000000004E-7</v>
      </c>
      <c r="L314" s="3">
        <f t="shared" si="59"/>
        <v>3.8478482999999989E-11</v>
      </c>
      <c r="M314" s="3"/>
      <c r="N314" s="8">
        <f t="shared" si="60"/>
        <v>191.49999999254942</v>
      </c>
      <c r="O314" s="14">
        <f t="shared" si="61"/>
        <v>191.49999999254942</v>
      </c>
      <c r="P314" s="3"/>
      <c r="Q314" s="3">
        <f t="shared" si="62"/>
        <v>8.8381390658235628E-4</v>
      </c>
      <c r="R314" s="3">
        <f t="shared" si="63"/>
        <v>2.4503816572677168E-7</v>
      </c>
      <c r="S314" s="3">
        <f t="shared" si="64"/>
        <v>2.6051368691932743E-5</v>
      </c>
      <c r="T314" s="3">
        <f t="shared" si="65"/>
        <v>5.5753958571205003E-5</v>
      </c>
      <c r="U314" s="23">
        <f t="shared" si="66"/>
        <v>5.8849121915921314</v>
      </c>
      <c r="V314" s="3">
        <f t="shared" si="67"/>
        <v>2.8086568208316905E-2</v>
      </c>
      <c r="W314" s="3">
        <f t="shared" si="68"/>
        <v>0.62659931598257645</v>
      </c>
      <c r="X314" s="3">
        <f t="shared" si="69"/>
        <v>3.1274632425133033</v>
      </c>
    </row>
    <row r="315" spans="1:24" x14ac:dyDescent="0.35">
      <c r="A315" s="2">
        <v>314</v>
      </c>
      <c r="B315" s="38">
        <v>44627.55736111111</v>
      </c>
      <c r="C315" s="2">
        <v>11530912</v>
      </c>
      <c r="D315" s="3">
        <v>6.0607299999999998E-10</v>
      </c>
      <c r="E315" s="3">
        <v>9.2808100000000002E-11</v>
      </c>
      <c r="F315" s="3">
        <v>6.9247700000000004E-7</v>
      </c>
      <c r="G315" s="16">
        <v>1.39223E-11</v>
      </c>
      <c r="H315" s="3">
        <v>1.01496E-10</v>
      </c>
      <c r="I315" s="3">
        <f t="shared" si="56"/>
        <v>3.9273530400000001E-10</v>
      </c>
      <c r="J315" s="3">
        <f t="shared" si="57"/>
        <v>1.856162E-13</v>
      </c>
      <c r="K315" s="3">
        <f t="shared" si="58"/>
        <v>6.8901461500000007E-7</v>
      </c>
      <c r="L315" s="3">
        <f t="shared" si="59"/>
        <v>3.5219112E-11</v>
      </c>
      <c r="M315" s="3"/>
      <c r="N315" s="8">
        <f t="shared" si="60"/>
        <v>192.10000000149012</v>
      </c>
      <c r="O315" s="14">
        <f t="shared" si="61"/>
        <v>192.10000000149012</v>
      </c>
      <c r="P315" s="3"/>
      <c r="Q315" s="3">
        <f t="shared" si="62"/>
        <v>5.6714562938552473E-4</v>
      </c>
      <c r="R315" s="3">
        <f t="shared" si="63"/>
        <v>2.6804673657031209E-7</v>
      </c>
      <c r="S315" s="3">
        <f t="shared" si="64"/>
        <v>2.0105072081816435E-5</v>
      </c>
      <c r="T315" s="3">
        <f t="shared" si="65"/>
        <v>5.0859612665835832E-5</v>
      </c>
      <c r="U315" s="23">
        <f t="shared" si="66"/>
        <v>5.8853474794594085</v>
      </c>
      <c r="V315" s="3">
        <f t="shared" si="67"/>
        <v>2.8086722133789887E-2</v>
      </c>
      <c r="W315" s="3">
        <f t="shared" si="68"/>
        <v>0.6266131629150149</v>
      </c>
      <c r="X315" s="3">
        <f t="shared" si="69"/>
        <v>3.1274952265851512</v>
      </c>
    </row>
    <row r="316" spans="1:24" x14ac:dyDescent="0.35">
      <c r="A316" s="2">
        <v>315</v>
      </c>
      <c r="B316" s="38">
        <v>44627.55777777778</v>
      </c>
      <c r="C316" s="2">
        <v>11566560</v>
      </c>
      <c r="D316" s="3">
        <v>4.2137700000000002E-10</v>
      </c>
      <c r="E316" s="3">
        <v>1.5604900000000001E-10</v>
      </c>
      <c r="F316" s="3">
        <v>8.9045000000000001E-8</v>
      </c>
      <c r="G316" s="16">
        <v>1.74913E-11</v>
      </c>
      <c r="H316" s="3">
        <v>2.2264500000000001E-10</v>
      </c>
      <c r="I316" s="3">
        <f t="shared" si="56"/>
        <v>2.7305229600000004E-10</v>
      </c>
      <c r="J316" s="3">
        <f t="shared" si="57"/>
        <v>3.1209800000000001E-13</v>
      </c>
      <c r="K316" s="3">
        <f t="shared" si="58"/>
        <v>8.8599775000000004E-8</v>
      </c>
      <c r="L316" s="3">
        <f t="shared" si="59"/>
        <v>7.7257814999999986E-11</v>
      </c>
      <c r="M316" s="3"/>
      <c r="N316" s="8">
        <f t="shared" si="60"/>
        <v>192.70000000298023</v>
      </c>
      <c r="O316" s="14">
        <f t="shared" si="61"/>
        <v>192.70000000298023</v>
      </c>
      <c r="P316" s="3"/>
      <c r="Q316" s="3">
        <f t="shared" si="62"/>
        <v>3.0664528721432989E-3</v>
      </c>
      <c r="R316" s="3">
        <f t="shared" si="63"/>
        <v>3.5049469369419956E-6</v>
      </c>
      <c r="S316" s="3">
        <f t="shared" si="64"/>
        <v>1.9643214105227695E-4</v>
      </c>
      <c r="T316" s="3">
        <f t="shared" si="65"/>
        <v>8.6762664944690872E-4</v>
      </c>
      <c r="U316" s="23">
        <f t="shared" si="66"/>
        <v>5.8864375590125748</v>
      </c>
      <c r="V316" s="3">
        <f t="shared" si="67"/>
        <v>2.8087854031894753E-2</v>
      </c>
      <c r="W316" s="3">
        <f t="shared" si="68"/>
        <v>0.62667812407911649</v>
      </c>
      <c r="X316" s="3">
        <f t="shared" si="69"/>
        <v>3.1277707724644692</v>
      </c>
    </row>
    <row r="317" spans="1:24" x14ac:dyDescent="0.35">
      <c r="A317" s="2">
        <v>316</v>
      </c>
      <c r="B317" s="38">
        <v>44627.558194444442</v>
      </c>
      <c r="C317" s="2">
        <v>11602206</v>
      </c>
      <c r="D317" s="3">
        <v>3.9780299999999999E-10</v>
      </c>
      <c r="E317" s="3">
        <v>1.9794299999999999E-10</v>
      </c>
      <c r="F317" s="3">
        <v>8.1095200000000003E-9</v>
      </c>
      <c r="G317" s="16">
        <v>1.51553E-11</v>
      </c>
      <c r="H317" s="3">
        <v>1.94412E-10</v>
      </c>
      <c r="I317" s="3">
        <f t="shared" si="56"/>
        <v>2.5777634400000002E-10</v>
      </c>
      <c r="J317" s="3">
        <f t="shared" si="57"/>
        <v>3.9588600000000001E-13</v>
      </c>
      <c r="K317" s="3">
        <f t="shared" si="58"/>
        <v>8.0689724000000005E-9</v>
      </c>
      <c r="L317" s="3">
        <f t="shared" si="59"/>
        <v>6.7460964000000006E-11</v>
      </c>
      <c r="M317" s="3"/>
      <c r="N317" s="8">
        <f t="shared" si="60"/>
        <v>193.29999999701977</v>
      </c>
      <c r="O317" s="14">
        <f t="shared" si="61"/>
        <v>193.29999999701977</v>
      </c>
      <c r="P317" s="3"/>
      <c r="Q317" s="3">
        <f t="shared" si="62"/>
        <v>3.1786880604524066E-2</v>
      </c>
      <c r="R317" s="3">
        <f t="shared" si="63"/>
        <v>4.8817439256577452E-5</v>
      </c>
      <c r="S317" s="3">
        <f t="shared" si="64"/>
        <v>1.8688282413755685E-3</v>
      </c>
      <c r="T317" s="3">
        <f t="shared" si="65"/>
        <v>8.3187369905987039E-3</v>
      </c>
      <c r="U317" s="23">
        <f t="shared" si="66"/>
        <v>5.896893558951704</v>
      </c>
      <c r="V317" s="3">
        <f t="shared" si="67"/>
        <v>2.8103550747596875E-2</v>
      </c>
      <c r="W317" s="3">
        <f t="shared" si="68"/>
        <v>0.62729770218768988</v>
      </c>
      <c r="X317" s="3">
        <f t="shared" si="69"/>
        <v>3.1305266815291053</v>
      </c>
    </row>
    <row r="318" spans="1:24" x14ac:dyDescent="0.35">
      <c r="A318" s="2">
        <v>317</v>
      </c>
      <c r="B318" s="38">
        <v>44627.558611111112</v>
      </c>
      <c r="C318" s="2">
        <v>11638871</v>
      </c>
      <c r="D318" s="3">
        <v>3.2597100000000002E-10</v>
      </c>
      <c r="E318" s="3">
        <v>1.98444E-10</v>
      </c>
      <c r="F318" s="3">
        <v>4.6336600000000003E-9</v>
      </c>
      <c r="G318" s="16">
        <v>1.34826E-11</v>
      </c>
      <c r="H318" s="3">
        <v>1.7534999999999999E-10</v>
      </c>
      <c r="I318" s="3">
        <f t="shared" si="56"/>
        <v>2.1122920800000001E-10</v>
      </c>
      <c r="J318" s="3">
        <f t="shared" si="57"/>
        <v>3.9688799999999999E-13</v>
      </c>
      <c r="K318" s="3">
        <f t="shared" si="58"/>
        <v>4.6104917E-9</v>
      </c>
      <c r="L318" s="3">
        <f t="shared" si="59"/>
        <v>6.0846449999999995E-11</v>
      </c>
      <c r="M318" s="3"/>
      <c r="N318" s="8">
        <f t="shared" si="60"/>
        <v>193.89999999850988</v>
      </c>
      <c r="O318" s="14">
        <f t="shared" si="61"/>
        <v>193.89999999850988</v>
      </c>
      <c r="P318" s="3"/>
      <c r="Q318" s="3">
        <f t="shared" si="62"/>
        <v>4.5585823733290745E-2</v>
      </c>
      <c r="R318" s="3">
        <f t="shared" si="63"/>
        <v>8.5653241713893545E-5</v>
      </c>
      <c r="S318" s="3">
        <f t="shared" si="64"/>
        <v>2.9097085241472182E-3</v>
      </c>
      <c r="T318" s="3">
        <f t="shared" si="65"/>
        <v>1.3131401527086577E-2</v>
      </c>
      <c r="U318" s="23">
        <f t="shared" si="66"/>
        <v>5.9201053703106954</v>
      </c>
      <c r="V318" s="3">
        <f t="shared" si="67"/>
        <v>2.8143891951988204E-2</v>
      </c>
      <c r="W318" s="3">
        <f t="shared" si="68"/>
        <v>0.628731263220907</v>
      </c>
      <c r="X318" s="3">
        <f t="shared" si="69"/>
        <v>3.1369617231003923</v>
      </c>
    </row>
    <row r="319" spans="1:24" x14ac:dyDescent="0.35">
      <c r="A319" s="2">
        <v>318</v>
      </c>
      <c r="B319" s="38">
        <v>44627.559074074074</v>
      </c>
      <c r="C319" s="2">
        <v>11678136</v>
      </c>
      <c r="D319" s="3">
        <v>2.7447900000000001E-10</v>
      </c>
      <c r="E319" s="3">
        <v>2.1556199999999999E-10</v>
      </c>
      <c r="F319" s="3">
        <v>3.4584099999999998E-9</v>
      </c>
      <c r="G319" s="16">
        <v>1.1985100000000001E-11</v>
      </c>
      <c r="H319" s="3">
        <v>1.6132599999999999E-10</v>
      </c>
      <c r="I319" s="3">
        <f t="shared" si="56"/>
        <v>1.77862392E-10</v>
      </c>
      <c r="J319" s="3">
        <f t="shared" si="57"/>
        <v>4.3112400000000002E-13</v>
      </c>
      <c r="K319" s="3">
        <f t="shared" si="58"/>
        <v>3.44111795E-9</v>
      </c>
      <c r="L319" s="3">
        <f t="shared" si="59"/>
        <v>5.598012199999999E-11</v>
      </c>
      <c r="M319" s="3"/>
      <c r="N319" s="8">
        <f t="shared" si="60"/>
        <v>194.5666666701436</v>
      </c>
      <c r="O319" s="14">
        <f t="shared" si="61"/>
        <v>194.5666666701436</v>
      </c>
      <c r="P319" s="3"/>
      <c r="Q319" s="3">
        <f t="shared" si="62"/>
        <v>5.1428949141368439E-2</v>
      </c>
      <c r="R319" s="3">
        <f t="shared" si="63"/>
        <v>1.2465959790770905E-4</v>
      </c>
      <c r="S319" s="3">
        <f t="shared" si="64"/>
        <v>3.4654942589224533E-3</v>
      </c>
      <c r="T319" s="3">
        <f t="shared" si="65"/>
        <v>1.6186664392018296E-2</v>
      </c>
      <c r="U319" s="23">
        <f t="shared" si="66"/>
        <v>5.9524436281765203</v>
      </c>
      <c r="V319" s="3">
        <f t="shared" si="67"/>
        <v>2.8213996232384391E-2</v>
      </c>
      <c r="W319" s="3">
        <f t="shared" si="68"/>
        <v>0.63085633083109649</v>
      </c>
      <c r="X319" s="3">
        <f t="shared" si="69"/>
        <v>3.1467344118129064</v>
      </c>
    </row>
    <row r="320" spans="1:24" x14ac:dyDescent="0.35">
      <c r="A320" s="2">
        <v>319</v>
      </c>
      <c r="B320" s="38">
        <v>44627.559513888889</v>
      </c>
      <c r="C320" s="2">
        <v>11716381</v>
      </c>
      <c r="D320" s="3">
        <v>2.5810699999999998E-10</v>
      </c>
      <c r="E320" s="3">
        <v>2.10464E-10</v>
      </c>
      <c r="F320" s="3">
        <v>2.8551400000000001E-9</v>
      </c>
      <c r="G320" s="16">
        <v>1.05683E-11</v>
      </c>
      <c r="H320" s="3">
        <v>1.4864299999999999E-10</v>
      </c>
      <c r="I320" s="3">
        <f t="shared" si="56"/>
        <v>1.6725333599999998E-10</v>
      </c>
      <c r="J320" s="3">
        <f t="shared" si="57"/>
        <v>4.2092800000000001E-13</v>
      </c>
      <c r="K320" s="3">
        <f t="shared" si="58"/>
        <v>2.8408643000000002E-9</v>
      </c>
      <c r="L320" s="3">
        <f t="shared" si="59"/>
        <v>5.1579120999999995E-11</v>
      </c>
      <c r="M320" s="3"/>
      <c r="N320" s="8">
        <f t="shared" si="60"/>
        <v>195.20000000298023</v>
      </c>
      <c r="O320" s="14">
        <f t="shared" si="61"/>
        <v>195.20000000298023</v>
      </c>
      <c r="P320" s="3"/>
      <c r="Q320" s="3">
        <f t="shared" si="62"/>
        <v>5.8579731992126467E-2</v>
      </c>
      <c r="R320" s="3">
        <f t="shared" si="63"/>
        <v>1.4742814713113894E-4</v>
      </c>
      <c r="S320" s="3">
        <f t="shared" si="64"/>
        <v>3.7014997513256792E-3</v>
      </c>
      <c r="T320" s="3">
        <f t="shared" si="65"/>
        <v>1.806535616467143E-2</v>
      </c>
      <c r="U320" s="23">
        <f t="shared" si="66"/>
        <v>5.9872797105081395</v>
      </c>
      <c r="V320" s="3">
        <f t="shared" si="67"/>
        <v>2.8300157351579119E-2</v>
      </c>
      <c r="W320" s="3">
        <f t="shared" si="68"/>
        <v>0.63312587893256178</v>
      </c>
      <c r="X320" s="3">
        <f t="shared" si="69"/>
        <v>3.157580884980685</v>
      </c>
    </row>
    <row r="321" spans="1:24" x14ac:dyDescent="0.35">
      <c r="A321" s="2">
        <v>320</v>
      </c>
      <c r="B321" s="38">
        <v>44627.559953703705</v>
      </c>
      <c r="C321" s="2">
        <v>11754626</v>
      </c>
      <c r="D321" s="3">
        <v>2.15547E-10</v>
      </c>
      <c r="E321" s="3">
        <v>2.1210199999999999E-10</v>
      </c>
      <c r="F321" s="3">
        <v>2.5917300000000001E-9</v>
      </c>
      <c r="G321" s="16">
        <v>9.5363299999999996E-12</v>
      </c>
      <c r="H321" s="3">
        <v>1.4114599999999999E-10</v>
      </c>
      <c r="I321" s="3">
        <f t="shared" si="56"/>
        <v>1.3967445600000001E-10</v>
      </c>
      <c r="J321" s="3">
        <f t="shared" si="57"/>
        <v>4.2420399999999999E-13</v>
      </c>
      <c r="K321" s="3">
        <f t="shared" si="58"/>
        <v>2.5787713500000002E-9</v>
      </c>
      <c r="L321" s="3">
        <f t="shared" si="59"/>
        <v>4.897766199999999E-11</v>
      </c>
      <c r="M321" s="3"/>
      <c r="N321" s="8">
        <f t="shared" si="60"/>
        <v>195.83333333581686</v>
      </c>
      <c r="O321" s="14">
        <f t="shared" si="61"/>
        <v>195.83333333581686</v>
      </c>
      <c r="P321" s="3"/>
      <c r="Q321" s="3">
        <f t="shared" si="62"/>
        <v>5.3892363787894575E-2</v>
      </c>
      <c r="R321" s="3">
        <f t="shared" si="63"/>
        <v>1.6367600020063817E-4</v>
      </c>
      <c r="S321" s="3">
        <f t="shared" si="64"/>
        <v>3.6795229441338407E-3</v>
      </c>
      <c r="T321" s="3">
        <f t="shared" si="65"/>
        <v>1.8897671439540381E-2</v>
      </c>
      <c r="U321" s="23">
        <f t="shared" si="66"/>
        <v>6.0228958741438801</v>
      </c>
      <c r="V321" s="3">
        <f t="shared" si="67"/>
        <v>2.8398673664823584E-2</v>
      </c>
      <c r="W321" s="3">
        <f t="shared" si="68"/>
        <v>0.63546320278429091</v>
      </c>
      <c r="X321" s="3">
        <f t="shared" si="69"/>
        <v>3.1692858437128391</v>
      </c>
    </row>
    <row r="322" spans="1:24" x14ac:dyDescent="0.35">
      <c r="A322" s="2">
        <v>321</v>
      </c>
      <c r="B322" s="38">
        <v>44627.560393518521</v>
      </c>
      <c r="C322" s="2">
        <v>11792871</v>
      </c>
      <c r="D322" s="3">
        <v>1.9298299999999999E-10</v>
      </c>
      <c r="E322" s="3">
        <v>2.0212E-10</v>
      </c>
      <c r="F322" s="3">
        <v>2.42327E-9</v>
      </c>
      <c r="G322" s="16">
        <v>8.8977799999999993E-12</v>
      </c>
      <c r="H322" s="3">
        <v>1.35859E-10</v>
      </c>
      <c r="I322" s="3">
        <f t="shared" si="56"/>
        <v>1.2505298399999999E-10</v>
      </c>
      <c r="J322" s="3">
        <f t="shared" si="57"/>
        <v>4.0424E-13</v>
      </c>
      <c r="K322" s="3">
        <f t="shared" si="58"/>
        <v>2.4111536500000002E-9</v>
      </c>
      <c r="L322" s="3">
        <f t="shared" si="59"/>
        <v>4.7143073000000002E-11</v>
      </c>
      <c r="M322" s="3"/>
      <c r="N322" s="8">
        <f t="shared" si="60"/>
        <v>196.46666666865349</v>
      </c>
      <c r="O322" s="14">
        <f t="shared" si="61"/>
        <v>196.46666666865349</v>
      </c>
      <c r="P322" s="3"/>
      <c r="Q322" s="3">
        <f t="shared" si="62"/>
        <v>5.1605055978079198E-2</v>
      </c>
      <c r="R322" s="3">
        <f t="shared" si="63"/>
        <v>1.6681591403351669E-4</v>
      </c>
      <c r="S322" s="3">
        <f t="shared" si="64"/>
        <v>3.6718071036244411E-3</v>
      </c>
      <c r="T322" s="3">
        <f t="shared" si="65"/>
        <v>1.9454321227102223E-2</v>
      </c>
      <c r="U322" s="23">
        <f t="shared" si="66"/>
        <v>6.0563033903769048</v>
      </c>
      <c r="V322" s="3">
        <f t="shared" si="67"/>
        <v>2.8503329437582322E-2</v>
      </c>
      <c r="W322" s="3">
        <f t="shared" si="68"/>
        <v>0.6377911239642553</v>
      </c>
      <c r="X322" s="3">
        <f t="shared" si="69"/>
        <v>3.1814306413810844</v>
      </c>
    </row>
    <row r="323" spans="1:24" x14ac:dyDescent="0.35">
      <c r="A323" s="2">
        <v>322</v>
      </c>
      <c r="B323" s="38">
        <v>44627.560833333337</v>
      </c>
      <c r="C323" s="2">
        <v>11830076</v>
      </c>
      <c r="D323" s="3">
        <v>1.4771499999999999E-10</v>
      </c>
      <c r="E323" s="3">
        <v>2.12757E-10</v>
      </c>
      <c r="F323" s="3">
        <v>2.28868E-9</v>
      </c>
      <c r="G323" s="16">
        <v>8.2000999999999994E-12</v>
      </c>
      <c r="H323" s="3">
        <v>1.2848699999999999E-10</v>
      </c>
      <c r="I323" s="3">
        <f t="shared" ref="I323:I358" si="70">0.648*D323</f>
        <v>9.5719320000000002E-11</v>
      </c>
      <c r="J323" s="3">
        <f t="shared" ref="J323:J358" si="71">0.002*E323</f>
        <v>4.2551400000000001E-13</v>
      </c>
      <c r="K323" s="3">
        <f t="shared" ref="K323:K358" si="72">F323-(F323*0.005)</f>
        <v>2.2772366E-9</v>
      </c>
      <c r="L323" s="3">
        <f t="shared" ref="L323:L358" si="73">H323-(H323*0.653)</f>
        <v>4.4584988999999994E-11</v>
      </c>
      <c r="M323" s="3"/>
      <c r="N323" s="8">
        <f t="shared" ref="N323:N358" si="74">B323*86400/60-$P$1</f>
        <v>197.1000000089407</v>
      </c>
      <c r="O323" s="14">
        <f t="shared" ref="O323:O358" si="75">N323</f>
        <v>197.1000000089407</v>
      </c>
      <c r="P323" s="3"/>
      <c r="Q323" s="3">
        <f t="shared" ref="Q323:Q358" si="76">I323/F323</f>
        <v>4.1822937238932482E-2</v>
      </c>
      <c r="R323" s="3">
        <f t="shared" ref="R323:R358" si="77">J323/F323</f>
        <v>1.8592114231784259E-4</v>
      </c>
      <c r="S323" s="3">
        <f t="shared" ref="S323:S358" si="78">G323/F323</f>
        <v>3.5828949438104058E-3</v>
      </c>
      <c r="T323" s="3">
        <f t="shared" ref="T323:T358" si="79">L323/F323</f>
        <v>1.9480656535645E-2</v>
      </c>
      <c r="U323" s="23">
        <f t="shared" si="66"/>
        <v>6.0858889218871353</v>
      </c>
      <c r="V323" s="3">
        <f t="shared" si="67"/>
        <v>2.8615029506653365E-2</v>
      </c>
      <c r="W323" s="3">
        <f t="shared" si="68"/>
        <v>0.64008844630450046</v>
      </c>
      <c r="X323" s="3">
        <f t="shared" si="69"/>
        <v>3.1937600511413291</v>
      </c>
    </row>
    <row r="324" spans="1:24" x14ac:dyDescent="0.35">
      <c r="A324" s="2">
        <v>323</v>
      </c>
      <c r="B324" s="38">
        <v>44627.561273148145</v>
      </c>
      <c r="C324" s="2">
        <v>11868321</v>
      </c>
      <c r="D324" s="3">
        <v>1.61529E-10</v>
      </c>
      <c r="E324" s="3">
        <v>2.1227600000000001E-10</v>
      </c>
      <c r="F324" s="3">
        <v>2.2376299999999999E-9</v>
      </c>
      <c r="G324" s="16">
        <v>7.4615699999999993E-12</v>
      </c>
      <c r="H324" s="3">
        <v>1.2184899999999999E-10</v>
      </c>
      <c r="I324" s="3">
        <f t="shared" si="70"/>
        <v>1.04670792E-10</v>
      </c>
      <c r="J324" s="3">
        <f t="shared" si="71"/>
        <v>4.2455200000000004E-13</v>
      </c>
      <c r="K324" s="3">
        <f t="shared" si="72"/>
        <v>2.2264418499999998E-9</v>
      </c>
      <c r="L324" s="3">
        <f t="shared" si="73"/>
        <v>4.2281602999999996E-11</v>
      </c>
      <c r="M324" s="3"/>
      <c r="N324" s="8">
        <f t="shared" si="74"/>
        <v>197.73333332687616</v>
      </c>
      <c r="O324" s="14">
        <f t="shared" si="75"/>
        <v>197.73333332687616</v>
      </c>
      <c r="P324" s="3"/>
      <c r="Q324" s="3">
        <f t="shared" si="76"/>
        <v>4.6777524434334548E-2</v>
      </c>
      <c r="R324" s="3">
        <f t="shared" si="77"/>
        <v>1.8973288702779282E-4</v>
      </c>
      <c r="S324" s="3">
        <f t="shared" si="78"/>
        <v>3.3345861469501214E-3</v>
      </c>
      <c r="T324" s="3">
        <f t="shared" si="79"/>
        <v>1.8895707958867195E-2</v>
      </c>
      <c r="U324" s="23">
        <f t="shared" ref="U324:U358" si="80">((Q324+Q323)/2)*($N324-$N323)+U323</f>
        <v>6.1139457340682073</v>
      </c>
      <c r="V324" s="3">
        <f t="shared" ref="V324:V358" si="81">((R324+R323)/2*($N324-$N323)+V323)</f>
        <v>2.8733986613054013E-2</v>
      </c>
      <c r="W324" s="3">
        <f t="shared" ref="W324:W358" si="82">((S324+S323)/2*($N324-$N323)+W323)</f>
        <v>0.64227898192998412</v>
      </c>
      <c r="X324" s="3">
        <f t="shared" ref="X324:X358" si="83">((T324+T323)/2*($N324-$N323)+X323)</f>
        <v>3.2059125662691343</v>
      </c>
    </row>
    <row r="325" spans="1:24" x14ac:dyDescent="0.35">
      <c r="A325" s="2">
        <v>324</v>
      </c>
      <c r="B325" s="38">
        <v>44627.561712962961</v>
      </c>
      <c r="C325" s="2">
        <v>11906566</v>
      </c>
      <c r="D325" s="3">
        <v>1.2821500000000001E-10</v>
      </c>
      <c r="E325" s="3">
        <v>1.8519600000000001E-10</v>
      </c>
      <c r="F325" s="3">
        <v>2.13064E-9</v>
      </c>
      <c r="G325" s="16">
        <v>7.2175499999999997E-12</v>
      </c>
      <c r="H325" s="3">
        <v>1.1957399999999999E-10</v>
      </c>
      <c r="I325" s="3">
        <f t="shared" si="70"/>
        <v>8.3083320000000003E-11</v>
      </c>
      <c r="J325" s="3">
        <f t="shared" si="71"/>
        <v>3.7039200000000004E-13</v>
      </c>
      <c r="K325" s="3">
        <f t="shared" si="72"/>
        <v>2.1199868000000001E-9</v>
      </c>
      <c r="L325" s="3">
        <f t="shared" si="73"/>
        <v>4.1492177999999994E-11</v>
      </c>
      <c r="M325" s="3"/>
      <c r="N325" s="8">
        <f t="shared" si="74"/>
        <v>198.36666666716337</v>
      </c>
      <c r="O325" s="14">
        <f t="shared" si="75"/>
        <v>198.36666666716337</v>
      </c>
      <c r="P325" s="3"/>
      <c r="Q325" s="3">
        <f t="shared" si="76"/>
        <v>3.899453685277663E-2</v>
      </c>
      <c r="R325" s="3">
        <f t="shared" si="77"/>
        <v>1.7384072391394138E-4</v>
      </c>
      <c r="S325" s="3">
        <f t="shared" si="78"/>
        <v>3.3875032853978148E-3</v>
      </c>
      <c r="T325" s="3">
        <f t="shared" si="79"/>
        <v>1.9474044418578453E-2</v>
      </c>
      <c r="U325" s="23">
        <f t="shared" si="80"/>
        <v>6.14110688710735</v>
      </c>
      <c r="V325" s="3">
        <f t="shared" si="81"/>
        <v>2.8849118257783017E-2</v>
      </c>
      <c r="W325" s="3">
        <f t="shared" si="82"/>
        <v>0.64440764360693326</v>
      </c>
      <c r="X325" s="3">
        <f t="shared" si="83"/>
        <v>3.2180629879887346</v>
      </c>
    </row>
    <row r="326" spans="1:24" x14ac:dyDescent="0.35">
      <c r="A326" s="2">
        <v>325</v>
      </c>
      <c r="B326" s="38">
        <v>44627.562152777777</v>
      </c>
      <c r="C326" s="2">
        <v>11944811</v>
      </c>
      <c r="D326" s="3">
        <v>1.1791600000000001E-10</v>
      </c>
      <c r="E326" s="3">
        <v>2.0854999999999999E-10</v>
      </c>
      <c r="F326" s="3">
        <v>2.0684499999999998E-9</v>
      </c>
      <c r="G326" s="16">
        <v>7.0842499999999998E-12</v>
      </c>
      <c r="H326" s="3">
        <v>1.16206E-10</v>
      </c>
      <c r="I326" s="3">
        <f t="shared" si="70"/>
        <v>7.6409568000000007E-11</v>
      </c>
      <c r="J326" s="3">
        <f t="shared" si="71"/>
        <v>4.1710000000000001E-13</v>
      </c>
      <c r="K326" s="3">
        <f t="shared" si="72"/>
        <v>2.0581077499999997E-9</v>
      </c>
      <c r="L326" s="3">
        <f t="shared" si="73"/>
        <v>4.032348199999999E-11</v>
      </c>
      <c r="M326" s="3"/>
      <c r="N326" s="8">
        <f t="shared" si="74"/>
        <v>199</v>
      </c>
      <c r="O326" s="14">
        <f t="shared" si="75"/>
        <v>199</v>
      </c>
      <c r="P326" s="3"/>
      <c r="Q326" s="3">
        <f t="shared" si="76"/>
        <v>3.6940495540138757E-2</v>
      </c>
      <c r="R326" s="3">
        <f t="shared" si="77"/>
        <v>2.0164857743721145E-4</v>
      </c>
      <c r="S326" s="3">
        <f t="shared" si="78"/>
        <v>3.4249075394619161E-3</v>
      </c>
      <c r="T326" s="3">
        <f t="shared" si="79"/>
        <v>1.9494540356305445E-2</v>
      </c>
      <c r="U326" s="23">
        <f t="shared" si="80"/>
        <v>6.1651529806795811</v>
      </c>
      <c r="V326" s="3">
        <f t="shared" si="81"/>
        <v>2.8968023203117629E-2</v>
      </c>
      <c r="W326" s="3">
        <f t="shared" si="82"/>
        <v>0.64656490703311364</v>
      </c>
      <c r="X326" s="3">
        <f t="shared" si="83"/>
        <v>3.2304030398244366</v>
      </c>
    </row>
    <row r="327" spans="1:24" x14ac:dyDescent="0.35">
      <c r="A327" s="2">
        <v>326</v>
      </c>
      <c r="B327" s="38">
        <v>44627.562604166669</v>
      </c>
      <c r="C327" s="2">
        <v>11983056</v>
      </c>
      <c r="D327" s="3">
        <v>1.1660500000000001E-10</v>
      </c>
      <c r="E327" s="3">
        <v>2.11211E-10</v>
      </c>
      <c r="F327" s="3">
        <v>2.0356500000000001E-9</v>
      </c>
      <c r="G327" s="16">
        <v>6.5607199999999999E-12</v>
      </c>
      <c r="H327" s="3">
        <v>1.11848E-10</v>
      </c>
      <c r="I327" s="3">
        <f t="shared" si="70"/>
        <v>7.5560040000000006E-11</v>
      </c>
      <c r="J327" s="3">
        <f t="shared" si="71"/>
        <v>4.2242200000000003E-13</v>
      </c>
      <c r="K327" s="3">
        <f t="shared" si="72"/>
        <v>2.0254717500000002E-9</v>
      </c>
      <c r="L327" s="3">
        <f t="shared" si="73"/>
        <v>3.8811255999999994E-11</v>
      </c>
      <c r="M327" s="3"/>
      <c r="N327" s="8">
        <f t="shared" si="74"/>
        <v>199.64999999850988</v>
      </c>
      <c r="O327" s="14">
        <f t="shared" si="75"/>
        <v>199.64999999850988</v>
      </c>
      <c r="P327" s="3"/>
      <c r="Q327" s="3">
        <f t="shared" si="76"/>
        <v>3.711838479109867E-2</v>
      </c>
      <c r="R327" s="3">
        <f t="shared" si="77"/>
        <v>2.0751209687323459E-4</v>
      </c>
      <c r="S327" s="3">
        <f t="shared" si="78"/>
        <v>3.2229116007172153E-3</v>
      </c>
      <c r="T327" s="3">
        <f t="shared" si="79"/>
        <v>1.9065780463242695E-2</v>
      </c>
      <c r="U327" s="23">
        <f t="shared" si="80"/>
        <v>6.1892221167320551</v>
      </c>
      <c r="V327" s="3">
        <f t="shared" si="81"/>
        <v>2.9101000421963674E-2</v>
      </c>
      <c r="W327" s="3">
        <f t="shared" si="82"/>
        <v>0.64872544824871881</v>
      </c>
      <c r="X327" s="3">
        <f t="shared" si="83"/>
        <v>3.2429351440620602</v>
      </c>
    </row>
    <row r="328" spans="1:24" x14ac:dyDescent="0.35">
      <c r="A328" s="2">
        <v>327</v>
      </c>
      <c r="B328" s="38">
        <v>44627.563043981485</v>
      </c>
      <c r="C328" s="2">
        <v>12021301</v>
      </c>
      <c r="D328" s="3">
        <v>1.0652100000000001E-10</v>
      </c>
      <c r="E328" s="3">
        <v>2.1811099999999999E-10</v>
      </c>
      <c r="F328" s="3">
        <v>2.0164899999999999E-9</v>
      </c>
      <c r="G328" s="16">
        <v>6.6241500000000002E-12</v>
      </c>
      <c r="H328" s="3">
        <v>1.05893E-10</v>
      </c>
      <c r="I328" s="3">
        <f t="shared" si="70"/>
        <v>6.9025608000000004E-11</v>
      </c>
      <c r="J328" s="3">
        <f t="shared" si="71"/>
        <v>4.3622199999999998E-13</v>
      </c>
      <c r="K328" s="3">
        <f t="shared" si="72"/>
        <v>2.0064075499999999E-9</v>
      </c>
      <c r="L328" s="3">
        <f t="shared" si="73"/>
        <v>3.6744870999999995E-11</v>
      </c>
      <c r="M328" s="3"/>
      <c r="N328" s="8">
        <f t="shared" si="74"/>
        <v>200.28333333879709</v>
      </c>
      <c r="O328" s="14">
        <f t="shared" si="75"/>
        <v>200.28333333879709</v>
      </c>
      <c r="P328" s="3"/>
      <c r="Q328" s="3">
        <f t="shared" si="76"/>
        <v>3.4230572926223293E-2</v>
      </c>
      <c r="R328" s="3">
        <f t="shared" si="77"/>
        <v>2.1632738074575127E-4</v>
      </c>
      <c r="S328" s="3">
        <f t="shared" si="78"/>
        <v>3.2849902553446831E-3</v>
      </c>
      <c r="T328" s="3">
        <f t="shared" si="79"/>
        <v>1.8222193514473167E-2</v>
      </c>
      <c r="U328" s="23">
        <f t="shared" si="80"/>
        <v>6.2118159535906159</v>
      </c>
      <c r="V328" s="3">
        <f t="shared" si="81"/>
        <v>2.9235216258016682E-2</v>
      </c>
      <c r="W328" s="3">
        <f t="shared" si="82"/>
        <v>0.65078628385909931</v>
      </c>
      <c r="X328" s="3">
        <f t="shared" si="83"/>
        <v>3.2547430026179849</v>
      </c>
    </row>
    <row r="329" spans="1:24" x14ac:dyDescent="0.35">
      <c r="A329" s="2">
        <v>328</v>
      </c>
      <c r="B329" s="38">
        <v>44627.563483796293</v>
      </c>
      <c r="C329" s="2">
        <v>12059546</v>
      </c>
      <c r="D329" s="3">
        <v>9.6868000000000006E-11</v>
      </c>
      <c r="E329" s="3">
        <v>2.0383999999999999E-10</v>
      </c>
      <c r="F329" s="3">
        <v>1.97274E-9</v>
      </c>
      <c r="G329" s="16">
        <v>5.9898999999999998E-12</v>
      </c>
      <c r="H329" s="3">
        <v>1.06449E-10</v>
      </c>
      <c r="I329" s="3">
        <f t="shared" si="70"/>
        <v>6.2770464000000003E-11</v>
      </c>
      <c r="J329" s="3">
        <f t="shared" si="71"/>
        <v>4.0767999999999999E-13</v>
      </c>
      <c r="K329" s="3">
        <f t="shared" si="72"/>
        <v>1.9628762999999998E-9</v>
      </c>
      <c r="L329" s="3">
        <f t="shared" si="73"/>
        <v>3.6937802999999996E-11</v>
      </c>
      <c r="M329" s="3"/>
      <c r="N329" s="8">
        <f t="shared" si="74"/>
        <v>200.91666665673256</v>
      </c>
      <c r="O329" s="14">
        <f t="shared" si="75"/>
        <v>200.91666665673256</v>
      </c>
      <c r="P329" s="3"/>
      <c r="Q329" s="3">
        <f t="shared" si="76"/>
        <v>3.1818923933209647E-2</v>
      </c>
      <c r="R329" s="3">
        <f t="shared" si="77"/>
        <v>2.0665673124689517E-4</v>
      </c>
      <c r="S329" s="3">
        <f t="shared" si="78"/>
        <v>3.0363352494500034E-3</v>
      </c>
      <c r="T329" s="3">
        <f t="shared" si="79"/>
        <v>1.8724111134766869E-2</v>
      </c>
      <c r="U329" s="23">
        <f t="shared" si="80"/>
        <v>6.2327316270875919</v>
      </c>
      <c r="V329" s="3">
        <f t="shared" si="81"/>
        <v>2.9369161223557826E-2</v>
      </c>
      <c r="W329" s="3">
        <f t="shared" si="82"/>
        <v>0.6527880368869502</v>
      </c>
      <c r="X329" s="3">
        <f t="shared" si="83"/>
        <v>3.2664426654724639</v>
      </c>
    </row>
    <row r="330" spans="1:24" x14ac:dyDescent="0.35">
      <c r="A330" s="2">
        <v>329</v>
      </c>
      <c r="B330" s="38">
        <v>44627.563923611109</v>
      </c>
      <c r="C330" s="2">
        <v>12097791</v>
      </c>
      <c r="D330" s="3">
        <v>9.1955299999999999E-11</v>
      </c>
      <c r="E330" s="3">
        <v>2.0458699999999999E-10</v>
      </c>
      <c r="F330" s="3">
        <v>1.9512099999999999E-9</v>
      </c>
      <c r="G330" s="16">
        <v>6.0877199999999998E-12</v>
      </c>
      <c r="H330" s="3">
        <v>1.06074E-10</v>
      </c>
      <c r="I330" s="3">
        <f t="shared" si="70"/>
        <v>5.9587034400000005E-11</v>
      </c>
      <c r="J330" s="3">
        <f t="shared" si="71"/>
        <v>4.09174E-13</v>
      </c>
      <c r="K330" s="3">
        <f t="shared" si="72"/>
        <v>1.9414539499999998E-9</v>
      </c>
      <c r="L330" s="3">
        <f t="shared" si="73"/>
        <v>3.6807677999999991E-11</v>
      </c>
      <c r="M330" s="3"/>
      <c r="N330" s="8">
        <f t="shared" si="74"/>
        <v>201.54999999701977</v>
      </c>
      <c r="O330" s="14">
        <f t="shared" si="75"/>
        <v>201.54999999701977</v>
      </c>
      <c r="P330" s="3"/>
      <c r="Q330" s="3">
        <f t="shared" si="76"/>
        <v>3.053850400520703E-2</v>
      </c>
      <c r="R330" s="3">
        <f t="shared" si="77"/>
        <v>2.0970269730064936E-4</v>
      </c>
      <c r="S330" s="3">
        <f t="shared" si="78"/>
        <v>3.1199717098620858E-3</v>
      </c>
      <c r="T330" s="3">
        <f t="shared" si="79"/>
        <v>1.8864026937131316E-2</v>
      </c>
      <c r="U330" s="23">
        <f t="shared" si="80"/>
        <v>6.2524781461515699</v>
      </c>
      <c r="V330" s="3">
        <f t="shared" si="81"/>
        <v>2.950100837737887E-2</v>
      </c>
      <c r="W330" s="3">
        <f t="shared" si="82"/>
        <v>0.65473753411213742</v>
      </c>
      <c r="X330" s="3">
        <f t="shared" si="83"/>
        <v>3.2783455759925899</v>
      </c>
    </row>
    <row r="331" spans="1:24" x14ac:dyDescent="0.35">
      <c r="A331" s="2">
        <v>330</v>
      </c>
      <c r="B331" s="38">
        <v>44627.564375000002</v>
      </c>
      <c r="C331" s="2">
        <v>12136036</v>
      </c>
      <c r="D331" s="3">
        <v>1.11004E-10</v>
      </c>
      <c r="E331" s="3">
        <v>1.99171E-10</v>
      </c>
      <c r="F331" s="3">
        <v>1.9191599999999998E-9</v>
      </c>
      <c r="G331" s="16">
        <v>5.83725E-12</v>
      </c>
      <c r="H331" s="3">
        <v>1.01539E-10</v>
      </c>
      <c r="I331" s="3">
        <f t="shared" si="70"/>
        <v>7.1930591999999997E-11</v>
      </c>
      <c r="J331" s="3">
        <f t="shared" si="71"/>
        <v>3.9834200000000004E-13</v>
      </c>
      <c r="K331" s="3">
        <f t="shared" si="72"/>
        <v>1.9095641999999999E-9</v>
      </c>
      <c r="L331" s="3">
        <f t="shared" si="73"/>
        <v>3.5234032999999999E-11</v>
      </c>
      <c r="M331" s="3"/>
      <c r="N331" s="8">
        <f t="shared" si="74"/>
        <v>202.20000000298023</v>
      </c>
      <c r="O331" s="14">
        <f t="shared" si="75"/>
        <v>202.20000000298023</v>
      </c>
      <c r="P331" s="3"/>
      <c r="Q331" s="3">
        <f t="shared" si="76"/>
        <v>3.7480247608328646E-2</v>
      </c>
      <c r="R331" s="3">
        <f t="shared" si="77"/>
        <v>2.0756059942891685E-4</v>
      </c>
      <c r="S331" s="3">
        <f t="shared" si="78"/>
        <v>3.0415650597136251E-3</v>
      </c>
      <c r="T331" s="3">
        <f t="shared" si="79"/>
        <v>1.8359090956460121E-2</v>
      </c>
      <c r="U331" s="23">
        <f t="shared" si="80"/>
        <v>6.2745842406286805</v>
      </c>
      <c r="V331" s="3">
        <f t="shared" si="81"/>
        <v>2.9636618950059521E-2</v>
      </c>
      <c r="W331" s="3">
        <f t="shared" si="82"/>
        <v>0.65674003358061239</v>
      </c>
      <c r="X331" s="3">
        <f t="shared" si="83"/>
        <v>3.2904430894189405</v>
      </c>
    </row>
    <row r="332" spans="1:24" x14ac:dyDescent="0.35">
      <c r="A332" s="2">
        <v>331</v>
      </c>
      <c r="B332" s="38">
        <v>44627.564814814818</v>
      </c>
      <c r="C332" s="2">
        <v>12174281</v>
      </c>
      <c r="D332" s="3">
        <v>9.0568599999999997E-11</v>
      </c>
      <c r="E332" s="3">
        <v>2.0216100000000001E-10</v>
      </c>
      <c r="F332" s="3">
        <v>1.9081000000000001E-9</v>
      </c>
      <c r="G332" s="16">
        <v>5.71577E-12</v>
      </c>
      <c r="H332" s="3">
        <v>9.9279300000000002E-11</v>
      </c>
      <c r="I332" s="3">
        <f t="shared" si="70"/>
        <v>5.8688452800000005E-11</v>
      </c>
      <c r="J332" s="3">
        <f t="shared" si="71"/>
        <v>4.0432200000000003E-13</v>
      </c>
      <c r="K332" s="3">
        <f t="shared" si="72"/>
        <v>1.8985595E-9</v>
      </c>
      <c r="L332" s="3">
        <f t="shared" si="73"/>
        <v>3.4449917100000002E-11</v>
      </c>
      <c r="M332" s="3"/>
      <c r="N332" s="8">
        <f t="shared" si="74"/>
        <v>202.83333333581686</v>
      </c>
      <c r="O332" s="14">
        <f t="shared" si="75"/>
        <v>202.83333333581686</v>
      </c>
      <c r="P332" s="3"/>
      <c r="Q332" s="3">
        <f t="shared" si="76"/>
        <v>3.0757535139667735E-2</v>
      </c>
      <c r="R332" s="3">
        <f t="shared" si="77"/>
        <v>2.1189769928200828E-4</v>
      </c>
      <c r="S332" s="3">
        <f t="shared" si="78"/>
        <v>2.9955295844033333E-3</v>
      </c>
      <c r="T332" s="3">
        <f t="shared" si="79"/>
        <v>1.8054565850846391E-2</v>
      </c>
      <c r="U332" s="23">
        <f t="shared" si="80"/>
        <v>6.2961928718152658</v>
      </c>
      <c r="V332" s="3">
        <f t="shared" si="81"/>
        <v>2.9769447411213807E-2</v>
      </c>
      <c r="W332" s="3">
        <f t="shared" si="82"/>
        <v>0.65865178021641679</v>
      </c>
      <c r="X332" s="3">
        <f t="shared" si="83"/>
        <v>3.3019740807322107</v>
      </c>
    </row>
    <row r="333" spans="1:24" x14ac:dyDescent="0.35">
      <c r="A333" s="2">
        <v>332</v>
      </c>
      <c r="B333" s="38">
        <v>44627.565254629626</v>
      </c>
      <c r="C333" s="2">
        <v>12212526</v>
      </c>
      <c r="D333" s="3">
        <v>9.0332099999999997E-11</v>
      </c>
      <c r="E333" s="3">
        <v>1.9660100000000001E-10</v>
      </c>
      <c r="F333" s="3">
        <v>1.9028799999999999E-9</v>
      </c>
      <c r="G333" s="16">
        <v>5.5749500000000002E-12</v>
      </c>
      <c r="H333" s="3">
        <v>1.02528E-10</v>
      </c>
      <c r="I333" s="3">
        <f t="shared" si="70"/>
        <v>5.8535200799999994E-11</v>
      </c>
      <c r="J333" s="3">
        <f t="shared" si="71"/>
        <v>3.9320200000000002E-13</v>
      </c>
      <c r="K333" s="3">
        <f t="shared" si="72"/>
        <v>1.8933655999999999E-9</v>
      </c>
      <c r="L333" s="3">
        <f t="shared" si="73"/>
        <v>3.5577216000000003E-11</v>
      </c>
      <c r="M333" s="3"/>
      <c r="N333" s="8">
        <f t="shared" si="74"/>
        <v>203.46666666120291</v>
      </c>
      <c r="O333" s="14">
        <f t="shared" si="75"/>
        <v>203.46666666120291</v>
      </c>
      <c r="P333" s="3"/>
      <c r="Q333" s="3">
        <f t="shared" si="76"/>
        <v>3.0761372656184307E-2</v>
      </c>
      <c r="R333" s="3">
        <f t="shared" si="77"/>
        <v>2.0663520558311614E-4</v>
      </c>
      <c r="S333" s="3">
        <f t="shared" si="78"/>
        <v>2.9297433364163794E-3</v>
      </c>
      <c r="T333" s="3">
        <f t="shared" si="79"/>
        <v>1.8696510552425799E-2</v>
      </c>
      <c r="U333" s="23">
        <f t="shared" si="80"/>
        <v>6.3156738590394976</v>
      </c>
      <c r="V333" s="3">
        <f t="shared" si="81"/>
        <v>2.9901982829424661E-2</v>
      </c>
      <c r="W333" s="3">
        <f t="shared" si="82"/>
        <v>0.66052811661779809</v>
      </c>
      <c r="X333" s="3">
        <f t="shared" si="83"/>
        <v>3.3136119214472113</v>
      </c>
    </row>
    <row r="334" spans="1:24" x14ac:dyDescent="0.35">
      <c r="A334" s="2">
        <v>333</v>
      </c>
      <c r="B334" s="38">
        <v>44627.565694444442</v>
      </c>
      <c r="C334" s="2">
        <v>12250771</v>
      </c>
      <c r="D334" s="3">
        <v>8.2323299999999998E-11</v>
      </c>
      <c r="E334" s="3">
        <v>1.94738E-10</v>
      </c>
      <c r="F334" s="3">
        <v>1.85296E-9</v>
      </c>
      <c r="G334" s="16">
        <v>5.4233700000000001E-12</v>
      </c>
      <c r="H334" s="3">
        <v>9.7570699999999996E-11</v>
      </c>
      <c r="I334" s="3">
        <f t="shared" si="70"/>
        <v>5.3345498400000001E-11</v>
      </c>
      <c r="J334" s="3">
        <f t="shared" si="71"/>
        <v>3.8947599999999999E-13</v>
      </c>
      <c r="K334" s="3">
        <f t="shared" si="72"/>
        <v>1.8436952000000001E-9</v>
      </c>
      <c r="L334" s="3">
        <f t="shared" si="73"/>
        <v>3.385703289999999E-11</v>
      </c>
      <c r="M334" s="3"/>
      <c r="N334" s="8">
        <f t="shared" si="74"/>
        <v>204.10000000149012</v>
      </c>
      <c r="O334" s="14">
        <f t="shared" si="75"/>
        <v>204.10000000149012</v>
      </c>
      <c r="P334" s="3"/>
      <c r="Q334" s="3">
        <f t="shared" si="76"/>
        <v>2.8789341593990159E-2</v>
      </c>
      <c r="R334" s="3">
        <f t="shared" si="77"/>
        <v>2.1019126154908901E-4</v>
      </c>
      <c r="S334" s="3">
        <f t="shared" si="78"/>
        <v>2.9268683619721961E-3</v>
      </c>
      <c r="T334" s="3">
        <f t="shared" si="79"/>
        <v>1.8271863882652617E-2</v>
      </c>
      <c r="U334" s="23">
        <f t="shared" si="80"/>
        <v>6.3345315854257738</v>
      </c>
      <c r="V334" s="3">
        <f t="shared" si="81"/>
        <v>3.0033977878799141E-2</v>
      </c>
      <c r="W334" s="3">
        <f t="shared" si="82"/>
        <v>0.66238271034265084</v>
      </c>
      <c r="X334" s="3">
        <f t="shared" si="83"/>
        <v>3.3253185734801893</v>
      </c>
    </row>
    <row r="335" spans="1:24" x14ac:dyDescent="0.35">
      <c r="A335" s="2">
        <v>334</v>
      </c>
      <c r="B335" s="38">
        <v>44627.566145833334</v>
      </c>
      <c r="C335" s="2">
        <v>12289016</v>
      </c>
      <c r="D335" s="3">
        <v>8.7451099999999994E-11</v>
      </c>
      <c r="E335" s="3">
        <v>2.05724E-10</v>
      </c>
      <c r="F335" s="3">
        <v>1.87068E-9</v>
      </c>
      <c r="G335" s="16">
        <v>5.2793200000000002E-12</v>
      </c>
      <c r="H335" s="3">
        <v>9.9552100000000005E-11</v>
      </c>
      <c r="I335" s="3">
        <f t="shared" si="70"/>
        <v>5.6668312799999998E-11</v>
      </c>
      <c r="J335" s="3">
        <f t="shared" si="71"/>
        <v>4.1144799999999999E-13</v>
      </c>
      <c r="K335" s="3">
        <f t="shared" si="72"/>
        <v>1.8613266E-9</v>
      </c>
      <c r="L335" s="3">
        <f t="shared" si="73"/>
        <v>3.4544578700000001E-11</v>
      </c>
      <c r="M335" s="3"/>
      <c r="N335" s="8">
        <f t="shared" si="74"/>
        <v>204.75</v>
      </c>
      <c r="O335" s="14">
        <f t="shared" si="75"/>
        <v>204.75</v>
      </c>
      <c r="P335" s="3"/>
      <c r="Q335" s="3">
        <f t="shared" si="76"/>
        <v>3.0292894990057089E-2</v>
      </c>
      <c r="R335" s="3">
        <f t="shared" si="77"/>
        <v>2.199456881989437E-4</v>
      </c>
      <c r="S335" s="3">
        <f t="shared" si="78"/>
        <v>2.8221395428400368E-3</v>
      </c>
      <c r="T335" s="3">
        <f t="shared" si="79"/>
        <v>1.8466321711890863E-2</v>
      </c>
      <c r="U335" s="23">
        <f t="shared" si="80"/>
        <v>6.3537333122715696</v>
      </c>
      <c r="V335" s="3">
        <f t="shared" si="81"/>
        <v>3.0173772387146774E-2</v>
      </c>
      <c r="W335" s="3">
        <f t="shared" si="82"/>
        <v>0.66425113790743151</v>
      </c>
      <c r="X335" s="3">
        <f t="shared" si="83"/>
        <v>3.3372584837710439</v>
      </c>
    </row>
    <row r="336" spans="1:24" x14ac:dyDescent="0.35">
      <c r="A336" s="2">
        <v>335</v>
      </c>
      <c r="B336" s="38">
        <v>44627.56658564815</v>
      </c>
      <c r="C336" s="2">
        <v>12327261</v>
      </c>
      <c r="D336" s="3">
        <v>8.3097299999999995E-11</v>
      </c>
      <c r="E336" s="3">
        <v>1.9836199999999999E-10</v>
      </c>
      <c r="F336" s="3">
        <v>1.85323E-9</v>
      </c>
      <c r="G336" s="16">
        <v>5.2900700000000003E-12</v>
      </c>
      <c r="H336" s="3">
        <v>1.0035899999999999E-10</v>
      </c>
      <c r="I336" s="3">
        <f t="shared" si="70"/>
        <v>5.3847050399999997E-11</v>
      </c>
      <c r="J336" s="3">
        <f t="shared" si="71"/>
        <v>3.9672399999999999E-13</v>
      </c>
      <c r="K336" s="3">
        <f t="shared" si="72"/>
        <v>1.8439638500000001E-9</v>
      </c>
      <c r="L336" s="3">
        <f t="shared" si="73"/>
        <v>3.4824572999999999E-11</v>
      </c>
      <c r="M336" s="3"/>
      <c r="N336" s="8">
        <f t="shared" si="74"/>
        <v>205.38333333283663</v>
      </c>
      <c r="O336" s="14">
        <f t="shared" si="75"/>
        <v>205.38333333283663</v>
      </c>
      <c r="P336" s="3"/>
      <c r="Q336" s="3">
        <f t="shared" si="76"/>
        <v>2.9055783901620412E-2</v>
      </c>
      <c r="R336" s="3">
        <f t="shared" si="77"/>
        <v>2.1407164787964797E-4</v>
      </c>
      <c r="S336" s="3">
        <f t="shared" si="78"/>
        <v>2.8545134710748262E-3</v>
      </c>
      <c r="T336" s="3">
        <f t="shared" si="79"/>
        <v>1.8791284945743378E-2</v>
      </c>
      <c r="U336" s="23">
        <f t="shared" si="80"/>
        <v>6.3725270605725282</v>
      </c>
      <c r="V336" s="3">
        <f t="shared" si="81"/>
        <v>3.0311211210130539E-2</v>
      </c>
      <c r="W336" s="3">
        <f t="shared" si="82"/>
        <v>0.66604874469376141</v>
      </c>
      <c r="X336" s="3">
        <f t="shared" si="83"/>
        <v>3.3490567258700419</v>
      </c>
    </row>
    <row r="337" spans="1:24" x14ac:dyDescent="0.35">
      <c r="A337" s="2">
        <v>336</v>
      </c>
      <c r="B337" s="38">
        <v>44627.567025462966</v>
      </c>
      <c r="C337" s="2">
        <v>12365506</v>
      </c>
      <c r="D337" s="3">
        <v>8.2215799999999994E-11</v>
      </c>
      <c r="E337" s="3">
        <v>1.9981600000000001E-10</v>
      </c>
      <c r="F337" s="3">
        <v>1.8281900000000001E-9</v>
      </c>
      <c r="G337" s="16">
        <v>5.10625E-12</v>
      </c>
      <c r="H337" s="3">
        <v>9.9720699999999996E-11</v>
      </c>
      <c r="I337" s="3">
        <f t="shared" si="70"/>
        <v>5.3275838399999998E-11</v>
      </c>
      <c r="J337" s="3">
        <f t="shared" si="71"/>
        <v>3.9963200000000003E-13</v>
      </c>
      <c r="K337" s="3">
        <f t="shared" si="72"/>
        <v>1.8190490500000002E-9</v>
      </c>
      <c r="L337" s="3">
        <f t="shared" si="73"/>
        <v>3.4603082899999995E-11</v>
      </c>
      <c r="M337" s="3"/>
      <c r="N337" s="8">
        <f t="shared" si="74"/>
        <v>206.01666667312384</v>
      </c>
      <c r="O337" s="14">
        <f t="shared" si="75"/>
        <v>206.01666667312384</v>
      </c>
      <c r="P337" s="3"/>
      <c r="Q337" s="3">
        <f t="shared" si="76"/>
        <v>2.9141302818634821E-2</v>
      </c>
      <c r="R337" s="3">
        <f t="shared" si="77"/>
        <v>2.1859434741465603E-4</v>
      </c>
      <c r="S337" s="3">
        <f t="shared" si="78"/>
        <v>2.7930630842527308E-3</v>
      </c>
      <c r="T337" s="3">
        <f t="shared" si="79"/>
        <v>1.8927509121043216E-2</v>
      </c>
      <c r="U337" s="23">
        <f t="shared" si="80"/>
        <v>6.3909561382362901</v>
      </c>
      <c r="V337" s="3">
        <f t="shared" si="81"/>
        <v>3.0448222110144755E-2</v>
      </c>
      <c r="W337" s="3">
        <f t="shared" si="82"/>
        <v>0.66783714395591809</v>
      </c>
      <c r="X337" s="3">
        <f t="shared" si="83"/>
        <v>3.3610010107890034</v>
      </c>
    </row>
    <row r="338" spans="1:24" x14ac:dyDescent="0.35">
      <c r="A338" s="2">
        <v>337</v>
      </c>
      <c r="B338" s="38">
        <v>44627.567465277774</v>
      </c>
      <c r="C338" s="2">
        <v>12403751</v>
      </c>
      <c r="D338" s="3">
        <v>7.3443800000000003E-11</v>
      </c>
      <c r="E338" s="3">
        <v>1.94871E-10</v>
      </c>
      <c r="F338" s="3">
        <v>1.8243399999999999E-9</v>
      </c>
      <c r="G338" s="16">
        <v>5.2761000000000001E-12</v>
      </c>
      <c r="H338" s="3">
        <v>9.8112900000000005E-11</v>
      </c>
      <c r="I338" s="3">
        <f t="shared" si="70"/>
        <v>4.7591582400000003E-11</v>
      </c>
      <c r="J338" s="3">
        <f t="shared" si="71"/>
        <v>3.8974200000000001E-13</v>
      </c>
      <c r="K338" s="3">
        <f t="shared" si="72"/>
        <v>1.8152182999999999E-9</v>
      </c>
      <c r="L338" s="3">
        <f t="shared" si="73"/>
        <v>3.4045176299999999E-11</v>
      </c>
      <c r="M338" s="3"/>
      <c r="N338" s="8">
        <f t="shared" si="74"/>
        <v>206.6499999910593</v>
      </c>
      <c r="O338" s="14">
        <f t="shared" si="75"/>
        <v>206.6499999910593</v>
      </c>
      <c r="P338" s="3"/>
      <c r="Q338" s="3">
        <f t="shared" si="76"/>
        <v>2.6087013604920137E-2</v>
      </c>
      <c r="R338" s="3">
        <f t="shared" si="77"/>
        <v>2.1363451988116251E-4</v>
      </c>
      <c r="S338" s="3">
        <f t="shared" si="78"/>
        <v>2.8920595941545986E-3</v>
      </c>
      <c r="T338" s="3">
        <f t="shared" si="79"/>
        <v>1.8661639990352676E-2</v>
      </c>
      <c r="U338" s="23">
        <f t="shared" si="80"/>
        <v>6.4084451046785498</v>
      </c>
      <c r="V338" s="3">
        <f t="shared" si="81"/>
        <v>3.058509458146073E-2</v>
      </c>
      <c r="W338" s="3">
        <f t="shared" si="82"/>
        <v>0.66963743276031107</v>
      </c>
      <c r="X338" s="3">
        <f t="shared" si="83"/>
        <v>3.3729042410515491</v>
      </c>
    </row>
    <row r="339" spans="1:24" x14ac:dyDescent="0.35">
      <c r="A339" s="2">
        <v>338</v>
      </c>
      <c r="B339" s="38">
        <v>44627.56790509259</v>
      </c>
      <c r="C339" s="2">
        <v>12441996</v>
      </c>
      <c r="D339" s="3">
        <v>8.5064599999999994E-11</v>
      </c>
      <c r="E339" s="3">
        <v>2.03317E-10</v>
      </c>
      <c r="F339" s="3">
        <v>1.82866E-9</v>
      </c>
      <c r="G339" s="16">
        <v>5.5706500000000003E-12</v>
      </c>
      <c r="H339" s="3">
        <v>1.02591E-10</v>
      </c>
      <c r="I339" s="3">
        <f t="shared" si="70"/>
        <v>5.5121860800000001E-11</v>
      </c>
      <c r="J339" s="3">
        <f t="shared" si="71"/>
        <v>4.0663399999999999E-13</v>
      </c>
      <c r="K339" s="3">
        <f t="shared" si="72"/>
        <v>1.8195166999999999E-9</v>
      </c>
      <c r="L339" s="3">
        <f t="shared" si="73"/>
        <v>3.5599077000000002E-11</v>
      </c>
      <c r="M339" s="3"/>
      <c r="N339" s="8">
        <f t="shared" si="74"/>
        <v>207.28333333134651</v>
      </c>
      <c r="O339" s="14">
        <f t="shared" si="75"/>
        <v>207.28333333134651</v>
      </c>
      <c r="P339" s="3"/>
      <c r="Q339" s="3">
        <f t="shared" si="76"/>
        <v>3.0143307558540135E-2</v>
      </c>
      <c r="R339" s="3">
        <f t="shared" si="77"/>
        <v>2.2236719783885468E-4</v>
      </c>
      <c r="S339" s="3">
        <f t="shared" si="78"/>
        <v>3.0463016635131736E-3</v>
      </c>
      <c r="T339" s="3">
        <f t="shared" si="79"/>
        <v>1.9467302286920479E-2</v>
      </c>
      <c r="U339" s="23">
        <f t="shared" si="80"/>
        <v>6.4262513732424882</v>
      </c>
      <c r="V339" s="3">
        <f t="shared" si="81"/>
        <v>3.0723161793588021E-2</v>
      </c>
      <c r="W339" s="3">
        <f t="shared" si="82"/>
        <v>0.67151791384588655</v>
      </c>
      <c r="X339" s="3">
        <f t="shared" si="83"/>
        <v>3.384978406238591</v>
      </c>
    </row>
    <row r="340" spans="1:24" x14ac:dyDescent="0.35">
      <c r="A340" s="2">
        <v>339</v>
      </c>
      <c r="B340" s="38">
        <v>44627.568356481483</v>
      </c>
      <c r="C340" s="2">
        <v>12480241</v>
      </c>
      <c r="D340" s="3">
        <v>4.06671E-11</v>
      </c>
      <c r="E340" s="3">
        <v>9.7220000000000001E-11</v>
      </c>
      <c r="F340" s="3">
        <v>6.5879399999999999E-7</v>
      </c>
      <c r="G340" s="16">
        <v>3.59265E-12</v>
      </c>
      <c r="H340" s="3">
        <v>9.1303599999999995E-11</v>
      </c>
      <c r="I340" s="3">
        <f t="shared" si="70"/>
        <v>2.63522808E-11</v>
      </c>
      <c r="J340" s="3">
        <f t="shared" si="71"/>
        <v>1.9444E-13</v>
      </c>
      <c r="K340" s="3">
        <f t="shared" si="72"/>
        <v>6.5550003000000002E-7</v>
      </c>
      <c r="L340" s="3">
        <f t="shared" si="73"/>
        <v>3.16823492E-11</v>
      </c>
      <c r="M340" s="3"/>
      <c r="N340" s="8">
        <f t="shared" si="74"/>
        <v>207.9333333298564</v>
      </c>
      <c r="O340" s="14">
        <f t="shared" si="75"/>
        <v>207.9333333298564</v>
      </c>
      <c r="P340" s="3"/>
      <c r="Q340" s="3">
        <f t="shared" si="76"/>
        <v>4.0000790535432929E-5</v>
      </c>
      <c r="R340" s="3">
        <f t="shared" si="77"/>
        <v>2.9514537169433846E-7</v>
      </c>
      <c r="S340" s="3">
        <f t="shared" si="78"/>
        <v>5.4533738922941016E-6</v>
      </c>
      <c r="T340" s="3">
        <f t="shared" si="79"/>
        <v>4.8091435562558254E-5</v>
      </c>
      <c r="U340" s="23">
        <f t="shared" si="80"/>
        <v>6.4360609484334494</v>
      </c>
      <c r="V340" s="3">
        <f t="shared" si="81"/>
        <v>3.0795527054965553E-2</v>
      </c>
      <c r="W340" s="3">
        <f t="shared" si="82"/>
        <v>0.67250973423076954</v>
      </c>
      <c r="X340" s="3">
        <f t="shared" si="83"/>
        <v>3.3913209091838579</v>
      </c>
    </row>
    <row r="341" spans="1:24" x14ac:dyDescent="0.35">
      <c r="A341" s="2">
        <v>340</v>
      </c>
      <c r="B341" s="38">
        <v>44627.568819444445</v>
      </c>
      <c r="C341" s="2">
        <v>12520030</v>
      </c>
      <c r="D341" s="3">
        <v>5.1900899999999999E-11</v>
      </c>
      <c r="E341" s="3">
        <v>8.3962499999999996E-11</v>
      </c>
      <c r="F341" s="3">
        <v>6.6228799999999998E-7</v>
      </c>
      <c r="G341" s="16">
        <v>3.2862699999999999E-12</v>
      </c>
      <c r="H341" s="3">
        <v>8.63793E-11</v>
      </c>
      <c r="I341" s="3">
        <f t="shared" si="70"/>
        <v>3.36317832E-11</v>
      </c>
      <c r="J341" s="3">
        <f t="shared" si="71"/>
        <v>1.6792499999999999E-13</v>
      </c>
      <c r="K341" s="3">
        <f t="shared" si="72"/>
        <v>6.5897655999999995E-7</v>
      </c>
      <c r="L341" s="3">
        <f t="shared" si="73"/>
        <v>2.9973617099999998E-11</v>
      </c>
      <c r="M341" s="3"/>
      <c r="N341" s="8">
        <f t="shared" si="74"/>
        <v>208.60000000149012</v>
      </c>
      <c r="O341" s="14">
        <f t="shared" si="75"/>
        <v>208.60000000149012</v>
      </c>
      <c r="P341" s="3"/>
      <c r="Q341" s="3">
        <f t="shared" si="76"/>
        <v>5.0781205759427922E-5</v>
      </c>
      <c r="R341" s="3">
        <f t="shared" si="77"/>
        <v>2.5355283502041408E-7</v>
      </c>
      <c r="S341" s="3">
        <f t="shared" si="78"/>
        <v>4.9619953856932336E-6</v>
      </c>
      <c r="T341" s="3">
        <f t="shared" si="79"/>
        <v>4.5257678079626991E-5</v>
      </c>
      <c r="U341" s="23">
        <f t="shared" si="80"/>
        <v>6.4360912090991063</v>
      </c>
      <c r="V341" s="3">
        <f t="shared" si="81"/>
        <v>3.0795709954369154E-2</v>
      </c>
      <c r="W341" s="3">
        <f t="shared" si="82"/>
        <v>0.67251320602055475</v>
      </c>
      <c r="X341" s="3">
        <f t="shared" si="83"/>
        <v>3.3913520255553036</v>
      </c>
    </row>
    <row r="342" spans="1:24" x14ac:dyDescent="0.35">
      <c r="A342" s="2">
        <v>341</v>
      </c>
      <c r="B342" s="38">
        <v>44627.569224537037</v>
      </c>
      <c r="C342" s="2">
        <v>12555676</v>
      </c>
      <c r="D342" s="3">
        <v>3.84634E-11</v>
      </c>
      <c r="E342" s="3">
        <v>7.3601499999999997E-11</v>
      </c>
      <c r="F342" s="3">
        <v>6.6193000000000005E-7</v>
      </c>
      <c r="G342" s="16">
        <v>2.8917500000000001E-12</v>
      </c>
      <c r="H342" s="3">
        <v>8.0553600000000006E-11</v>
      </c>
      <c r="I342" s="3">
        <f t="shared" si="70"/>
        <v>2.49242832E-11</v>
      </c>
      <c r="J342" s="3">
        <f t="shared" si="71"/>
        <v>1.4720299999999998E-13</v>
      </c>
      <c r="K342" s="3">
        <f t="shared" si="72"/>
        <v>6.5862035000000006E-7</v>
      </c>
      <c r="L342" s="3">
        <f t="shared" si="73"/>
        <v>2.7952099200000001E-11</v>
      </c>
      <c r="M342" s="3"/>
      <c r="N342" s="8">
        <f t="shared" si="74"/>
        <v>209.1833333298564</v>
      </c>
      <c r="O342" s="14">
        <f t="shared" si="75"/>
        <v>209.1833333298564</v>
      </c>
      <c r="P342" s="3"/>
      <c r="Q342" s="3">
        <f t="shared" si="76"/>
        <v>3.7653956158506185E-5</v>
      </c>
      <c r="R342" s="3">
        <f t="shared" si="77"/>
        <v>2.2238454217213297E-7</v>
      </c>
      <c r="S342" s="3">
        <f t="shared" si="78"/>
        <v>4.3686643602797874E-6</v>
      </c>
      <c r="T342" s="3">
        <f t="shared" si="79"/>
        <v>4.2228180019035245E-5</v>
      </c>
      <c r="U342" s="23">
        <f t="shared" si="80"/>
        <v>6.4361170026877792</v>
      </c>
      <c r="V342" s="3">
        <f t="shared" si="81"/>
        <v>3.0795848769436321E-2</v>
      </c>
      <c r="W342" s="3">
        <f t="shared" si="82"/>
        <v>0.67251592746295752</v>
      </c>
      <c r="X342" s="3">
        <f t="shared" si="83"/>
        <v>3.3913775422636983</v>
      </c>
    </row>
    <row r="343" spans="1:24" s="25" customFormat="1" x14ac:dyDescent="0.35">
      <c r="A343" s="25">
        <v>342</v>
      </c>
      <c r="B343" s="40">
        <v>44627.569722222222</v>
      </c>
      <c r="C343" s="25">
        <v>12598203</v>
      </c>
      <c r="D343" s="26">
        <v>2.57193E-8</v>
      </c>
      <c r="E343" s="26">
        <v>1.7186599999999999E-10</v>
      </c>
      <c r="F343" s="26">
        <v>6.4428200000000005E-7</v>
      </c>
      <c r="G343" s="27">
        <v>4.0915799999999999E-10</v>
      </c>
      <c r="H343" s="26">
        <v>2.1277300000000001E-10</v>
      </c>
      <c r="I343" s="26">
        <f t="shared" si="70"/>
        <v>1.6666106399999999E-8</v>
      </c>
      <c r="J343" s="26">
        <f t="shared" si="71"/>
        <v>3.4373199999999998E-13</v>
      </c>
      <c r="K343" s="26">
        <f t="shared" si="72"/>
        <v>6.4106059000000007E-7</v>
      </c>
      <c r="L343" s="26">
        <f t="shared" si="73"/>
        <v>7.3832230999999994E-11</v>
      </c>
      <c r="M343" s="26"/>
      <c r="N343" s="8">
        <f t="shared" si="74"/>
        <v>209.89999999850988</v>
      </c>
      <c r="O343" s="29">
        <f t="shared" si="75"/>
        <v>209.89999999850988</v>
      </c>
      <c r="P343" s="26"/>
      <c r="Q343" s="26">
        <f t="shared" si="76"/>
        <v>2.5867720035636567E-2</v>
      </c>
      <c r="R343" s="26">
        <f t="shared" si="77"/>
        <v>5.3351172312745032E-7</v>
      </c>
      <c r="S343" s="26">
        <f t="shared" si="78"/>
        <v>6.3506042385166742E-4</v>
      </c>
      <c r="T343" s="26">
        <f t="shared" si="79"/>
        <v>1.1459614113074707E-4</v>
      </c>
      <c r="U343" s="30">
        <f t="shared" si="80"/>
        <v>6.4453997617272405</v>
      </c>
      <c r="V343" s="26">
        <f t="shared" si="81"/>
        <v>3.0796119632265469E-2</v>
      </c>
      <c r="W343" s="26">
        <f t="shared" si="82"/>
        <v>0.67274505622020198</v>
      </c>
      <c r="X343" s="26">
        <f t="shared" si="83"/>
        <v>3.3914337376455994</v>
      </c>
    </row>
    <row r="344" spans="1:24" x14ac:dyDescent="0.35">
      <c r="A344" s="2">
        <v>343</v>
      </c>
      <c r="B344" s="38">
        <v>44627.570034722223</v>
      </c>
      <c r="C344" s="2">
        <v>12625119</v>
      </c>
      <c r="D344" s="3">
        <v>2.3490000000000001E-8</v>
      </c>
      <c r="E344" s="3">
        <v>1.4768400000000001E-10</v>
      </c>
      <c r="F344" s="3">
        <v>6.4428200000000005E-7</v>
      </c>
      <c r="G344" s="16">
        <v>4.2237999999999999E-10</v>
      </c>
      <c r="H344" s="3">
        <v>1.9930199999999999E-10</v>
      </c>
      <c r="I344" s="3">
        <f t="shared" si="70"/>
        <v>1.5221520000000001E-8</v>
      </c>
      <c r="J344" s="3">
        <f t="shared" si="71"/>
        <v>2.9536800000000004E-13</v>
      </c>
      <c r="K344" s="3">
        <f t="shared" si="72"/>
        <v>6.4106059000000007E-7</v>
      </c>
      <c r="L344" s="3">
        <f t="shared" si="73"/>
        <v>6.9157794000000003E-11</v>
      </c>
      <c r="M344" s="3"/>
      <c r="N344" s="8">
        <f t="shared" si="74"/>
        <v>210.35000000149012</v>
      </c>
      <c r="O344" s="14">
        <f t="shared" si="75"/>
        <v>210.35000000149012</v>
      </c>
      <c r="P344" s="3"/>
      <c r="Q344" s="3">
        <f t="shared" si="76"/>
        <v>2.3625555269276496E-2</v>
      </c>
      <c r="R344" s="3">
        <f t="shared" si="77"/>
        <v>4.5844521498350105E-7</v>
      </c>
      <c r="S344" s="3">
        <f t="shared" si="78"/>
        <v>6.5558249338022788E-4</v>
      </c>
      <c r="T344" s="3">
        <f t="shared" si="79"/>
        <v>1.0734087557932706E-4</v>
      </c>
      <c r="U344" s="23">
        <f t="shared" si="80"/>
        <v>6.4565357487445967</v>
      </c>
      <c r="V344" s="3">
        <f t="shared" si="81"/>
        <v>3.0796342822578024E-2</v>
      </c>
      <c r="W344" s="3">
        <f t="shared" si="82"/>
        <v>0.67303545087850236</v>
      </c>
      <c r="X344" s="3">
        <f t="shared" si="83"/>
        <v>3.3914836734746898</v>
      </c>
    </row>
    <row r="345" spans="1:24" x14ac:dyDescent="0.35">
      <c r="A345" s="2">
        <v>344</v>
      </c>
      <c r="B345" s="38">
        <v>44627.570347222223</v>
      </c>
      <c r="C345" s="2">
        <v>12652036</v>
      </c>
      <c r="D345" s="3">
        <v>2.47497E-8</v>
      </c>
      <c r="E345" s="3">
        <v>1.47367E-10</v>
      </c>
      <c r="F345" s="3">
        <v>6.4159399999999997E-7</v>
      </c>
      <c r="G345" s="16">
        <v>4.1994999999999998E-10</v>
      </c>
      <c r="H345" s="3">
        <v>1.86129E-10</v>
      </c>
      <c r="I345" s="3">
        <f t="shared" si="70"/>
        <v>1.6037805600000002E-8</v>
      </c>
      <c r="J345" s="3">
        <f t="shared" si="71"/>
        <v>2.9473400000000003E-13</v>
      </c>
      <c r="K345" s="3">
        <f t="shared" si="72"/>
        <v>6.3838602999999993E-7</v>
      </c>
      <c r="L345" s="3">
        <f t="shared" si="73"/>
        <v>6.4586763000000006E-11</v>
      </c>
      <c r="M345" s="3"/>
      <c r="N345" s="8">
        <f t="shared" si="74"/>
        <v>210.79999999701977</v>
      </c>
      <c r="O345" s="14">
        <f t="shared" si="75"/>
        <v>210.79999999701977</v>
      </c>
      <c r="P345" s="3"/>
      <c r="Q345" s="3">
        <f t="shared" si="76"/>
        <v>2.4996813561224081E-2</v>
      </c>
      <c r="R345" s="3">
        <f t="shared" si="77"/>
        <v>4.5937773732298004E-7</v>
      </c>
      <c r="S345" s="3">
        <f t="shared" si="78"/>
        <v>6.5454165718507342E-4</v>
      </c>
      <c r="T345" s="3">
        <f t="shared" si="79"/>
        <v>1.0066609569291484E-4</v>
      </c>
      <c r="U345" s="23">
        <f t="shared" si="80"/>
        <v>6.4674757816227801</v>
      </c>
      <c r="V345" s="3">
        <f t="shared" si="81"/>
        <v>3.0796549332740241E-2</v>
      </c>
      <c r="W345" s="3">
        <f t="shared" si="82"/>
        <v>0.67333022880945115</v>
      </c>
      <c r="X345" s="3">
        <f t="shared" si="83"/>
        <v>3.3915304750427611</v>
      </c>
    </row>
    <row r="346" spans="1:24" x14ac:dyDescent="0.35">
      <c r="A346" s="2">
        <v>345</v>
      </c>
      <c r="B346" s="38">
        <v>44627.570648148147</v>
      </c>
      <c r="C346" s="2">
        <v>12678951</v>
      </c>
      <c r="D346" s="3">
        <v>2.5337E-8</v>
      </c>
      <c r="E346" s="3">
        <v>1.4183800000000001E-10</v>
      </c>
      <c r="F346" s="3">
        <v>6.3998200000000005E-7</v>
      </c>
      <c r="G346" s="16">
        <v>4.2261899999999998E-10</v>
      </c>
      <c r="H346" s="3">
        <v>1.7915100000000001E-10</v>
      </c>
      <c r="I346" s="3">
        <f t="shared" si="70"/>
        <v>1.6418375999999999E-8</v>
      </c>
      <c r="J346" s="3">
        <f t="shared" si="71"/>
        <v>2.8367600000000002E-13</v>
      </c>
      <c r="K346" s="3">
        <f t="shared" si="72"/>
        <v>6.3678209000000003E-7</v>
      </c>
      <c r="L346" s="3">
        <f t="shared" si="73"/>
        <v>6.2165397000000002E-11</v>
      </c>
      <c r="M346" s="3"/>
      <c r="N346" s="8">
        <f t="shared" si="74"/>
        <v>211.23333333432674</v>
      </c>
      <c r="O346" s="14">
        <f t="shared" si="75"/>
        <v>211.23333333432674</v>
      </c>
      <c r="P346" s="3"/>
      <c r="Q346" s="3">
        <f t="shared" si="76"/>
        <v>2.5654434030957119E-2</v>
      </c>
      <c r="R346" s="3">
        <f t="shared" si="77"/>
        <v>4.4325621658109133E-7</v>
      </c>
      <c r="S346" s="3">
        <f t="shared" si="78"/>
        <v>6.6036076014637903E-4</v>
      </c>
      <c r="T346" s="3">
        <f t="shared" si="79"/>
        <v>9.7136164767134073E-5</v>
      </c>
      <c r="U346" s="23">
        <f t="shared" si="80"/>
        <v>6.4784502187017212</v>
      </c>
      <c r="V346" s="3">
        <f t="shared" si="81"/>
        <v>3.0796744903432045E-2</v>
      </c>
      <c r="W346" s="3">
        <f t="shared" si="82"/>
        <v>0.67361512433581883</v>
      </c>
      <c r="X346" s="3">
        <f t="shared" si="83"/>
        <v>3.3915733321995871</v>
      </c>
    </row>
    <row r="347" spans="1:24" x14ac:dyDescent="0.35">
      <c r="A347" s="2">
        <v>346</v>
      </c>
      <c r="B347" s="38">
        <v>44627.570960648147</v>
      </c>
      <c r="C347" s="2">
        <v>12705866</v>
      </c>
      <c r="D347" s="3">
        <v>2.54418E-8</v>
      </c>
      <c r="E347" s="3">
        <v>1.37528E-10</v>
      </c>
      <c r="F347" s="3">
        <v>6.6542300000000002E-7</v>
      </c>
      <c r="G347" s="16">
        <v>6.1852299999999995E-11</v>
      </c>
      <c r="H347" s="3">
        <v>1.3405899999999999E-10</v>
      </c>
      <c r="I347" s="3">
        <f t="shared" si="70"/>
        <v>1.6486286400000001E-8</v>
      </c>
      <c r="J347" s="3">
        <f t="shared" si="71"/>
        <v>2.75056E-13</v>
      </c>
      <c r="K347" s="3">
        <f t="shared" si="72"/>
        <v>6.6209588499999998E-7</v>
      </c>
      <c r="L347" s="3">
        <f t="shared" si="73"/>
        <v>4.6518472999999989E-11</v>
      </c>
      <c r="M347" s="3"/>
      <c r="N347" s="8">
        <f t="shared" si="74"/>
        <v>211.6833333298564</v>
      </c>
      <c r="O347" s="14">
        <f t="shared" si="75"/>
        <v>211.6833333298564</v>
      </c>
      <c r="P347" s="3"/>
      <c r="Q347" s="3">
        <f t="shared" si="76"/>
        <v>2.4775648572411837E-2</v>
      </c>
      <c r="R347" s="3">
        <f t="shared" si="77"/>
        <v>4.1335511396510187E-7</v>
      </c>
      <c r="S347" s="3">
        <f t="shared" si="78"/>
        <v>9.2951851679307738E-5</v>
      </c>
      <c r="T347" s="3">
        <f t="shared" si="79"/>
        <v>6.9908123103649841E-5</v>
      </c>
      <c r="U347" s="23">
        <f t="shared" si="80"/>
        <v>6.4897969871747589</v>
      </c>
      <c r="V347" s="3">
        <f t="shared" si="81"/>
        <v>3.0796937640979502E-2</v>
      </c>
      <c r="W347" s="3">
        <f t="shared" si="82"/>
        <v>0.67378461967179581</v>
      </c>
      <c r="X347" s="3">
        <f t="shared" si="83"/>
        <v>3.3916109171639848</v>
      </c>
    </row>
    <row r="348" spans="1:24" s="18" customFormat="1" ht="15" customHeight="1" x14ac:dyDescent="0.35">
      <c r="A348" s="18">
        <v>347</v>
      </c>
      <c r="B348" s="39">
        <v>44627.57130787037</v>
      </c>
      <c r="C348" s="18">
        <v>12735372</v>
      </c>
      <c r="D348" s="19">
        <v>1.4790400000000001E-9</v>
      </c>
      <c r="E348" s="19">
        <v>9.4354100000000004E-11</v>
      </c>
      <c r="F348" s="19">
        <v>6.8898399999999997E-7</v>
      </c>
      <c r="G348" s="20">
        <v>2.19289E-11</v>
      </c>
      <c r="H348" s="19">
        <v>1.12827E-10</v>
      </c>
      <c r="I348" s="19">
        <f t="shared" si="70"/>
        <v>9.5841792000000013E-10</v>
      </c>
      <c r="J348" s="19">
        <f t="shared" si="71"/>
        <v>1.8870820000000001E-13</v>
      </c>
      <c r="K348" s="19">
        <f t="shared" si="72"/>
        <v>6.8553907999999993E-7</v>
      </c>
      <c r="L348" s="19">
        <f t="shared" si="73"/>
        <v>3.9150968999999999E-11</v>
      </c>
      <c r="M348" s="19"/>
      <c r="N348" s="8">
        <f t="shared" si="74"/>
        <v>212.1833333298564</v>
      </c>
      <c r="O348" s="22">
        <f t="shared" si="75"/>
        <v>212.1833333298564</v>
      </c>
      <c r="P348" s="19"/>
      <c r="Q348" s="19">
        <f t="shared" si="76"/>
        <v>1.3910597633617038E-3</v>
      </c>
      <c r="R348" s="19">
        <f t="shared" si="77"/>
        <v>2.7389344309882378E-7</v>
      </c>
      <c r="S348" s="19">
        <f t="shared" si="78"/>
        <v>3.1827879892711587E-5</v>
      </c>
      <c r="T348" s="19">
        <f t="shared" si="79"/>
        <v>5.6824206367636985E-5</v>
      </c>
      <c r="U348" s="24">
        <f t="shared" si="80"/>
        <v>6.496338664258702</v>
      </c>
      <c r="V348" s="19">
        <f t="shared" si="81"/>
        <v>3.0797109453118768E-2</v>
      </c>
      <c r="W348" s="19">
        <f t="shared" si="82"/>
        <v>0.67381581460468887</v>
      </c>
      <c r="X348" s="19">
        <f t="shared" si="83"/>
        <v>3.3916426002463527</v>
      </c>
    </row>
    <row r="349" spans="1:24" x14ac:dyDescent="0.35">
      <c r="A349" s="2">
        <v>348</v>
      </c>
      <c r="B349" s="38">
        <v>44627.57172453704</v>
      </c>
      <c r="C349" s="2">
        <v>12771927</v>
      </c>
      <c r="D349" s="3">
        <v>7.3435199999999997E-10</v>
      </c>
      <c r="E349" s="3">
        <v>7.9918400000000001E-11</v>
      </c>
      <c r="F349" s="3">
        <v>6.9328399999999998E-7</v>
      </c>
      <c r="G349" s="16">
        <v>1.57218E-11</v>
      </c>
      <c r="H349" s="3">
        <v>1.0205399999999999E-10</v>
      </c>
      <c r="I349" s="3">
        <f t="shared" si="70"/>
        <v>4.75860096E-10</v>
      </c>
      <c r="J349" s="3">
        <f t="shared" si="71"/>
        <v>1.598368E-13</v>
      </c>
      <c r="K349" s="3">
        <f t="shared" si="72"/>
        <v>6.8981757999999998E-7</v>
      </c>
      <c r="L349" s="3">
        <f t="shared" si="73"/>
        <v>3.5412738000000001E-11</v>
      </c>
      <c r="M349" s="3"/>
      <c r="N349" s="8">
        <f t="shared" si="74"/>
        <v>212.78333333134651</v>
      </c>
      <c r="O349" s="14">
        <f t="shared" si="75"/>
        <v>212.78333333134651</v>
      </c>
      <c r="P349" s="3"/>
      <c r="Q349" s="3">
        <f t="shared" si="76"/>
        <v>6.8638551589247703E-4</v>
      </c>
      <c r="R349" s="3">
        <f t="shared" si="77"/>
        <v>2.3055025069091455E-7</v>
      </c>
      <c r="S349" s="3">
        <f t="shared" si="78"/>
        <v>2.2677286653088778E-5</v>
      </c>
      <c r="T349" s="3">
        <f t="shared" si="79"/>
        <v>5.1079698940116894E-5</v>
      </c>
      <c r="U349" s="23">
        <f t="shared" si="80"/>
        <v>6.4969618978440264</v>
      </c>
      <c r="V349" s="3">
        <f t="shared" si="81"/>
        <v>3.0797260786227281E-2</v>
      </c>
      <c r="W349" s="3">
        <f t="shared" si="82"/>
        <v>0.67383216615469321</v>
      </c>
      <c r="X349" s="3">
        <f t="shared" si="83"/>
        <v>3.3916749714180252</v>
      </c>
    </row>
    <row r="350" spans="1:24" x14ac:dyDescent="0.35">
      <c r="A350" s="2">
        <v>349</v>
      </c>
      <c r="B350" s="38">
        <v>44627.572141203702</v>
      </c>
      <c r="C350" s="2">
        <v>12807575</v>
      </c>
      <c r="D350" s="3">
        <v>5.1070999999999999E-10</v>
      </c>
      <c r="E350" s="3">
        <v>8.7013400000000003E-11</v>
      </c>
      <c r="F350" s="3">
        <v>7.0322800000000003E-7</v>
      </c>
      <c r="G350" s="16">
        <v>1.2396899999999999E-11</v>
      </c>
      <c r="H350" s="3">
        <v>9.7292900000000001E-11</v>
      </c>
      <c r="I350" s="3">
        <f t="shared" si="70"/>
        <v>3.3094007999999999E-10</v>
      </c>
      <c r="J350" s="3">
        <f t="shared" si="71"/>
        <v>1.7402680000000001E-13</v>
      </c>
      <c r="K350" s="3">
        <f t="shared" si="72"/>
        <v>6.9971185999999998E-7</v>
      </c>
      <c r="L350" s="3">
        <f t="shared" si="73"/>
        <v>3.3760636300000004E-11</v>
      </c>
      <c r="M350" s="3"/>
      <c r="N350" s="8">
        <f t="shared" si="74"/>
        <v>213.38333333283663</v>
      </c>
      <c r="O350" s="14">
        <f t="shared" si="75"/>
        <v>213.38333333283663</v>
      </c>
      <c r="P350" s="3"/>
      <c r="Q350" s="3">
        <f t="shared" si="76"/>
        <v>4.7060139812407924E-4</v>
      </c>
      <c r="R350" s="3">
        <f t="shared" si="77"/>
        <v>2.4746853083210568E-7</v>
      </c>
      <c r="S350" s="3">
        <f t="shared" si="78"/>
        <v>1.7628564277872893E-5</v>
      </c>
      <c r="T350" s="3">
        <f t="shared" si="79"/>
        <v>4.8008094529796885E-5</v>
      </c>
      <c r="U350" s="23">
        <f t="shared" si="80"/>
        <v>6.4973089939190931</v>
      </c>
      <c r="V350" s="3">
        <f t="shared" si="81"/>
        <v>3.0797404191862093E-2</v>
      </c>
      <c r="W350" s="3">
        <f t="shared" si="82"/>
        <v>0.67384425791000258</v>
      </c>
      <c r="X350" s="3">
        <f t="shared" si="83"/>
        <v>3.3917046977561398</v>
      </c>
    </row>
    <row r="351" spans="1:24" x14ac:dyDescent="0.35">
      <c r="A351" s="2">
        <v>350</v>
      </c>
      <c r="B351" s="38">
        <v>44627.572557870371</v>
      </c>
      <c r="C351" s="2">
        <v>12843221</v>
      </c>
      <c r="D351" s="3">
        <v>4.93897E-10</v>
      </c>
      <c r="E351" s="3">
        <v>1.8666999999999999E-10</v>
      </c>
      <c r="F351" s="3">
        <v>1.37801E-8</v>
      </c>
      <c r="G351" s="16">
        <v>1.6220600000000001E-11</v>
      </c>
      <c r="H351" s="3">
        <v>1.9641799999999999E-10</v>
      </c>
      <c r="I351" s="3">
        <f t="shared" si="70"/>
        <v>3.20045256E-10</v>
      </c>
      <c r="J351" s="3">
        <f t="shared" si="71"/>
        <v>3.7334E-13</v>
      </c>
      <c r="K351" s="3">
        <f t="shared" si="72"/>
        <v>1.37111995E-8</v>
      </c>
      <c r="L351" s="3">
        <f t="shared" si="73"/>
        <v>6.8157045999999988E-11</v>
      </c>
      <c r="M351" s="3"/>
      <c r="N351" s="8">
        <f t="shared" si="74"/>
        <v>213.98333333432674</v>
      </c>
      <c r="O351" s="14">
        <f t="shared" si="75"/>
        <v>213.98333333432674</v>
      </c>
      <c r="P351" s="3"/>
      <c r="Q351" s="3">
        <f t="shared" si="76"/>
        <v>2.3225176595235156E-2</v>
      </c>
      <c r="R351" s="3">
        <f t="shared" si="77"/>
        <v>2.7092691635038931E-5</v>
      </c>
      <c r="S351" s="3">
        <f t="shared" si="78"/>
        <v>1.1771032140550505E-3</v>
      </c>
      <c r="T351" s="3">
        <f t="shared" si="79"/>
        <v>4.9460487224330732E-3</v>
      </c>
      <c r="U351" s="23">
        <f t="shared" si="80"/>
        <v>6.5044177273347552</v>
      </c>
      <c r="V351" s="3">
        <f t="shared" si="81"/>
        <v>3.0805606239932223E-2</v>
      </c>
      <c r="W351" s="3">
        <f t="shared" si="82"/>
        <v>0.67420267744439255</v>
      </c>
      <c r="X351" s="3">
        <f t="shared" si="83"/>
        <v>3.3932029148049496</v>
      </c>
    </row>
    <row r="352" spans="1:24" x14ac:dyDescent="0.35">
      <c r="A352" s="2">
        <v>351</v>
      </c>
      <c r="B352" s="38">
        <v>44627.572974537034</v>
      </c>
      <c r="C352" s="2">
        <v>12879886</v>
      </c>
      <c r="D352" s="3">
        <v>3.5978000000000002E-10</v>
      </c>
      <c r="E352" s="3">
        <v>2.04218E-10</v>
      </c>
      <c r="F352" s="3">
        <v>5.85016E-9</v>
      </c>
      <c r="G352" s="16">
        <v>1.44157E-11</v>
      </c>
      <c r="H352" s="3">
        <v>1.75676E-10</v>
      </c>
      <c r="I352" s="3">
        <f t="shared" si="70"/>
        <v>2.3313744E-10</v>
      </c>
      <c r="J352" s="3">
        <f t="shared" si="71"/>
        <v>4.0843600000000004E-13</v>
      </c>
      <c r="K352" s="3">
        <f t="shared" si="72"/>
        <v>5.8209091999999997E-9</v>
      </c>
      <c r="L352" s="3">
        <f t="shared" si="73"/>
        <v>6.0959572E-11</v>
      </c>
      <c r="M352" s="3"/>
      <c r="N352" s="8">
        <f t="shared" si="74"/>
        <v>214.58333332836628</v>
      </c>
      <c r="O352" s="14">
        <f t="shared" si="75"/>
        <v>214.58333332836628</v>
      </c>
      <c r="P352" s="3"/>
      <c r="Q352" s="3">
        <f t="shared" si="76"/>
        <v>3.9851463891585871E-2</v>
      </c>
      <c r="R352" s="3">
        <f t="shared" si="77"/>
        <v>6.9816210154935944E-5</v>
      </c>
      <c r="S352" s="3">
        <f t="shared" si="78"/>
        <v>2.4641548265346589E-3</v>
      </c>
      <c r="T352" s="3">
        <f t="shared" si="79"/>
        <v>1.0420154662436582E-2</v>
      </c>
      <c r="U352" s="23">
        <f t="shared" si="80"/>
        <v>6.5233407192928183</v>
      </c>
      <c r="V352" s="3">
        <f t="shared" si="81"/>
        <v>3.0834678910180404E-2</v>
      </c>
      <c r="W352" s="3">
        <f t="shared" si="82"/>
        <v>0.67529505484571772</v>
      </c>
      <c r="X352" s="3">
        <f t="shared" si="83"/>
        <v>3.3978127757746157</v>
      </c>
    </row>
    <row r="353" spans="1:24" x14ac:dyDescent="0.35">
      <c r="A353" s="2">
        <v>352</v>
      </c>
      <c r="B353" s="38">
        <v>44627.573437500003</v>
      </c>
      <c r="C353" s="2">
        <v>12919151</v>
      </c>
      <c r="D353" s="3">
        <v>2.9656999999999999E-10</v>
      </c>
      <c r="E353" s="3">
        <v>2.0826300000000001E-10</v>
      </c>
      <c r="F353" s="3">
        <v>3.89988E-9</v>
      </c>
      <c r="G353" s="16">
        <v>1.21528E-11</v>
      </c>
      <c r="H353" s="3">
        <v>1.6044899999999999E-10</v>
      </c>
      <c r="I353" s="3">
        <f t="shared" si="70"/>
        <v>1.9217736E-10</v>
      </c>
      <c r="J353" s="3">
        <f t="shared" si="71"/>
        <v>4.1652600000000006E-13</v>
      </c>
      <c r="K353" s="3">
        <f t="shared" si="72"/>
        <v>3.8803805999999996E-9</v>
      </c>
      <c r="L353" s="3">
        <f t="shared" si="73"/>
        <v>5.5675802999999996E-11</v>
      </c>
      <c r="M353" s="3"/>
      <c r="N353" s="8">
        <f t="shared" si="74"/>
        <v>215.25000000745058</v>
      </c>
      <c r="O353" s="14">
        <f t="shared" si="75"/>
        <v>215.25000000745058</v>
      </c>
      <c r="P353" s="3"/>
      <c r="Q353" s="3">
        <f t="shared" si="76"/>
        <v>4.9277762392689009E-2</v>
      </c>
      <c r="R353" s="3">
        <f t="shared" si="77"/>
        <v>1.0680482476383891E-4</v>
      </c>
      <c r="S353" s="3">
        <f t="shared" si="78"/>
        <v>3.1161984471317068E-3</v>
      </c>
      <c r="T353" s="3">
        <f t="shared" si="79"/>
        <v>1.4276286193421335E-2</v>
      </c>
      <c r="U353" s="23">
        <f t="shared" si="80"/>
        <v>6.5530504619409635</v>
      </c>
      <c r="V353" s="3">
        <f t="shared" si="81"/>
        <v>3.0893552589583269E-2</v>
      </c>
      <c r="W353" s="3">
        <f t="shared" si="82"/>
        <v>0.67715517263825387</v>
      </c>
      <c r="X353" s="3">
        <f t="shared" si="83"/>
        <v>3.4060449228799041</v>
      </c>
    </row>
    <row r="354" spans="1:24" x14ac:dyDescent="0.35">
      <c r="A354" s="2">
        <v>353</v>
      </c>
      <c r="B354" s="38">
        <v>44627.573877314811</v>
      </c>
      <c r="C354" s="2">
        <v>12957396</v>
      </c>
      <c r="D354" s="3">
        <v>2.58472E-10</v>
      </c>
      <c r="E354" s="3">
        <v>2.0591800000000001E-10</v>
      </c>
      <c r="F354" s="3">
        <v>3.10229E-9</v>
      </c>
      <c r="G354" s="16">
        <v>1.06177E-11</v>
      </c>
      <c r="H354" s="3">
        <v>1.4753399999999999E-10</v>
      </c>
      <c r="I354" s="3">
        <f t="shared" si="70"/>
        <v>1.67489856E-10</v>
      </c>
      <c r="J354" s="3">
        <f t="shared" si="71"/>
        <v>4.11836E-13</v>
      </c>
      <c r="K354" s="3">
        <f t="shared" si="72"/>
        <v>3.0867785499999999E-9</v>
      </c>
      <c r="L354" s="3">
        <f t="shared" si="73"/>
        <v>5.1194297999999993E-11</v>
      </c>
      <c r="M354" s="3"/>
      <c r="N354" s="8">
        <f t="shared" si="74"/>
        <v>215.88333332538605</v>
      </c>
      <c r="O354" s="14">
        <f t="shared" si="75"/>
        <v>215.88333332538605</v>
      </c>
      <c r="P354" s="3"/>
      <c r="Q354" s="3">
        <f t="shared" si="76"/>
        <v>5.3989103533196442E-2</v>
      </c>
      <c r="R354" s="3">
        <f t="shared" si="77"/>
        <v>1.3275225720354964E-4</v>
      </c>
      <c r="S354" s="3">
        <f t="shared" si="78"/>
        <v>3.4225362554757936E-3</v>
      </c>
      <c r="T354" s="3">
        <f t="shared" si="79"/>
        <v>1.6502099416882365E-2</v>
      </c>
      <c r="U354" s="23">
        <f t="shared" si="80"/>
        <v>6.5857516353557823</v>
      </c>
      <c r="V354" s="3">
        <f t="shared" si="81"/>
        <v>3.0969412330361941E-2</v>
      </c>
      <c r="W354" s="3">
        <f t="shared" si="82"/>
        <v>0.67922577191040501</v>
      </c>
      <c r="X354" s="3">
        <f t="shared" si="83"/>
        <v>3.4157914114195393</v>
      </c>
    </row>
    <row r="355" spans="1:24" x14ac:dyDescent="0.35">
      <c r="A355" s="2">
        <v>354</v>
      </c>
      <c r="B355" s="38">
        <v>44627.574317129627</v>
      </c>
      <c r="C355" s="2">
        <v>12995641</v>
      </c>
      <c r="D355" s="3">
        <v>1.9561699999999999E-10</v>
      </c>
      <c r="E355" s="3">
        <v>2.0473E-10</v>
      </c>
      <c r="F355" s="3">
        <v>2.7122400000000001E-9</v>
      </c>
      <c r="G355" s="16">
        <v>9.8470000000000003E-12</v>
      </c>
      <c r="H355" s="3">
        <v>1.3842100000000001E-10</v>
      </c>
      <c r="I355" s="3">
        <f t="shared" si="70"/>
        <v>1.2675981600000001E-10</v>
      </c>
      <c r="J355" s="3">
        <f t="shared" si="71"/>
        <v>4.0946E-13</v>
      </c>
      <c r="K355" s="3">
        <f t="shared" si="72"/>
        <v>2.6986788000000001E-9</v>
      </c>
      <c r="L355" s="3">
        <f t="shared" si="73"/>
        <v>4.8032086999999997E-11</v>
      </c>
      <c r="M355" s="3"/>
      <c r="N355" s="8">
        <f t="shared" si="74"/>
        <v>216.51666666567326</v>
      </c>
      <c r="O355" s="14">
        <f t="shared" si="75"/>
        <v>216.51666666567326</v>
      </c>
      <c r="P355" s="3"/>
      <c r="Q355" s="3">
        <f t="shared" si="76"/>
        <v>4.6736209185027876E-2</v>
      </c>
      <c r="R355" s="3">
        <f t="shared" si="77"/>
        <v>1.5096746600595817E-4</v>
      </c>
      <c r="S355" s="3">
        <f t="shared" si="78"/>
        <v>3.6305784148895378E-3</v>
      </c>
      <c r="T355" s="3">
        <f t="shared" si="79"/>
        <v>1.7709379332212487E-2</v>
      </c>
      <c r="U355" s="23">
        <f t="shared" si="80"/>
        <v>6.617647984733436</v>
      </c>
      <c r="V355" s="3">
        <f t="shared" si="81"/>
        <v>3.105925691036476E-2</v>
      </c>
      <c r="W355" s="3">
        <f t="shared" si="82"/>
        <v>0.68145925824721065</v>
      </c>
      <c r="X355" s="3">
        <f t="shared" si="83"/>
        <v>3.4266250464757038</v>
      </c>
    </row>
    <row r="356" spans="1:24" x14ac:dyDescent="0.35">
      <c r="A356" s="2">
        <v>355</v>
      </c>
      <c r="B356" s="38">
        <v>44627.574756944443</v>
      </c>
      <c r="C356" s="2">
        <v>13033886</v>
      </c>
      <c r="D356" s="3">
        <v>1.9962700000000001E-10</v>
      </c>
      <c r="E356" s="3">
        <v>2.1591000000000001E-10</v>
      </c>
      <c r="F356" s="3">
        <v>2.4914800000000002E-9</v>
      </c>
      <c r="G356" s="16">
        <v>9.1590000000000001E-12</v>
      </c>
      <c r="H356" s="3">
        <v>1.3299799999999999E-10</v>
      </c>
      <c r="I356" s="3">
        <f t="shared" si="70"/>
        <v>1.29358296E-10</v>
      </c>
      <c r="J356" s="3">
        <f t="shared" si="71"/>
        <v>4.3182000000000002E-13</v>
      </c>
      <c r="K356" s="3">
        <f t="shared" si="72"/>
        <v>2.4790226E-9</v>
      </c>
      <c r="L356" s="3">
        <f t="shared" si="73"/>
        <v>4.6150305999999999E-11</v>
      </c>
      <c r="M356" s="3"/>
      <c r="N356" s="8">
        <f t="shared" si="74"/>
        <v>217.14999999850988</v>
      </c>
      <c r="O356" s="14">
        <f t="shared" si="75"/>
        <v>217.14999999850988</v>
      </c>
      <c r="P356" s="3"/>
      <c r="Q356" s="3">
        <f t="shared" si="76"/>
        <v>5.1920262655128675E-2</v>
      </c>
      <c r="R356" s="3">
        <f t="shared" si="77"/>
        <v>1.7331867002745355E-4</v>
      </c>
      <c r="S356" s="3">
        <f t="shared" si="78"/>
        <v>3.6761282450591612E-3</v>
      </c>
      <c r="T356" s="3">
        <f t="shared" si="79"/>
        <v>1.8523249634755243E-2</v>
      </c>
      <c r="U356" s="23">
        <f t="shared" si="80"/>
        <v>6.6488892007916505</v>
      </c>
      <c r="V356" s="3">
        <f t="shared" si="81"/>
        <v>3.1161947520028137E-2</v>
      </c>
      <c r="W356" s="3">
        <f t="shared" si="82"/>
        <v>0.68377304868771305</v>
      </c>
      <c r="X356" s="3">
        <f t="shared" si="83"/>
        <v>3.4380987123062452</v>
      </c>
    </row>
    <row r="357" spans="1:24" x14ac:dyDescent="0.35">
      <c r="A357" s="2">
        <v>356</v>
      </c>
      <c r="B357" s="38">
        <v>44627.575208333335</v>
      </c>
      <c r="C357" s="2">
        <v>13072131</v>
      </c>
      <c r="D357" s="3">
        <v>1.5801399999999999E-10</v>
      </c>
      <c r="E357" s="3">
        <v>2.1119E-10</v>
      </c>
      <c r="F357" s="3">
        <v>2.34801E-9</v>
      </c>
      <c r="G357" s="16">
        <v>7.9958500000000001E-12</v>
      </c>
      <c r="H357" s="3">
        <v>1.26696E-10</v>
      </c>
      <c r="I357" s="3">
        <f t="shared" si="70"/>
        <v>1.02393072E-10</v>
      </c>
      <c r="J357" s="3">
        <f t="shared" si="71"/>
        <v>4.2238000000000001E-13</v>
      </c>
      <c r="K357" s="3">
        <f t="shared" si="72"/>
        <v>2.3362699500000002E-9</v>
      </c>
      <c r="L357" s="3">
        <f t="shared" si="73"/>
        <v>4.3963511999999994E-11</v>
      </c>
      <c r="M357" s="3"/>
      <c r="N357" s="8">
        <f t="shared" si="74"/>
        <v>217.79999999701977</v>
      </c>
      <c r="O357" s="14">
        <f t="shared" si="75"/>
        <v>217.79999999701977</v>
      </c>
      <c r="P357" s="3"/>
      <c r="Q357" s="3">
        <f t="shared" si="76"/>
        <v>4.3608448004906278E-2</v>
      </c>
      <c r="R357" s="3">
        <f t="shared" si="77"/>
        <v>1.7988850132665533E-4</v>
      </c>
      <c r="S357" s="3">
        <f t="shared" si="78"/>
        <v>3.4053730605917349E-3</v>
      </c>
      <c r="T357" s="3">
        <f t="shared" si="79"/>
        <v>1.8723732863147938E-2</v>
      </c>
      <c r="U357" s="23">
        <f t="shared" si="80"/>
        <v>6.6799360316849876</v>
      </c>
      <c r="V357" s="3">
        <f t="shared" si="81"/>
        <v>3.1276739850455065E-2</v>
      </c>
      <c r="W357" s="3">
        <f t="shared" si="82"/>
        <v>0.68607453660677342</v>
      </c>
      <c r="X357" s="3">
        <f t="shared" si="83"/>
        <v>3.4502039815903127</v>
      </c>
    </row>
    <row r="358" spans="1:24" x14ac:dyDescent="0.35">
      <c r="A358" s="2">
        <v>357</v>
      </c>
      <c r="B358" s="38">
        <v>44627.575648148151</v>
      </c>
      <c r="C358" s="2">
        <v>13110376</v>
      </c>
      <c r="D358" s="3">
        <v>1.6017400000000001E-10</v>
      </c>
      <c r="E358" s="3">
        <v>1.5925200000000001E-10</v>
      </c>
      <c r="F358" s="3">
        <v>3.4785100000000001E-7</v>
      </c>
      <c r="G358" s="16">
        <v>2.7627500000000001E-12</v>
      </c>
      <c r="H358" s="3">
        <v>7.3037099999999994E-11</v>
      </c>
      <c r="I358" s="3">
        <f t="shared" si="70"/>
        <v>1.0379275200000001E-10</v>
      </c>
      <c r="J358" s="3">
        <f t="shared" si="71"/>
        <v>3.1850400000000004E-13</v>
      </c>
      <c r="K358" s="3">
        <f t="shared" si="72"/>
        <v>3.46111745E-7</v>
      </c>
      <c r="L358" s="3">
        <f t="shared" si="73"/>
        <v>2.5343873699999997E-11</v>
      </c>
      <c r="M358" s="3"/>
      <c r="N358" s="8">
        <f t="shared" si="74"/>
        <v>218.43333334475756</v>
      </c>
      <c r="O358" s="14">
        <f t="shared" si="75"/>
        <v>218.43333334475756</v>
      </c>
      <c r="P358" s="3"/>
      <c r="Q358" s="3">
        <f t="shared" si="76"/>
        <v>2.9838279033264246E-4</v>
      </c>
      <c r="R358" s="3">
        <f t="shared" si="77"/>
        <v>9.1563341775645332E-7</v>
      </c>
      <c r="S358" s="3">
        <f t="shared" si="78"/>
        <v>7.942337380085152E-6</v>
      </c>
      <c r="T358" s="3">
        <f t="shared" si="79"/>
        <v>7.2858418403281855E-5</v>
      </c>
      <c r="U358" s="23">
        <f t="shared" si="80"/>
        <v>6.6938398617530401</v>
      </c>
      <c r="V358" s="3">
        <f t="shared" si="81"/>
        <v>3.1333994494426323E-2</v>
      </c>
      <c r="W358" s="3">
        <f t="shared" si="82"/>
        <v>0.6871554198407146</v>
      </c>
      <c r="X358" s="3">
        <f t="shared" si="83"/>
        <v>3.4561562356315148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84E36-B4CA-4B16-9D6B-298B32CBD690}">
  <dimension ref="A1"/>
  <sheetViews>
    <sheetView topLeftCell="A199" workbookViewId="0">
      <selection activeCell="A199" sqref="A1:XFD1048576"/>
    </sheetView>
  </sheetViews>
  <sheetFormatPr defaultRowHeight="14.5" x14ac:dyDescent="0.35"/>
  <cols>
    <col min="1" max="1" width="11.453125" style="38" bestFit="1" customWidth="1"/>
    <col min="2" max="16384" width="8.7265625" style="42"/>
  </cols>
  <sheetData>
    <row r="1" spans="1:1" x14ac:dyDescent="0.35">
      <c r="A1" s="43"/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865D0-86C8-4486-B6D9-01814716FEAE}">
  <dimension ref="A1:Q36"/>
  <sheetViews>
    <sheetView tabSelected="1" workbookViewId="0">
      <selection activeCell="B17" sqref="B17"/>
    </sheetView>
  </sheetViews>
  <sheetFormatPr defaultRowHeight="14.5" x14ac:dyDescent="0.35"/>
  <cols>
    <col min="1" max="1" width="17" customWidth="1"/>
    <col min="2" max="2" width="11.6328125" customWidth="1"/>
    <col min="3" max="3" width="14.453125" customWidth="1"/>
    <col min="4" max="4" width="9.54296875" customWidth="1"/>
    <col min="5" max="5" width="13.6328125" customWidth="1"/>
    <col min="6" max="6" width="10.81640625" style="1" bestFit="1" customWidth="1"/>
    <col min="7" max="10" width="11.81640625" style="1" bestFit="1" customWidth="1"/>
    <col min="11" max="11" width="12.54296875" style="1" customWidth="1"/>
    <col min="12" max="13" width="11.81640625" style="1" bestFit="1" customWidth="1"/>
    <col min="14" max="14" width="6" style="1" customWidth="1"/>
    <col min="15" max="15" width="11.90625" style="12" customWidth="1"/>
    <col min="16" max="16" width="12.453125" customWidth="1"/>
    <col min="17" max="17" width="8.7265625" style="12"/>
  </cols>
  <sheetData>
    <row r="1" spans="1:17" x14ac:dyDescent="0.35">
      <c r="A1" s="9"/>
      <c r="B1" s="9"/>
      <c r="C1" s="9"/>
      <c r="D1" s="9"/>
      <c r="E1" s="9"/>
      <c r="F1" s="51" t="s">
        <v>28</v>
      </c>
      <c r="G1" s="51"/>
      <c r="H1" s="51" t="s">
        <v>29</v>
      </c>
      <c r="I1" s="51"/>
      <c r="J1" s="51" t="s">
        <v>11</v>
      </c>
      <c r="K1" s="51"/>
      <c r="L1" s="51" t="s">
        <v>30</v>
      </c>
      <c r="M1" s="51"/>
      <c r="P1" s="9"/>
    </row>
    <row r="2" spans="1:17" x14ac:dyDescent="0.35">
      <c r="A2" s="9" t="s">
        <v>19</v>
      </c>
      <c r="B2" s="7" t="s">
        <v>20</v>
      </c>
      <c r="C2" s="9" t="s">
        <v>21</v>
      </c>
      <c r="D2" s="13" t="s">
        <v>22</v>
      </c>
      <c r="E2" s="9" t="s">
        <v>23</v>
      </c>
      <c r="F2" s="1" t="s">
        <v>24</v>
      </c>
      <c r="G2" s="1" t="s">
        <v>25</v>
      </c>
      <c r="H2" s="1" t="s">
        <v>24</v>
      </c>
      <c r="I2" s="1" t="s">
        <v>25</v>
      </c>
      <c r="J2" s="1" t="s">
        <v>24</v>
      </c>
      <c r="K2" s="1" t="s">
        <v>25</v>
      </c>
      <c r="L2" s="1" t="s">
        <v>24</v>
      </c>
      <c r="M2" s="1" t="s">
        <v>25</v>
      </c>
      <c r="O2" s="49" t="s">
        <v>26</v>
      </c>
      <c r="P2" s="10" t="s">
        <v>27</v>
      </c>
      <c r="Q2" s="49" t="s">
        <v>16</v>
      </c>
    </row>
    <row r="3" spans="1:17" x14ac:dyDescent="0.35">
      <c r="A3">
        <v>1</v>
      </c>
      <c r="B3" s="7">
        <v>32</v>
      </c>
      <c r="C3" s="12">
        <f>VLOOKUP(B3,'Raw Data'!A:N,14,0)</f>
        <v>19.749999992549419</v>
      </c>
      <c r="D3" s="13">
        <v>36</v>
      </c>
      <c r="E3">
        <f>VLOOKUP(D3,'Raw Data'!A:N,14,0)</f>
        <v>21.75</v>
      </c>
      <c r="F3" s="1">
        <f>VLOOKUP(B3,'Raw Data'!A:V,22,0)</f>
        <v>4.3080801743490887E-3</v>
      </c>
      <c r="G3" s="1">
        <f>VLOOKUP(D3,'Raw Data'!A:V,22,0)</f>
        <v>4.3102545454940851E-3</v>
      </c>
      <c r="H3" s="1">
        <f>VLOOKUP(B3,'Raw Data'!A:X, 24,0)</f>
        <v>0.4054848459460505</v>
      </c>
      <c r="I3" s="1">
        <f>VLOOKUP(D3,'Raw Data'!A:X,24,0)</f>
        <v>0.4060907633511317</v>
      </c>
      <c r="J3" s="1">
        <f>VLOOKUP(B3,'Raw Data'!A:U, 21,0)</f>
        <v>0.73974188377441918</v>
      </c>
      <c r="K3" s="1">
        <f>VLOOKUP(D3,'Raw Data'!A:U,21,0)</f>
        <v>0.77634516602279369</v>
      </c>
      <c r="L3" s="1">
        <f>VLOOKUP(B3,'Raw Data'!A:W,23,0)</f>
        <v>0.14574861798116312</v>
      </c>
      <c r="M3" s="1">
        <f>VLOOKUP(D3,'Raw Data'!A:W,23,0)</f>
        <v>0.1466454874420034</v>
      </c>
      <c r="O3" s="12">
        <f>((M3-L3)+0.5*(I3-H3)+0.5*(G3-F3))/((M3-L3)+0.5*(I3-H3)+0.5*(G3-F3)+(K3-J3))*100</f>
        <v>3.1766719710465727</v>
      </c>
      <c r="P3" s="12">
        <f>((M3-L3))/((M3-L3)+0.5*(I3-H3)+0.5*(G3-F3))*100</f>
        <v>74.682154876438062</v>
      </c>
      <c r="Q3" s="12">
        <f>O3/P3*100</f>
        <v>4.2535890619417582</v>
      </c>
    </row>
    <row r="4" spans="1:17" x14ac:dyDescent="0.35">
      <c r="A4">
        <v>2</v>
      </c>
      <c r="B4" s="7">
        <v>66</v>
      </c>
      <c r="C4" s="12">
        <f>VLOOKUP(B4,'Raw Data'!A:N,14,0)</f>
        <v>40.816666655242443</v>
      </c>
      <c r="D4" s="13">
        <v>70</v>
      </c>
      <c r="E4" s="11">
        <f>VLOOKUP(D4,'Raw Data'!A:N,14,0)</f>
        <v>42.766666665673256</v>
      </c>
      <c r="F4" s="1">
        <f>VLOOKUP(B4,'Raw Data'!A:V,22,0)</f>
        <v>7.8295360560440858E-3</v>
      </c>
      <c r="G4" s="1">
        <f>VLOOKUP(D4,'Raw Data'!A:V,22,0)</f>
        <v>7.8309659092965569E-3</v>
      </c>
      <c r="H4" s="1">
        <f>VLOOKUP(B4,'Raw Data'!A:X, 24,0)</f>
        <v>0.80357765121268432</v>
      </c>
      <c r="I4" s="1">
        <f>VLOOKUP(D4,'Raw Data'!A:X,24,0)</f>
        <v>0.80406105865632449</v>
      </c>
      <c r="J4" s="1">
        <f>VLOOKUP(B4,'Raw Data'!A:U, 21,0)</f>
        <v>1.4779126211538378</v>
      </c>
      <c r="K4" s="1">
        <f>VLOOKUP(D4,'Raw Data'!A:U,21,0)</f>
        <v>1.5193866778792642</v>
      </c>
      <c r="L4" s="1">
        <f>VLOOKUP(B4,'Raw Data'!A:W,23,0)</f>
        <v>0.24546859833638773</v>
      </c>
      <c r="M4" s="1">
        <f>VLOOKUP(D4,'Raw Data'!A:W,23,0)</f>
        <v>0.24634044669379049</v>
      </c>
      <c r="O4" s="12">
        <f t="shared" ref="O4:O12" si="0">((M4-L4)+0.5*(I4-H4)+0.5*(G4-F4))/((M4-L4)+0.5*(I4-H4)+0.5*(G4-F4)+(K4-J4))*100</f>
        <v>2.6163673707373358</v>
      </c>
      <c r="P4" s="12">
        <f t="shared" ref="P4:P12" si="1">((M4-L4))/((M4-L4)+0.5*(I4-H4)+0.5*(G4-F4))*100</f>
        <v>78.244114994538734</v>
      </c>
      <c r="Q4" s="12">
        <f t="shared" ref="Q4:Q12" si="2">O4/P4*100</f>
        <v>3.3438519573260592</v>
      </c>
    </row>
    <row r="5" spans="1:17" x14ac:dyDescent="0.35">
      <c r="A5" s="9">
        <v>3</v>
      </c>
      <c r="B5" s="7">
        <v>100</v>
      </c>
      <c r="C5" s="12">
        <f>VLOOKUP(B5,'Raw Data'!A:N,14,0)</f>
        <v>61.766666665673256</v>
      </c>
      <c r="D5" s="13">
        <v>104</v>
      </c>
      <c r="E5" s="11">
        <f>VLOOKUP(D5,'Raw Data'!A:N,14,0)</f>
        <v>63.5</v>
      </c>
      <c r="F5" s="1">
        <f>VLOOKUP(B5,'Raw Data'!A:V,22,0)</f>
        <v>1.1147098754331508E-2</v>
      </c>
      <c r="G5" s="1">
        <f>VLOOKUP(D5,'Raw Data'!A:V,22,0)</f>
        <v>1.1148259514898113E-2</v>
      </c>
      <c r="H5" s="1">
        <f>VLOOKUP(B5,'Raw Data'!A:X, 24,0)</f>
        <v>1.187167842850738</v>
      </c>
      <c r="I5" s="1">
        <f>VLOOKUP(D5,'Raw Data'!A:X,24,0)</f>
        <v>1.1875578850405297</v>
      </c>
      <c r="J5" s="1">
        <f>VLOOKUP(B5,'Raw Data'!A:U, 21,0)</f>
        <v>2.2380662989749198</v>
      </c>
      <c r="K5" s="1">
        <f>VLOOKUP(D5,'Raw Data'!A:U,21,0)</f>
        <v>2.2783214617688037</v>
      </c>
      <c r="L5" s="1">
        <f>VLOOKUP(B5,'Raw Data'!A:W,23,0)</f>
        <v>0.32249775556098786</v>
      </c>
      <c r="M5" s="1">
        <f>VLOOKUP(D5,'Raw Data'!A:W,23,0)</f>
        <v>0.32342837617985065</v>
      </c>
      <c r="O5" s="12">
        <f t="shared" si="0"/>
        <v>2.7215669487431353</v>
      </c>
      <c r="P5" s="12">
        <f t="shared" si="1"/>
        <v>82.632069090637259</v>
      </c>
      <c r="Q5" s="12">
        <f t="shared" si="2"/>
        <v>3.2935965160909983</v>
      </c>
    </row>
    <row r="6" spans="1:17" x14ac:dyDescent="0.35">
      <c r="A6" s="9">
        <v>4</v>
      </c>
      <c r="B6" s="7">
        <v>135</v>
      </c>
      <c r="C6" s="12">
        <f>VLOOKUP(B6,'Raw Data'!A:N,14,0)</f>
        <v>83.016666665673256</v>
      </c>
      <c r="D6" s="13">
        <v>139</v>
      </c>
      <c r="E6" s="11">
        <f>VLOOKUP(D6,'Raw Data'!A:N,14,0)</f>
        <v>84.850000001490116</v>
      </c>
      <c r="F6" s="1">
        <f>VLOOKUP(B6,'Raw Data'!A:V,22,0)</f>
        <v>1.3816189954898929E-2</v>
      </c>
      <c r="G6" s="1">
        <f>VLOOKUP(D6,'Raw Data'!A:V,22,0)</f>
        <v>1.3817240509678108E-2</v>
      </c>
      <c r="H6" s="1">
        <f>VLOOKUP(B6,'Raw Data'!A:X, 24,0)</f>
        <v>1.5186838654985226</v>
      </c>
      <c r="I6" s="1">
        <f>VLOOKUP(D6,'Raw Data'!A:X,24,0)</f>
        <v>1.5189654756892053</v>
      </c>
      <c r="J6" s="1">
        <f>VLOOKUP(B6,'Raw Data'!A:U, 21,0)</f>
        <v>2.9455596508231379</v>
      </c>
      <c r="K6" s="1">
        <f>VLOOKUP(D6,'Raw Data'!A:U,21,0)</f>
        <v>2.9805432750167871</v>
      </c>
      <c r="L6" s="1">
        <f>VLOOKUP(B6,'Raw Data'!A:W,23,0)</f>
        <v>0.38310440829415177</v>
      </c>
      <c r="M6" s="1">
        <f>VLOOKUP(D6,'Raw Data'!A:W,23,0)</f>
        <v>0.38395950325522415</v>
      </c>
      <c r="O6" s="12">
        <f t="shared" si="0"/>
        <v>2.7693828854877656</v>
      </c>
      <c r="P6" s="12">
        <f t="shared" si="1"/>
        <v>85.816260593109064</v>
      </c>
      <c r="Q6" s="12">
        <f t="shared" si="2"/>
        <v>3.227107387746214</v>
      </c>
    </row>
    <row r="7" spans="1:17" x14ac:dyDescent="0.35">
      <c r="A7" s="9">
        <v>5</v>
      </c>
      <c r="B7" s="7">
        <v>169</v>
      </c>
      <c r="C7" s="12">
        <f>VLOOKUP(B7,'Raw Data'!A:N,14,0)</f>
        <v>103.85000000149012</v>
      </c>
      <c r="D7" s="13">
        <v>173</v>
      </c>
      <c r="E7" s="11">
        <f>VLOOKUP(D7,'Raw Data'!A:N,14,0)</f>
        <v>105.86666666716337</v>
      </c>
      <c r="F7" s="1">
        <f>VLOOKUP(B7,'Raw Data'!A:V,22,0)</f>
        <v>1.7180189208620567E-2</v>
      </c>
      <c r="G7" s="1">
        <f>VLOOKUP(D7,'Raw Data'!A:V,22,0)</f>
        <v>1.7183136648409342E-2</v>
      </c>
      <c r="H7" s="1">
        <f>VLOOKUP(B7,'Raw Data'!A:X, 24,0)</f>
        <v>1.9514107018128732</v>
      </c>
      <c r="I7" s="1">
        <f>VLOOKUP(D7,'Raw Data'!A:X,24,0)</f>
        <v>1.9520620539381583</v>
      </c>
      <c r="J7" s="1">
        <f>VLOOKUP(B7,'Raw Data'!A:U, 21,0)</f>
        <v>3.4982765958223161</v>
      </c>
      <c r="K7" s="1">
        <f>VLOOKUP(D7,'Raw Data'!A:U,21,0)</f>
        <v>3.5395258431678442</v>
      </c>
      <c r="L7" s="1">
        <f>VLOOKUP(B7,'Raw Data'!A:W,23,0)</f>
        <v>0.43492649529412009</v>
      </c>
      <c r="M7" s="1">
        <f>VLOOKUP(D7,'Raw Data'!A:W,23,0)</f>
        <v>0.43578336674179319</v>
      </c>
      <c r="O7" s="12">
        <f t="shared" si="0"/>
        <v>2.7903135203848626</v>
      </c>
      <c r="P7" s="12">
        <f t="shared" si="1"/>
        <v>72.369601643130494</v>
      </c>
      <c r="Q7" s="12">
        <f t="shared" si="2"/>
        <v>3.8556430559677208</v>
      </c>
    </row>
    <row r="8" spans="1:17" x14ac:dyDescent="0.35">
      <c r="A8" s="9">
        <v>6</v>
      </c>
      <c r="B8" s="7">
        <v>205</v>
      </c>
      <c r="C8" s="12">
        <f>VLOOKUP(B8,'Raw Data'!A:N,14,0)</f>
        <v>126.11666666716337</v>
      </c>
      <c r="D8" s="13">
        <v>209</v>
      </c>
      <c r="E8" s="11">
        <f>VLOOKUP(D8,'Raw Data'!A:N,14,0)</f>
        <v>128.08333332836628</v>
      </c>
      <c r="F8" s="1">
        <f>VLOOKUP(B8,'Raw Data'!A:V,22,0)</f>
        <v>1.9924654659883925E-2</v>
      </c>
      <c r="G8" s="1">
        <f>VLOOKUP(D8,'Raw Data'!A:V,22,0)</f>
        <v>1.9927033108949339E-2</v>
      </c>
      <c r="H8" s="1">
        <f>VLOOKUP(B8,'Raw Data'!A:X, 24,0)</f>
        <v>2.3258652852931752</v>
      </c>
      <c r="I8" s="1">
        <f>VLOOKUP(D8,'Raw Data'!A:X,24,0)</f>
        <v>2.326370048221166</v>
      </c>
      <c r="J8" s="1">
        <f>VLOOKUP(B8,'Raw Data'!A:U, 21,0)</f>
        <v>3.9512281709662802</v>
      </c>
      <c r="K8" s="1">
        <f>VLOOKUP(D8,'Raw Data'!A:U,21,0)</f>
        <v>3.9902725202681872</v>
      </c>
      <c r="L8" s="1">
        <f>VLOOKUP(B8,'Raw Data'!A:W,23,0)</f>
        <v>0.47684962559750305</v>
      </c>
      <c r="M8" s="1">
        <f>VLOOKUP(D8,'Raw Data'!A:W,23,0)</f>
        <v>0.47770973344524303</v>
      </c>
      <c r="O8" s="12">
        <f t="shared" si="0"/>
        <v>2.7732401121785868</v>
      </c>
      <c r="P8" s="12">
        <f t="shared" si="1"/>
        <v>77.231249389268854</v>
      </c>
      <c r="Q8" s="12">
        <f t="shared" si="2"/>
        <v>3.5908264259724945</v>
      </c>
    </row>
    <row r="9" spans="1:17" x14ac:dyDescent="0.35">
      <c r="A9" s="9">
        <v>7</v>
      </c>
      <c r="B9" s="7">
        <v>239</v>
      </c>
      <c r="C9" s="12">
        <f>VLOOKUP(B9,'Raw Data'!A:N,14,0)</f>
        <v>147.08333332836628</v>
      </c>
      <c r="D9" s="13">
        <v>244</v>
      </c>
      <c r="E9" s="11">
        <f>VLOOKUP(D9,'Raw Data'!A:N,14,0)</f>
        <v>149.3166666701436</v>
      </c>
      <c r="F9" s="1">
        <f>VLOOKUP(B9,'Raw Data'!A:V,22,0)</f>
        <v>2.2604269717950747E-2</v>
      </c>
      <c r="G9" s="1">
        <f>VLOOKUP(D9,'Raw Data'!A:V,22,0)</f>
        <v>2.2605258792776493E-2</v>
      </c>
      <c r="H9" s="1">
        <f>VLOOKUP(B9,'Raw Data'!A:X, 24,0)</f>
        <v>2.5940955181986336</v>
      </c>
      <c r="I9" s="1">
        <f>VLOOKUP(D9,'Raw Data'!A:X,24,0)</f>
        <v>2.5943213763283421</v>
      </c>
      <c r="J9" s="1">
        <f>VLOOKUP(B9,'Raw Data'!A:U, 21,0)</f>
        <v>4.5885479045758109</v>
      </c>
      <c r="K9" s="1">
        <f>VLOOKUP(D9,'Raw Data'!A:U,21,0)</f>
        <v>4.6307956660391687</v>
      </c>
      <c r="L9" s="1">
        <f>VLOOKUP(B9,'Raw Data'!A:W,23,0)</f>
        <v>0.52826224085360107</v>
      </c>
      <c r="M9" s="1">
        <f>VLOOKUP(D9,'Raw Data'!A:W,23,0)</f>
        <v>0.5293198788568716</v>
      </c>
      <c r="O9" s="12">
        <f t="shared" si="0"/>
        <v>2.6971288551038497</v>
      </c>
      <c r="P9" s="12">
        <f t="shared" si="1"/>
        <v>90.314463241661016</v>
      </c>
      <c r="Q9" s="12">
        <f t="shared" si="2"/>
        <v>2.9863753360156111</v>
      </c>
    </row>
    <row r="10" spans="1:17" x14ac:dyDescent="0.35">
      <c r="A10" s="9">
        <v>8</v>
      </c>
      <c r="B10" s="7">
        <v>274</v>
      </c>
      <c r="C10" s="12">
        <f>VLOOKUP(B10,'Raw Data'!A:N,14,0)</f>
        <v>168.33333333581686</v>
      </c>
      <c r="D10" s="13">
        <v>278</v>
      </c>
      <c r="E10" s="11">
        <f>VLOOKUP(D10,'Raw Data'!A:N,14,0)</f>
        <v>170.16666665673256</v>
      </c>
      <c r="F10" s="1">
        <f>VLOOKUP(B10,'Raw Data'!A:V,22,0)</f>
        <v>2.5390671779443617E-2</v>
      </c>
      <c r="G10" s="1">
        <f>VLOOKUP(D10,'Raw Data'!A:V,22,0)</f>
        <v>2.5391542429651918E-2</v>
      </c>
      <c r="H10" s="1">
        <f>VLOOKUP(B10,'Raw Data'!A:X, 24,0)</f>
        <v>2.8634821956874554</v>
      </c>
      <c r="I10" s="1">
        <f>VLOOKUP(D10,'Raw Data'!A:X,24,0)</f>
        <v>2.8636743695691234</v>
      </c>
      <c r="J10" s="1">
        <f>VLOOKUP(B10,'Raw Data'!A:U, 21,0)</f>
        <v>5.218084235099961</v>
      </c>
      <c r="K10" s="1">
        <f>VLOOKUP(D10,'Raw Data'!A:U,21,0)</f>
        <v>5.2589812954349009</v>
      </c>
      <c r="L10" s="1">
        <f>VLOOKUP(B10,'Raw Data'!A:W,23,0)</f>
        <v>0.57828283040255668</v>
      </c>
      <c r="M10" s="1">
        <f>VLOOKUP(D10,'Raw Data'!A:W,23,0)</f>
        <v>0.57899180064344247</v>
      </c>
      <c r="O10" s="12">
        <f t="shared" si="0"/>
        <v>1.9315184609447293</v>
      </c>
      <c r="P10" s="12">
        <f t="shared" si="1"/>
        <v>88.0169877285756</v>
      </c>
      <c r="Q10" s="12">
        <f t="shared" si="2"/>
        <v>2.1944837136452495</v>
      </c>
    </row>
    <row r="11" spans="1:17" x14ac:dyDescent="0.35">
      <c r="A11" s="9">
        <v>9</v>
      </c>
      <c r="B11" s="7">
        <v>308</v>
      </c>
      <c r="C11" s="12">
        <f>VLOOKUP(B11,'Raw Data'!A:N,14,0)</f>
        <v>189.1833333298564</v>
      </c>
      <c r="D11" s="13">
        <v>312</v>
      </c>
      <c r="E11" s="11">
        <f>VLOOKUP(D11,'Raw Data'!A:N,14,0)</f>
        <v>191.01666666567326</v>
      </c>
      <c r="F11" s="1">
        <f>VLOOKUP(B11,'Raw Data'!A:V,22,0)</f>
        <v>2.8085571008086733E-2</v>
      </c>
      <c r="G11" s="1">
        <f>VLOOKUP(D11,'Raw Data'!A:V,22,0)</f>
        <v>2.8086442683488141E-2</v>
      </c>
      <c r="H11" s="1">
        <f>VLOOKUP(B11,'Raw Data'!A:X, 24,0)</f>
        <v>3.1272450252779822</v>
      </c>
      <c r="I11" s="1">
        <f>VLOOKUP(D11,'Raw Data'!A:X,24,0)</f>
        <v>3.1274347935474713</v>
      </c>
      <c r="J11" s="1">
        <f>VLOOKUP(B11,'Raw Data'!A:U, 21,0)</f>
        <v>5.8427643569882894</v>
      </c>
      <c r="K11" s="1">
        <f>VLOOKUP(D11,'Raw Data'!A:U,21,0)</f>
        <v>5.8841033472753974</v>
      </c>
      <c r="L11" s="1">
        <f>VLOOKUP(B11,'Raw Data'!A:W,23,0)</f>
        <v>0.62580847343800594</v>
      </c>
      <c r="M11" s="1">
        <f>VLOOKUP(D11,'Raw Data'!A:W,23,0)</f>
        <v>0.62658351666194856</v>
      </c>
      <c r="O11" s="12">
        <f t="shared" si="0"/>
        <v>2.0620149908910723</v>
      </c>
      <c r="P11" s="12">
        <f t="shared" si="1"/>
        <v>89.048253322192451</v>
      </c>
      <c r="Q11" s="12">
        <f t="shared" si="2"/>
        <v>2.3156153141267519</v>
      </c>
    </row>
    <row r="12" spans="1:17" x14ac:dyDescent="0.35">
      <c r="A12" s="9">
        <v>10</v>
      </c>
      <c r="B12" s="7">
        <v>342</v>
      </c>
      <c r="C12" s="12">
        <f>VLOOKUP(B12,'Raw Data'!A:N,14,0)</f>
        <v>209.89999999850988</v>
      </c>
      <c r="D12" s="13">
        <v>347</v>
      </c>
      <c r="E12" s="11">
        <f>VLOOKUP(D12,'Raw Data'!A:N,14,0)</f>
        <v>212.1833333298564</v>
      </c>
      <c r="F12" s="1">
        <f>VLOOKUP(B12,'Raw Data'!A:V,22,0)</f>
        <v>3.0796119632265469E-2</v>
      </c>
      <c r="G12" s="1">
        <f>VLOOKUP(D12,'Raw Data'!A:V,22,0)</f>
        <v>3.0797109453118768E-2</v>
      </c>
      <c r="H12" s="1">
        <f>VLOOKUP(B12,'Raw Data'!A:X, 24,0)</f>
        <v>3.3914337376455994</v>
      </c>
      <c r="I12" s="1">
        <f>VLOOKUP(D12,'Raw Data'!A:X,24,0)</f>
        <v>3.3916426002463527</v>
      </c>
      <c r="J12" s="1">
        <f>VLOOKUP(B12,'Raw Data'!A:U, 21,0)</f>
        <v>6.4453997617272405</v>
      </c>
      <c r="K12" s="1">
        <f>VLOOKUP(D12,'Raw Data'!A:U,21,0)</f>
        <v>6.496338664258702</v>
      </c>
      <c r="L12" s="1">
        <f>VLOOKUP(B12,'Raw Data'!A:W,23,0)</f>
        <v>0.67274505622020198</v>
      </c>
      <c r="M12" s="1">
        <f>VLOOKUP(D12,'Raw Data'!A:W,23,0)</f>
        <v>0.67381581460468887</v>
      </c>
      <c r="O12" s="12">
        <f t="shared" si="0"/>
        <v>2.2559606822379723</v>
      </c>
      <c r="P12" s="12">
        <f t="shared" si="1"/>
        <v>91.075309549549658</v>
      </c>
      <c r="Q12" s="12">
        <f t="shared" si="2"/>
        <v>2.4770277404444214</v>
      </c>
    </row>
    <row r="13" spans="1:17" x14ac:dyDescent="0.35">
      <c r="F13" s="44"/>
    </row>
    <row r="14" spans="1:17" x14ac:dyDescent="0.35">
      <c r="A14" s="11" t="s">
        <v>36</v>
      </c>
      <c r="B14" s="11">
        <v>5.4</v>
      </c>
      <c r="C14" s="11" t="s">
        <v>37</v>
      </c>
      <c r="D14" s="11">
        <v>54000</v>
      </c>
      <c r="F14" s="45"/>
      <c r="G14" s="2"/>
      <c r="H14" s="2"/>
    </row>
    <row r="15" spans="1:17" x14ac:dyDescent="0.35">
      <c r="A15" s="11" t="s">
        <v>38</v>
      </c>
      <c r="B15" s="11">
        <v>2</v>
      </c>
      <c r="C15" s="11" t="s">
        <v>39</v>
      </c>
      <c r="D15" s="11"/>
      <c r="F15" s="45"/>
      <c r="G15" s="2"/>
      <c r="H15" s="2"/>
    </row>
    <row r="16" spans="1:17" x14ac:dyDescent="0.35">
      <c r="A16" s="11" t="s">
        <v>40</v>
      </c>
      <c r="B16" s="11">
        <v>10</v>
      </c>
      <c r="C16" s="11"/>
      <c r="D16" s="11"/>
      <c r="F16" s="45"/>
      <c r="G16" s="2"/>
      <c r="H16" s="2"/>
    </row>
    <row r="17" spans="1:8" x14ac:dyDescent="0.35">
      <c r="A17" t="s">
        <v>41</v>
      </c>
      <c r="B17" s="44">
        <f>(0.5*('Raw Data'!V358)+0.5*('Raw Data'!X358)+'Raw Data'!U358+'Raw Data'!W358)/(D14*B15*B16)</f>
        <v>8.4488337006080775E-6</v>
      </c>
      <c r="F17" s="45"/>
      <c r="G17" s="2"/>
      <c r="H17" s="2"/>
    </row>
    <row r="18" spans="1:8" x14ac:dyDescent="0.35">
      <c r="F18" s="45"/>
      <c r="G18" s="2"/>
      <c r="H18" s="2"/>
    </row>
    <row r="19" spans="1:8" x14ac:dyDescent="0.35">
      <c r="F19" s="45"/>
      <c r="G19" s="2"/>
      <c r="H19" s="2"/>
    </row>
    <row r="20" spans="1:8" x14ac:dyDescent="0.35">
      <c r="F20" s="45"/>
      <c r="G20" s="2"/>
      <c r="H20" s="2"/>
    </row>
    <row r="21" spans="1:8" x14ac:dyDescent="0.35">
      <c r="F21" s="45"/>
      <c r="G21" s="2"/>
      <c r="H21" s="2"/>
    </row>
    <row r="22" spans="1:8" x14ac:dyDescent="0.35">
      <c r="F22" s="45"/>
      <c r="G22" s="2"/>
      <c r="H22" s="2"/>
    </row>
    <row r="23" spans="1:8" x14ac:dyDescent="0.35">
      <c r="F23" s="45"/>
      <c r="G23" s="2"/>
      <c r="H23" s="2"/>
    </row>
    <row r="24" spans="1:8" x14ac:dyDescent="0.35">
      <c r="F24" s="45"/>
    </row>
    <row r="25" spans="1:8" x14ac:dyDescent="0.35">
      <c r="F25" s="45"/>
    </row>
    <row r="26" spans="1:8" x14ac:dyDescent="0.35">
      <c r="F26" s="45"/>
    </row>
    <row r="36" spans="2:2" x14ac:dyDescent="0.35">
      <c r="B36">
        <v>8</v>
      </c>
    </row>
  </sheetData>
  <mergeCells count="4">
    <mergeCell ref="F1:G1"/>
    <mergeCell ref="H1:I1"/>
    <mergeCell ref="J1:K1"/>
    <mergeCell ref="L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proc with Conc vector</vt:lpstr>
      <vt:lpstr>Raw Data</vt:lpstr>
      <vt:lpstr>Sheet2</vt:lpstr>
      <vt:lpstr>Data processing with Joe's meth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Hiden MS</dc:creator>
  <cp:lastModifiedBy>Chawangwa Damba</cp:lastModifiedBy>
  <dcterms:created xsi:type="dcterms:W3CDTF">2022-03-07T11:55:11Z</dcterms:created>
  <dcterms:modified xsi:type="dcterms:W3CDTF">2022-03-18T08:53:31Z</dcterms:modified>
</cp:coreProperties>
</file>