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8accb2a0d69fca/Work/400. Papers/1. Draft/Furse et al. 2023^J Analytical Methods paper K003/SI/"/>
    </mc:Choice>
  </mc:AlternateContent>
  <xr:revisionPtr revIDLastSave="12" documentId="8_{18CD6C68-3C6B-45F6-85B9-268BD5E89267}" xr6:coauthVersionLast="47" xr6:coauthVersionMax="47" xr10:uidLastSave="{9F51864B-1A0F-49D6-A176-F8BB49E9AE31}"/>
  <bookViews>
    <workbookView xWindow="-15" yWindow="240" windowWidth="28800" windowHeight="15255" xr2:uid="{4F4AEA1C-4974-4554-A4C2-7851E6BC1CCC}"/>
  </bookViews>
  <sheets>
    <sheet name="ISs PL-TG_Jan2023 bottle 2-2onl" sheetId="1" r:id="rId1"/>
  </sheets>
  <definedNames>
    <definedName name="_xlnm._FilterDatabase" localSheetId="0" hidden="1">'ISs PL-TG_Jan2023 bottle 2-2onl'!$A$1:$G$1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9" i="1"/>
  <c r="D8" i="1"/>
  <c r="D6" i="1"/>
  <c r="D5" i="1"/>
  <c r="D3" i="1"/>
  <c r="D4" i="1"/>
  <c r="D7" i="1"/>
  <c r="D2" i="1"/>
</calcChain>
</file>

<file path=xl/sharedStrings.xml><?xml version="1.0" encoding="utf-8"?>
<sst xmlns="http://schemas.openxmlformats.org/spreadsheetml/2006/main" count="23" uniqueCount="17">
  <si>
    <t>PC</t>
  </si>
  <si>
    <t>PS</t>
  </si>
  <si>
    <t>-</t>
  </si>
  <si>
    <t>PI</t>
  </si>
  <si>
    <t>TG(heavy)</t>
  </si>
  <si>
    <t>TG(light)</t>
  </si>
  <si>
    <t>LPC</t>
  </si>
  <si>
    <t>PE</t>
  </si>
  <si>
    <t>SM</t>
  </si>
  <si>
    <t>m/z 
(+ve ionis. Mode, +Na+)</t>
  </si>
  <si>
    <t>m/z 
(+ve ionis. Mode, +NH4+)</t>
  </si>
  <si>
    <t>Expected mass (mg)</t>
  </si>
  <si>
    <t>m/z 
(+ve ionis. Mode, +H+)</t>
  </si>
  <si>
    <t>Concentration (nM)</t>
  </si>
  <si>
    <t>DGDG</t>
  </si>
  <si>
    <t>MGDG</t>
  </si>
  <si>
    <t>Lipid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</si>
</sst>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7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Segoe UI Semibold"/>
      <family val="2"/>
    </font>
    <font>
      <b/>
      <sz val="9"/>
      <color theme="1"/>
      <name val="Segoe UI Semibol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center" wrapText="1"/>
    </xf>
    <xf numFmtId="167" fontId="1" fillId="0" borderId="1" xfId="0" applyNumberFormat="1" applyFont="1" applyFill="1" applyBorder="1"/>
    <xf numFmtId="164" fontId="2" fillId="0" borderId="1" xfId="0" applyNumberFormat="1" applyFont="1" applyFill="1" applyBorder="1" applyAlignment="1">
      <alignment vertical="center" wrapText="1"/>
    </xf>
    <xf numFmtId="164" fontId="1" fillId="0" borderId="1" xfId="0" quotePrefix="1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E041-F0AC-451F-B361-8FA8B0983EE5}">
  <dimension ref="A1:G11"/>
  <sheetViews>
    <sheetView tabSelected="1" workbookViewId="0">
      <selection activeCell="P18" sqref="P18"/>
    </sheetView>
  </sheetViews>
  <sheetFormatPr defaultRowHeight="12" x14ac:dyDescent="0.2"/>
  <cols>
    <col min="1" max="1" width="4" style="1" customWidth="1"/>
    <col min="2" max="16384" width="9.140625" style="1"/>
  </cols>
  <sheetData>
    <row r="1" spans="1:7" s="2" customFormat="1" ht="48" x14ac:dyDescent="0.25">
      <c r="A1" s="9"/>
      <c r="B1" s="3" t="s">
        <v>16</v>
      </c>
      <c r="C1" s="3" t="s">
        <v>11</v>
      </c>
      <c r="D1" s="3" t="s">
        <v>13</v>
      </c>
      <c r="E1" s="3" t="s">
        <v>12</v>
      </c>
      <c r="F1" s="3" t="s">
        <v>10</v>
      </c>
      <c r="G1" s="3" t="s">
        <v>9</v>
      </c>
    </row>
    <row r="2" spans="1:7" x14ac:dyDescent="0.2">
      <c r="A2" s="6">
        <v>1</v>
      </c>
      <c r="B2" s="4" t="s">
        <v>6</v>
      </c>
      <c r="C2" s="4">
        <v>1</v>
      </c>
      <c r="D2" s="11">
        <f>(C2/E2)*1000</f>
        <v>1.8889347900042859</v>
      </c>
      <c r="E2" s="10">
        <v>529.39890000000003</v>
      </c>
      <c r="F2" s="5" t="s">
        <v>2</v>
      </c>
      <c r="G2" s="6">
        <v>551.38109999999995</v>
      </c>
    </row>
    <row r="3" spans="1:7" x14ac:dyDescent="0.2">
      <c r="A3" s="6">
        <v>4</v>
      </c>
      <c r="B3" s="4" t="s">
        <v>8</v>
      </c>
      <c r="C3" s="4">
        <v>1</v>
      </c>
      <c r="D3" s="11">
        <f>(C3/E3)*1000</f>
        <v>1.3609730630767463</v>
      </c>
      <c r="E3" s="12">
        <v>734.76840000000004</v>
      </c>
      <c r="F3" s="5" t="s">
        <v>2</v>
      </c>
      <c r="G3" s="6">
        <v>756.75059999999996</v>
      </c>
    </row>
    <row r="4" spans="1:7" x14ac:dyDescent="0.2">
      <c r="A4" s="6">
        <v>5</v>
      </c>
      <c r="B4" s="4" t="s">
        <v>7</v>
      </c>
      <c r="C4" s="4">
        <v>10</v>
      </c>
      <c r="D4" s="11">
        <f>(C4/E4)*1000</f>
        <v>13.356054653509885</v>
      </c>
      <c r="E4" s="10">
        <v>748.72410000000002</v>
      </c>
      <c r="F4" s="5" t="s">
        <v>2</v>
      </c>
      <c r="G4" s="6">
        <v>770.70669999999996</v>
      </c>
    </row>
    <row r="5" spans="1:7" x14ac:dyDescent="0.2">
      <c r="A5" s="6">
        <v>3</v>
      </c>
      <c r="B5" s="4" t="s">
        <v>1</v>
      </c>
      <c r="C5" s="4">
        <v>10</v>
      </c>
      <c r="D5" s="11">
        <f>(C5/E5)*1000</f>
        <v>12.614890111692235</v>
      </c>
      <c r="E5" s="10">
        <v>792.71400000000006</v>
      </c>
      <c r="F5" s="5" t="s">
        <v>2</v>
      </c>
      <c r="G5" s="7">
        <v>814.69650000000001</v>
      </c>
    </row>
    <row r="6" spans="1:7" x14ac:dyDescent="0.2">
      <c r="A6" s="6">
        <v>2</v>
      </c>
      <c r="B6" s="4" t="s">
        <v>3</v>
      </c>
      <c r="C6" s="4">
        <v>1</v>
      </c>
      <c r="D6" s="11">
        <f>(C6/E6)*1000</f>
        <v>1.2039827267006167</v>
      </c>
      <c r="E6" s="13">
        <v>830.57669999999996</v>
      </c>
      <c r="F6" s="7">
        <v>847.60299999999995</v>
      </c>
      <c r="G6" s="8">
        <v>852.55830000000003</v>
      </c>
    </row>
    <row r="7" spans="1:7" x14ac:dyDescent="0.2">
      <c r="A7" s="6">
        <v>6</v>
      </c>
      <c r="B7" s="4" t="s">
        <v>0</v>
      </c>
      <c r="C7" s="4">
        <v>10</v>
      </c>
      <c r="D7" s="11">
        <f>(C7/E7)*1000</f>
        <v>11.640684658508874</v>
      </c>
      <c r="E7" s="14">
        <v>859.05600000000004</v>
      </c>
      <c r="F7" s="5" t="s">
        <v>2</v>
      </c>
      <c r="G7" s="6">
        <v>881.03830000000005</v>
      </c>
    </row>
    <row r="8" spans="1:7" x14ac:dyDescent="0.2">
      <c r="A8" s="6">
        <v>7</v>
      </c>
      <c r="B8" s="4" t="s">
        <v>5</v>
      </c>
      <c r="C8" s="4">
        <v>1</v>
      </c>
      <c r="D8" s="11">
        <f>(C8/811.7646)*1000</f>
        <v>1.2318842186515648</v>
      </c>
      <c r="E8" s="15" t="s">
        <v>2</v>
      </c>
      <c r="F8" s="6">
        <v>771.72239999999999</v>
      </c>
      <c r="G8" s="6">
        <v>776.67740000000003</v>
      </c>
    </row>
    <row r="9" spans="1:7" x14ac:dyDescent="0.2">
      <c r="A9" s="6">
        <v>8</v>
      </c>
      <c r="B9" s="4" t="s">
        <v>4</v>
      </c>
      <c r="C9" s="4">
        <v>1</v>
      </c>
      <c r="D9" s="11">
        <f>(C9/753.6895)*1000</f>
        <v>1.3268063307237263</v>
      </c>
      <c r="E9" s="15" t="s">
        <v>2</v>
      </c>
      <c r="F9" s="6">
        <v>829.79790000000003</v>
      </c>
      <c r="G9" s="6">
        <v>834.7527</v>
      </c>
    </row>
    <row r="10" spans="1:7" x14ac:dyDescent="0.2">
      <c r="A10" s="6">
        <v>9</v>
      </c>
      <c r="B10" s="4" t="s">
        <v>14</v>
      </c>
      <c r="C10" s="4">
        <v>10</v>
      </c>
      <c r="D10" s="11">
        <f>(C10/753.6895)*1000</f>
        <v>13.268063307237265</v>
      </c>
      <c r="E10" s="6">
        <v>949.68269999999995</v>
      </c>
      <c r="F10" s="6">
        <v>966.70929999999998</v>
      </c>
      <c r="G10" s="6">
        <v>971.66470000000004</v>
      </c>
    </row>
    <row r="11" spans="1:7" x14ac:dyDescent="0.2">
      <c r="A11" s="6">
        <v>10</v>
      </c>
      <c r="B11" s="6" t="s">
        <v>15</v>
      </c>
      <c r="C11" s="6">
        <v>10</v>
      </c>
      <c r="D11" s="11">
        <f>(C11/753.6895)*1000</f>
        <v>13.268063307237265</v>
      </c>
      <c r="E11" s="6">
        <v>759.59860000000003</v>
      </c>
      <c r="F11" s="6">
        <v>776.62519999999995</v>
      </c>
      <c r="G11" s="6">
        <v>781.5806</v>
      </c>
    </row>
  </sheetData>
  <autoFilter ref="A1:G1" xr:uid="{B7FBE041-F0AC-451F-B361-8FA8B0983EE5}">
    <sortState xmlns:xlrd2="http://schemas.microsoft.com/office/spreadsheetml/2017/richdata2" ref="A2:G9">
      <sortCondition ref="E1"/>
    </sortState>
  </autoFilter>
  <pageMargins left="0.11811023622047244" right="0.11811023622047244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 PL-TG_Jan2023 bottle 2-2onl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Furse</dc:creator>
  <cp:lastModifiedBy>Samuel Furse</cp:lastModifiedBy>
  <dcterms:created xsi:type="dcterms:W3CDTF">2022-01-17T14:46:13Z</dcterms:created>
  <dcterms:modified xsi:type="dcterms:W3CDTF">2023-08-17T17:29:13Z</dcterms:modified>
</cp:coreProperties>
</file>