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79356ADB-1169-4804-AFF2-C0DB05A88237}" xr6:coauthVersionLast="47" xr6:coauthVersionMax="47" xr10:uidLastSave="{00000000-0000-0000-0000-000000000000}"/>
  <bookViews>
    <workbookView xWindow="-108" yWindow="-108" windowWidth="23256" windowHeight="12456" xr2:uid="{00000000-000D-0000-FFFF-FFFF00000000}"/>
  </bookViews>
  <sheets>
    <sheet name="Figure 5c note" sheetId="3"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3" l="1"/>
  <c r="E11" i="3"/>
  <c r="H11" i="3"/>
  <c r="K11" i="3"/>
  <c r="N11" i="3"/>
  <c r="AI46" i="3"/>
  <c r="AF46" i="3"/>
  <c r="AC46" i="3"/>
  <c r="Z46" i="3"/>
  <c r="W46" i="3"/>
  <c r="T46" i="3"/>
  <c r="Q46" i="3"/>
  <c r="N46" i="3"/>
  <c r="K46" i="3"/>
  <c r="H46" i="3"/>
  <c r="E46" i="3"/>
  <c r="B46" i="3"/>
  <c r="B47" i="3" s="1"/>
  <c r="B45" i="3"/>
  <c r="E45" i="3" s="1"/>
  <c r="H45" i="3" s="1"/>
  <c r="K45" i="3" s="1"/>
  <c r="N45" i="3" s="1"/>
  <c r="Q45" i="3" s="1"/>
  <c r="T45" i="3" s="1"/>
  <c r="W45" i="3" s="1"/>
  <c r="Z45" i="3" s="1"/>
  <c r="AC45" i="3" s="1"/>
  <c r="AF45" i="3" s="1"/>
  <c r="AI45" i="3" s="1"/>
  <c r="B44" i="3"/>
  <c r="E44" i="3" s="1"/>
  <c r="H44" i="3" s="1"/>
  <c r="K44" i="3" s="1"/>
  <c r="N44" i="3" s="1"/>
  <c r="AI34" i="3"/>
  <c r="AF34" i="3"/>
  <c r="AC34" i="3"/>
  <c r="Z34" i="3"/>
  <c r="W34" i="3"/>
  <c r="T34" i="3"/>
  <c r="Q34" i="3"/>
  <c r="N34" i="3"/>
  <c r="K34" i="3"/>
  <c r="K35" i="3" s="1"/>
  <c r="H34" i="3"/>
  <c r="H35" i="3" s="1"/>
  <c r="E34" i="3"/>
  <c r="B34" i="3"/>
  <c r="B35" i="3" s="1"/>
  <c r="B33" i="3"/>
  <c r="E33" i="3" s="1"/>
  <c r="H33" i="3" s="1"/>
  <c r="K33" i="3" s="1"/>
  <c r="N33" i="3" s="1"/>
  <c r="Q33" i="3" s="1"/>
  <c r="T33" i="3" s="1"/>
  <c r="W33" i="3" s="1"/>
  <c r="Z33" i="3" s="1"/>
  <c r="AC33" i="3" s="1"/>
  <c r="AF33" i="3" s="1"/>
  <c r="AI33" i="3" s="1"/>
  <c r="B32" i="3"/>
  <c r="E32" i="3" s="1"/>
  <c r="H32" i="3" s="1"/>
  <c r="K32" i="3" s="1"/>
  <c r="N32" i="3" s="1"/>
  <c r="N22" i="3"/>
  <c r="K22" i="3"/>
  <c r="H22" i="3"/>
  <c r="E22" i="3"/>
  <c r="B22" i="3"/>
  <c r="B21" i="3"/>
  <c r="B23" i="3" s="1"/>
  <c r="B20" i="3"/>
  <c r="E20" i="3" s="1"/>
  <c r="N10" i="3"/>
  <c r="K10" i="3"/>
  <c r="H10" i="3"/>
  <c r="E10" i="3"/>
  <c r="B10" i="3"/>
  <c r="B9" i="3"/>
  <c r="E9" i="3" s="1"/>
  <c r="H9" i="3" s="1"/>
  <c r="K9" i="3" s="1"/>
  <c r="N9" i="3" s="1"/>
  <c r="B8" i="3"/>
  <c r="E8" i="3" s="1"/>
  <c r="N47" i="3" l="1"/>
  <c r="Q44" i="3"/>
  <c r="Q32" i="3"/>
  <c r="N35" i="3"/>
  <c r="H20" i="3"/>
  <c r="K20" i="3" s="1"/>
  <c r="N20" i="3" s="1"/>
  <c r="N23" i="3" s="1"/>
  <c r="E47" i="3"/>
  <c r="H8" i="3"/>
  <c r="H47" i="3"/>
  <c r="E35" i="3"/>
  <c r="K47" i="3"/>
  <c r="E21" i="3"/>
  <c r="H21" i="3" s="1"/>
  <c r="K21" i="3" s="1"/>
  <c r="N21" i="3" s="1"/>
  <c r="K8" i="3" l="1"/>
  <c r="Q35" i="3"/>
  <c r="T32" i="3"/>
  <c r="H23" i="3"/>
  <c r="K23" i="3"/>
  <c r="T44" i="3"/>
  <c r="Q47" i="3"/>
  <c r="E23" i="3"/>
  <c r="W44" i="3" l="1"/>
  <c r="T47" i="3"/>
  <c r="W32" i="3"/>
  <c r="T35" i="3"/>
  <c r="N8" i="3"/>
  <c r="W35" i="3" l="1"/>
  <c r="Z32" i="3"/>
  <c r="W47" i="3"/>
  <c r="Z44" i="3"/>
  <c r="AC32" i="3" l="1"/>
  <c r="Z35" i="3"/>
  <c r="AC44" i="3"/>
  <c r="Z47" i="3"/>
  <c r="AF44" i="3" l="1"/>
  <c r="AC47" i="3"/>
  <c r="AF32" i="3"/>
  <c r="AC35" i="3"/>
  <c r="AI32" i="3" l="1"/>
  <c r="AI35" i="3" s="1"/>
  <c r="AF35" i="3"/>
  <c r="AI44" i="3"/>
  <c r="AI47" i="3" s="1"/>
  <c r="AF47" i="3"/>
</calcChain>
</file>

<file path=xl/sharedStrings.xml><?xml version="1.0" encoding="utf-8"?>
<sst xmlns="http://schemas.openxmlformats.org/spreadsheetml/2006/main" count="93" uniqueCount="67">
  <si>
    <t>A=n, B=n</t>
    <phoneticPr fontId="1" type="noConversion"/>
  </si>
  <si>
    <t>A=0, B=0</t>
    <phoneticPr fontId="1" type="noConversion"/>
  </si>
  <si>
    <t>A=0, B=1</t>
    <phoneticPr fontId="1" type="noConversion"/>
  </si>
  <si>
    <t>A=1, B=0</t>
    <phoneticPr fontId="1" type="noConversion"/>
  </si>
  <si>
    <t>A=1, B=1</t>
    <phoneticPr fontId="1" type="noConversion"/>
  </si>
  <si>
    <t>OR-AND</t>
    <phoneticPr fontId="1" type="noConversion"/>
  </si>
  <si>
    <t>A=no B=no C=no</t>
    <phoneticPr fontId="1" type="noConversion"/>
  </si>
  <si>
    <t>A=1  B=no,C=no</t>
  </si>
  <si>
    <t>A=no,B=1,C=no</t>
  </si>
  <si>
    <t>A=no, B=no, C=1</t>
    <phoneticPr fontId="1" type="noConversion"/>
  </si>
  <si>
    <t>A=0,B=0,C=0</t>
  </si>
  <si>
    <t>A=1,B=0,C=0</t>
  </si>
  <si>
    <t>A=0,B=1,C=0</t>
  </si>
  <si>
    <t>A=0,B=0,C=1</t>
  </si>
  <si>
    <t>A=1,B=1,C=0</t>
  </si>
  <si>
    <t>A=1,B=0,C=1</t>
  </si>
  <si>
    <t>A=0,B=1,C=1</t>
  </si>
  <si>
    <t>A=1,B=1,C=1</t>
  </si>
  <si>
    <t>AND-OR</t>
    <phoneticPr fontId="1" type="noConversion"/>
  </si>
  <si>
    <t>OR</t>
    <phoneticPr fontId="1" type="noConversion"/>
  </si>
  <si>
    <t>average</t>
    <phoneticPr fontId="1" type="noConversion"/>
  </si>
  <si>
    <t>(average-min)/(max-min)</t>
    <phoneticPr fontId="1" type="noConversion"/>
  </si>
  <si>
    <t>AND</t>
    <phoneticPr fontId="1" type="noConversion"/>
  </si>
  <si>
    <t>Note: The data comes from last five values of Figure 2c, Figure 2e, Figure 5a and Figure 5b. For each circuit, we find its minimum, maximum and average values. Then we normallizing it by formula "(average-min)/(max-min)".</t>
    <phoneticPr fontId="1" type="noConversion"/>
  </si>
  <si>
    <t>max(B3: P7)</t>
    <phoneticPr fontId="1" type="noConversion"/>
  </si>
  <si>
    <t>min(B3: P7)</t>
    <phoneticPr fontId="1" type="noConversion"/>
  </si>
  <si>
    <t>min(B15: P19)</t>
    <phoneticPr fontId="1" type="noConversion"/>
  </si>
  <si>
    <t>max(B15: P19)</t>
    <phoneticPr fontId="1" type="noConversion"/>
  </si>
  <si>
    <t>min(B27: AK31)</t>
    <phoneticPr fontId="1" type="noConversion"/>
  </si>
  <si>
    <t>max(B27: AK31)</t>
    <phoneticPr fontId="1" type="noConversion"/>
  </si>
  <si>
    <t>min(B39: AK43)</t>
    <phoneticPr fontId="1" type="noConversion"/>
  </si>
  <si>
    <t>max(B39: AK43)</t>
    <phoneticPr fontId="1" type="noConversion"/>
  </si>
  <si>
    <t xml:space="preserve"> average (Relative error)</t>
    <phoneticPr fontId="1" type="noConversion"/>
  </si>
  <si>
    <t>8327(±0.54%)</t>
  </si>
  <si>
    <t>37387(±0.27%)</t>
  </si>
  <si>
    <t>46296(±0.26%)</t>
  </si>
  <si>
    <t>47164(±0.25%)</t>
  </si>
  <si>
    <t>83821(±0.14%)</t>
  </si>
  <si>
    <t>8336(±1.36%)</t>
  </si>
  <si>
    <t>30938(±0.36%)</t>
  </si>
  <si>
    <t>75571(±0.19%)</t>
  </si>
  <si>
    <t>74985(±0.3%)</t>
  </si>
  <si>
    <t>77329(±0.3%)</t>
  </si>
  <si>
    <t>39973(±3.08%)</t>
  </si>
  <si>
    <t>50045(±1.13%)</t>
  </si>
  <si>
    <t>47477(±3.7%)</t>
  </si>
  <si>
    <t>255554(±1.14%)</t>
  </si>
  <si>
    <t>101137(±1.68%)</t>
  </si>
  <si>
    <t>136699(±1.35%)</t>
  </si>
  <si>
    <t>110909(±1.54%)</t>
  </si>
  <si>
    <t>241101(±0.88%)</t>
  </si>
  <si>
    <t>251587(±1.13%)</t>
  </si>
  <si>
    <t>254333(±0.87%)</t>
  </si>
  <si>
    <t>234811(±1.38%)</t>
  </si>
  <si>
    <t>282734(±1%)</t>
  </si>
  <si>
    <t>23144(±3.41%)</t>
  </si>
  <si>
    <t>42162(±1.96%)</t>
  </si>
  <si>
    <t>44636(±1.99%)</t>
  </si>
  <si>
    <t>42351(±2.94%)</t>
  </si>
  <si>
    <t>88000(±1.54%)</t>
  </si>
  <si>
    <t>96843(±1.4%)</t>
  </si>
  <si>
    <t>92033(±1.36%)</t>
  </si>
  <si>
    <t>84317(±2.19%)</t>
  </si>
  <si>
    <t>238647(±0.93%)</t>
  </si>
  <si>
    <t>222033(±1.07%)</t>
  </si>
  <si>
    <t>112449(±1.08%)</t>
  </si>
  <si>
    <t>254376(±0.69%)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</si>
</sst>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等线"/>
      <family val="2"/>
      <scheme val="minor"/>
    </font>
    <font>
      <sz val="9"/>
      <name val="等线"/>
      <family val="3"/>
      <charset val="134"/>
      <scheme val="minor"/>
    </font>
    <font>
      <sz val="10"/>
      <color indexed="63"/>
      <name val="Arial"/>
      <family val="2"/>
    </font>
    <font>
      <sz val="10"/>
      <color indexed="8"/>
      <name val="Arial"/>
      <family val="2"/>
    </font>
    <font>
      <sz val="20"/>
      <color theme="1"/>
      <name val="等线"/>
      <family val="2"/>
      <scheme val="minor"/>
    </font>
    <font>
      <sz val="20"/>
      <color theme="1"/>
      <name val="Arial"/>
      <family val="2"/>
    </font>
    <font>
      <sz val="12"/>
      <color theme="1"/>
      <name val="Arial"/>
      <family val="2"/>
    </font>
    <font>
      <b/>
      <sz val="11"/>
      <color theme="1"/>
      <name val="等线"/>
      <family val="3"/>
      <charset val="134"/>
      <scheme val="minor"/>
    </font>
  </fonts>
  <fills count="4">
    <fill>
      <patternFill patternType="none"/>
    </fill>
    <fill>
      <patternFill patternType="gray125"/>
    </fill>
    <fill>
      <patternFill patternType="solid">
        <fgColor indexed="44"/>
        <bgColor indexed="64"/>
      </patternFill>
    </fill>
    <fill>
      <patternFill patternType="solid">
        <fgColor rgb="FFFFFF00"/>
        <bgColor indexed="64"/>
      </patternFill>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s>
  <cellStyleXfs count="1">
    <xf numFmtId="0" fontId="0" fillId="0" borderId="0"/>
  </cellStyleXfs>
  <cellXfs count="19">
    <xf numFmtId="0" fontId="0" fillId="0" borderId="0" xfId="0"/>
    <xf numFmtId="0" fontId="3" fillId="0" borderId="4" xfId="0" applyFont="1" applyBorder="1" applyAlignment="1">
      <alignment horizontal="center" vertical="center" wrapText="1"/>
    </xf>
    <xf numFmtId="176" fontId="3" fillId="0" borderId="4" xfId="0" applyNumberFormat="1" applyFont="1" applyBorder="1" applyAlignment="1">
      <alignment horizontal="center" vertical="center" wrapText="1"/>
    </xf>
    <xf numFmtId="0" fontId="6" fillId="0" borderId="0" xfId="0" applyFont="1" applyAlignment="1">
      <alignment horizontal="center"/>
    </xf>
    <xf numFmtId="0" fontId="6" fillId="0" borderId="0" xfId="0" applyFont="1"/>
    <xf numFmtId="0" fontId="6" fillId="0" borderId="0" xfId="0" applyFont="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5" xfId="0" applyFont="1" applyBorder="1" applyAlignment="1">
      <alignment horizontal="center"/>
    </xf>
    <xf numFmtId="176" fontId="2" fillId="2" borderId="1"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6" fillId="0" borderId="5" xfId="0" applyNumberFormat="1" applyFont="1" applyBorder="1" applyAlignment="1">
      <alignment horizontal="center"/>
    </xf>
    <xf numFmtId="176" fontId="6" fillId="0" borderId="0" xfId="0" applyNumberFormat="1" applyFont="1" applyAlignment="1">
      <alignment horizontal="center"/>
    </xf>
    <xf numFmtId="0" fontId="0" fillId="0" borderId="0" xfId="0" applyAlignment="1">
      <alignment horizontal="center"/>
    </xf>
    <xf numFmtId="0" fontId="5" fillId="0" borderId="0" xfId="0" applyFont="1" applyAlignment="1">
      <alignment horizontal="center" vertical="center" wrapText="1"/>
    </xf>
    <xf numFmtId="0" fontId="4" fillId="0" borderId="0" xfId="0" applyFont="1" applyAlignment="1">
      <alignment horizontal="center" vertical="center"/>
    </xf>
    <xf numFmtId="0" fontId="7" fillId="3" borderId="6" xfId="0" applyFont="1" applyFill="1" applyBorder="1" applyAlignment="1">
      <alignment horizont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8E809-595A-4CA7-B3AF-52A8C143539A}">
  <dimension ref="A1:AK48"/>
  <sheetViews>
    <sheetView tabSelected="1" topLeftCell="E13" zoomScale="70" zoomScaleNormal="70" workbookViewId="0">
      <selection activeCell="AF47" activeCellId="1" sqref="N47:Y47 AF47:AH47"/>
    </sheetView>
  </sheetViews>
  <sheetFormatPr defaultRowHeight="13.8" x14ac:dyDescent="0.25"/>
  <cols>
    <col min="1" max="1" width="30.21875" customWidth="1"/>
  </cols>
  <sheetData>
    <row r="1" spans="1:33" x14ac:dyDescent="0.25">
      <c r="B1" s="18" t="s">
        <v>22</v>
      </c>
      <c r="C1" s="18"/>
      <c r="D1" s="18"/>
      <c r="E1" s="18"/>
      <c r="F1" s="18"/>
      <c r="G1" s="18"/>
      <c r="H1" s="18"/>
      <c r="I1" s="18"/>
      <c r="J1" s="18"/>
      <c r="K1" s="18"/>
      <c r="L1" s="18"/>
      <c r="M1" s="18"/>
      <c r="N1" s="18"/>
      <c r="O1" s="18"/>
      <c r="P1" s="18"/>
    </row>
    <row r="2" spans="1:33" x14ac:dyDescent="0.25">
      <c r="B2" s="6" t="s">
        <v>0</v>
      </c>
      <c r="C2" s="7"/>
      <c r="D2" s="8"/>
      <c r="E2" s="6" t="s">
        <v>1</v>
      </c>
      <c r="F2" s="7"/>
      <c r="G2" s="8"/>
      <c r="H2" s="6" t="s">
        <v>2</v>
      </c>
      <c r="I2" s="7"/>
      <c r="J2" s="8"/>
      <c r="K2" s="6" t="s">
        <v>3</v>
      </c>
      <c r="L2" s="7"/>
      <c r="M2" s="8"/>
      <c r="N2" s="6" t="s">
        <v>4</v>
      </c>
      <c r="O2" s="7"/>
      <c r="P2" s="8"/>
      <c r="R2" s="16" t="s">
        <v>23</v>
      </c>
      <c r="S2" s="17"/>
      <c r="T2" s="17"/>
      <c r="U2" s="17"/>
      <c r="V2" s="17"/>
      <c r="W2" s="17"/>
      <c r="X2" s="17"/>
      <c r="Y2" s="17"/>
      <c r="Z2" s="17"/>
      <c r="AA2" s="17"/>
      <c r="AB2" s="17"/>
      <c r="AC2" s="17"/>
      <c r="AD2" s="17"/>
      <c r="AE2" s="17"/>
      <c r="AF2" s="17"/>
      <c r="AG2" s="17"/>
    </row>
    <row r="3" spans="1:33" x14ac:dyDescent="0.25">
      <c r="B3" s="1">
        <v>8364</v>
      </c>
      <c r="C3" s="1">
        <v>8325</v>
      </c>
      <c r="D3" s="1">
        <v>8373</v>
      </c>
      <c r="E3" s="1">
        <v>37416</v>
      </c>
      <c r="F3" s="1">
        <v>37342</v>
      </c>
      <c r="G3" s="1">
        <v>37287</v>
      </c>
      <c r="H3" s="1">
        <v>46355</v>
      </c>
      <c r="I3" s="1">
        <v>46406</v>
      </c>
      <c r="J3" s="1">
        <v>46276</v>
      </c>
      <c r="K3" s="1">
        <v>47099</v>
      </c>
      <c r="L3" s="1">
        <v>47046</v>
      </c>
      <c r="M3" s="1">
        <v>47159</v>
      </c>
      <c r="N3" s="1">
        <v>83925</v>
      </c>
      <c r="O3" s="1">
        <v>83914</v>
      </c>
      <c r="P3" s="1">
        <v>83857</v>
      </c>
      <c r="R3" s="17"/>
      <c r="S3" s="17"/>
      <c r="T3" s="17"/>
      <c r="U3" s="17"/>
      <c r="V3" s="17"/>
      <c r="W3" s="17"/>
      <c r="X3" s="17"/>
      <c r="Y3" s="17"/>
      <c r="Z3" s="17"/>
      <c r="AA3" s="17"/>
      <c r="AB3" s="17"/>
      <c r="AC3" s="17"/>
      <c r="AD3" s="17"/>
      <c r="AE3" s="17"/>
      <c r="AF3" s="17"/>
      <c r="AG3" s="17"/>
    </row>
    <row r="4" spans="1:33" x14ac:dyDescent="0.25">
      <c r="B4" s="1">
        <v>8282</v>
      </c>
      <c r="C4" s="1">
        <v>8329</v>
      </c>
      <c r="D4" s="1">
        <v>8334</v>
      </c>
      <c r="E4" s="1">
        <v>37412</v>
      </c>
      <c r="F4" s="1">
        <v>37468</v>
      </c>
      <c r="G4" s="1">
        <v>37348</v>
      </c>
      <c r="H4" s="1">
        <v>46322</v>
      </c>
      <c r="I4" s="1">
        <v>46237</v>
      </c>
      <c r="J4" s="1">
        <v>46175</v>
      </c>
      <c r="K4" s="1">
        <v>47170</v>
      </c>
      <c r="L4" s="1">
        <v>47183</v>
      </c>
      <c r="M4" s="1">
        <v>47263</v>
      </c>
      <c r="N4" s="1">
        <v>83903</v>
      </c>
      <c r="O4" s="1">
        <v>83929</v>
      </c>
      <c r="P4" s="1">
        <v>83853</v>
      </c>
      <c r="R4" s="17"/>
      <c r="S4" s="17"/>
      <c r="T4" s="17"/>
      <c r="U4" s="17"/>
      <c r="V4" s="17"/>
      <c r="W4" s="17"/>
      <c r="X4" s="17"/>
      <c r="Y4" s="17"/>
      <c r="Z4" s="17"/>
      <c r="AA4" s="17"/>
      <c r="AB4" s="17"/>
      <c r="AC4" s="17"/>
      <c r="AD4" s="17"/>
      <c r="AE4" s="17"/>
      <c r="AF4" s="17"/>
      <c r="AG4" s="17"/>
    </row>
    <row r="5" spans="1:33" x14ac:dyDescent="0.25">
      <c r="B5" s="1">
        <v>8351</v>
      </c>
      <c r="C5" s="1">
        <v>8308</v>
      </c>
      <c r="D5" s="1">
        <v>8358</v>
      </c>
      <c r="E5" s="1">
        <v>37434</v>
      </c>
      <c r="F5" s="1">
        <v>37414</v>
      </c>
      <c r="G5" s="1">
        <v>37332</v>
      </c>
      <c r="H5" s="1">
        <v>46303</v>
      </c>
      <c r="I5" s="1">
        <v>46364</v>
      </c>
      <c r="J5" s="1">
        <v>46229</v>
      </c>
      <c r="K5" s="1">
        <v>47179</v>
      </c>
      <c r="L5" s="1">
        <v>47231</v>
      </c>
      <c r="M5" s="1">
        <v>47291</v>
      </c>
      <c r="N5" s="1">
        <v>83840</v>
      </c>
      <c r="O5" s="1">
        <v>83813</v>
      </c>
      <c r="P5" s="1">
        <v>83764</v>
      </c>
      <c r="R5" s="17"/>
      <c r="S5" s="17"/>
      <c r="T5" s="17"/>
      <c r="U5" s="17"/>
      <c r="V5" s="17"/>
      <c r="W5" s="17"/>
      <c r="X5" s="17"/>
      <c r="Y5" s="17"/>
      <c r="Z5" s="17"/>
      <c r="AA5" s="17"/>
      <c r="AB5" s="17"/>
      <c r="AC5" s="17"/>
      <c r="AD5" s="17"/>
      <c r="AE5" s="17"/>
      <c r="AF5" s="17"/>
      <c r="AG5" s="17"/>
    </row>
    <row r="6" spans="1:33" x14ac:dyDescent="0.25">
      <c r="B6" s="1">
        <v>8288</v>
      </c>
      <c r="C6" s="1">
        <v>8304</v>
      </c>
      <c r="D6" s="1">
        <v>8324</v>
      </c>
      <c r="E6" s="1">
        <v>37395</v>
      </c>
      <c r="F6" s="1">
        <v>37408</v>
      </c>
      <c r="G6" s="1">
        <v>37310</v>
      </c>
      <c r="H6" s="1">
        <v>46356</v>
      </c>
      <c r="I6" s="1">
        <v>46316</v>
      </c>
      <c r="J6" s="1">
        <v>46231</v>
      </c>
      <c r="K6" s="1">
        <v>47095</v>
      </c>
      <c r="L6" s="1">
        <v>47060</v>
      </c>
      <c r="M6" s="1">
        <v>47164</v>
      </c>
      <c r="N6" s="1">
        <v>83771</v>
      </c>
      <c r="O6" s="1">
        <v>83789</v>
      </c>
      <c r="P6" s="1">
        <v>83717</v>
      </c>
      <c r="R6" s="17"/>
      <c r="S6" s="17"/>
      <c r="T6" s="17"/>
      <c r="U6" s="17"/>
      <c r="V6" s="17"/>
      <c r="W6" s="17"/>
      <c r="X6" s="17"/>
      <c r="Y6" s="17"/>
      <c r="Z6" s="17"/>
      <c r="AA6" s="17"/>
      <c r="AB6" s="17"/>
      <c r="AC6" s="17"/>
      <c r="AD6" s="17"/>
      <c r="AE6" s="17"/>
      <c r="AF6" s="17"/>
      <c r="AG6" s="17"/>
    </row>
    <row r="7" spans="1:33" x14ac:dyDescent="0.25">
      <c r="B7" s="1">
        <v>8314</v>
      </c>
      <c r="C7" s="1">
        <v>8313</v>
      </c>
      <c r="D7" s="1">
        <v>8342</v>
      </c>
      <c r="E7" s="1">
        <v>37447</v>
      </c>
      <c r="F7" s="1">
        <v>37444</v>
      </c>
      <c r="G7" s="1">
        <v>37354</v>
      </c>
      <c r="H7" s="1">
        <v>46320</v>
      </c>
      <c r="I7" s="1">
        <v>46330</v>
      </c>
      <c r="J7" s="1">
        <v>46220</v>
      </c>
      <c r="K7" s="1">
        <v>47142</v>
      </c>
      <c r="L7" s="1">
        <v>47151</v>
      </c>
      <c r="M7" s="1">
        <v>47233</v>
      </c>
      <c r="N7" s="1">
        <v>83769</v>
      </c>
      <c r="O7" s="1">
        <v>83764</v>
      </c>
      <c r="P7" s="1">
        <v>83704</v>
      </c>
      <c r="R7" s="17"/>
      <c r="S7" s="17"/>
      <c r="T7" s="17"/>
      <c r="U7" s="17"/>
      <c r="V7" s="17"/>
      <c r="W7" s="17"/>
      <c r="X7" s="17"/>
      <c r="Y7" s="17"/>
      <c r="Z7" s="17"/>
      <c r="AA7" s="17"/>
      <c r="AB7" s="17"/>
      <c r="AC7" s="17"/>
      <c r="AD7" s="17"/>
      <c r="AE7" s="17"/>
      <c r="AF7" s="17"/>
      <c r="AG7" s="17"/>
    </row>
    <row r="8" spans="1:33" ht="15" x14ac:dyDescent="0.25">
      <c r="A8" s="3" t="s">
        <v>25</v>
      </c>
      <c r="B8" s="9">
        <f>MIN(B3:P7)</f>
        <v>8282</v>
      </c>
      <c r="C8" s="9"/>
      <c r="D8" s="9"/>
      <c r="E8" s="9">
        <f>B8</f>
        <v>8282</v>
      </c>
      <c r="F8" s="9"/>
      <c r="G8" s="9"/>
      <c r="H8" s="9">
        <f t="shared" ref="H8:H9" si="0">E8</f>
        <v>8282</v>
      </c>
      <c r="I8" s="9"/>
      <c r="J8" s="9"/>
      <c r="K8" s="9">
        <f t="shared" ref="K8:K9" si="1">H8</f>
        <v>8282</v>
      </c>
      <c r="L8" s="9"/>
      <c r="M8" s="9"/>
      <c r="N8" s="9">
        <f t="shared" ref="N8:N9" si="2">K8</f>
        <v>8282</v>
      </c>
      <c r="O8" s="9"/>
      <c r="P8" s="9"/>
      <c r="R8" s="17"/>
      <c r="S8" s="17"/>
      <c r="T8" s="17"/>
      <c r="U8" s="17"/>
      <c r="V8" s="17"/>
      <c r="W8" s="17"/>
      <c r="X8" s="17"/>
      <c r="Y8" s="17"/>
      <c r="Z8" s="17"/>
      <c r="AA8" s="17"/>
      <c r="AB8" s="17"/>
      <c r="AC8" s="17"/>
      <c r="AD8" s="17"/>
      <c r="AE8" s="17"/>
      <c r="AF8" s="17"/>
      <c r="AG8" s="17"/>
    </row>
    <row r="9" spans="1:33" ht="15" x14ac:dyDescent="0.25">
      <c r="A9" s="3" t="s">
        <v>24</v>
      </c>
      <c r="B9" s="5">
        <f>MAX(B3:P7)</f>
        <v>83929</v>
      </c>
      <c r="C9" s="5"/>
      <c r="D9" s="5"/>
      <c r="E9" s="5">
        <f>B9</f>
        <v>83929</v>
      </c>
      <c r="F9" s="5"/>
      <c r="G9" s="5"/>
      <c r="H9" s="5">
        <f t="shared" si="0"/>
        <v>83929</v>
      </c>
      <c r="I9" s="5"/>
      <c r="J9" s="5"/>
      <c r="K9" s="5">
        <f t="shared" si="1"/>
        <v>83929</v>
      </c>
      <c r="L9" s="5"/>
      <c r="M9" s="5"/>
      <c r="N9" s="5">
        <f t="shared" si="2"/>
        <v>83929</v>
      </c>
      <c r="O9" s="5"/>
      <c r="P9" s="5"/>
      <c r="R9" s="17"/>
      <c r="S9" s="17"/>
      <c r="T9" s="17"/>
      <c r="U9" s="17"/>
      <c r="V9" s="17"/>
      <c r="W9" s="17"/>
      <c r="X9" s="17"/>
      <c r="Y9" s="17"/>
      <c r="Z9" s="17"/>
      <c r="AA9" s="17"/>
      <c r="AB9" s="17"/>
      <c r="AC9" s="17"/>
      <c r="AD9" s="17"/>
      <c r="AE9" s="17"/>
      <c r="AF9" s="17"/>
      <c r="AG9" s="17"/>
    </row>
    <row r="10" spans="1:33" ht="15" x14ac:dyDescent="0.25">
      <c r="A10" s="3" t="s">
        <v>20</v>
      </c>
      <c r="B10" s="5">
        <f>AVERAGE(B3:D7)</f>
        <v>8327.2666666666664</v>
      </c>
      <c r="C10" s="5"/>
      <c r="D10" s="5"/>
      <c r="E10" s="5">
        <f t="shared" ref="E10" si="3">AVERAGE(E3:G7)</f>
        <v>37387.4</v>
      </c>
      <c r="F10" s="5"/>
      <c r="G10" s="5"/>
      <c r="H10" s="5">
        <f t="shared" ref="H10" si="4">AVERAGE(H3:J7)</f>
        <v>46296</v>
      </c>
      <c r="I10" s="5"/>
      <c r="J10" s="5"/>
      <c r="K10" s="5">
        <f t="shared" ref="K10" si="5">AVERAGE(K3:M7)</f>
        <v>47164.4</v>
      </c>
      <c r="L10" s="5"/>
      <c r="M10" s="5"/>
      <c r="N10" s="5">
        <f t="shared" ref="N10" si="6">AVERAGE(N3:P7)</f>
        <v>83820.800000000003</v>
      </c>
      <c r="O10" s="5"/>
      <c r="P10" s="5"/>
      <c r="R10" s="17"/>
      <c r="S10" s="17"/>
      <c r="T10" s="17"/>
      <c r="U10" s="17"/>
      <c r="V10" s="17"/>
      <c r="W10" s="17"/>
      <c r="X10" s="17"/>
      <c r="Y10" s="17"/>
      <c r="Z10" s="17"/>
      <c r="AA10" s="17"/>
      <c r="AB10" s="17"/>
      <c r="AC10" s="17"/>
      <c r="AD10" s="17"/>
      <c r="AE10" s="17"/>
      <c r="AF10" s="17"/>
      <c r="AG10" s="17"/>
    </row>
    <row r="11" spans="1:33" ht="15" x14ac:dyDescent="0.25">
      <c r="A11" s="3" t="s">
        <v>21</v>
      </c>
      <c r="B11" s="5">
        <f>(B10-B8)/(B9-B8)</f>
        <v>5.9839341502857251E-4</v>
      </c>
      <c r="C11" s="5"/>
      <c r="D11" s="5"/>
      <c r="E11" s="5">
        <f t="shared" ref="E11" si="7">(E10-E8)/(E9-E8)</f>
        <v>0.38475286528216585</v>
      </c>
      <c r="F11" s="5"/>
      <c r="G11" s="5"/>
      <c r="H11" s="5">
        <f t="shared" ref="H11" si="8">(H10-H8)/(H9-H8)</f>
        <v>0.50251827567517549</v>
      </c>
      <c r="I11" s="5"/>
      <c r="J11" s="5"/>
      <c r="K11" s="5">
        <f t="shared" ref="K11" si="9">(K10-K8)/(K9-K8)</f>
        <v>0.51399791135140849</v>
      </c>
      <c r="L11" s="5"/>
      <c r="M11" s="5"/>
      <c r="N11" s="5">
        <f t="shared" ref="N11" si="10">(N10-N8)/(N9-N8)</f>
        <v>0.99856967229367988</v>
      </c>
      <c r="O11" s="5"/>
      <c r="P11" s="5"/>
    </row>
    <row r="12" spans="1:33" ht="15" x14ac:dyDescent="0.25">
      <c r="A12" s="3" t="s">
        <v>32</v>
      </c>
      <c r="B12" s="5" t="s">
        <v>33</v>
      </c>
      <c r="C12" s="5"/>
      <c r="D12" s="5"/>
      <c r="E12" s="5" t="s">
        <v>34</v>
      </c>
      <c r="F12" s="5"/>
      <c r="G12" s="5"/>
      <c r="H12" s="5" t="s">
        <v>35</v>
      </c>
      <c r="I12" s="5"/>
      <c r="J12" s="5"/>
      <c r="K12" s="5" t="s">
        <v>36</v>
      </c>
      <c r="L12" s="5"/>
      <c r="M12" s="5"/>
      <c r="N12" s="5" t="s">
        <v>37</v>
      </c>
      <c r="O12" s="5"/>
      <c r="P12" s="5"/>
    </row>
    <row r="13" spans="1:33" ht="15" x14ac:dyDescent="0.25">
      <c r="A13" s="4"/>
      <c r="B13" s="18" t="s">
        <v>19</v>
      </c>
      <c r="C13" s="18"/>
      <c r="D13" s="18"/>
      <c r="E13" s="18"/>
      <c r="F13" s="18"/>
      <c r="G13" s="18"/>
      <c r="H13" s="18"/>
      <c r="I13" s="18"/>
      <c r="J13" s="18"/>
      <c r="K13" s="18"/>
      <c r="L13" s="18"/>
      <c r="M13" s="18"/>
      <c r="N13" s="18"/>
      <c r="O13" s="18"/>
      <c r="P13" s="18"/>
      <c r="R13" s="15"/>
      <c r="S13" s="15"/>
      <c r="T13" s="15"/>
    </row>
    <row r="14" spans="1:33" ht="15" x14ac:dyDescent="0.25">
      <c r="A14" s="4"/>
      <c r="B14" s="6" t="s">
        <v>0</v>
      </c>
      <c r="C14" s="7"/>
      <c r="D14" s="8"/>
      <c r="E14" s="6" t="s">
        <v>1</v>
      </c>
      <c r="F14" s="7"/>
      <c r="G14" s="8"/>
      <c r="H14" s="6" t="s">
        <v>2</v>
      </c>
      <c r="I14" s="7"/>
      <c r="J14" s="8"/>
      <c r="K14" s="6" t="s">
        <v>3</v>
      </c>
      <c r="L14" s="7"/>
      <c r="M14" s="8"/>
      <c r="N14" s="6" t="s">
        <v>4</v>
      </c>
      <c r="O14" s="7"/>
      <c r="P14" s="8"/>
    </row>
    <row r="15" spans="1:33" ht="15" x14ac:dyDescent="0.25">
      <c r="A15" s="4"/>
      <c r="B15" s="2">
        <v>8364</v>
      </c>
      <c r="C15" s="2">
        <v>8271</v>
      </c>
      <c r="D15" s="2">
        <v>8454</v>
      </c>
      <c r="E15" s="2">
        <v>30958</v>
      </c>
      <c r="F15" s="2">
        <v>30856</v>
      </c>
      <c r="G15" s="2">
        <v>31029</v>
      </c>
      <c r="H15" s="2">
        <v>75572</v>
      </c>
      <c r="I15" s="2">
        <v>75523</v>
      </c>
      <c r="J15" s="2">
        <v>75750</v>
      </c>
      <c r="K15" s="2">
        <v>74896</v>
      </c>
      <c r="L15" s="2">
        <v>74856</v>
      </c>
      <c r="M15" s="2">
        <v>75090</v>
      </c>
      <c r="N15" s="2">
        <v>77179</v>
      </c>
      <c r="O15" s="2">
        <v>77099</v>
      </c>
      <c r="P15" s="2">
        <v>77294</v>
      </c>
    </row>
    <row r="16" spans="1:33" ht="15" x14ac:dyDescent="0.25">
      <c r="A16" s="4"/>
      <c r="B16" s="2">
        <v>8282</v>
      </c>
      <c r="C16" s="2">
        <v>8232</v>
      </c>
      <c r="D16" s="2">
        <v>8458</v>
      </c>
      <c r="E16" s="2">
        <v>30899</v>
      </c>
      <c r="F16" s="2">
        <v>30837</v>
      </c>
      <c r="G16" s="2">
        <v>31050</v>
      </c>
      <c r="H16" s="2">
        <v>75593</v>
      </c>
      <c r="I16" s="2">
        <v>75491</v>
      </c>
      <c r="J16" s="2">
        <v>75664</v>
      </c>
      <c r="K16" s="2">
        <v>74952</v>
      </c>
      <c r="L16" s="2">
        <v>74853</v>
      </c>
      <c r="M16" s="2">
        <v>75028</v>
      </c>
      <c r="N16" s="2">
        <v>77248</v>
      </c>
      <c r="O16" s="2">
        <v>77169</v>
      </c>
      <c r="P16" s="2">
        <v>77364</v>
      </c>
    </row>
    <row r="17" spans="1:37" ht="15" x14ac:dyDescent="0.25">
      <c r="A17" s="4"/>
      <c r="B17" s="2">
        <v>8351</v>
      </c>
      <c r="C17" s="2">
        <v>8256</v>
      </c>
      <c r="D17" s="2">
        <v>8437</v>
      </c>
      <c r="E17" s="2">
        <v>30893</v>
      </c>
      <c r="F17" s="2">
        <v>30827</v>
      </c>
      <c r="G17" s="2">
        <v>31036</v>
      </c>
      <c r="H17" s="2">
        <v>75470</v>
      </c>
      <c r="I17" s="2">
        <v>75441</v>
      </c>
      <c r="J17" s="2">
        <v>75688</v>
      </c>
      <c r="K17" s="2">
        <v>74841</v>
      </c>
      <c r="L17" s="2">
        <v>74757</v>
      </c>
      <c r="M17" s="2">
        <v>74949</v>
      </c>
      <c r="N17" s="2">
        <v>77306</v>
      </c>
      <c r="O17" s="2">
        <v>77259</v>
      </c>
      <c r="P17" s="2">
        <v>77487</v>
      </c>
    </row>
    <row r="18" spans="1:37" ht="15" x14ac:dyDescent="0.25">
      <c r="A18" s="4"/>
      <c r="B18" s="2">
        <v>8288</v>
      </c>
      <c r="C18" s="2">
        <v>8223</v>
      </c>
      <c r="D18" s="2">
        <v>8433</v>
      </c>
      <c r="E18" s="2">
        <v>30950</v>
      </c>
      <c r="F18" s="2">
        <v>30858</v>
      </c>
      <c r="G18" s="2">
        <v>31041</v>
      </c>
      <c r="H18" s="2">
        <v>75635</v>
      </c>
      <c r="I18" s="2">
        <v>75515</v>
      </c>
      <c r="J18" s="2">
        <v>75671</v>
      </c>
      <c r="K18" s="2">
        <v>74798</v>
      </c>
      <c r="L18" s="2">
        <v>74804</v>
      </c>
      <c r="M18" s="2">
        <v>75085</v>
      </c>
      <c r="N18" s="2">
        <v>77492</v>
      </c>
      <c r="O18" s="2">
        <v>77370</v>
      </c>
      <c r="P18" s="2">
        <v>77522</v>
      </c>
    </row>
    <row r="19" spans="1:37" ht="15" x14ac:dyDescent="0.25">
      <c r="A19" s="4"/>
      <c r="B19" s="2">
        <v>8314</v>
      </c>
      <c r="C19" s="2">
        <v>8241</v>
      </c>
      <c r="D19" s="2">
        <v>8442</v>
      </c>
      <c r="E19" s="2">
        <v>30918</v>
      </c>
      <c r="F19" s="2">
        <v>30853</v>
      </c>
      <c r="G19" s="2">
        <v>31064</v>
      </c>
      <c r="H19" s="2">
        <v>75485</v>
      </c>
      <c r="I19" s="2">
        <v>75428</v>
      </c>
      <c r="J19" s="2">
        <v>75646</v>
      </c>
      <c r="K19" s="2">
        <v>75308</v>
      </c>
      <c r="L19" s="2">
        <v>75197</v>
      </c>
      <c r="M19" s="2">
        <v>75361</v>
      </c>
      <c r="N19" s="2">
        <v>77344</v>
      </c>
      <c r="O19" s="2">
        <v>77291</v>
      </c>
      <c r="P19" s="2">
        <v>77514</v>
      </c>
    </row>
    <row r="20" spans="1:37" ht="15" x14ac:dyDescent="0.25">
      <c r="A20" s="3" t="s">
        <v>26</v>
      </c>
      <c r="B20" s="9">
        <f>MIN(B15:P19)</f>
        <v>8223</v>
      </c>
      <c r="C20" s="9"/>
      <c r="D20" s="9"/>
      <c r="E20" s="9">
        <f>B20</f>
        <v>8223</v>
      </c>
      <c r="F20" s="9"/>
      <c r="G20" s="9"/>
      <c r="H20" s="9">
        <f t="shared" ref="H20:H21" si="11">E20</f>
        <v>8223</v>
      </c>
      <c r="I20" s="9"/>
      <c r="J20" s="9"/>
      <c r="K20" s="9">
        <f t="shared" ref="K20:K21" si="12">H20</f>
        <v>8223</v>
      </c>
      <c r="L20" s="9"/>
      <c r="M20" s="9"/>
      <c r="N20" s="9">
        <f t="shared" ref="N20:N21" si="13">K20</f>
        <v>8223</v>
      </c>
      <c r="O20" s="9"/>
      <c r="P20" s="9"/>
    </row>
    <row r="21" spans="1:37" ht="15" x14ac:dyDescent="0.25">
      <c r="A21" s="3" t="s">
        <v>27</v>
      </c>
      <c r="B21" s="5">
        <f>MAX(B15:P19)</f>
        <v>77522</v>
      </c>
      <c r="C21" s="5"/>
      <c r="D21" s="5"/>
      <c r="E21" s="5">
        <f>B21</f>
        <v>77522</v>
      </c>
      <c r="F21" s="5"/>
      <c r="G21" s="5"/>
      <c r="H21" s="5">
        <f t="shared" si="11"/>
        <v>77522</v>
      </c>
      <c r="I21" s="5"/>
      <c r="J21" s="5"/>
      <c r="K21" s="5">
        <f t="shared" si="12"/>
        <v>77522</v>
      </c>
      <c r="L21" s="5"/>
      <c r="M21" s="5"/>
      <c r="N21" s="5">
        <f t="shared" si="13"/>
        <v>77522</v>
      </c>
      <c r="O21" s="5"/>
      <c r="P21" s="5"/>
    </row>
    <row r="22" spans="1:37" ht="15" x14ac:dyDescent="0.25">
      <c r="A22" s="3" t="s">
        <v>20</v>
      </c>
      <c r="B22" s="5">
        <f>AVERAGE(B15:D19)</f>
        <v>8336.4</v>
      </c>
      <c r="C22" s="5"/>
      <c r="D22" s="5"/>
      <c r="E22" s="5">
        <f t="shared" ref="E22" si="14">AVERAGE(E15:G19)</f>
        <v>30937.933333333334</v>
      </c>
      <c r="F22" s="5"/>
      <c r="G22" s="5"/>
      <c r="H22" s="5">
        <f t="shared" ref="H22" si="15">AVERAGE(H15:J19)</f>
        <v>75571.46666666666</v>
      </c>
      <c r="I22" s="5"/>
      <c r="J22" s="5"/>
      <c r="K22" s="5">
        <f t="shared" ref="K22" si="16">AVERAGE(K15:M19)</f>
        <v>74985</v>
      </c>
      <c r="L22" s="5"/>
      <c r="M22" s="5"/>
      <c r="N22" s="5">
        <f t="shared" ref="N22" si="17">AVERAGE(N15:P19)</f>
        <v>77329.2</v>
      </c>
      <c r="O22" s="5"/>
      <c r="P22" s="5"/>
    </row>
    <row r="23" spans="1:37" ht="15" x14ac:dyDescent="0.25">
      <c r="A23" s="3" t="s">
        <v>21</v>
      </c>
      <c r="B23" s="5">
        <f>(B22-B20)/(B21-B20)</f>
        <v>1.6363872494552538E-3</v>
      </c>
      <c r="C23" s="5"/>
      <c r="D23" s="5"/>
      <c r="E23" s="5">
        <f t="shared" ref="E23" si="18">(E22-E20)/(E21-E20)</f>
        <v>0.32778154566924966</v>
      </c>
      <c r="F23" s="5"/>
      <c r="G23" s="5"/>
      <c r="H23" s="5">
        <f t="shared" ref="H23" si="19">(H22-H20)/(H21-H20)</f>
        <v>0.97185336969749436</v>
      </c>
      <c r="I23" s="5"/>
      <c r="J23" s="5"/>
      <c r="K23" s="5">
        <f t="shared" ref="K23" si="20">(K22-K20)/(K21-K20)</f>
        <v>0.96339052511580259</v>
      </c>
      <c r="L23" s="5"/>
      <c r="M23" s="5"/>
      <c r="N23" s="5">
        <f t="shared" ref="N23" si="21">(N22-N20)/(N21-N20)</f>
        <v>0.99721785307147282</v>
      </c>
      <c r="O23" s="5"/>
      <c r="P23" s="5"/>
    </row>
    <row r="24" spans="1:37" ht="15" x14ac:dyDescent="0.25">
      <c r="A24" s="3" t="s">
        <v>32</v>
      </c>
      <c r="B24" s="5" t="s">
        <v>38</v>
      </c>
      <c r="C24" s="5"/>
      <c r="D24" s="5"/>
      <c r="E24" s="5" t="s">
        <v>39</v>
      </c>
      <c r="F24" s="5"/>
      <c r="G24" s="5"/>
      <c r="H24" s="5" t="s">
        <v>40</v>
      </c>
      <c r="I24" s="5"/>
      <c r="J24" s="5"/>
      <c r="K24" s="5" t="s">
        <v>41</v>
      </c>
      <c r="L24" s="5"/>
      <c r="M24" s="5"/>
      <c r="N24" s="5" t="s">
        <v>42</v>
      </c>
      <c r="O24" s="5"/>
      <c r="P24" s="5"/>
    </row>
    <row r="25" spans="1:37" ht="15" x14ac:dyDescent="0.25">
      <c r="A25" s="4"/>
      <c r="B25" s="18" t="s">
        <v>18</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row>
    <row r="26" spans="1:37" ht="15" x14ac:dyDescent="0.25">
      <c r="A26" s="4"/>
      <c r="B26" s="10" t="s">
        <v>6</v>
      </c>
      <c r="C26" s="11"/>
      <c r="D26" s="12"/>
      <c r="E26" s="10" t="s">
        <v>7</v>
      </c>
      <c r="F26" s="11"/>
      <c r="G26" s="12"/>
      <c r="H26" s="10" t="s">
        <v>8</v>
      </c>
      <c r="I26" s="11"/>
      <c r="J26" s="12"/>
      <c r="K26" s="10" t="s">
        <v>9</v>
      </c>
      <c r="L26" s="11"/>
      <c r="M26" s="12"/>
      <c r="N26" s="10" t="s">
        <v>10</v>
      </c>
      <c r="O26" s="11"/>
      <c r="P26" s="12"/>
      <c r="Q26" s="10" t="s">
        <v>11</v>
      </c>
      <c r="R26" s="11"/>
      <c r="S26" s="12"/>
      <c r="T26" s="10" t="s">
        <v>12</v>
      </c>
      <c r="U26" s="11"/>
      <c r="V26" s="12"/>
      <c r="W26" s="10" t="s">
        <v>13</v>
      </c>
      <c r="X26" s="11"/>
      <c r="Y26" s="12"/>
      <c r="Z26" s="10" t="s">
        <v>16</v>
      </c>
      <c r="AA26" s="11"/>
      <c r="AB26" s="12"/>
      <c r="AC26" s="10" t="s">
        <v>15</v>
      </c>
      <c r="AD26" s="11"/>
      <c r="AE26" s="12"/>
      <c r="AF26" s="10" t="s">
        <v>14</v>
      </c>
      <c r="AG26" s="11"/>
      <c r="AH26" s="12"/>
      <c r="AI26" s="10" t="s">
        <v>17</v>
      </c>
      <c r="AJ26" s="11"/>
      <c r="AK26" s="12"/>
    </row>
    <row r="27" spans="1:37" ht="15" x14ac:dyDescent="0.25">
      <c r="A27" s="4"/>
      <c r="B27" s="2">
        <v>38740</v>
      </c>
      <c r="C27" s="2">
        <v>40217</v>
      </c>
      <c r="D27" s="2">
        <v>40913</v>
      </c>
      <c r="E27" s="2">
        <v>49492</v>
      </c>
      <c r="F27" s="2">
        <v>50978</v>
      </c>
      <c r="G27" s="2">
        <v>49479</v>
      </c>
      <c r="H27" s="2">
        <v>45719</v>
      </c>
      <c r="I27" s="2">
        <v>47247</v>
      </c>
      <c r="J27" s="2">
        <v>48650</v>
      </c>
      <c r="K27" s="2">
        <v>254793</v>
      </c>
      <c r="L27" s="2">
        <v>252633</v>
      </c>
      <c r="M27" s="2">
        <v>254850</v>
      </c>
      <c r="N27" s="2">
        <v>99435</v>
      </c>
      <c r="O27" s="2">
        <v>101079</v>
      </c>
      <c r="P27" s="2">
        <v>100656</v>
      </c>
      <c r="Q27" s="2">
        <v>134856</v>
      </c>
      <c r="R27" s="2">
        <v>136519</v>
      </c>
      <c r="S27" s="2">
        <v>134926</v>
      </c>
      <c r="T27" s="2">
        <v>109544</v>
      </c>
      <c r="U27" s="2">
        <v>110921</v>
      </c>
      <c r="V27" s="2">
        <v>109203</v>
      </c>
      <c r="W27" s="2">
        <v>238982</v>
      </c>
      <c r="X27" s="2">
        <v>240072</v>
      </c>
      <c r="Y27" s="2">
        <v>241633</v>
      </c>
      <c r="Z27" s="2">
        <v>250027</v>
      </c>
      <c r="AA27" s="2">
        <v>251835</v>
      </c>
      <c r="AB27" s="2">
        <v>248747</v>
      </c>
      <c r="AC27" s="2">
        <v>253042</v>
      </c>
      <c r="AD27" s="2">
        <v>254652</v>
      </c>
      <c r="AE27" s="2">
        <v>252109</v>
      </c>
      <c r="AF27" s="2">
        <v>231570</v>
      </c>
      <c r="AG27" s="2">
        <v>233434</v>
      </c>
      <c r="AH27" s="2">
        <v>232931</v>
      </c>
      <c r="AI27" s="2">
        <v>279904</v>
      </c>
      <c r="AJ27" s="2">
        <v>281345</v>
      </c>
      <c r="AK27" s="2">
        <v>283783</v>
      </c>
    </row>
    <row r="28" spans="1:37" ht="15" x14ac:dyDescent="0.25">
      <c r="A28" s="4"/>
      <c r="B28" s="2">
        <v>38762</v>
      </c>
      <c r="C28" s="2">
        <v>40225</v>
      </c>
      <c r="D28" s="2">
        <v>40927</v>
      </c>
      <c r="E28" s="2">
        <v>49556</v>
      </c>
      <c r="F28" s="2">
        <v>51016</v>
      </c>
      <c r="G28" s="2">
        <v>49529</v>
      </c>
      <c r="H28" s="2">
        <v>45932</v>
      </c>
      <c r="I28" s="2">
        <v>47384</v>
      </c>
      <c r="J28" s="2">
        <v>48824</v>
      </c>
      <c r="K28" s="2">
        <v>255553</v>
      </c>
      <c r="L28" s="2">
        <v>253315</v>
      </c>
      <c r="M28" s="2">
        <v>255571</v>
      </c>
      <c r="N28" s="2">
        <v>99965</v>
      </c>
      <c r="O28" s="2">
        <v>101400</v>
      </c>
      <c r="P28" s="2">
        <v>101081</v>
      </c>
      <c r="Q28" s="2">
        <v>135693</v>
      </c>
      <c r="R28" s="2">
        <v>137172</v>
      </c>
      <c r="S28" s="2">
        <v>135671</v>
      </c>
      <c r="T28" s="2">
        <v>109910</v>
      </c>
      <c r="U28" s="2">
        <v>111510</v>
      </c>
      <c r="V28" s="2">
        <v>109681</v>
      </c>
      <c r="W28" s="2">
        <v>239037</v>
      </c>
      <c r="X28" s="2">
        <v>240564</v>
      </c>
      <c r="Y28" s="2">
        <v>241907</v>
      </c>
      <c r="Z28" s="2">
        <v>251094</v>
      </c>
      <c r="AA28" s="2">
        <v>252460</v>
      </c>
      <c r="AB28" s="2">
        <v>249593</v>
      </c>
      <c r="AC28" s="2">
        <v>253577</v>
      </c>
      <c r="AD28" s="2">
        <v>255056</v>
      </c>
      <c r="AE28" s="2">
        <v>252579</v>
      </c>
      <c r="AF28" s="2">
        <v>232704</v>
      </c>
      <c r="AG28" s="2">
        <v>234488</v>
      </c>
      <c r="AH28" s="2">
        <v>234025</v>
      </c>
      <c r="AI28" s="2">
        <v>280355</v>
      </c>
      <c r="AJ28" s="2">
        <v>281965</v>
      </c>
      <c r="AK28" s="2">
        <v>284319</v>
      </c>
    </row>
    <row r="29" spans="1:37" ht="15" x14ac:dyDescent="0.25">
      <c r="A29" s="4"/>
      <c r="B29" s="2">
        <v>38749</v>
      </c>
      <c r="C29" s="2">
        <v>40232</v>
      </c>
      <c r="D29" s="2">
        <v>40924</v>
      </c>
      <c r="E29" s="2">
        <v>49512</v>
      </c>
      <c r="F29" s="2">
        <v>51030</v>
      </c>
      <c r="G29" s="2">
        <v>49515</v>
      </c>
      <c r="H29" s="2">
        <v>45994</v>
      </c>
      <c r="I29" s="2">
        <v>47487</v>
      </c>
      <c r="J29" s="2">
        <v>48907</v>
      </c>
      <c r="K29" s="2">
        <v>256295</v>
      </c>
      <c r="L29" s="2">
        <v>254205</v>
      </c>
      <c r="M29" s="2">
        <v>256387</v>
      </c>
      <c r="N29" s="2">
        <v>100193</v>
      </c>
      <c r="O29" s="2">
        <v>101723</v>
      </c>
      <c r="P29" s="2">
        <v>101357</v>
      </c>
      <c r="Q29" s="2">
        <v>136077</v>
      </c>
      <c r="R29" s="2">
        <v>137665</v>
      </c>
      <c r="S29" s="2">
        <v>136109</v>
      </c>
      <c r="T29" s="2">
        <v>110383</v>
      </c>
      <c r="U29" s="2">
        <v>111991</v>
      </c>
      <c r="V29" s="2">
        <v>110158</v>
      </c>
      <c r="W29" s="2">
        <v>239235</v>
      </c>
      <c r="X29" s="2">
        <v>241148</v>
      </c>
      <c r="Y29" s="2">
        <v>242299</v>
      </c>
      <c r="Z29" s="2">
        <v>251814</v>
      </c>
      <c r="AA29" s="2">
        <v>253040</v>
      </c>
      <c r="AB29" s="2">
        <v>250243</v>
      </c>
      <c r="AC29" s="2">
        <v>253654</v>
      </c>
      <c r="AD29" s="2">
        <v>255602</v>
      </c>
      <c r="AE29" s="2">
        <v>252891</v>
      </c>
      <c r="AF29" s="2">
        <v>233199</v>
      </c>
      <c r="AG29" s="2">
        <v>235296</v>
      </c>
      <c r="AH29" s="2">
        <v>234677</v>
      </c>
      <c r="AI29" s="2">
        <v>281060</v>
      </c>
      <c r="AJ29" s="2">
        <v>282429</v>
      </c>
      <c r="AK29" s="2">
        <v>284903</v>
      </c>
    </row>
    <row r="30" spans="1:37" ht="15" x14ac:dyDescent="0.25">
      <c r="A30" s="4"/>
      <c r="B30" s="2">
        <v>38787</v>
      </c>
      <c r="C30" s="2">
        <v>40238</v>
      </c>
      <c r="D30" s="2">
        <v>40946</v>
      </c>
      <c r="E30" s="2">
        <v>49556</v>
      </c>
      <c r="F30" s="2">
        <v>51065</v>
      </c>
      <c r="G30" s="2">
        <v>49554</v>
      </c>
      <c r="H30" s="2">
        <v>46174</v>
      </c>
      <c r="I30" s="2">
        <v>47617</v>
      </c>
      <c r="J30" s="2">
        <v>49062</v>
      </c>
      <c r="K30" s="2">
        <v>257269</v>
      </c>
      <c r="L30" s="2">
        <v>254848</v>
      </c>
      <c r="M30" s="2">
        <v>257196</v>
      </c>
      <c r="N30" s="2">
        <v>100671</v>
      </c>
      <c r="O30" s="2">
        <v>102103</v>
      </c>
      <c r="P30" s="2">
        <v>101786</v>
      </c>
      <c r="Q30" s="2">
        <v>136978</v>
      </c>
      <c r="R30" s="2">
        <v>138293</v>
      </c>
      <c r="S30" s="2">
        <v>136873</v>
      </c>
      <c r="T30" s="2">
        <v>111403</v>
      </c>
      <c r="U30" s="2">
        <v>112501</v>
      </c>
      <c r="V30" s="2">
        <v>110921</v>
      </c>
      <c r="W30" s="2">
        <v>240153</v>
      </c>
      <c r="X30" s="2">
        <v>241658</v>
      </c>
      <c r="Y30" s="2">
        <v>243011</v>
      </c>
      <c r="Z30" s="2">
        <v>252334</v>
      </c>
      <c r="AA30" s="2">
        <v>253672</v>
      </c>
      <c r="AB30" s="2">
        <v>250819</v>
      </c>
      <c r="AC30" s="2">
        <v>254560</v>
      </c>
      <c r="AD30" s="2">
        <v>256255</v>
      </c>
      <c r="AE30" s="2">
        <v>253670</v>
      </c>
      <c r="AF30" s="2">
        <v>234937</v>
      </c>
      <c r="AG30" s="2">
        <v>236547</v>
      </c>
      <c r="AH30" s="2">
        <v>236170</v>
      </c>
      <c r="AI30" s="2">
        <v>281972</v>
      </c>
      <c r="AJ30" s="2">
        <v>282908</v>
      </c>
      <c r="AK30" s="2">
        <v>285598</v>
      </c>
    </row>
    <row r="31" spans="1:37" ht="15" x14ac:dyDescent="0.25">
      <c r="A31" s="4"/>
      <c r="B31" s="2">
        <v>38757</v>
      </c>
      <c r="C31" s="2">
        <v>40244</v>
      </c>
      <c r="D31" s="2">
        <v>40934</v>
      </c>
      <c r="E31" s="2">
        <v>49668</v>
      </c>
      <c r="F31" s="2">
        <v>51100</v>
      </c>
      <c r="G31" s="2">
        <v>49627</v>
      </c>
      <c r="H31" s="2">
        <v>46249</v>
      </c>
      <c r="I31" s="2">
        <v>47747</v>
      </c>
      <c r="J31" s="2">
        <v>49165</v>
      </c>
      <c r="K31" s="2">
        <v>257470</v>
      </c>
      <c r="L31" s="2">
        <v>255365</v>
      </c>
      <c r="M31" s="2">
        <v>257555</v>
      </c>
      <c r="N31" s="2">
        <v>100985</v>
      </c>
      <c r="O31" s="2">
        <v>102484</v>
      </c>
      <c r="P31" s="2">
        <v>102133</v>
      </c>
      <c r="Q31" s="2">
        <v>137354</v>
      </c>
      <c r="R31" s="2">
        <v>138921</v>
      </c>
      <c r="S31" s="2">
        <v>137376</v>
      </c>
      <c r="T31" s="2">
        <v>111349</v>
      </c>
      <c r="U31" s="2">
        <v>113011</v>
      </c>
      <c r="V31" s="2">
        <v>111151</v>
      </c>
      <c r="W31" s="2">
        <v>240970</v>
      </c>
      <c r="X31" s="2">
        <v>242167</v>
      </c>
      <c r="Y31" s="2">
        <v>243674</v>
      </c>
      <c r="Z31" s="2">
        <v>252567</v>
      </c>
      <c r="AA31" s="2">
        <v>254304</v>
      </c>
      <c r="AB31" s="2">
        <v>251252</v>
      </c>
      <c r="AC31" s="2">
        <v>255813</v>
      </c>
      <c r="AD31" s="2">
        <v>256907</v>
      </c>
      <c r="AE31" s="2">
        <v>254622</v>
      </c>
      <c r="AF31" s="2">
        <v>236707</v>
      </c>
      <c r="AG31" s="2">
        <v>237798</v>
      </c>
      <c r="AH31" s="2">
        <v>237680</v>
      </c>
      <c r="AI31" s="2">
        <v>281489</v>
      </c>
      <c r="AJ31" s="2">
        <v>283386</v>
      </c>
      <c r="AK31" s="2">
        <v>285597</v>
      </c>
    </row>
    <row r="32" spans="1:37" ht="15" x14ac:dyDescent="0.25">
      <c r="A32" s="3" t="s">
        <v>28</v>
      </c>
      <c r="B32" s="13">
        <f>MIN(B27:AK31)</f>
        <v>38740</v>
      </c>
      <c r="C32" s="13"/>
      <c r="D32" s="13"/>
      <c r="E32" s="9">
        <f>B32</f>
        <v>38740</v>
      </c>
      <c r="F32" s="9"/>
      <c r="G32" s="9"/>
      <c r="H32" s="9">
        <f t="shared" ref="H32:H33" si="22">E32</f>
        <v>38740</v>
      </c>
      <c r="I32" s="9"/>
      <c r="J32" s="9"/>
      <c r="K32" s="9">
        <f t="shared" ref="K32:K33" si="23">H32</f>
        <v>38740</v>
      </c>
      <c r="L32" s="9"/>
      <c r="M32" s="9"/>
      <c r="N32" s="9">
        <f t="shared" ref="N32:N33" si="24">K32</f>
        <v>38740</v>
      </c>
      <c r="O32" s="9"/>
      <c r="P32" s="9"/>
      <c r="Q32" s="9">
        <f t="shared" ref="Q32:Q33" si="25">N32</f>
        <v>38740</v>
      </c>
      <c r="R32" s="9"/>
      <c r="S32" s="9"/>
      <c r="T32" s="9">
        <f t="shared" ref="T32:T33" si="26">Q32</f>
        <v>38740</v>
      </c>
      <c r="U32" s="9"/>
      <c r="V32" s="9"/>
      <c r="W32" s="9">
        <f t="shared" ref="W32:W33" si="27">T32</f>
        <v>38740</v>
      </c>
      <c r="X32" s="9"/>
      <c r="Y32" s="9"/>
      <c r="Z32" s="9">
        <f t="shared" ref="Z32:Z33" si="28">W32</f>
        <v>38740</v>
      </c>
      <c r="AA32" s="9"/>
      <c r="AB32" s="9"/>
      <c r="AC32" s="9">
        <f t="shared" ref="AC32:AC33" si="29">Z32</f>
        <v>38740</v>
      </c>
      <c r="AD32" s="9"/>
      <c r="AE32" s="9"/>
      <c r="AF32" s="9">
        <f t="shared" ref="AF32:AF33" si="30">AC32</f>
        <v>38740</v>
      </c>
      <c r="AG32" s="9"/>
      <c r="AH32" s="9"/>
      <c r="AI32" s="9">
        <f t="shared" ref="AI32:AI33" si="31">AF32</f>
        <v>38740</v>
      </c>
      <c r="AJ32" s="9"/>
      <c r="AK32" s="9"/>
    </row>
    <row r="33" spans="1:37" ht="15" x14ac:dyDescent="0.25">
      <c r="A33" s="3" t="s">
        <v>29</v>
      </c>
      <c r="B33" s="14">
        <f>MAX(B27:AK31)</f>
        <v>285598</v>
      </c>
      <c r="C33" s="14"/>
      <c r="D33" s="14"/>
      <c r="E33" s="5">
        <f>B33</f>
        <v>285598</v>
      </c>
      <c r="F33" s="5"/>
      <c r="G33" s="5"/>
      <c r="H33" s="5">
        <f t="shared" si="22"/>
        <v>285598</v>
      </c>
      <c r="I33" s="5"/>
      <c r="J33" s="5"/>
      <c r="K33" s="5">
        <f t="shared" si="23"/>
        <v>285598</v>
      </c>
      <c r="L33" s="5"/>
      <c r="M33" s="5"/>
      <c r="N33" s="5">
        <f t="shared" si="24"/>
        <v>285598</v>
      </c>
      <c r="O33" s="5"/>
      <c r="P33" s="5"/>
      <c r="Q33" s="5">
        <f t="shared" si="25"/>
        <v>285598</v>
      </c>
      <c r="R33" s="5"/>
      <c r="S33" s="5"/>
      <c r="T33" s="5">
        <f t="shared" si="26"/>
        <v>285598</v>
      </c>
      <c r="U33" s="5"/>
      <c r="V33" s="5"/>
      <c r="W33" s="5">
        <f t="shared" si="27"/>
        <v>285598</v>
      </c>
      <c r="X33" s="5"/>
      <c r="Y33" s="5"/>
      <c r="Z33" s="5">
        <f t="shared" si="28"/>
        <v>285598</v>
      </c>
      <c r="AA33" s="5"/>
      <c r="AB33" s="5"/>
      <c r="AC33" s="5">
        <f t="shared" si="29"/>
        <v>285598</v>
      </c>
      <c r="AD33" s="5"/>
      <c r="AE33" s="5"/>
      <c r="AF33" s="5">
        <f t="shared" si="30"/>
        <v>285598</v>
      </c>
      <c r="AG33" s="5"/>
      <c r="AH33" s="5"/>
      <c r="AI33" s="5">
        <f t="shared" si="31"/>
        <v>285598</v>
      </c>
      <c r="AJ33" s="5"/>
      <c r="AK33" s="5"/>
    </row>
    <row r="34" spans="1:37" ht="15" x14ac:dyDescent="0.25">
      <c r="A34" s="3" t="s">
        <v>20</v>
      </c>
      <c r="B34" s="5">
        <f>AVERAGE(B27:D31)</f>
        <v>39973</v>
      </c>
      <c r="C34" s="5"/>
      <c r="D34" s="5"/>
      <c r="E34" s="5">
        <f t="shared" ref="E34" si="32">AVERAGE(E27:G31)</f>
        <v>50045.133333333331</v>
      </c>
      <c r="F34" s="5"/>
      <c r="G34" s="5"/>
      <c r="H34" s="5">
        <f t="shared" ref="H34" si="33">AVERAGE(H27:J31)</f>
        <v>47477.2</v>
      </c>
      <c r="I34" s="5"/>
      <c r="J34" s="5"/>
      <c r="K34" s="5">
        <f t="shared" ref="K34" si="34">AVERAGE(K27:M31)</f>
        <v>255553.66666666666</v>
      </c>
      <c r="L34" s="5"/>
      <c r="M34" s="5"/>
      <c r="N34" s="5">
        <f t="shared" ref="N34" si="35">AVERAGE(N27:P31)</f>
        <v>101136.73333333334</v>
      </c>
      <c r="O34" s="5"/>
      <c r="P34" s="5"/>
      <c r="Q34" s="5">
        <f t="shared" ref="Q34" si="36">AVERAGE(Q27:S31)</f>
        <v>136698.86666666667</v>
      </c>
      <c r="R34" s="5"/>
      <c r="S34" s="5"/>
      <c r="T34" s="5">
        <f t="shared" ref="T34" si="37">AVERAGE(T27:V31)</f>
        <v>110909.13333333333</v>
      </c>
      <c r="U34" s="5"/>
      <c r="V34" s="5"/>
      <c r="W34" s="5">
        <f t="shared" ref="W34" si="38">AVERAGE(W27:Y31)</f>
        <v>241100.66666666666</v>
      </c>
      <c r="X34" s="5"/>
      <c r="Y34" s="5"/>
      <c r="Z34" s="5">
        <f t="shared" ref="Z34" si="39">AVERAGE(Z27:AB31)</f>
        <v>251586.73333333334</v>
      </c>
      <c r="AA34" s="5"/>
      <c r="AB34" s="5"/>
      <c r="AC34" s="5">
        <f t="shared" ref="AC34" si="40">AVERAGE(AC27:AE31)</f>
        <v>254332.6</v>
      </c>
      <c r="AD34" s="5"/>
      <c r="AE34" s="5"/>
      <c r="AF34" s="5">
        <f t="shared" ref="AF34" si="41">AVERAGE(AF27:AH31)</f>
        <v>234810.86666666667</v>
      </c>
      <c r="AG34" s="5"/>
      <c r="AH34" s="5"/>
      <c r="AI34" s="5">
        <f t="shared" ref="AI34" si="42">AVERAGE(AI27:AK31)</f>
        <v>282734.2</v>
      </c>
      <c r="AJ34" s="5"/>
      <c r="AK34" s="5"/>
    </row>
    <row r="35" spans="1:37" ht="15" x14ac:dyDescent="0.25">
      <c r="A35" s="3" t="s">
        <v>21</v>
      </c>
      <c r="B35" s="5">
        <f>(B34-B32)/(B33-B32)</f>
        <v>4.9947743237002649E-3</v>
      </c>
      <c r="C35" s="5"/>
      <c r="D35" s="5"/>
      <c r="E35" s="5">
        <f t="shared" ref="E35" si="43">(E34-E32)/(E33-E32)</f>
        <v>4.5796098701817771E-2</v>
      </c>
      <c r="F35" s="5"/>
      <c r="G35" s="5"/>
      <c r="H35" s="5">
        <f t="shared" ref="H35" si="44">(H34-H32)/(H33-H32)</f>
        <v>3.5393627105461428E-2</v>
      </c>
      <c r="I35" s="5"/>
      <c r="J35" s="5"/>
      <c r="K35" s="5">
        <f t="shared" ref="K35" si="45">(K34-K32)/(K33-K32)</f>
        <v>0.87829305376640276</v>
      </c>
      <c r="L35" s="5"/>
      <c r="M35" s="5"/>
      <c r="N35" s="5">
        <f t="shared" ref="N35" si="46">(N34-N32)/(N33-N32)</f>
        <v>0.25276366710146453</v>
      </c>
      <c r="O35" s="5"/>
      <c r="P35" s="5"/>
      <c r="Q35" s="5">
        <f t="shared" ref="Q35" si="47">(Q34-Q32)/(Q33-Q32)</f>
        <v>0.39682273479760294</v>
      </c>
      <c r="R35" s="5"/>
      <c r="S35" s="5"/>
      <c r="T35" s="5">
        <f t="shared" ref="T35" si="48">(T34-T32)/(T33-T32)</f>
        <v>0.29235079816466686</v>
      </c>
      <c r="U35" s="5"/>
      <c r="V35" s="5"/>
      <c r="W35" s="5">
        <f t="shared" ref="W35" si="49">(W34-W32)/(W33-W32)</f>
        <v>0.81974522465006872</v>
      </c>
      <c r="X35" s="5"/>
      <c r="Y35" s="5"/>
      <c r="Z35" s="5">
        <f t="shared" ref="Z35" si="50">(Z34-Z32)/(Z33-Z32)</f>
        <v>0.86222335647754311</v>
      </c>
      <c r="AA35" s="5"/>
      <c r="AB35" s="5"/>
      <c r="AC35" s="5">
        <f t="shared" ref="AC35" si="51">(AC34-AC32)/(AC33-AC32)</f>
        <v>0.87334662032423505</v>
      </c>
      <c r="AD35" s="5"/>
      <c r="AE35" s="5"/>
      <c r="AF35" s="5">
        <f t="shared" ref="AF35" si="52">(AF34-AF32)/(AF33-AF32)</f>
        <v>0.79426579923140694</v>
      </c>
      <c r="AG35" s="5"/>
      <c r="AH35" s="5"/>
      <c r="AI35" s="5">
        <f t="shared" ref="AI35" si="53">(AI34-AI32)/(AI33-AI32)</f>
        <v>0.98839899861458824</v>
      </c>
      <c r="AJ35" s="5"/>
      <c r="AK35" s="5"/>
    </row>
    <row r="36" spans="1:37" ht="15" x14ac:dyDescent="0.25">
      <c r="A36" s="3" t="s">
        <v>32</v>
      </c>
      <c r="B36" s="5" t="s">
        <v>43</v>
      </c>
      <c r="C36" s="5"/>
      <c r="D36" s="5"/>
      <c r="E36" s="5" t="s">
        <v>44</v>
      </c>
      <c r="F36" s="5"/>
      <c r="G36" s="5"/>
      <c r="H36" s="5" t="s">
        <v>45</v>
      </c>
      <c r="I36" s="5"/>
      <c r="J36" s="5"/>
      <c r="K36" s="5" t="s">
        <v>46</v>
      </c>
      <c r="L36" s="5"/>
      <c r="M36" s="5"/>
      <c r="N36" s="5" t="s">
        <v>47</v>
      </c>
      <c r="O36" s="5"/>
      <c r="P36" s="5"/>
      <c r="Q36" s="5" t="s">
        <v>48</v>
      </c>
      <c r="R36" s="5"/>
      <c r="S36" s="5"/>
      <c r="T36" s="5" t="s">
        <v>49</v>
      </c>
      <c r="U36" s="5"/>
      <c r="V36" s="5"/>
      <c r="W36" s="5" t="s">
        <v>50</v>
      </c>
      <c r="X36" s="5"/>
      <c r="Y36" s="5"/>
      <c r="Z36" s="5" t="s">
        <v>51</v>
      </c>
      <c r="AA36" s="5"/>
      <c r="AB36" s="5"/>
      <c r="AC36" s="5" t="s">
        <v>52</v>
      </c>
      <c r="AD36" s="5"/>
      <c r="AE36" s="5"/>
      <c r="AF36" s="5" t="s">
        <v>53</v>
      </c>
      <c r="AG36" s="5"/>
      <c r="AH36" s="5"/>
      <c r="AI36" s="5" t="s">
        <v>54</v>
      </c>
      <c r="AJ36" s="5"/>
      <c r="AK36" s="5"/>
    </row>
    <row r="37" spans="1:37" ht="15" x14ac:dyDescent="0.25">
      <c r="A37" s="4"/>
      <c r="B37" s="18" t="s">
        <v>5</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row>
    <row r="38" spans="1:37" ht="15" x14ac:dyDescent="0.25">
      <c r="A38" s="4"/>
      <c r="B38" s="10" t="s">
        <v>6</v>
      </c>
      <c r="C38" s="11"/>
      <c r="D38" s="12"/>
      <c r="E38" s="10" t="s">
        <v>7</v>
      </c>
      <c r="F38" s="11"/>
      <c r="G38" s="12"/>
      <c r="H38" s="10" t="s">
        <v>8</v>
      </c>
      <c r="I38" s="11"/>
      <c r="J38" s="12"/>
      <c r="K38" s="10" t="s">
        <v>9</v>
      </c>
      <c r="L38" s="11"/>
      <c r="M38" s="12"/>
      <c r="N38" s="10" t="s">
        <v>10</v>
      </c>
      <c r="O38" s="11"/>
      <c r="P38" s="12"/>
      <c r="Q38" s="10" t="s">
        <v>11</v>
      </c>
      <c r="R38" s="11"/>
      <c r="S38" s="12"/>
      <c r="T38" s="10" t="s">
        <v>12</v>
      </c>
      <c r="U38" s="11"/>
      <c r="V38" s="12"/>
      <c r="W38" s="10" t="s">
        <v>13</v>
      </c>
      <c r="X38" s="11"/>
      <c r="Y38" s="12"/>
      <c r="Z38" s="10" t="s">
        <v>16</v>
      </c>
      <c r="AA38" s="11"/>
      <c r="AB38" s="12"/>
      <c r="AC38" s="10" t="s">
        <v>15</v>
      </c>
      <c r="AD38" s="11"/>
      <c r="AE38" s="12"/>
      <c r="AF38" s="10" t="s">
        <v>14</v>
      </c>
      <c r="AG38" s="11"/>
      <c r="AH38" s="12"/>
      <c r="AI38" s="10" t="s">
        <v>17</v>
      </c>
      <c r="AJ38" s="11"/>
      <c r="AK38" s="12"/>
    </row>
    <row r="39" spans="1:37" ht="15" x14ac:dyDescent="0.25">
      <c r="A39" s="4"/>
      <c r="B39" s="1">
        <v>23776</v>
      </c>
      <c r="C39" s="1">
        <v>22407</v>
      </c>
      <c r="D39" s="1">
        <v>23324</v>
      </c>
      <c r="E39" s="1">
        <v>42669</v>
      </c>
      <c r="F39" s="1">
        <v>41337</v>
      </c>
      <c r="G39" s="1">
        <v>42029</v>
      </c>
      <c r="H39" s="1">
        <v>45107</v>
      </c>
      <c r="I39" s="1">
        <v>43748</v>
      </c>
      <c r="J39" s="1">
        <v>44659</v>
      </c>
      <c r="K39" s="1">
        <v>42492</v>
      </c>
      <c r="L39" s="1">
        <v>41107</v>
      </c>
      <c r="M39" s="1">
        <v>42035</v>
      </c>
      <c r="N39" s="1">
        <v>87949</v>
      </c>
      <c r="O39" s="1">
        <v>86644</v>
      </c>
      <c r="P39" s="1">
        <v>87518</v>
      </c>
      <c r="Q39" s="1">
        <v>96866</v>
      </c>
      <c r="R39" s="1">
        <v>95488</v>
      </c>
      <c r="S39" s="1">
        <v>96411</v>
      </c>
      <c r="T39" s="1">
        <v>92241</v>
      </c>
      <c r="U39" s="1">
        <v>90781</v>
      </c>
      <c r="V39" s="1">
        <v>91759</v>
      </c>
      <c r="W39" s="1">
        <v>83842</v>
      </c>
      <c r="X39" s="1">
        <v>82471</v>
      </c>
      <c r="Y39" s="1">
        <v>83390</v>
      </c>
      <c r="Z39" s="1">
        <v>237871</v>
      </c>
      <c r="AA39" s="1">
        <v>236436</v>
      </c>
      <c r="AB39" s="1">
        <v>237397</v>
      </c>
      <c r="AC39" s="1">
        <v>221050</v>
      </c>
      <c r="AD39" s="1">
        <v>219656</v>
      </c>
      <c r="AE39" s="1">
        <v>220590</v>
      </c>
      <c r="AF39" s="1">
        <v>112502</v>
      </c>
      <c r="AG39" s="1">
        <v>111235</v>
      </c>
      <c r="AH39" s="1">
        <v>112084</v>
      </c>
      <c r="AI39" s="1">
        <v>254006</v>
      </c>
      <c r="AJ39" s="1">
        <v>253551</v>
      </c>
      <c r="AK39" s="1">
        <v>252629</v>
      </c>
    </row>
    <row r="40" spans="1:37" ht="15" x14ac:dyDescent="0.25">
      <c r="A40" s="4"/>
      <c r="B40" s="1">
        <v>23767</v>
      </c>
      <c r="C40" s="1">
        <v>22397</v>
      </c>
      <c r="D40" s="1">
        <v>23315</v>
      </c>
      <c r="E40" s="1">
        <v>42894</v>
      </c>
      <c r="F40" s="1">
        <v>41401</v>
      </c>
      <c r="G40" s="1">
        <v>42201</v>
      </c>
      <c r="H40" s="1">
        <v>45121</v>
      </c>
      <c r="I40" s="1">
        <v>43818</v>
      </c>
      <c r="J40" s="1">
        <v>44691</v>
      </c>
      <c r="K40" s="1">
        <v>42671</v>
      </c>
      <c r="L40" s="1">
        <v>41368</v>
      </c>
      <c r="M40" s="1">
        <v>42241</v>
      </c>
      <c r="N40" s="1">
        <v>88420</v>
      </c>
      <c r="O40" s="1">
        <v>86935</v>
      </c>
      <c r="P40" s="1">
        <v>87930</v>
      </c>
      <c r="Q40" s="1">
        <v>97177</v>
      </c>
      <c r="R40" s="1">
        <v>95792</v>
      </c>
      <c r="S40" s="1">
        <v>96720</v>
      </c>
      <c r="T40" s="1">
        <v>92280</v>
      </c>
      <c r="U40" s="1">
        <v>91020</v>
      </c>
      <c r="V40" s="1">
        <v>91864</v>
      </c>
      <c r="W40" s="1">
        <v>84370</v>
      </c>
      <c r="X40" s="1">
        <v>83023</v>
      </c>
      <c r="Y40" s="1">
        <v>83925</v>
      </c>
      <c r="Z40" s="1">
        <v>238648</v>
      </c>
      <c r="AA40" s="1">
        <v>237204</v>
      </c>
      <c r="AB40" s="1">
        <v>238171</v>
      </c>
      <c r="AC40" s="1">
        <v>221883</v>
      </c>
      <c r="AD40" s="1">
        <v>220482</v>
      </c>
      <c r="AE40" s="1">
        <v>221421</v>
      </c>
      <c r="AF40" s="1">
        <v>112759</v>
      </c>
      <c r="AG40" s="1">
        <v>111541</v>
      </c>
      <c r="AH40" s="1">
        <v>112357</v>
      </c>
      <c r="AI40" s="1">
        <v>254507</v>
      </c>
      <c r="AJ40" s="1">
        <v>254052</v>
      </c>
      <c r="AK40" s="1">
        <v>253128</v>
      </c>
    </row>
    <row r="41" spans="1:37" ht="15" x14ac:dyDescent="0.25">
      <c r="A41" s="4"/>
      <c r="B41" s="1">
        <v>23755</v>
      </c>
      <c r="C41" s="1">
        <v>22384</v>
      </c>
      <c r="D41" s="1">
        <v>23303</v>
      </c>
      <c r="E41" s="1">
        <v>42884</v>
      </c>
      <c r="F41" s="1">
        <v>41475</v>
      </c>
      <c r="G41" s="1">
        <v>42219</v>
      </c>
      <c r="H41" s="1">
        <v>45388</v>
      </c>
      <c r="I41" s="1">
        <v>43876</v>
      </c>
      <c r="J41" s="1">
        <v>44889</v>
      </c>
      <c r="K41" s="1">
        <v>42938</v>
      </c>
      <c r="L41" s="1">
        <v>41588</v>
      </c>
      <c r="M41" s="1">
        <v>42493</v>
      </c>
      <c r="N41" s="1">
        <v>88506</v>
      </c>
      <c r="O41" s="1">
        <v>87236</v>
      </c>
      <c r="P41" s="1">
        <v>88087</v>
      </c>
      <c r="Q41" s="1">
        <v>97470</v>
      </c>
      <c r="R41" s="1">
        <v>96086</v>
      </c>
      <c r="S41" s="1">
        <v>97013</v>
      </c>
      <c r="T41" s="1">
        <v>92584</v>
      </c>
      <c r="U41" s="1">
        <v>91269</v>
      </c>
      <c r="V41" s="1">
        <v>92150</v>
      </c>
      <c r="W41" s="1">
        <v>84884</v>
      </c>
      <c r="X41" s="1">
        <v>83556</v>
      </c>
      <c r="Y41" s="1">
        <v>84446</v>
      </c>
      <c r="Z41" s="1">
        <v>239347</v>
      </c>
      <c r="AA41" s="1">
        <v>237903</v>
      </c>
      <c r="AB41" s="1">
        <v>238870</v>
      </c>
      <c r="AC41" s="1">
        <v>222681</v>
      </c>
      <c r="AD41" s="1">
        <v>221279</v>
      </c>
      <c r="AE41" s="1">
        <v>222218</v>
      </c>
      <c r="AF41" s="1">
        <v>113490</v>
      </c>
      <c r="AG41" s="1">
        <v>111686</v>
      </c>
      <c r="AH41" s="1">
        <v>112895</v>
      </c>
      <c r="AI41" s="1">
        <v>254996</v>
      </c>
      <c r="AJ41" s="1">
        <v>254541</v>
      </c>
      <c r="AK41" s="1">
        <v>253618</v>
      </c>
    </row>
    <row r="42" spans="1:37" ht="15" x14ac:dyDescent="0.25">
      <c r="A42" s="4"/>
      <c r="B42" s="1">
        <v>23739</v>
      </c>
      <c r="C42" s="1">
        <v>22370</v>
      </c>
      <c r="D42" s="1">
        <v>23287</v>
      </c>
      <c r="E42" s="1">
        <v>42852</v>
      </c>
      <c r="F42" s="1">
        <v>41519</v>
      </c>
      <c r="G42" s="1">
        <v>42212</v>
      </c>
      <c r="H42" s="1">
        <v>45288</v>
      </c>
      <c r="I42" s="1">
        <v>43934</v>
      </c>
      <c r="J42" s="1">
        <v>44841</v>
      </c>
      <c r="K42" s="1">
        <v>43281</v>
      </c>
      <c r="L42" s="1">
        <v>41829</v>
      </c>
      <c r="M42" s="1">
        <v>42802</v>
      </c>
      <c r="N42" s="1">
        <v>88891</v>
      </c>
      <c r="O42" s="1">
        <v>87544</v>
      </c>
      <c r="P42" s="1">
        <v>88446</v>
      </c>
      <c r="Q42" s="1">
        <v>97746</v>
      </c>
      <c r="R42" s="1">
        <v>96371</v>
      </c>
      <c r="S42" s="1">
        <v>97292</v>
      </c>
      <c r="T42" s="1">
        <v>92814</v>
      </c>
      <c r="U42" s="1">
        <v>91526</v>
      </c>
      <c r="V42" s="1">
        <v>92389</v>
      </c>
      <c r="W42" s="1">
        <v>85565</v>
      </c>
      <c r="X42" s="1">
        <v>84098</v>
      </c>
      <c r="Y42" s="1">
        <v>85081</v>
      </c>
      <c r="Z42" s="1">
        <v>239968</v>
      </c>
      <c r="AA42" s="1">
        <v>238563</v>
      </c>
      <c r="AB42" s="1">
        <v>239504</v>
      </c>
      <c r="AC42" s="1">
        <v>223444</v>
      </c>
      <c r="AD42" s="1">
        <v>222060</v>
      </c>
      <c r="AE42" s="1">
        <v>222987</v>
      </c>
      <c r="AF42" s="1">
        <v>113223</v>
      </c>
      <c r="AG42" s="1">
        <v>111891</v>
      </c>
      <c r="AH42" s="1">
        <v>112783</v>
      </c>
      <c r="AI42" s="1">
        <v>255474</v>
      </c>
      <c r="AJ42" s="1">
        <v>255021</v>
      </c>
      <c r="AK42" s="1">
        <v>254101</v>
      </c>
    </row>
    <row r="43" spans="1:37" ht="15" x14ac:dyDescent="0.25">
      <c r="A43" s="4"/>
      <c r="B43" s="1">
        <v>23718</v>
      </c>
      <c r="C43" s="1">
        <v>22355</v>
      </c>
      <c r="D43" s="1">
        <v>23268</v>
      </c>
      <c r="E43" s="1">
        <v>42910</v>
      </c>
      <c r="F43" s="1">
        <v>41563</v>
      </c>
      <c r="G43" s="1">
        <v>42265</v>
      </c>
      <c r="H43" s="1">
        <v>45313</v>
      </c>
      <c r="I43" s="1">
        <v>43992</v>
      </c>
      <c r="J43" s="1">
        <v>44877</v>
      </c>
      <c r="K43" s="1">
        <v>43393</v>
      </c>
      <c r="L43" s="1">
        <v>42070</v>
      </c>
      <c r="M43" s="1">
        <v>42957</v>
      </c>
      <c r="N43" s="1">
        <v>89250</v>
      </c>
      <c r="O43" s="1">
        <v>87851</v>
      </c>
      <c r="P43" s="1">
        <v>88788</v>
      </c>
      <c r="Q43" s="1">
        <v>98005</v>
      </c>
      <c r="R43" s="1">
        <v>96655</v>
      </c>
      <c r="S43" s="1">
        <v>97560</v>
      </c>
      <c r="T43" s="1">
        <v>93261</v>
      </c>
      <c r="U43" s="1">
        <v>91784</v>
      </c>
      <c r="V43" s="1">
        <v>92774</v>
      </c>
      <c r="W43" s="1">
        <v>85953</v>
      </c>
      <c r="X43" s="1">
        <v>84639</v>
      </c>
      <c r="Y43" s="1">
        <v>85519</v>
      </c>
      <c r="Z43" s="1">
        <v>240514</v>
      </c>
      <c r="AA43" s="1">
        <v>239224</v>
      </c>
      <c r="AB43" s="1">
        <v>240088</v>
      </c>
      <c r="AC43" s="1">
        <v>224173</v>
      </c>
      <c r="AD43" s="1">
        <v>222841</v>
      </c>
      <c r="AE43" s="1">
        <v>223733</v>
      </c>
      <c r="AF43" s="1">
        <v>113293</v>
      </c>
      <c r="AG43" s="1">
        <v>112096</v>
      </c>
      <c r="AH43" s="1">
        <v>112898</v>
      </c>
      <c r="AI43" s="1">
        <v>255940</v>
      </c>
      <c r="AJ43" s="1">
        <v>255493</v>
      </c>
      <c r="AK43" s="1">
        <v>254585</v>
      </c>
    </row>
    <row r="44" spans="1:37" ht="15" x14ac:dyDescent="0.25">
      <c r="A44" s="3" t="s">
        <v>30</v>
      </c>
      <c r="B44" s="13">
        <f>MIN(B39:AK43)</f>
        <v>22355</v>
      </c>
      <c r="C44" s="13"/>
      <c r="D44" s="13"/>
      <c r="E44" s="9">
        <f>B44</f>
        <v>22355</v>
      </c>
      <c r="F44" s="9"/>
      <c r="G44" s="9"/>
      <c r="H44" s="9">
        <f t="shared" ref="H44:H45" si="54">E44</f>
        <v>22355</v>
      </c>
      <c r="I44" s="9"/>
      <c r="J44" s="9"/>
      <c r="K44" s="9">
        <f t="shared" ref="K44:K45" si="55">H44</f>
        <v>22355</v>
      </c>
      <c r="L44" s="9"/>
      <c r="M44" s="9"/>
      <c r="N44" s="9">
        <f t="shared" ref="N44:N45" si="56">K44</f>
        <v>22355</v>
      </c>
      <c r="O44" s="9"/>
      <c r="P44" s="9"/>
      <c r="Q44" s="9">
        <f t="shared" ref="Q44:Q45" si="57">N44</f>
        <v>22355</v>
      </c>
      <c r="R44" s="9"/>
      <c r="S44" s="9"/>
      <c r="T44" s="9">
        <f t="shared" ref="T44:T45" si="58">Q44</f>
        <v>22355</v>
      </c>
      <c r="U44" s="9"/>
      <c r="V44" s="9"/>
      <c r="W44" s="9">
        <f t="shared" ref="W44:W45" si="59">T44</f>
        <v>22355</v>
      </c>
      <c r="X44" s="9"/>
      <c r="Y44" s="9"/>
      <c r="Z44" s="9">
        <f t="shared" ref="Z44:Z45" si="60">W44</f>
        <v>22355</v>
      </c>
      <c r="AA44" s="9"/>
      <c r="AB44" s="9"/>
      <c r="AC44" s="9">
        <f t="shared" ref="AC44:AC45" si="61">Z44</f>
        <v>22355</v>
      </c>
      <c r="AD44" s="9"/>
      <c r="AE44" s="9"/>
      <c r="AF44" s="9">
        <f t="shared" ref="AF44:AF45" si="62">AC44</f>
        <v>22355</v>
      </c>
      <c r="AG44" s="9"/>
      <c r="AH44" s="9"/>
      <c r="AI44" s="9">
        <f t="shared" ref="AI44:AI45" si="63">AF44</f>
        <v>22355</v>
      </c>
      <c r="AJ44" s="9"/>
      <c r="AK44" s="9"/>
    </row>
    <row r="45" spans="1:37" ht="15" x14ac:dyDescent="0.25">
      <c r="A45" s="3" t="s">
        <v>31</v>
      </c>
      <c r="B45" s="14">
        <f>MAX(B39:AK43)</f>
        <v>255940</v>
      </c>
      <c r="C45" s="14"/>
      <c r="D45" s="14"/>
      <c r="E45" s="5">
        <f>B45</f>
        <v>255940</v>
      </c>
      <c r="F45" s="5"/>
      <c r="G45" s="5"/>
      <c r="H45" s="5">
        <f t="shared" si="54"/>
        <v>255940</v>
      </c>
      <c r="I45" s="5"/>
      <c r="J45" s="5"/>
      <c r="K45" s="5">
        <f t="shared" si="55"/>
        <v>255940</v>
      </c>
      <c r="L45" s="5"/>
      <c r="M45" s="5"/>
      <c r="N45" s="5">
        <f t="shared" si="56"/>
        <v>255940</v>
      </c>
      <c r="O45" s="5"/>
      <c r="P45" s="5"/>
      <c r="Q45" s="5">
        <f t="shared" si="57"/>
        <v>255940</v>
      </c>
      <c r="R45" s="5"/>
      <c r="S45" s="5"/>
      <c r="T45" s="5">
        <f t="shared" si="58"/>
        <v>255940</v>
      </c>
      <c r="U45" s="5"/>
      <c r="V45" s="5"/>
      <c r="W45" s="5">
        <f t="shared" si="59"/>
        <v>255940</v>
      </c>
      <c r="X45" s="5"/>
      <c r="Y45" s="5"/>
      <c r="Z45" s="5">
        <f t="shared" si="60"/>
        <v>255940</v>
      </c>
      <c r="AA45" s="5"/>
      <c r="AB45" s="5"/>
      <c r="AC45" s="5">
        <f t="shared" si="61"/>
        <v>255940</v>
      </c>
      <c r="AD45" s="5"/>
      <c r="AE45" s="5"/>
      <c r="AF45" s="5">
        <f t="shared" si="62"/>
        <v>255940</v>
      </c>
      <c r="AG45" s="5"/>
      <c r="AH45" s="5"/>
      <c r="AI45" s="5">
        <f t="shared" si="63"/>
        <v>255940</v>
      </c>
      <c r="AJ45" s="5"/>
      <c r="AK45" s="5"/>
    </row>
    <row r="46" spans="1:37" ht="15" x14ac:dyDescent="0.25">
      <c r="A46" s="3" t="s">
        <v>20</v>
      </c>
      <c r="B46" s="5">
        <f>AVERAGE(B39:D43)</f>
        <v>23144.333333333332</v>
      </c>
      <c r="C46" s="5"/>
      <c r="D46" s="5"/>
      <c r="E46" s="5">
        <f t="shared" ref="E46" si="64">AVERAGE(E39:G43)</f>
        <v>42162</v>
      </c>
      <c r="F46" s="5"/>
      <c r="G46" s="5"/>
      <c r="H46" s="5">
        <f t="shared" ref="H46" si="65">AVERAGE(H39:J43)</f>
        <v>44636.133333333331</v>
      </c>
      <c r="I46" s="5"/>
      <c r="J46" s="5"/>
      <c r="K46" s="5">
        <f t="shared" ref="K46" si="66">AVERAGE(K39:M43)</f>
        <v>42351</v>
      </c>
      <c r="L46" s="5"/>
      <c r="M46" s="5"/>
      <c r="N46" s="5">
        <f t="shared" ref="N46" si="67">AVERAGE(N39:P43)</f>
        <v>87999.666666666672</v>
      </c>
      <c r="O46" s="5"/>
      <c r="P46" s="5"/>
      <c r="Q46" s="5">
        <f t="shared" ref="Q46" si="68">AVERAGE(Q39:S43)</f>
        <v>96843.46666666666</v>
      </c>
      <c r="R46" s="5"/>
      <c r="S46" s="5"/>
      <c r="T46" s="5">
        <f t="shared" ref="T46" si="69">AVERAGE(T39:V43)</f>
        <v>92033.066666666666</v>
      </c>
      <c r="U46" s="5"/>
      <c r="V46" s="5"/>
      <c r="W46" s="5">
        <f t="shared" ref="W46" si="70">AVERAGE(W39:Y43)</f>
        <v>84317.46666666666</v>
      </c>
      <c r="X46" s="5"/>
      <c r="Y46" s="5"/>
      <c r="Z46" s="5">
        <f t="shared" ref="Z46" si="71">AVERAGE(Z39:AB43)</f>
        <v>238647.2</v>
      </c>
      <c r="AA46" s="5"/>
      <c r="AB46" s="5"/>
      <c r="AC46" s="5">
        <f t="shared" ref="AC46" si="72">AVERAGE(AC39:AE43)</f>
        <v>222033.2</v>
      </c>
      <c r="AD46" s="5"/>
      <c r="AE46" s="5"/>
      <c r="AF46" s="5">
        <f t="shared" ref="AF46" si="73">AVERAGE(AF39:AH43)</f>
        <v>112448.86666666667</v>
      </c>
      <c r="AG46" s="5"/>
      <c r="AH46" s="5"/>
      <c r="AI46" s="5">
        <f t="shared" ref="AI46" si="74">AVERAGE(AI39:AK43)</f>
        <v>254376.13333333333</v>
      </c>
      <c r="AJ46" s="5"/>
      <c r="AK46" s="5"/>
    </row>
    <row r="47" spans="1:37" ht="15" x14ac:dyDescent="0.25">
      <c r="A47" s="3" t="s">
        <v>21</v>
      </c>
      <c r="B47" s="5">
        <f>(B46-B44)/(B45-B44)</f>
        <v>3.3792124208888931E-3</v>
      </c>
      <c r="C47" s="5"/>
      <c r="D47" s="5"/>
      <c r="E47" s="5">
        <f t="shared" ref="E47" si="75">(E46-E44)/(E45-E44)</f>
        <v>8.4795684654408454E-2</v>
      </c>
      <c r="F47" s="5"/>
      <c r="G47" s="5"/>
      <c r="H47" s="5">
        <f t="shared" ref="H47" si="76">(H46-H44)/(H45-H44)</f>
        <v>9.5387688992586553E-2</v>
      </c>
      <c r="I47" s="5"/>
      <c r="J47" s="5"/>
      <c r="K47" s="5">
        <f t="shared" ref="K47" si="77">(K46-K44)/(K45-K44)</f>
        <v>8.560481195282231E-2</v>
      </c>
      <c r="L47" s="5"/>
      <c r="M47" s="5"/>
      <c r="N47" s="5">
        <f t="shared" ref="N47" si="78">(N46-N44)/(N45-N44)</f>
        <v>0.28103117351998919</v>
      </c>
      <c r="O47" s="5"/>
      <c r="P47" s="5"/>
      <c r="Q47" s="5">
        <f t="shared" ref="Q47" si="79">(Q46-Q44)/(Q45-Q44)</f>
        <v>0.31889233755021368</v>
      </c>
      <c r="R47" s="5"/>
      <c r="S47" s="5"/>
      <c r="T47" s="5">
        <f t="shared" ref="T47" si="80">(T46-T44)/(T45-T44)</f>
        <v>0.29829854942169515</v>
      </c>
      <c r="U47" s="5"/>
      <c r="V47" s="5"/>
      <c r="W47" s="5">
        <f t="shared" ref="W47" si="81">(W46-W44)/(W45-W44)</f>
        <v>0.2652673188204151</v>
      </c>
      <c r="X47" s="5"/>
      <c r="Y47" s="5"/>
      <c r="Z47" s="5">
        <f t="shared" ref="Z47" si="82">(Z46-Z44)/(Z45-Z44)</f>
        <v>0.92596784896290429</v>
      </c>
      <c r="AA47" s="5"/>
      <c r="AB47" s="5"/>
      <c r="AC47" s="5">
        <f t="shared" ref="AC47" si="83">(AC46-AC44)/(AC45-AC44)</f>
        <v>0.85484170644519131</v>
      </c>
      <c r="AD47" s="5"/>
      <c r="AE47" s="5"/>
      <c r="AF47" s="5">
        <f t="shared" ref="AF47" si="84">(AF46-AF44)/(AF45-AF44)</f>
        <v>0.38570056581829598</v>
      </c>
      <c r="AG47" s="5"/>
      <c r="AH47" s="5"/>
      <c r="AI47" s="5">
        <f t="shared" ref="AI47" si="85">(AI46-AI44)/(AI45-AI44)</f>
        <v>0.99330493539111386</v>
      </c>
      <c r="AJ47" s="5"/>
      <c r="AK47" s="5"/>
    </row>
    <row r="48" spans="1:37" ht="15" x14ac:dyDescent="0.25">
      <c r="A48" s="3" t="s">
        <v>32</v>
      </c>
      <c r="B48" s="5" t="s">
        <v>55</v>
      </c>
      <c r="C48" s="5"/>
      <c r="D48" s="5"/>
      <c r="E48" s="5" t="s">
        <v>56</v>
      </c>
      <c r="F48" s="5"/>
      <c r="G48" s="5"/>
      <c r="H48" s="5" t="s">
        <v>57</v>
      </c>
      <c r="I48" s="5"/>
      <c r="J48" s="5"/>
      <c r="K48" s="5" t="s">
        <v>58</v>
      </c>
      <c r="L48" s="5"/>
      <c r="M48" s="5"/>
      <c r="N48" s="5" t="s">
        <v>59</v>
      </c>
      <c r="O48" s="5"/>
      <c r="P48" s="5"/>
      <c r="Q48" s="5" t="s">
        <v>60</v>
      </c>
      <c r="R48" s="5"/>
      <c r="S48" s="5"/>
      <c r="T48" s="5" t="s">
        <v>61</v>
      </c>
      <c r="U48" s="5"/>
      <c r="V48" s="5"/>
      <c r="W48" s="5" t="s">
        <v>62</v>
      </c>
      <c r="X48" s="5"/>
      <c r="Y48" s="5"/>
      <c r="Z48" s="5" t="s">
        <v>63</v>
      </c>
      <c r="AA48" s="5"/>
      <c r="AB48" s="5"/>
      <c r="AC48" s="5" t="s">
        <v>64</v>
      </c>
      <c r="AD48" s="5"/>
      <c r="AE48" s="5"/>
      <c r="AF48" s="5" t="s">
        <v>65</v>
      </c>
      <c r="AG48" s="5"/>
      <c r="AH48" s="5"/>
      <c r="AI48" s="5" t="s">
        <v>66</v>
      </c>
      <c r="AJ48" s="5"/>
      <c r="AK48" s="5"/>
    </row>
  </sheetData>
  <mergeCells count="210">
    <mergeCell ref="B1:P1"/>
    <mergeCell ref="R13:T13"/>
    <mergeCell ref="W47:Y47"/>
    <mergeCell ref="Z47:AB47"/>
    <mergeCell ref="AC47:AE47"/>
    <mergeCell ref="AF47:AH47"/>
    <mergeCell ref="AI47:AK47"/>
    <mergeCell ref="R2:AG10"/>
    <mergeCell ref="AC46:AE46"/>
    <mergeCell ref="AF46:AH46"/>
    <mergeCell ref="AI46:AK46"/>
    <mergeCell ref="B47:D47"/>
    <mergeCell ref="E47:G47"/>
    <mergeCell ref="H47:J47"/>
    <mergeCell ref="K47:M47"/>
    <mergeCell ref="N47:P47"/>
    <mergeCell ref="Q47:S47"/>
    <mergeCell ref="T47:V47"/>
    <mergeCell ref="AI45:AK45"/>
    <mergeCell ref="B46:D46"/>
    <mergeCell ref="E46:G46"/>
    <mergeCell ref="H46:J46"/>
    <mergeCell ref="K46:M46"/>
    <mergeCell ref="N46:P46"/>
    <mergeCell ref="AC45:AE45"/>
    <mergeCell ref="B44:D44"/>
    <mergeCell ref="E44:G44"/>
    <mergeCell ref="H44:J44"/>
    <mergeCell ref="K44:M44"/>
    <mergeCell ref="N44:P44"/>
    <mergeCell ref="Q44:S44"/>
    <mergeCell ref="T44:V44"/>
    <mergeCell ref="AF45:AH45"/>
    <mergeCell ref="W44:Y44"/>
    <mergeCell ref="B45:D45"/>
    <mergeCell ref="E45:G45"/>
    <mergeCell ref="H45:J45"/>
    <mergeCell ref="K45:M45"/>
    <mergeCell ref="N45:P45"/>
    <mergeCell ref="Q46:S46"/>
    <mergeCell ref="T46:V46"/>
    <mergeCell ref="W46:Y46"/>
    <mergeCell ref="Z46:AB46"/>
    <mergeCell ref="Q45:S45"/>
    <mergeCell ref="T45:V45"/>
    <mergeCell ref="W45:Y45"/>
    <mergeCell ref="Z45:AB45"/>
    <mergeCell ref="Z44:AB44"/>
    <mergeCell ref="AC44:AE44"/>
    <mergeCell ref="AF44:AH44"/>
    <mergeCell ref="B37:AK37"/>
    <mergeCell ref="B38:D38"/>
    <mergeCell ref="E38:G38"/>
    <mergeCell ref="H38:J38"/>
    <mergeCell ref="K38:M38"/>
    <mergeCell ref="N38:P38"/>
    <mergeCell ref="Q38:S38"/>
    <mergeCell ref="T38:V38"/>
    <mergeCell ref="W38:Y38"/>
    <mergeCell ref="Z38:AB38"/>
    <mergeCell ref="AC38:AE38"/>
    <mergeCell ref="AF38:AH38"/>
    <mergeCell ref="AI38:AK38"/>
    <mergeCell ref="AI44:AK44"/>
    <mergeCell ref="T35:V35"/>
    <mergeCell ref="W35:Y35"/>
    <mergeCell ref="Z35:AB35"/>
    <mergeCell ref="AC35:AE35"/>
    <mergeCell ref="AF35:AH35"/>
    <mergeCell ref="AI35:AK35"/>
    <mergeCell ref="B35:D35"/>
    <mergeCell ref="E35:G35"/>
    <mergeCell ref="H35:J35"/>
    <mergeCell ref="K35:M35"/>
    <mergeCell ref="N35:P35"/>
    <mergeCell ref="Q35:S35"/>
    <mergeCell ref="T34:V34"/>
    <mergeCell ref="W34:Y34"/>
    <mergeCell ref="Z34:AB34"/>
    <mergeCell ref="AC34:AE34"/>
    <mergeCell ref="AF34:AH34"/>
    <mergeCell ref="AI34:AK34"/>
    <mergeCell ref="B34:D34"/>
    <mergeCell ref="E34:G34"/>
    <mergeCell ref="H34:J34"/>
    <mergeCell ref="K34:M34"/>
    <mergeCell ref="N34:P34"/>
    <mergeCell ref="Q34:S34"/>
    <mergeCell ref="T33:V33"/>
    <mergeCell ref="W33:Y33"/>
    <mergeCell ref="Z33:AB33"/>
    <mergeCell ref="AC33:AE33"/>
    <mergeCell ref="AF33:AH33"/>
    <mergeCell ref="AI33:AK33"/>
    <mergeCell ref="B33:D33"/>
    <mergeCell ref="E33:G33"/>
    <mergeCell ref="H33:J33"/>
    <mergeCell ref="K33:M33"/>
    <mergeCell ref="N33:P33"/>
    <mergeCell ref="Q33:S33"/>
    <mergeCell ref="T32:V32"/>
    <mergeCell ref="W32:Y32"/>
    <mergeCell ref="Z32:AB32"/>
    <mergeCell ref="AC32:AE32"/>
    <mergeCell ref="AF32:AH32"/>
    <mergeCell ref="AI32:AK32"/>
    <mergeCell ref="B32:D32"/>
    <mergeCell ref="E32:G32"/>
    <mergeCell ref="H32:J32"/>
    <mergeCell ref="K32:M32"/>
    <mergeCell ref="N32:P32"/>
    <mergeCell ref="Q32:S32"/>
    <mergeCell ref="T26:V26"/>
    <mergeCell ref="W26:Y26"/>
    <mergeCell ref="Z26:AB26"/>
    <mergeCell ref="AC26:AE26"/>
    <mergeCell ref="AF26:AH26"/>
    <mergeCell ref="AI26:AK26"/>
    <mergeCell ref="B26:D26"/>
    <mergeCell ref="E26:G26"/>
    <mergeCell ref="H26:J26"/>
    <mergeCell ref="K26:M26"/>
    <mergeCell ref="N26:P26"/>
    <mergeCell ref="Q26:S26"/>
    <mergeCell ref="B23:D23"/>
    <mergeCell ref="E23:G23"/>
    <mergeCell ref="H23:J23"/>
    <mergeCell ref="K23:M23"/>
    <mergeCell ref="N23:P23"/>
    <mergeCell ref="B25:AK25"/>
    <mergeCell ref="B21:D21"/>
    <mergeCell ref="E21:G21"/>
    <mergeCell ref="H21:J21"/>
    <mergeCell ref="K21:M21"/>
    <mergeCell ref="N21:P21"/>
    <mergeCell ref="B22:D22"/>
    <mergeCell ref="E22:G22"/>
    <mergeCell ref="H22:J22"/>
    <mergeCell ref="K22:M22"/>
    <mergeCell ref="N22:P22"/>
    <mergeCell ref="B24:D24"/>
    <mergeCell ref="E24:G24"/>
    <mergeCell ref="H24:J24"/>
    <mergeCell ref="K24:M24"/>
    <mergeCell ref="N24:P24"/>
    <mergeCell ref="B14:D14"/>
    <mergeCell ref="E14:G14"/>
    <mergeCell ref="H14:J14"/>
    <mergeCell ref="K14:M14"/>
    <mergeCell ref="N14:P14"/>
    <mergeCell ref="B20:D20"/>
    <mergeCell ref="E20:G20"/>
    <mergeCell ref="H20:J20"/>
    <mergeCell ref="K20:M20"/>
    <mergeCell ref="N20:P20"/>
    <mergeCell ref="B11:D11"/>
    <mergeCell ref="E11:G11"/>
    <mergeCell ref="H11:J11"/>
    <mergeCell ref="K11:M11"/>
    <mergeCell ref="N11:P11"/>
    <mergeCell ref="B13:P13"/>
    <mergeCell ref="B9:D9"/>
    <mergeCell ref="E9:G9"/>
    <mergeCell ref="H9:J9"/>
    <mergeCell ref="K9:M9"/>
    <mergeCell ref="N9:P9"/>
    <mergeCell ref="B10:D10"/>
    <mergeCell ref="E10:G10"/>
    <mergeCell ref="H10:J10"/>
    <mergeCell ref="K10:M10"/>
    <mergeCell ref="N10:P10"/>
    <mergeCell ref="B12:D12"/>
    <mergeCell ref="E12:G12"/>
    <mergeCell ref="H12:J12"/>
    <mergeCell ref="K12:M12"/>
    <mergeCell ref="N12:P12"/>
    <mergeCell ref="B2:D2"/>
    <mergeCell ref="E2:G2"/>
    <mergeCell ref="H2:J2"/>
    <mergeCell ref="K2:M2"/>
    <mergeCell ref="N2:P2"/>
    <mergeCell ref="B8:D8"/>
    <mergeCell ref="E8:G8"/>
    <mergeCell ref="H8:J8"/>
    <mergeCell ref="K8:M8"/>
    <mergeCell ref="N8:P8"/>
    <mergeCell ref="AC36:AE36"/>
    <mergeCell ref="AF36:AH36"/>
    <mergeCell ref="AI36:AK36"/>
    <mergeCell ref="B48:D48"/>
    <mergeCell ref="E48:G48"/>
    <mergeCell ref="H48:J48"/>
    <mergeCell ref="K48:M48"/>
    <mergeCell ref="N48:P48"/>
    <mergeCell ref="Q48:S48"/>
    <mergeCell ref="T48:V48"/>
    <mergeCell ref="W48:Y48"/>
    <mergeCell ref="Z48:AB48"/>
    <mergeCell ref="AC48:AE48"/>
    <mergeCell ref="AF48:AH48"/>
    <mergeCell ref="AI48:AK48"/>
    <mergeCell ref="B36:D36"/>
    <mergeCell ref="E36:G36"/>
    <mergeCell ref="H36:J36"/>
    <mergeCell ref="K36:M36"/>
    <mergeCell ref="N36:P36"/>
    <mergeCell ref="Q36:S36"/>
    <mergeCell ref="T36:V36"/>
    <mergeCell ref="W36:Y36"/>
    <mergeCell ref="Z36:AB36"/>
  </mergeCells>
  <phoneticPr fontId="1"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Figure 5c note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2024-10-30T10:45:08Z</dcterms:modified>
</cp:coreProperties>
</file>