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ESI_07_18_2024\data_for_triatomic_molecules\"/>
    </mc:Choice>
  </mc:AlternateContent>
  <xr:revisionPtr revIDLastSave="0" documentId="13_ncr:1_{2C7276E8-FD5B-4C6A-8428-A74F00F7B177}" xr6:coauthVersionLast="47" xr6:coauthVersionMax="47" xr10:uidLastSave="{00000000-0000-0000-0000-000000000000}"/>
  <bookViews>
    <workbookView xWindow="5115" yWindow="2685" windowWidth="23535" windowHeight="12195" xr2:uid="{00000000-000D-0000-FFFF-FFFF00000000}"/>
  </bookViews>
  <sheets>
    <sheet name="chart" sheetId="6" r:id="rId1"/>
    <sheet name="relax" sheetId="3" r:id="rId2"/>
    <sheet name="no_relax" sheetId="2" r:id="rId3"/>
    <sheet name="expanded_chart" sheetId="4" r:id="rId4"/>
    <sheet name="mode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4" i="5"/>
  <c r="B4" i="5"/>
  <c r="B5" i="5"/>
  <c r="B6" i="5"/>
  <c r="B7" i="5"/>
  <c r="B8" i="5"/>
  <c r="B9" i="5"/>
  <c r="B10" i="5"/>
  <c r="B11" i="5"/>
  <c r="B12" i="5"/>
  <c r="B13" i="5"/>
  <c r="B14" i="5"/>
  <c r="E2" i="5" l="1"/>
  <c r="B16" i="5"/>
  <c r="B17" i="5"/>
  <c r="B18" i="5"/>
  <c r="B19" i="5"/>
  <c r="B20" i="5"/>
  <c r="B21" i="5"/>
  <c r="B22" i="5"/>
  <c r="B15" i="5"/>
  <c r="D11" i="3"/>
  <c r="D10" i="3"/>
  <c r="D9" i="3"/>
  <c r="D8" i="3"/>
  <c r="D7" i="3"/>
  <c r="D6" i="3"/>
  <c r="D5" i="3"/>
  <c r="D4" i="3"/>
  <c r="D5" i="2"/>
  <c r="D6" i="2"/>
  <c r="D7" i="2"/>
  <c r="D8" i="2"/>
  <c r="D9" i="2"/>
  <c r="D10" i="2"/>
  <c r="D11" i="2"/>
  <c r="D4" i="2"/>
</calcChain>
</file>

<file path=xl/sharedStrings.xml><?xml version="1.0" encoding="utf-8"?>
<sst xmlns="http://schemas.openxmlformats.org/spreadsheetml/2006/main" count="17" uniqueCount="12">
  <si>
    <t>angle (deg)</t>
  </si>
  <si>
    <t>opt</t>
  </si>
  <si>
    <t>Energy</t>
  </si>
  <si>
    <t>delta_E</t>
  </si>
  <si>
    <t>kJ per mol to Hartree</t>
  </si>
  <si>
    <t>k=</t>
  </si>
  <si>
    <t>theta_opt=</t>
  </si>
  <si>
    <t>deg</t>
  </si>
  <si>
    <t>radians</t>
  </si>
  <si>
    <t>theta (deg)</t>
  </si>
  <si>
    <t>theta (radians)</t>
  </si>
  <si>
    <t>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</si>
</sst>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CaH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180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relax!$D$4:$D$11</c:f>
              <c:numCache>
                <c:formatCode>General</c:formatCode>
                <c:ptCount val="8"/>
                <c:pt idx="0">
                  <c:v>26.986700595167406</c:v>
                </c:pt>
                <c:pt idx="1">
                  <c:v>16.943900545241377</c:v>
                </c:pt>
                <c:pt idx="2">
                  <c:v>10.059393210254257</c:v>
                </c:pt>
                <c:pt idx="3">
                  <c:v>5.5562143752245561</c:v>
                </c:pt>
                <c:pt idx="4">
                  <c:v>2.7627348851555666</c:v>
                </c:pt>
                <c:pt idx="5">
                  <c:v>1.1264445202244247</c:v>
                </c:pt>
                <c:pt idx="6">
                  <c:v>0.26837861008056052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96-449D-8107-0D2EA53AFF26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no_relax!$D$4:$D$11</c:f>
              <c:numCache>
                <c:formatCode>General</c:formatCode>
                <c:ptCount val="8"/>
                <c:pt idx="0">
                  <c:v>27.899902005172066</c:v>
                </c:pt>
                <c:pt idx="1">
                  <c:v>17.59407936523553</c:v>
                </c:pt>
                <c:pt idx="2">
                  <c:v>10.461147220177168</c:v>
                </c:pt>
                <c:pt idx="3">
                  <c:v>5.7624474002560646</c:v>
                </c:pt>
                <c:pt idx="4">
                  <c:v>2.8431539500749068</c:v>
                </c:pt>
                <c:pt idx="5">
                  <c:v>1.1457682000323643</c:v>
                </c:pt>
                <c:pt idx="6">
                  <c:v>0.27026897008772721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96-449D-8107-0D2EA53AFF26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B896-449D-8107-0D2EA53AFF26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26229.123814875198</c:v>
                </c:pt>
                <c:pt idx="1">
                  <c:v>6532.3047821929958</c:v>
                </c:pt>
                <c:pt idx="2">
                  <c:v>1608.1718738763182</c:v>
                </c:pt>
                <c:pt idx="3">
                  <c:v>696.41016151377573</c:v>
                </c:pt>
                <c:pt idx="4">
                  <c:v>377.43160852065159</c:v>
                </c:pt>
                <c:pt idx="5">
                  <c:v>229.94549660566946</c:v>
                </c:pt>
                <c:pt idx="6">
                  <c:v>150.00000000000003</c:v>
                </c:pt>
                <c:pt idx="7">
                  <c:v>101.98033645807378</c:v>
                </c:pt>
                <c:pt idx="8">
                  <c:v>71.013831273060333</c:v>
                </c:pt>
                <c:pt idx="9">
                  <c:v>50</c:v>
                </c:pt>
                <c:pt idx="10">
                  <c:v>35.204409552092372</c:v>
                </c:pt>
                <c:pt idx="11">
                  <c:v>24.514529828285113</c:v>
                </c:pt>
                <c:pt idx="12">
                  <c:v>16.666666666666679</c:v>
                </c:pt>
                <c:pt idx="13">
                  <c:v>10.87214160269995</c:v>
                </c:pt>
                <c:pt idx="14">
                  <c:v>6.6237165715897159</c:v>
                </c:pt>
                <c:pt idx="15">
                  <c:v>3.5898384862245387</c:v>
                </c:pt>
                <c:pt idx="16">
                  <c:v>1.5545602062881712</c:v>
                </c:pt>
                <c:pt idx="17">
                  <c:v>0.38271331227761957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896-449D-8107-0D2EA53AF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256512"/>
        <c:axId val="588249456"/>
      </c:scatterChart>
      <c:valAx>
        <c:axId val="588256512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249456"/>
        <c:crosses val="autoZero"/>
        <c:crossBetween val="midCat"/>
        <c:majorUnit val="20"/>
      </c:valAx>
      <c:valAx>
        <c:axId val="588249456"/>
        <c:scaling>
          <c:orientation val="minMax"/>
          <c:max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256512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2800">
                <a:solidFill>
                  <a:schemeClr val="tx1"/>
                </a:solidFill>
              </a:rPr>
              <a:t>CaH</a:t>
            </a:r>
            <a:r>
              <a:rPr lang="en-US" sz="2800" baseline="-25000">
                <a:solidFill>
                  <a:schemeClr val="tx1"/>
                </a:solidFill>
              </a:rPr>
              <a:t>2</a:t>
            </a:r>
            <a:r>
              <a:rPr lang="en-US" sz="2800">
                <a:solidFill>
                  <a:schemeClr val="tx1"/>
                </a:solidFill>
              </a:rPr>
              <a:t> (optimized</a:t>
            </a:r>
            <a:r>
              <a:rPr lang="en-US" sz="2800" baseline="0">
                <a:solidFill>
                  <a:schemeClr val="tx1"/>
                </a:solidFill>
              </a:rPr>
              <a:t> bond angle = 180</a:t>
            </a:r>
            <a:r>
              <a:rPr lang="en-US" sz="2800" b="0" i="0" u="none" strike="noStrike" baseline="0">
                <a:effectLst/>
              </a:rPr>
              <a:t>°</a:t>
            </a:r>
            <a:r>
              <a:rPr lang="en-US" sz="2800" baseline="0">
                <a:solidFill>
                  <a:schemeClr val="tx1"/>
                </a:solidFill>
              </a:rPr>
              <a:t>)</a:t>
            </a:r>
            <a:endParaRPr lang="en-US" sz="28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relaxed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relax!$D$4:$D$11</c:f>
              <c:numCache>
                <c:formatCode>General</c:formatCode>
                <c:ptCount val="8"/>
                <c:pt idx="0">
                  <c:v>26.986700595167406</c:v>
                </c:pt>
                <c:pt idx="1">
                  <c:v>16.943900545241377</c:v>
                </c:pt>
                <c:pt idx="2">
                  <c:v>10.059393210254257</c:v>
                </c:pt>
                <c:pt idx="3">
                  <c:v>5.5562143752245561</c:v>
                </c:pt>
                <c:pt idx="4">
                  <c:v>2.7627348851555666</c:v>
                </c:pt>
                <c:pt idx="5">
                  <c:v>1.1264445202244247</c:v>
                </c:pt>
                <c:pt idx="6">
                  <c:v>0.26837861008056052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BD-4860-9512-20A8B899A46F}"/>
            </c:ext>
          </c:extLst>
        </c:ser>
        <c:ser>
          <c:idx val="1"/>
          <c:order val="1"/>
          <c:tx>
            <c:v>unrelaxed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no_relax!$B$4:$B$11</c:f>
              <c:numCache>
                <c:formatCode>General</c:formatCode>
                <c:ptCount val="8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</c:v>
                </c:pt>
                <c:pt idx="7">
                  <c:v>180</c:v>
                </c:pt>
              </c:numCache>
            </c:numRef>
          </c:xVal>
          <c:yVal>
            <c:numRef>
              <c:f>no_relax!$D$4:$D$11</c:f>
              <c:numCache>
                <c:formatCode>General</c:formatCode>
                <c:ptCount val="8"/>
                <c:pt idx="0">
                  <c:v>27.899902005172066</c:v>
                </c:pt>
                <c:pt idx="1">
                  <c:v>17.59407936523553</c:v>
                </c:pt>
                <c:pt idx="2">
                  <c:v>10.461147220177168</c:v>
                </c:pt>
                <c:pt idx="3">
                  <c:v>5.7624474002560646</c:v>
                </c:pt>
                <c:pt idx="4">
                  <c:v>2.8431539500749068</c:v>
                </c:pt>
                <c:pt idx="5">
                  <c:v>1.1457682000323643</c:v>
                </c:pt>
                <c:pt idx="6">
                  <c:v>0.27026897008772721</c:v>
                </c:pt>
                <c:pt idx="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BD-4860-9512-20A8B899A46F}"/>
            </c:ext>
          </c:extLst>
        </c:ser>
        <c:ser>
          <c:idx val="2"/>
          <c:order val="2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12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8E7A-47B8-BB31-F7A51193BC0C}"/>
              </c:ext>
            </c:extLst>
          </c:dPt>
          <c:xVal>
            <c:numRef>
              <c:f>model!$A$4:$A$22</c:f>
              <c:numCache>
                <c:formatCode>General</c:formatCode>
                <c:ptCount val="19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</c:numCache>
            </c:numRef>
          </c:xVal>
          <c:yVal>
            <c:numRef>
              <c:f>model!$C$4:$C$22</c:f>
              <c:numCache>
                <c:formatCode>General</c:formatCode>
                <c:ptCount val="19"/>
                <c:pt idx="0">
                  <c:v>26229.123814875198</c:v>
                </c:pt>
                <c:pt idx="1">
                  <c:v>6532.3047821929958</c:v>
                </c:pt>
                <c:pt idx="2">
                  <c:v>1608.1718738763182</c:v>
                </c:pt>
                <c:pt idx="3">
                  <c:v>696.41016151377573</c:v>
                </c:pt>
                <c:pt idx="4">
                  <c:v>377.43160852065159</c:v>
                </c:pt>
                <c:pt idx="5">
                  <c:v>229.94549660566946</c:v>
                </c:pt>
                <c:pt idx="6">
                  <c:v>150.00000000000003</c:v>
                </c:pt>
                <c:pt idx="7">
                  <c:v>101.98033645807378</c:v>
                </c:pt>
                <c:pt idx="8">
                  <c:v>71.013831273060333</c:v>
                </c:pt>
                <c:pt idx="9">
                  <c:v>50</c:v>
                </c:pt>
                <c:pt idx="10">
                  <c:v>35.204409552092372</c:v>
                </c:pt>
                <c:pt idx="11">
                  <c:v>24.514529828285113</c:v>
                </c:pt>
                <c:pt idx="12">
                  <c:v>16.666666666666679</c:v>
                </c:pt>
                <c:pt idx="13">
                  <c:v>10.87214160269995</c:v>
                </c:pt>
                <c:pt idx="14">
                  <c:v>6.6237165715897159</c:v>
                </c:pt>
                <c:pt idx="15">
                  <c:v>3.5898384862245387</c:v>
                </c:pt>
                <c:pt idx="16">
                  <c:v>1.5545602062881712</c:v>
                </c:pt>
                <c:pt idx="17">
                  <c:v>0.38271331227761957</c:v>
                </c:pt>
                <c:pt idx="1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5BD-4860-9512-20A8B899A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588448"/>
        <c:axId val="658593936"/>
      </c:scatterChart>
      <c:valAx>
        <c:axId val="658588448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bond angle (</a:t>
                </a:r>
                <a:r>
                  <a:rPr lang="en-US" sz="2800" b="0" i="0" u="none" strike="noStrike" baseline="0">
                    <a:effectLst/>
                  </a:rPr>
                  <a:t>°</a:t>
                </a:r>
                <a:r>
                  <a:rPr lang="en-US" sz="2800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93936"/>
        <c:crosses val="autoZero"/>
        <c:crossBetween val="midCat"/>
        <c:majorUnit val="20"/>
      </c:valAx>
      <c:valAx>
        <c:axId val="658593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solidFill>
                      <a:schemeClr val="tx1"/>
                    </a:solidFill>
                  </a:rPr>
                  <a:t>relative energy (kJ/mol)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88448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135DB0-3EC7-636F-F361-B80037E012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0.37093</cdr:x>
      <cdr:y>0.58909</cdr:y>
    </cdr:from>
    <cdr:to>
      <cdr:x>0.83064</cdr:x>
      <cdr:y>0.73432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12921" y="3705649"/>
          <a:ext cx="3981915" cy="91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>
              <a:solidFill>
                <a:schemeClr val="tx1"/>
              </a:solidFill>
            </a:rPr>
            <a:t>k = 25</a:t>
          </a:r>
          <a:r>
            <a:rPr lang="en-US" sz="2000" baseline="0">
              <a:solidFill>
                <a:schemeClr val="tx1"/>
              </a:solidFill>
            </a:rPr>
            <a:t> kJ/mol (black curve)</a:t>
          </a:r>
        </a:p>
        <a:p xmlns:a="http://schemas.openxmlformats.org/drawingml/2006/main">
          <a:endParaRPr lang="en-US" sz="20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400" baseline="0">
            <a:solidFill>
              <a:schemeClr val="tx1"/>
            </a:solidFill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>
      <selection activeCell="E17" sqref="E17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 s="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110</v>
      </c>
      <c r="C4">
        <v>-678.12076655999999</v>
      </c>
      <c r="D4">
        <f>(C4-$C$11)*$A$1</f>
        <v>26.986700595167406</v>
      </c>
    </row>
    <row r="5" spans="1:4" x14ac:dyDescent="0.2">
      <c r="B5">
        <v>120</v>
      </c>
      <c r="C5">
        <v>-678.12459165999996</v>
      </c>
      <c r="D5">
        <f t="shared" ref="D5:D11" si="0">(C5-$C$11)*$A$1</f>
        <v>16.943900545241377</v>
      </c>
    </row>
    <row r="6" spans="1:4" x14ac:dyDescent="0.2">
      <c r="B6">
        <v>130</v>
      </c>
      <c r="C6">
        <v>-678.12721382999996</v>
      </c>
      <c r="D6">
        <f t="shared" si="0"/>
        <v>10.059393210254257</v>
      </c>
    </row>
    <row r="7" spans="1:4" x14ac:dyDescent="0.2">
      <c r="B7">
        <v>140</v>
      </c>
      <c r="C7">
        <v>-678.12892899999997</v>
      </c>
      <c r="D7">
        <f t="shared" si="0"/>
        <v>5.5562143752245561</v>
      </c>
    </row>
    <row r="8" spans="1:4" x14ac:dyDescent="0.2">
      <c r="B8">
        <v>150</v>
      </c>
      <c r="C8">
        <v>-678.12999298</v>
      </c>
      <c r="D8">
        <f t="shared" si="0"/>
        <v>2.7627348851555666</v>
      </c>
    </row>
    <row r="9" spans="1:4" x14ac:dyDescent="0.2">
      <c r="B9">
        <v>160</v>
      </c>
      <c r="C9">
        <v>-678.13061620999997</v>
      </c>
      <c r="D9">
        <f t="shared" si="0"/>
        <v>1.1264445202244247</v>
      </c>
    </row>
    <row r="10" spans="1:4" x14ac:dyDescent="0.2">
      <c r="B10">
        <v>170</v>
      </c>
      <c r="C10">
        <v>-678.13094303000003</v>
      </c>
      <c r="D10">
        <f t="shared" si="0"/>
        <v>0.26837861008056052</v>
      </c>
    </row>
    <row r="11" spans="1:4" x14ac:dyDescent="0.2">
      <c r="A11" t="s">
        <v>1</v>
      </c>
      <c r="B11">
        <v>180</v>
      </c>
      <c r="C11">
        <v>-678.13104525000006</v>
      </c>
      <c r="D11">
        <f t="shared" si="0"/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workbookViewId="0">
      <selection activeCell="D14" sqref="D14"/>
    </sheetView>
  </sheetViews>
  <sheetFormatPr defaultRowHeight="12.75" x14ac:dyDescent="0.2"/>
  <cols>
    <col min="2" max="2" width="10.7109375" customWidth="1"/>
    <col min="3" max="3" width="15.28515625" customWidth="1"/>
  </cols>
  <sheetData>
    <row r="1" spans="1:4" x14ac:dyDescent="0.2">
      <c r="A1">
        <v>2625.5</v>
      </c>
      <c r="B1" t="s">
        <v>4</v>
      </c>
    </row>
    <row r="3" spans="1:4" x14ac:dyDescent="0.2">
      <c r="B3" t="s">
        <v>0</v>
      </c>
      <c r="C3" t="s">
        <v>2</v>
      </c>
      <c r="D3" t="s">
        <v>3</v>
      </c>
    </row>
    <row r="4" spans="1:4" x14ac:dyDescent="0.2">
      <c r="B4">
        <v>110</v>
      </c>
      <c r="C4">
        <v>-678.12041873999999</v>
      </c>
      <c r="D4">
        <f>(C4-$C$11)*$A$1</f>
        <v>27.899902005172066</v>
      </c>
    </row>
    <row r="5" spans="1:4" x14ac:dyDescent="0.2">
      <c r="B5">
        <v>120</v>
      </c>
      <c r="C5">
        <v>-678.12434401999997</v>
      </c>
      <c r="D5">
        <f t="shared" ref="D5:D11" si="0">(C5-$C$11)*$A$1</f>
        <v>17.59407936523553</v>
      </c>
    </row>
    <row r="6" spans="1:4" x14ac:dyDescent="0.2">
      <c r="B6">
        <v>130</v>
      </c>
      <c r="C6">
        <v>-678.12706080999999</v>
      </c>
      <c r="D6">
        <f t="shared" si="0"/>
        <v>10.461147220177168</v>
      </c>
    </row>
    <row r="7" spans="1:4" x14ac:dyDescent="0.2">
      <c r="B7">
        <v>140</v>
      </c>
      <c r="C7">
        <v>-678.12885044999996</v>
      </c>
      <c r="D7">
        <f t="shared" si="0"/>
        <v>5.7624474002560646</v>
      </c>
    </row>
    <row r="8" spans="1:4" x14ac:dyDescent="0.2">
      <c r="B8">
        <v>150</v>
      </c>
      <c r="C8">
        <v>-678.12996235000003</v>
      </c>
      <c r="D8">
        <f t="shared" si="0"/>
        <v>2.8431539500749068</v>
      </c>
    </row>
    <row r="9" spans="1:4" x14ac:dyDescent="0.2">
      <c r="B9">
        <v>160</v>
      </c>
      <c r="C9">
        <v>-678.13060885000004</v>
      </c>
      <c r="D9">
        <f t="shared" si="0"/>
        <v>1.1457682000323643</v>
      </c>
    </row>
    <row r="10" spans="1:4" x14ac:dyDescent="0.2">
      <c r="B10">
        <v>170</v>
      </c>
      <c r="C10">
        <v>-678.13094231000002</v>
      </c>
      <c r="D10">
        <f t="shared" si="0"/>
        <v>0.27026897008772721</v>
      </c>
    </row>
    <row r="11" spans="1:4" x14ac:dyDescent="0.2">
      <c r="A11" t="s">
        <v>1</v>
      </c>
      <c r="B11">
        <v>180</v>
      </c>
      <c r="C11">
        <v>-678.13104525000006</v>
      </c>
      <c r="D11">
        <f t="shared" si="0"/>
        <v>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E11" sqref="E11"/>
    </sheetView>
  </sheetViews>
  <sheetFormatPr defaultRowHeight="12.75" x14ac:dyDescent="0.2"/>
  <cols>
    <col min="1" max="1" width="10.42578125" customWidth="1"/>
    <col min="2" max="2" width="13.140625" customWidth="1"/>
  </cols>
  <sheetData>
    <row r="1" spans="1:6" x14ac:dyDescent="0.2">
      <c r="B1" t="s">
        <v>5</v>
      </c>
      <c r="C1">
        <v>25</v>
      </c>
    </row>
    <row r="2" spans="1:6" x14ac:dyDescent="0.2">
      <c r="B2" t="s">
        <v>6</v>
      </c>
      <c r="C2">
        <v>180</v>
      </c>
      <c r="D2" t="s">
        <v>7</v>
      </c>
      <c r="E2">
        <f>C2*PI()/180</f>
        <v>3.1415926535897931</v>
      </c>
      <c r="F2" t="s">
        <v>8</v>
      </c>
    </row>
    <row r="3" spans="1:6" x14ac:dyDescent="0.2">
      <c r="A3" t="s">
        <v>9</v>
      </c>
      <c r="B3" t="s">
        <v>10</v>
      </c>
      <c r="C3" t="s">
        <v>11</v>
      </c>
    </row>
    <row r="4" spans="1:6" x14ac:dyDescent="0.2">
      <c r="A4">
        <v>5</v>
      </c>
      <c r="B4">
        <f t="shared" ref="B4:B14" si="0">A4*PI()/180</f>
        <v>8.7266462599716474E-2</v>
      </c>
      <c r="C4">
        <f>$C$1*2*((COS($B4)-COS(E$2))^2)/((SIN($B4)^2)+3*((SIN(E$2))^2)*TANH(2*SIN($B4/2))/TANH(2*SIN(E$2/2)))</f>
        <v>26229.123814875198</v>
      </c>
    </row>
    <row r="5" spans="1:6" x14ac:dyDescent="0.2">
      <c r="A5">
        <v>10</v>
      </c>
      <c r="B5">
        <f t="shared" si="0"/>
        <v>0.17453292519943295</v>
      </c>
      <c r="C5">
        <f t="shared" ref="C5:C22" si="1">$C$1*2*((COS($B5)-COS(E$2))^2)/((SIN($B5)^2)+3*((SIN(E$2))^2)*TANH(2*SIN($B5/2))/TANH(2*SIN(E$2/2)))</f>
        <v>6532.3047821929958</v>
      </c>
    </row>
    <row r="6" spans="1:6" x14ac:dyDescent="0.2">
      <c r="A6">
        <v>20</v>
      </c>
      <c r="B6">
        <f t="shared" si="0"/>
        <v>0.3490658503988659</v>
      </c>
      <c r="C6">
        <f t="shared" si="1"/>
        <v>1608.1718738763182</v>
      </c>
    </row>
    <row r="7" spans="1:6" x14ac:dyDescent="0.2">
      <c r="A7">
        <v>30</v>
      </c>
      <c r="B7">
        <f t="shared" si="0"/>
        <v>0.52359877559829882</v>
      </c>
      <c r="C7">
        <f t="shared" si="1"/>
        <v>696.41016151377573</v>
      </c>
    </row>
    <row r="8" spans="1:6" x14ac:dyDescent="0.2">
      <c r="A8">
        <v>40</v>
      </c>
      <c r="B8">
        <f t="shared" si="0"/>
        <v>0.69813170079773179</v>
      </c>
      <c r="C8">
        <f t="shared" si="1"/>
        <v>377.43160852065159</v>
      </c>
    </row>
    <row r="9" spans="1:6" x14ac:dyDescent="0.2">
      <c r="A9">
        <v>50</v>
      </c>
      <c r="B9">
        <f t="shared" si="0"/>
        <v>0.87266462599716477</v>
      </c>
      <c r="C9">
        <f t="shared" si="1"/>
        <v>229.94549660566946</v>
      </c>
    </row>
    <row r="10" spans="1:6" x14ac:dyDescent="0.2">
      <c r="A10">
        <v>60</v>
      </c>
      <c r="B10">
        <f t="shared" si="0"/>
        <v>1.0471975511965976</v>
      </c>
      <c r="C10">
        <f t="shared" si="1"/>
        <v>150.00000000000003</v>
      </c>
    </row>
    <row r="11" spans="1:6" x14ac:dyDescent="0.2">
      <c r="A11">
        <v>70</v>
      </c>
      <c r="B11">
        <f t="shared" si="0"/>
        <v>1.2217304763960306</v>
      </c>
      <c r="C11">
        <f t="shared" si="1"/>
        <v>101.98033645807378</v>
      </c>
    </row>
    <row r="12" spans="1:6" x14ac:dyDescent="0.2">
      <c r="A12">
        <v>80</v>
      </c>
      <c r="B12">
        <f t="shared" si="0"/>
        <v>1.3962634015954636</v>
      </c>
      <c r="C12">
        <f t="shared" si="1"/>
        <v>71.013831273060333</v>
      </c>
    </row>
    <row r="13" spans="1:6" x14ac:dyDescent="0.2">
      <c r="A13">
        <v>90</v>
      </c>
      <c r="B13">
        <f t="shared" si="0"/>
        <v>1.5707963267948966</v>
      </c>
      <c r="C13">
        <f t="shared" si="1"/>
        <v>50</v>
      </c>
    </row>
    <row r="14" spans="1:6" x14ac:dyDescent="0.2">
      <c r="A14">
        <v>100</v>
      </c>
      <c r="B14">
        <f t="shared" si="0"/>
        <v>1.7453292519943295</v>
      </c>
      <c r="C14">
        <f t="shared" si="1"/>
        <v>35.204409552092372</v>
      </c>
    </row>
    <row r="15" spans="1:6" x14ac:dyDescent="0.2">
      <c r="A15">
        <v>110</v>
      </c>
      <c r="B15">
        <f>A15*PI()/180</f>
        <v>1.9198621771937625</v>
      </c>
      <c r="C15">
        <f t="shared" si="1"/>
        <v>24.514529828285113</v>
      </c>
    </row>
    <row r="16" spans="1:6" x14ac:dyDescent="0.2">
      <c r="A16">
        <v>120</v>
      </c>
      <c r="B16">
        <f t="shared" ref="B16:B22" si="2">A16*PI()/180</f>
        <v>2.0943951023931953</v>
      </c>
      <c r="C16">
        <f t="shared" si="1"/>
        <v>16.666666666666679</v>
      </c>
    </row>
    <row r="17" spans="1:3" x14ac:dyDescent="0.2">
      <c r="A17">
        <v>130</v>
      </c>
      <c r="B17">
        <f t="shared" si="2"/>
        <v>2.2689280275926285</v>
      </c>
      <c r="C17">
        <f t="shared" si="1"/>
        <v>10.87214160269995</v>
      </c>
    </row>
    <row r="18" spans="1:3" x14ac:dyDescent="0.2">
      <c r="A18">
        <v>140</v>
      </c>
      <c r="B18">
        <f t="shared" si="2"/>
        <v>2.4434609527920612</v>
      </c>
      <c r="C18">
        <f t="shared" si="1"/>
        <v>6.6237165715897159</v>
      </c>
    </row>
    <row r="19" spans="1:3" x14ac:dyDescent="0.2">
      <c r="A19">
        <v>150</v>
      </c>
      <c r="B19">
        <f t="shared" si="2"/>
        <v>2.6179938779914944</v>
      </c>
      <c r="C19">
        <f t="shared" si="1"/>
        <v>3.5898384862245387</v>
      </c>
    </row>
    <row r="20" spans="1:3" x14ac:dyDescent="0.2">
      <c r="A20">
        <v>160</v>
      </c>
      <c r="B20">
        <f t="shared" si="2"/>
        <v>2.7925268031909272</v>
      </c>
      <c r="C20">
        <f t="shared" si="1"/>
        <v>1.5545602062881712</v>
      </c>
    </row>
    <row r="21" spans="1:3" x14ac:dyDescent="0.2">
      <c r="A21">
        <v>170</v>
      </c>
      <c r="B21">
        <f t="shared" si="2"/>
        <v>2.9670597283903604</v>
      </c>
      <c r="C21">
        <f t="shared" si="1"/>
        <v>0.38271331227761957</v>
      </c>
    </row>
    <row r="22" spans="1:3" x14ac:dyDescent="0.2">
      <c r="A22">
        <v>180</v>
      </c>
      <c r="B22">
        <f t="shared" si="2"/>
        <v>3.1415926535897931</v>
      </c>
      <c r="C22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relax</vt:lpstr>
      <vt:lpstr>no_relax</vt:lpstr>
      <vt:lpstr>model</vt:lpstr>
      <vt:lpstr>chart</vt:lpstr>
      <vt:lpstr>expanded_chart</vt:lpstr>
    </vt:vector>
  </TitlesOfParts>
  <Company>NMSU College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Thomas Manz</cp:lastModifiedBy>
  <dcterms:created xsi:type="dcterms:W3CDTF">2023-11-21T22:37:08Z</dcterms:created>
  <dcterms:modified xsi:type="dcterms:W3CDTF">2024-07-21T19:23:09Z</dcterms:modified>
</cp:coreProperties>
</file>