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ad swelling" sheetId="1" r:id="rId4"/>
    <sheet state="visible" name="bead displacement" sheetId="2" r:id="rId5"/>
    <sheet state="visible" name="XTT and Alamar Blue data" sheetId="3" r:id="rId6"/>
    <sheet state="visible" name="cell adhesion to beads" sheetId="4" r:id="rId7"/>
  </sheets>
  <definedNames/>
  <calcPr/>
</workbook>
</file>

<file path=xl/sharedStrings.xml><?xml version="1.0" encoding="utf-8"?>
<sst xmlns="http://schemas.openxmlformats.org/spreadsheetml/2006/main" count="264" uniqueCount="87">
  <si>
    <t>area (mm2)</t>
  </si>
  <si>
    <t>day 0</t>
  </si>
  <si>
    <t>day 1</t>
  </si>
  <si>
    <t>day 3</t>
  </si>
  <si>
    <t>day 7</t>
  </si>
  <si>
    <t>magnet</t>
  </si>
  <si>
    <t>A5</t>
  </si>
  <si>
    <t>A6</t>
  </si>
  <si>
    <t>B5</t>
  </si>
  <si>
    <t>B6</t>
  </si>
  <si>
    <t>no magnet</t>
  </si>
  <si>
    <t>D1</t>
  </si>
  <si>
    <t>D2</t>
  </si>
  <si>
    <t>C1</t>
  </si>
  <si>
    <t>C2</t>
  </si>
  <si>
    <t>Average for Magnet</t>
  </si>
  <si>
    <t>Average for no Magnet</t>
  </si>
  <si>
    <t>SD for magnet</t>
  </si>
  <si>
    <t>SD for no magnet</t>
  </si>
  <si>
    <t>Displacement (microns)</t>
  </si>
  <si>
    <t>Time (h)</t>
  </si>
  <si>
    <t>Far1</t>
  </si>
  <si>
    <t>Far2</t>
  </si>
  <si>
    <t>Far 3</t>
  </si>
  <si>
    <t>Far 4</t>
  </si>
  <si>
    <t>Near1</t>
  </si>
  <si>
    <t>Near2</t>
  </si>
  <si>
    <t>Near3</t>
  </si>
  <si>
    <t>Near 4</t>
  </si>
  <si>
    <t>Time</t>
  </si>
  <si>
    <t>Average Far</t>
  </si>
  <si>
    <t>Average Near</t>
  </si>
  <si>
    <t>sd Far</t>
  </si>
  <si>
    <t>sd Near</t>
  </si>
  <si>
    <t>sem Far</t>
  </si>
  <si>
    <t>sem Near</t>
  </si>
  <si>
    <t>Alamar Blue data</t>
  </si>
  <si>
    <t>XTT data</t>
  </si>
  <si>
    <t># of Trail</t>
  </si>
  <si>
    <t>C</t>
  </si>
  <si>
    <t>M</t>
  </si>
  <si>
    <t>Trial 1 and 4: relaxation</t>
  </si>
  <si>
    <t>Trial 2 and 3: steady compression</t>
  </si>
  <si>
    <t>Trials 5 and 6: first time compression during XTT</t>
  </si>
  <si>
    <t>T1_First Time Compresing</t>
  </si>
  <si>
    <t>T1_Steady Compress</t>
  </si>
  <si>
    <t>T1_Relaxation</t>
  </si>
  <si>
    <t>N</t>
  </si>
  <si>
    <t>F</t>
  </si>
  <si>
    <t>T2_Relaxation</t>
  </si>
  <si>
    <t>Control</t>
  </si>
  <si>
    <t>Magnet</t>
  </si>
  <si>
    <t>mean</t>
  </si>
  <si>
    <t>sd</t>
  </si>
  <si>
    <t>sem</t>
  </si>
  <si>
    <t>p-value</t>
  </si>
  <si>
    <t>n</t>
  </si>
  <si>
    <t>Near Magnet</t>
  </si>
  <si>
    <t>Far Magnet</t>
  </si>
  <si>
    <t>trials</t>
  </si>
  <si>
    <t>CvN</t>
  </si>
  <si>
    <t>NvF</t>
  </si>
  <si>
    <t>FvC</t>
  </si>
  <si>
    <t>T3_Relaxation</t>
  </si>
  <si>
    <t>1,2 and 3</t>
  </si>
  <si>
    <t>Scale Factor= 1946.7935 Pixels/mm</t>
  </si>
  <si>
    <t>Area (sq.Pixels)</t>
  </si>
  <si>
    <t>Bead 1</t>
  </si>
  <si>
    <t>Bead 2</t>
  </si>
  <si>
    <t>Bead 3</t>
  </si>
  <si>
    <t>Bead 4</t>
  </si>
  <si>
    <t>Bead 5</t>
  </si>
  <si>
    <t>Field of View</t>
  </si>
  <si>
    <t>Condition 1</t>
  </si>
  <si>
    <t>Condition 2</t>
  </si>
  <si>
    <t>Condition 3</t>
  </si>
  <si>
    <t>Condition 4</t>
  </si>
  <si>
    <t>Condition 5</t>
  </si>
  <si>
    <t>Area (sq. mm)</t>
  </si>
  <si>
    <t>Number of Cells</t>
  </si>
  <si>
    <t>Total cells</t>
  </si>
  <si>
    <t>Total Cells</t>
  </si>
  <si>
    <t>Number of cells per area sq.pixels</t>
  </si>
  <si>
    <t>Average</t>
  </si>
  <si>
    <t>SD</t>
  </si>
  <si>
    <t>CV</t>
  </si>
  <si>
    <t>Number of cells per area sq.mm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</si>
</sst>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1.0"/>
      <color theme="1"/>
      <name val="Calibri"/>
    </font>
    <font>
      <sz val="11.0"/>
      <color theme="1"/>
      <name val="Times New Roman"/>
    </font>
    <font>
      <sz val="12.0"/>
      <color theme="1"/>
      <name val="Times New Roman"/>
    </font>
    <font/>
    <font>
      <color theme="1"/>
      <name val="Arial"/>
      <scheme val="minor"/>
    </font>
    <font>
      <b/>
      <sz val="12.0"/>
      <color theme="1"/>
      <name val="Times New Roman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F8A4E6"/>
        <bgColor rgb="FFF8A4E6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rgb="FFFF5B92"/>
        <bgColor rgb="FFFF5B92"/>
      </patternFill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rgb="FFDF9FFF"/>
        <bgColor rgb="FFDF9FFF"/>
      </patternFill>
    </fill>
  </fills>
  <borders count="91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7F7F7F"/>
      </right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medium">
        <color rgb="FF000000"/>
      </right>
      <top/>
      <bottom style="thin">
        <color rgb="FF7F7F7F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medium">
        <color rgb="FF000000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</border>
    <border>
      <left style="thin">
        <color rgb="FF7F7F7F"/>
      </left>
      <right style="medium">
        <color rgb="FF000000"/>
      </right>
      <top style="thin">
        <color rgb="FF000000"/>
      </top>
      <bottom style="thin">
        <color rgb="FF7F7F7F"/>
      </bottom>
    </border>
    <border>
      <left style="medium">
        <color rgb="FF000000"/>
      </left>
      <right style="thin">
        <color rgb="FF7F7F7F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7F7F7F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readingOrder="0" vertical="bottom"/>
    </xf>
    <xf borderId="1" fillId="3" fontId="1" numFmtId="0" xfId="0" applyAlignment="1" applyBorder="1" applyFill="1" applyFont="1">
      <alignment readingOrder="0" vertical="bottom"/>
    </xf>
    <xf borderId="0" fillId="0" fontId="1" numFmtId="0" xfId="0" applyAlignment="1" applyFont="1">
      <alignment readingOrder="0" vertical="bottom"/>
    </xf>
    <xf borderId="1" fillId="4" fontId="1" numFmtId="0" xfId="0" applyAlignment="1" applyBorder="1" applyFill="1" applyFont="1">
      <alignment readingOrder="0" vertical="bottom"/>
    </xf>
    <xf borderId="0" fillId="0" fontId="1" numFmtId="0" xfId="0" applyAlignment="1" applyFont="1">
      <alignment horizontal="right" readingOrder="0" vertical="bottom"/>
    </xf>
    <xf borderId="1" fillId="5" fontId="1" numFmtId="0" xfId="0" applyAlignment="1" applyBorder="1" applyFill="1" applyFont="1">
      <alignment readingOrder="0" vertical="bottom"/>
    </xf>
    <xf borderId="1" fillId="3" fontId="1" numFmtId="0" xfId="0" applyAlignment="1" applyBorder="1" applyFont="1">
      <alignment horizontal="right" readingOrder="0" vertical="bottom"/>
    </xf>
    <xf borderId="0" fillId="6" fontId="2" numFmtId="0" xfId="0" applyAlignment="1" applyFill="1" applyFont="1">
      <alignment horizontal="center" readingOrder="0" vertical="bottom"/>
    </xf>
    <xf borderId="0" fillId="7" fontId="2" numFmtId="0" xfId="0" applyAlignment="1" applyFill="1" applyFont="1">
      <alignment horizontal="center" readingOrder="0" vertical="bottom"/>
    </xf>
    <xf borderId="0" fillId="7" fontId="2" numFmtId="0" xfId="0" applyAlignment="1" applyFont="1">
      <alignment horizontal="center" vertical="bottom"/>
    </xf>
    <xf borderId="0" fillId="8" fontId="2" numFmtId="0" xfId="0" applyAlignment="1" applyFill="1" applyFont="1">
      <alignment horizontal="center" vertical="bottom"/>
    </xf>
    <xf borderId="0" fillId="6" fontId="2" numFmtId="0" xfId="0" applyAlignment="1" applyFont="1">
      <alignment horizontal="center" vertical="bottom"/>
    </xf>
    <xf borderId="0" fillId="9" fontId="2" numFmtId="0" xfId="0" applyAlignment="1" applyFill="1" applyFont="1">
      <alignment horizontal="center" vertical="bottom"/>
    </xf>
    <xf borderId="0" fillId="6" fontId="1" numFmtId="0" xfId="0" applyAlignment="1" applyFont="1">
      <alignment vertical="bottom"/>
    </xf>
    <xf borderId="2" fillId="6" fontId="2" numFmtId="0" xfId="0" applyAlignment="1" applyBorder="1" applyFont="1">
      <alignment horizontal="center" readingOrder="0" vertical="bottom"/>
    </xf>
    <xf borderId="3" fillId="7" fontId="2" numFmtId="0" xfId="0" applyAlignment="1" applyBorder="1" applyFont="1">
      <alignment horizontal="center" vertical="bottom"/>
    </xf>
    <xf borderId="4" fillId="7" fontId="2" numFmtId="0" xfId="0" applyAlignment="1" applyBorder="1" applyFont="1">
      <alignment horizontal="center" vertical="bottom"/>
    </xf>
    <xf borderId="4" fillId="8" fontId="2" numFmtId="0" xfId="0" applyAlignment="1" applyBorder="1" applyFont="1">
      <alignment horizontal="center" vertical="bottom"/>
    </xf>
    <xf borderId="5" fillId="8" fontId="2" numFmtId="0" xfId="0" applyAlignment="1" applyBorder="1" applyFont="1">
      <alignment horizontal="center" vertical="bottom"/>
    </xf>
    <xf borderId="2" fillId="6" fontId="2" numFmtId="0" xfId="0" applyAlignment="1" applyBorder="1" applyFont="1">
      <alignment horizontal="center" vertical="bottom"/>
    </xf>
    <xf borderId="3" fillId="9" fontId="2" numFmtId="0" xfId="0" applyAlignment="1" applyBorder="1" applyFont="1">
      <alignment horizontal="center" vertical="bottom"/>
    </xf>
    <xf borderId="5" fillId="9" fontId="2" numFmtId="0" xfId="0" applyAlignment="1" applyBorder="1" applyFont="1">
      <alignment horizontal="center" vertical="bottom"/>
    </xf>
    <xf borderId="6" fillId="6" fontId="1" numFmtId="0" xfId="0" applyAlignment="1" applyBorder="1" applyFont="1">
      <alignment vertical="bottom"/>
    </xf>
    <xf borderId="7" fillId="8" fontId="2" numFmtId="0" xfId="0" applyAlignment="1" applyBorder="1" applyFont="1">
      <alignment horizontal="center" vertical="bottom"/>
    </xf>
    <xf borderId="8" fillId="10" fontId="3" numFmtId="0" xfId="0" applyAlignment="1" applyBorder="1" applyFill="1" applyFont="1">
      <alignment horizontal="center" vertical="bottom"/>
    </xf>
    <xf borderId="9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center" vertical="bottom"/>
    </xf>
    <xf borderId="10" fillId="0" fontId="3" numFmtId="0" xfId="0" applyAlignment="1" applyBorder="1" applyFont="1">
      <alignment horizontal="center" vertical="bottom"/>
    </xf>
    <xf borderId="11" fillId="0" fontId="2" numFmtId="0" xfId="0" applyAlignment="1" applyBorder="1" applyFont="1">
      <alignment horizontal="center" vertical="bottom"/>
    </xf>
    <xf borderId="12" fillId="0" fontId="4" numFmtId="0" xfId="0" applyBorder="1" applyFont="1"/>
    <xf borderId="13" fillId="0" fontId="2" numFmtId="0" xfId="0" applyAlignment="1" applyBorder="1" applyFont="1">
      <alignment horizontal="center" vertical="bottom"/>
    </xf>
    <xf borderId="14" fillId="10" fontId="3" numFmtId="0" xfId="0" applyAlignment="1" applyBorder="1" applyFont="1">
      <alignment horizontal="center" vertical="bottom"/>
    </xf>
    <xf borderId="15" fillId="0" fontId="2" numFmtId="0" xfId="0" applyAlignment="1" applyBorder="1" applyFont="1">
      <alignment horizontal="center" vertical="bottom"/>
    </xf>
    <xf borderId="16" fillId="0" fontId="2" numFmtId="0" xfId="0" applyAlignment="1" applyBorder="1" applyFont="1">
      <alignment horizontal="center" vertical="bottom"/>
    </xf>
    <xf borderId="16" fillId="0" fontId="3" numFmtId="0" xfId="0" applyAlignment="1" applyBorder="1" applyFont="1">
      <alignment horizontal="center" vertical="bottom"/>
    </xf>
    <xf borderId="17" fillId="0" fontId="1" numFmtId="0" xfId="0" applyAlignment="1" applyBorder="1" applyFont="1">
      <alignment vertical="bottom"/>
    </xf>
    <xf borderId="17" fillId="0" fontId="2" numFmtId="0" xfId="0" applyAlignment="1" applyBorder="1" applyFont="1">
      <alignment horizontal="center" vertical="bottom"/>
    </xf>
    <xf borderId="18" fillId="0" fontId="2" numFmtId="0" xfId="0" applyAlignment="1" applyBorder="1" applyFont="1">
      <alignment horizontal="center" vertical="bottom"/>
    </xf>
    <xf borderId="16" fillId="0" fontId="1" numFmtId="0" xfId="0" applyAlignment="1" applyBorder="1" applyFont="1">
      <alignment vertical="bottom"/>
    </xf>
    <xf borderId="19" fillId="10" fontId="3" numFmtId="0" xfId="0" applyAlignment="1" applyBorder="1" applyFont="1">
      <alignment horizontal="center" vertical="bottom"/>
    </xf>
    <xf borderId="20" fillId="0" fontId="2" numFmtId="0" xfId="0" applyAlignment="1" applyBorder="1" applyFont="1">
      <alignment horizontal="center" vertical="bottom"/>
    </xf>
    <xf borderId="21" fillId="0" fontId="2" numFmtId="0" xfId="0" applyAlignment="1" applyBorder="1" applyFont="1">
      <alignment horizontal="center" vertical="bottom"/>
    </xf>
    <xf borderId="21" fillId="0" fontId="3" numFmtId="0" xfId="0" applyAlignment="1" applyBorder="1" applyFont="1">
      <alignment horizontal="center" vertical="bottom"/>
    </xf>
    <xf borderId="22" fillId="0" fontId="2" numFmtId="0" xfId="0" applyAlignment="1" applyBorder="1" applyFont="1">
      <alignment horizontal="center" vertical="bottom"/>
    </xf>
    <xf borderId="23" fillId="0" fontId="4" numFmtId="0" xfId="0" applyBorder="1" applyFont="1"/>
    <xf borderId="24" fillId="0" fontId="2" numFmtId="0" xfId="0" applyAlignment="1" applyBorder="1" applyFont="1">
      <alignment horizontal="center" vertical="bottom"/>
    </xf>
    <xf borderId="0" fillId="0" fontId="5" numFmtId="0" xfId="0" applyAlignment="1" applyFont="1">
      <alignment readingOrder="0"/>
    </xf>
    <xf borderId="25" fillId="0" fontId="6" numFmtId="0" xfId="0" applyAlignment="1" applyBorder="1" applyFont="1">
      <alignment horizontal="center" readingOrder="0" vertical="bottom"/>
    </xf>
    <xf borderId="26" fillId="3" fontId="6" numFmtId="0" xfId="0" applyAlignment="1" applyBorder="1" applyFont="1">
      <alignment horizontal="center" readingOrder="0" vertical="bottom"/>
    </xf>
    <xf borderId="2" fillId="11" fontId="6" numFmtId="0" xfId="0" applyAlignment="1" applyBorder="1" applyFill="1" applyFont="1">
      <alignment horizontal="center" readingOrder="0" vertical="bottom"/>
    </xf>
    <xf borderId="25" fillId="0" fontId="6" numFmtId="0" xfId="0" applyAlignment="1" applyBorder="1" applyFont="1">
      <alignment horizontal="center" vertical="bottom"/>
    </xf>
    <xf borderId="2" fillId="3" fontId="6" numFmtId="0" xfId="0" applyAlignment="1" applyBorder="1" applyFont="1">
      <alignment horizontal="center" vertical="bottom"/>
    </xf>
    <xf borderId="2" fillId="11" fontId="6" numFmtId="0" xfId="0" applyAlignment="1" applyBorder="1" applyFont="1">
      <alignment horizontal="center" vertical="bottom"/>
    </xf>
    <xf borderId="27" fillId="8" fontId="7" numFmtId="0" xfId="0" applyAlignment="1" applyBorder="1" applyFont="1">
      <alignment horizontal="center" vertical="bottom"/>
    </xf>
    <xf borderId="28" fillId="0" fontId="4" numFmtId="0" xfId="0" applyBorder="1" applyFont="1"/>
    <xf borderId="29" fillId="0" fontId="4" numFmtId="0" xfId="0" applyBorder="1" applyFont="1"/>
    <xf borderId="30" fillId="0" fontId="6" numFmtId="0" xfId="0" applyAlignment="1" applyBorder="1" applyFont="1">
      <alignment horizontal="center" readingOrder="0" textRotation="90"/>
    </xf>
    <xf borderId="31" fillId="0" fontId="3" numFmtId="0" xfId="0" applyAlignment="1" applyBorder="1" applyFont="1">
      <alignment horizontal="right" readingOrder="0" vertical="bottom"/>
    </xf>
    <xf borderId="32" fillId="0" fontId="3" numFmtId="0" xfId="0" applyAlignment="1" applyBorder="1" applyFont="1">
      <alignment horizontal="right" readingOrder="0" vertical="bottom"/>
    </xf>
    <xf borderId="16" fillId="0" fontId="3" numFmtId="0" xfId="0" applyAlignment="1" applyBorder="1" applyFont="1">
      <alignment horizontal="right" readingOrder="0" vertical="bottom"/>
    </xf>
    <xf borderId="30" fillId="0" fontId="6" numFmtId="0" xfId="0" applyAlignment="1" applyBorder="1" applyFont="1">
      <alignment horizontal="center" textRotation="90"/>
    </xf>
    <xf borderId="31" fillId="0" fontId="3" numFmtId="0" xfId="0" applyAlignment="1" applyBorder="1" applyFont="1">
      <alignment horizontal="right" vertical="bottom"/>
    </xf>
    <xf borderId="32" fillId="0" fontId="3" numFmtId="0" xfId="0" applyAlignment="1" applyBorder="1" applyFont="1">
      <alignment horizontal="right" vertical="bottom"/>
    </xf>
    <xf borderId="33" fillId="0" fontId="3" numFmtId="0" xfId="0" applyAlignment="1" applyBorder="1" applyFont="1">
      <alignment horizontal="right" readingOrder="0" vertical="bottom"/>
    </xf>
    <xf borderId="34" fillId="0" fontId="3" numFmtId="0" xfId="0" applyAlignment="1" applyBorder="1" applyFont="1">
      <alignment horizontal="right" readingOrder="0" vertical="bottom"/>
    </xf>
    <xf borderId="30" fillId="0" fontId="4" numFmtId="0" xfId="0" applyBorder="1" applyFont="1"/>
    <xf borderId="33" fillId="0" fontId="3" numFmtId="0" xfId="0" applyAlignment="1" applyBorder="1" applyFont="1">
      <alignment horizontal="right" vertical="bottom"/>
    </xf>
    <xf borderId="34" fillId="0" fontId="3" numFmtId="0" xfId="0" applyAlignment="1" applyBorder="1" applyFont="1">
      <alignment horizontal="right" vertical="bottom"/>
    </xf>
    <xf borderId="35" fillId="0" fontId="7" numFmtId="0" xfId="0" applyAlignment="1" applyBorder="1" applyFont="1">
      <alignment horizontal="center" vertical="bottom"/>
    </xf>
    <xf borderId="2" fillId="3" fontId="7" numFmtId="0" xfId="0" applyAlignment="1" applyBorder="1" applyFont="1">
      <alignment horizontal="center" vertical="bottom"/>
    </xf>
    <xf borderId="2" fillId="11" fontId="7" numFmtId="0" xfId="0" applyAlignment="1" applyBorder="1" applyFont="1">
      <alignment horizontal="center" vertical="bottom"/>
    </xf>
    <xf borderId="26" fillId="6" fontId="7" numFmtId="0" xfId="0" applyAlignment="1" applyBorder="1" applyFont="1">
      <alignment horizontal="center" vertical="bottom"/>
    </xf>
    <xf borderId="36" fillId="0" fontId="1" numFmtId="0" xfId="0" applyAlignment="1" applyBorder="1" applyFont="1">
      <alignment vertical="bottom"/>
    </xf>
    <xf borderId="36" fillId="0" fontId="7" numFmtId="0" xfId="0" applyAlignment="1" applyBorder="1" applyFont="1">
      <alignment horizontal="center" vertical="bottom"/>
    </xf>
    <xf borderId="37" fillId="3" fontId="7" numFmtId="0" xfId="0" applyAlignment="1" applyBorder="1" applyFont="1">
      <alignment horizontal="center" vertical="bottom"/>
    </xf>
    <xf borderId="37" fillId="11" fontId="7" numFmtId="0" xfId="0" applyAlignment="1" applyBorder="1" applyFont="1">
      <alignment horizontal="center" vertical="bottom"/>
    </xf>
    <xf borderId="38" fillId="6" fontId="7" numFmtId="0" xfId="0" applyAlignment="1" applyBorder="1" applyFont="1">
      <alignment horizontal="center" vertical="bottom"/>
    </xf>
    <xf borderId="39" fillId="0" fontId="7" numFmtId="0" xfId="0" applyAlignment="1" applyBorder="1" applyFont="1">
      <alignment horizontal="center"/>
    </xf>
    <xf borderId="40" fillId="12" fontId="1" numFmtId="0" xfId="0" applyAlignment="1" applyBorder="1" applyFill="1" applyFont="1">
      <alignment horizontal="right" vertical="bottom"/>
    </xf>
    <xf borderId="41" fillId="12" fontId="1" numFmtId="0" xfId="0" applyAlignment="1" applyBorder="1" applyFont="1">
      <alignment horizontal="right" vertical="bottom"/>
    </xf>
    <xf borderId="42" fillId="0" fontId="1" numFmtId="0" xfId="0" applyAlignment="1" applyBorder="1" applyFont="1">
      <alignment vertical="bottom"/>
    </xf>
    <xf borderId="40" fillId="12" fontId="1" numFmtId="0" xfId="0" applyAlignment="1" applyBorder="1" applyFont="1">
      <alignment vertical="bottom"/>
    </xf>
    <xf borderId="41" fillId="12" fontId="1" numFmtId="0" xfId="0" applyAlignment="1" applyBorder="1" applyFont="1">
      <alignment vertical="bottom"/>
    </xf>
    <xf borderId="43" fillId="0" fontId="7" numFmtId="0" xfId="0" applyAlignment="1" applyBorder="1" applyFont="1">
      <alignment horizontal="center"/>
    </xf>
    <xf borderId="16" fillId="12" fontId="1" numFmtId="0" xfId="0" applyAlignment="1" applyBorder="1" applyFont="1">
      <alignment horizontal="right" vertical="bottom"/>
    </xf>
    <xf borderId="18" fillId="12" fontId="1" numFmtId="0" xfId="0" applyAlignment="1" applyBorder="1" applyFont="1">
      <alignment horizontal="right" vertical="bottom"/>
    </xf>
    <xf borderId="39" fillId="0" fontId="4" numFmtId="0" xfId="0" applyBorder="1" applyFont="1"/>
    <xf borderId="44" fillId="12" fontId="1" numFmtId="0" xfId="0" applyAlignment="1" applyBorder="1" applyFont="1">
      <alignment horizontal="right" vertical="bottom"/>
    </xf>
    <xf borderId="45" fillId="12" fontId="1" numFmtId="0" xfId="0" applyAlignment="1" applyBorder="1" applyFont="1">
      <alignment horizontal="right" vertical="bottom"/>
    </xf>
    <xf borderId="44" fillId="12" fontId="1" numFmtId="0" xfId="0" applyAlignment="1" applyBorder="1" applyFont="1">
      <alignment vertical="bottom"/>
    </xf>
    <xf borderId="45" fillId="12" fontId="1" numFmtId="0" xfId="0" applyAlignment="1" applyBorder="1" applyFont="1">
      <alignment vertical="bottom"/>
    </xf>
    <xf borderId="46" fillId="0" fontId="4" numFmtId="0" xfId="0" applyBorder="1" applyFont="1"/>
    <xf borderId="47" fillId="0" fontId="1" numFmtId="0" xfId="0" applyAlignment="1" applyBorder="1" applyFont="1">
      <alignment vertical="bottom"/>
    </xf>
    <xf borderId="48" fillId="0" fontId="6" numFmtId="0" xfId="0" applyAlignment="1" applyBorder="1" applyFont="1">
      <alignment horizontal="center" textRotation="90"/>
    </xf>
    <xf borderId="16" fillId="0" fontId="3" numFmtId="0" xfId="0" applyAlignment="1" applyBorder="1" applyFont="1">
      <alignment horizontal="right" vertical="bottom"/>
    </xf>
    <xf borderId="18" fillId="0" fontId="3" numFmtId="0" xfId="0" applyAlignment="1" applyBorder="1" applyFont="1">
      <alignment horizontal="right" vertical="bottom"/>
    </xf>
    <xf borderId="42" fillId="0" fontId="4" numFmtId="0" xfId="0" applyBorder="1" applyFont="1"/>
    <xf borderId="49" fillId="12" fontId="1" numFmtId="0" xfId="0" applyAlignment="1" applyBorder="1" applyFont="1">
      <alignment horizontal="right" vertical="bottom"/>
    </xf>
    <xf borderId="50" fillId="12" fontId="1" numFmtId="0" xfId="0" applyAlignment="1" applyBorder="1" applyFont="1">
      <alignment horizontal="right" vertical="bottom"/>
    </xf>
    <xf borderId="49" fillId="12" fontId="1" numFmtId="0" xfId="0" applyAlignment="1" applyBorder="1" applyFont="1">
      <alignment vertical="bottom"/>
    </xf>
    <xf borderId="50" fillId="12" fontId="1" numFmtId="0" xfId="0" applyAlignment="1" applyBorder="1" applyFont="1">
      <alignment vertical="bottom"/>
    </xf>
    <xf borderId="48" fillId="0" fontId="1" numFmtId="0" xfId="0" applyAlignment="1" applyBorder="1" applyFont="1">
      <alignment vertical="bottom"/>
    </xf>
    <xf borderId="51" fillId="12" fontId="1" numFmtId="0" xfId="0" applyAlignment="1" applyBorder="1" applyFont="1">
      <alignment vertical="bottom"/>
    </xf>
    <xf borderId="52" fillId="12" fontId="1" numFmtId="0" xfId="0" applyAlignment="1" applyBorder="1" applyFont="1">
      <alignment vertical="bottom"/>
    </xf>
    <xf borderId="53" fillId="0" fontId="7" numFmtId="0" xfId="0" applyAlignment="1" applyBorder="1" applyFont="1">
      <alignment horizontal="center"/>
    </xf>
    <xf borderId="51" fillId="12" fontId="1" numFmtId="0" xfId="0" applyAlignment="1" applyBorder="1" applyFont="1">
      <alignment horizontal="right" vertical="bottom"/>
    </xf>
    <xf borderId="52" fillId="12" fontId="1" numFmtId="0" xfId="0" applyAlignment="1" applyBorder="1" applyFont="1">
      <alignment horizontal="right" vertical="bottom"/>
    </xf>
    <xf borderId="46" fillId="0" fontId="6" numFmtId="0" xfId="0" applyAlignment="1" applyBorder="1" applyFont="1">
      <alignment horizontal="center" textRotation="90"/>
    </xf>
    <xf borderId="15" fillId="3" fontId="6" numFmtId="0" xfId="0" applyAlignment="1" applyBorder="1" applyFont="1">
      <alignment horizontal="center" readingOrder="0" vertical="bottom"/>
    </xf>
    <xf borderId="18" fillId="11" fontId="6" numFmtId="0" xfId="0" applyAlignment="1" applyBorder="1" applyFont="1">
      <alignment horizontal="center" readingOrder="0" vertical="bottom"/>
    </xf>
    <xf borderId="46" fillId="0" fontId="6" numFmtId="0" xfId="0" applyAlignment="1" applyBorder="1" applyFont="1">
      <alignment horizontal="center" readingOrder="0" vertical="bottom"/>
    </xf>
    <xf borderId="0" fillId="0" fontId="3" numFmtId="0" xfId="0" applyAlignment="1" applyFont="1">
      <alignment horizontal="right" readingOrder="0" vertical="bottom"/>
    </xf>
    <xf borderId="54" fillId="0" fontId="6" numFmtId="0" xfId="0" applyAlignment="1" applyBorder="1" applyFont="1">
      <alignment horizontal="center" readingOrder="0" vertical="bottom"/>
    </xf>
    <xf borderId="43" fillId="0" fontId="6" numFmtId="0" xfId="0" applyAlignment="1" applyBorder="1" applyFont="1">
      <alignment horizontal="center" readingOrder="0" vertical="bottom"/>
    </xf>
    <xf borderId="55" fillId="2" fontId="1" numFmtId="0" xfId="0" applyAlignment="1" applyBorder="1" applyFont="1">
      <alignment vertical="bottom"/>
    </xf>
    <xf borderId="56" fillId="2" fontId="1" numFmtId="0" xfId="0" applyAlignment="1" applyBorder="1" applyFont="1">
      <alignment vertical="bottom"/>
    </xf>
    <xf borderId="57" fillId="2" fontId="1" numFmtId="0" xfId="0" applyAlignment="1" applyBorder="1" applyFont="1">
      <alignment vertical="bottom"/>
    </xf>
    <xf borderId="17" fillId="0" fontId="3" numFmtId="0" xfId="0" applyAlignment="1" applyBorder="1" applyFont="1">
      <alignment horizontal="center" readingOrder="0" vertical="bottom"/>
    </xf>
    <xf borderId="57" fillId="0" fontId="3" numFmtId="0" xfId="0" applyAlignment="1" applyBorder="1" applyFont="1">
      <alignment horizontal="center" vertical="bottom"/>
    </xf>
    <xf borderId="58" fillId="0" fontId="3" numFmtId="0" xfId="0" applyAlignment="1" applyBorder="1" applyFont="1">
      <alignment horizontal="right" vertical="bottom"/>
    </xf>
    <xf borderId="59" fillId="0" fontId="4" numFmtId="0" xfId="0" applyBorder="1" applyFont="1"/>
    <xf borderId="60" fillId="12" fontId="1" numFmtId="0" xfId="0" applyAlignment="1" applyBorder="1" applyFont="1">
      <alignment horizontal="right" vertical="bottom"/>
    </xf>
    <xf borderId="61" fillId="12" fontId="1" numFmtId="0" xfId="0" applyAlignment="1" applyBorder="1" applyFont="1">
      <alignment horizontal="right" vertical="bottom"/>
    </xf>
    <xf borderId="16" fillId="0" fontId="3" numFmtId="0" xfId="0" applyAlignment="1" applyBorder="1" applyFont="1">
      <alignment horizontal="center" readingOrder="0" vertical="bottom"/>
    </xf>
    <xf borderId="18" fillId="0" fontId="3" numFmtId="0" xfId="0" applyAlignment="1" applyBorder="1" applyFont="1">
      <alignment horizontal="center" readingOrder="0" vertical="bottom"/>
    </xf>
    <xf borderId="62" fillId="3" fontId="7" numFmtId="0" xfId="0" applyAlignment="1" applyBorder="1" applyFont="1">
      <alignment horizontal="center" vertical="bottom"/>
    </xf>
    <xf borderId="62" fillId="11" fontId="7" numFmtId="0" xfId="0" applyAlignment="1" applyBorder="1" applyFont="1">
      <alignment horizontal="center" vertical="bottom"/>
    </xf>
    <xf borderId="63" fillId="6" fontId="7" numFmtId="0" xfId="0" applyAlignment="1" applyBorder="1" applyFont="1">
      <alignment horizontal="center" vertical="bottom"/>
    </xf>
    <xf borderId="64" fillId="0" fontId="6" numFmtId="0" xfId="0" applyAlignment="1" applyBorder="1" applyFont="1">
      <alignment horizontal="center" readingOrder="0" vertical="bottom"/>
    </xf>
    <xf borderId="21" fillId="0" fontId="3" numFmtId="0" xfId="0" applyAlignment="1" applyBorder="1" applyFont="1">
      <alignment horizontal="center" readingOrder="0" vertical="bottom"/>
    </xf>
    <xf borderId="24" fillId="0" fontId="3" numFmtId="0" xfId="0" applyAlignment="1" applyBorder="1" applyFont="1">
      <alignment horizontal="center" readingOrder="0" vertical="bottom"/>
    </xf>
    <xf borderId="54" fillId="0" fontId="7" numFmtId="0" xfId="0" applyAlignment="1" applyBorder="1" applyFont="1">
      <alignment horizontal="center" vertical="bottom"/>
    </xf>
    <xf borderId="0" fillId="0" fontId="1" numFmtId="0" xfId="0" applyAlignment="1" applyFont="1">
      <alignment horizontal="right" vertical="bottom"/>
    </xf>
    <xf borderId="32" fillId="0" fontId="1" numFmtId="0" xfId="0" applyAlignment="1" applyBorder="1" applyFont="1">
      <alignment horizontal="right" vertical="bottom"/>
    </xf>
    <xf borderId="21" fillId="0" fontId="3" numFmtId="0" xfId="0" applyAlignment="1" applyBorder="1" applyFont="1">
      <alignment horizontal="right" vertical="bottom"/>
    </xf>
    <xf borderId="32" fillId="0" fontId="1" numFmtId="0" xfId="0" applyAlignment="1" applyBorder="1" applyFont="1">
      <alignment vertical="bottom"/>
    </xf>
    <xf borderId="65" fillId="0" fontId="4" numFmtId="0" xfId="0" applyBorder="1" applyFont="1"/>
    <xf borderId="43" fillId="0" fontId="6" numFmtId="0" xfId="0" applyAlignment="1" applyBorder="1" applyFont="1">
      <alignment horizontal="center" textRotation="90"/>
    </xf>
    <xf borderId="64" fillId="0" fontId="7" numFmtId="0" xfId="0" applyAlignment="1" applyBorder="1" applyFont="1">
      <alignment horizontal="center" vertical="bottom"/>
    </xf>
    <xf borderId="66" fillId="0" fontId="1" numFmtId="0" xfId="0" applyAlignment="1" applyBorder="1" applyFont="1">
      <alignment horizontal="right" vertical="bottom"/>
    </xf>
    <xf borderId="67" fillId="0" fontId="1" numFmtId="0" xfId="0" applyAlignment="1" applyBorder="1" applyFont="1">
      <alignment horizontal="right" vertical="bottom"/>
    </xf>
    <xf borderId="68" fillId="3" fontId="6" numFmtId="0" xfId="0" applyAlignment="1" applyBorder="1" applyFont="1">
      <alignment horizontal="center" vertical="bottom"/>
    </xf>
    <xf borderId="18" fillId="11" fontId="6" numFmtId="0" xfId="0" applyAlignment="1" applyBorder="1" applyFont="1">
      <alignment horizontal="center" vertical="bottom"/>
    </xf>
    <xf borderId="54" fillId="0" fontId="6" numFmtId="0" xfId="0" applyAlignment="1" applyBorder="1" applyFont="1">
      <alignment horizontal="center" vertical="bottom"/>
    </xf>
    <xf borderId="0" fillId="0" fontId="3" numFmtId="0" xfId="0" applyAlignment="1" applyFont="1">
      <alignment horizontal="right" vertical="bottom"/>
    </xf>
    <xf borderId="43" fillId="0" fontId="6" numFmtId="0" xfId="0" applyAlignment="1" applyBorder="1" applyFont="1">
      <alignment horizontal="center" vertical="bottom"/>
    </xf>
    <xf borderId="56" fillId="0" fontId="4" numFmtId="0" xfId="0" applyBorder="1" applyFont="1"/>
    <xf borderId="57" fillId="0" fontId="4" numFmtId="0" xfId="0" applyBorder="1" applyFont="1"/>
    <xf borderId="46" fillId="0" fontId="6" numFmtId="0" xfId="0" applyAlignment="1" applyBorder="1" applyFont="1">
      <alignment horizontal="center" vertical="bottom"/>
    </xf>
    <xf borderId="17" fillId="0" fontId="3" numFmtId="0" xfId="0" applyAlignment="1" applyBorder="1" applyFont="1">
      <alignment horizontal="center" vertical="bottom"/>
    </xf>
    <xf borderId="18" fillId="0" fontId="3" numFmtId="0" xfId="0" applyAlignment="1" applyBorder="1" applyFont="1">
      <alignment horizontal="center" vertical="bottom"/>
    </xf>
    <xf borderId="16" fillId="3" fontId="7" numFmtId="0" xfId="0" applyAlignment="1" applyBorder="1" applyFont="1">
      <alignment horizontal="center" vertical="bottom"/>
    </xf>
    <xf borderId="16" fillId="11" fontId="7" numFmtId="0" xfId="0" applyAlignment="1" applyBorder="1" applyFont="1">
      <alignment horizontal="center" vertical="bottom"/>
    </xf>
    <xf borderId="18" fillId="6" fontId="7" numFmtId="0" xfId="0" applyAlignment="1" applyBorder="1" applyFont="1">
      <alignment horizontal="center" vertical="bottom"/>
    </xf>
    <xf borderId="64" fillId="0" fontId="6" numFmtId="0" xfId="0" applyAlignment="1" applyBorder="1" applyFont="1">
      <alignment horizontal="center" vertical="bottom"/>
    </xf>
    <xf borderId="24" fillId="0" fontId="3" numFmtId="0" xfId="0" applyAlignment="1" applyBorder="1" applyFont="1">
      <alignment horizontal="center" vertical="bottom"/>
    </xf>
    <xf borderId="36" fillId="13" fontId="7" numFmtId="0" xfId="0" applyAlignment="1" applyBorder="1" applyFill="1" applyFont="1">
      <alignment horizontal="center" readingOrder="0"/>
    </xf>
    <xf borderId="69" fillId="13" fontId="7" numFmtId="0" xfId="0" applyAlignment="1" applyBorder="1" applyFont="1">
      <alignment horizontal="center"/>
    </xf>
    <xf borderId="70" fillId="13" fontId="7" numFmtId="0" xfId="0" applyAlignment="1" applyBorder="1" applyFont="1">
      <alignment horizontal="center"/>
    </xf>
    <xf borderId="71" fillId="13" fontId="7" numFmtId="0" xfId="0" applyAlignment="1" applyBorder="1" applyFont="1">
      <alignment horizontal="center"/>
    </xf>
    <xf borderId="66" fillId="13" fontId="7" numFmtId="0" xfId="0" applyAlignment="1" applyBorder="1" applyFont="1">
      <alignment horizontal="center"/>
    </xf>
    <xf borderId="67" fillId="13" fontId="7" numFmtId="0" xfId="0" applyAlignment="1" applyBorder="1" applyFont="1">
      <alignment horizontal="center"/>
    </xf>
    <xf borderId="72" fillId="14" fontId="7" numFmtId="0" xfId="0" applyAlignment="1" applyBorder="1" applyFill="1" applyFont="1">
      <alignment horizontal="center" readingOrder="0"/>
    </xf>
    <xf borderId="73" fillId="8" fontId="7" numFmtId="0" xfId="0" applyAlignment="1" applyBorder="1" applyFont="1">
      <alignment horizontal="center" readingOrder="0" vertical="bottom"/>
    </xf>
    <xf borderId="73" fillId="8" fontId="7" numFmtId="0" xfId="0" applyAlignment="1" applyBorder="1" applyFont="1">
      <alignment horizontal="center" vertical="bottom"/>
    </xf>
    <xf borderId="74" fillId="8" fontId="7" numFmtId="0" xfId="0" applyAlignment="1" applyBorder="1" applyFont="1">
      <alignment horizontal="center" vertical="bottom"/>
    </xf>
    <xf borderId="75" fillId="8" fontId="7" numFmtId="0" xfId="0" applyAlignment="1" applyBorder="1" applyFont="1">
      <alignment horizontal="center" readingOrder="0" vertical="bottom"/>
    </xf>
    <xf borderId="76" fillId="14" fontId="7" numFmtId="0" xfId="0" applyAlignment="1" applyBorder="1" applyFont="1">
      <alignment horizontal="center"/>
    </xf>
    <xf borderId="56" fillId="15" fontId="8" numFmtId="0" xfId="0" applyAlignment="1" applyBorder="1" applyFill="1" applyFont="1">
      <alignment horizontal="center" readingOrder="0" vertical="bottom"/>
    </xf>
    <xf borderId="56" fillId="15" fontId="9" numFmtId="0" xfId="0" applyAlignment="1" applyBorder="1" applyFont="1">
      <alignment horizontal="center" vertical="bottom"/>
    </xf>
    <xf borderId="57" fillId="15" fontId="10" numFmtId="0" xfId="0" applyAlignment="1" applyBorder="1" applyFont="1">
      <alignment horizontal="center" vertical="bottom"/>
    </xf>
    <xf borderId="55" fillId="15" fontId="11" numFmtId="0" xfId="0" applyAlignment="1" applyBorder="1" applyFont="1">
      <alignment horizontal="center" readingOrder="0" vertical="bottom"/>
    </xf>
    <xf borderId="77" fillId="14" fontId="7" numFmtId="0" xfId="0" applyAlignment="1" applyBorder="1" applyFont="1">
      <alignment horizontal="center"/>
    </xf>
    <xf borderId="15" fillId="16" fontId="7" numFmtId="0" xfId="0" applyAlignment="1" applyBorder="1" applyFill="1" applyFont="1">
      <alignment horizontal="center" readingOrder="0" vertical="bottom"/>
    </xf>
    <xf borderId="16" fillId="16" fontId="7" numFmtId="0" xfId="0" applyAlignment="1" applyBorder="1" applyFont="1">
      <alignment horizontal="center" readingOrder="0" vertical="bottom"/>
    </xf>
    <xf borderId="18" fillId="16" fontId="7" numFmtId="0" xfId="0" applyAlignment="1" applyBorder="1" applyFont="1">
      <alignment horizontal="center" readingOrder="0" vertical="bottom"/>
    </xf>
    <xf borderId="54" fillId="16" fontId="7" numFmtId="0" xfId="0" applyAlignment="1" applyBorder="1" applyFont="1">
      <alignment horizontal="center" readingOrder="0" vertical="bottom"/>
    </xf>
    <xf borderId="78" fillId="3" fontId="7" numFmtId="0" xfId="0" applyAlignment="1" applyBorder="1" applyFont="1">
      <alignment horizontal="center" readingOrder="0" vertical="bottom"/>
    </xf>
    <xf borderId="54" fillId="0" fontId="1" numFmtId="0" xfId="0" applyAlignment="1" applyBorder="1" applyFont="1">
      <alignment horizontal="center" readingOrder="0" vertical="bottom"/>
    </xf>
    <xf borderId="16" fillId="0" fontId="1" numFmtId="0" xfId="0" applyAlignment="1" applyBorder="1" applyFont="1">
      <alignment horizontal="center" readingOrder="0" vertical="bottom"/>
    </xf>
    <xf borderId="18" fillId="0" fontId="1" numFmtId="0" xfId="0" applyAlignment="1" applyBorder="1" applyFont="1">
      <alignment horizontal="center" readingOrder="0" vertical="bottom"/>
    </xf>
    <xf borderId="64" fillId="0" fontId="1" numFmtId="0" xfId="0" applyAlignment="1" applyBorder="1" applyFont="1">
      <alignment horizontal="center" readingOrder="0" vertical="bottom"/>
    </xf>
    <xf borderId="21" fillId="0" fontId="1" numFmtId="0" xfId="0" applyAlignment="1" applyBorder="1" applyFont="1">
      <alignment horizontal="center" readingOrder="0" vertical="bottom"/>
    </xf>
    <xf borderId="24" fillId="0" fontId="1" numFmtId="0" xfId="0" applyAlignment="1" applyBorder="1" applyFont="1">
      <alignment horizontal="center" readingOrder="0" vertical="bottom"/>
    </xf>
    <xf borderId="14" fillId="0" fontId="1" numFmtId="0" xfId="0" applyAlignment="1" applyBorder="1" applyFont="1">
      <alignment horizontal="center" readingOrder="0" vertical="bottom"/>
    </xf>
    <xf borderId="19" fillId="0" fontId="1" numFmtId="0" xfId="0" applyAlignment="1" applyBorder="1" applyFont="1">
      <alignment horizontal="center" readingOrder="0" vertical="bottom"/>
    </xf>
    <xf borderId="79" fillId="14" fontId="7" numFmtId="0" xfId="0" applyAlignment="1" applyBorder="1" applyFont="1">
      <alignment horizontal="center" readingOrder="0"/>
    </xf>
    <xf borderId="12" fillId="0" fontId="1" numFmtId="0" xfId="0" applyBorder="1" applyFont="1"/>
    <xf borderId="80" fillId="14" fontId="7" numFmtId="0" xfId="0" applyAlignment="1" applyBorder="1" applyFont="1">
      <alignment horizontal="center"/>
    </xf>
    <xf borderId="11" fillId="14" fontId="7" numFmtId="0" xfId="0" applyAlignment="1" applyBorder="1" applyFont="1">
      <alignment horizontal="center"/>
    </xf>
    <xf borderId="78" fillId="16" fontId="7" numFmtId="0" xfId="0" applyAlignment="1" applyBorder="1" applyFont="1">
      <alignment horizontal="center" readingOrder="0" vertical="bottom"/>
    </xf>
    <xf borderId="2" fillId="17" fontId="7" numFmtId="0" xfId="0" applyAlignment="1" applyBorder="1" applyFill="1" applyFont="1">
      <alignment horizontal="center" readingOrder="0"/>
    </xf>
    <xf borderId="68" fillId="16" fontId="7" numFmtId="0" xfId="0" applyAlignment="1" applyBorder="1" applyFont="1">
      <alignment horizontal="center" readingOrder="0" vertical="bottom"/>
    </xf>
    <xf borderId="2" fillId="17" fontId="7" numFmtId="0" xfId="0" applyAlignment="1" applyBorder="1" applyFont="1">
      <alignment horizontal="center" readingOrder="0" vertical="bottom"/>
    </xf>
    <xf borderId="37" fillId="17" fontId="7" numFmtId="0" xfId="0" applyAlignment="1" applyBorder="1" applyFont="1">
      <alignment horizontal="center" readingOrder="0" vertical="bottom"/>
    </xf>
    <xf borderId="17" fillId="0" fontId="1" numFmtId="0" xfId="0" applyAlignment="1" applyBorder="1" applyFont="1">
      <alignment horizontal="center" readingOrder="0" vertical="bottom"/>
    </xf>
    <xf borderId="8" fillId="2" fontId="1" numFmtId="0" xfId="0" applyAlignment="1" applyBorder="1" applyFont="1">
      <alignment horizontal="center" readingOrder="0" vertical="bottom"/>
    </xf>
    <xf borderId="15" fillId="0" fontId="1" numFmtId="0" xfId="0" applyAlignment="1" applyBorder="1" applyFont="1">
      <alignment horizontal="center" readingOrder="0" vertical="bottom"/>
    </xf>
    <xf borderId="35" fillId="2" fontId="1" numFmtId="0" xfId="0" applyAlignment="1" applyBorder="1" applyFont="1">
      <alignment horizontal="center" readingOrder="0" vertical="bottom"/>
    </xf>
    <xf borderId="35" fillId="2" fontId="1" numFmtId="0" xfId="0" applyAlignment="1" applyBorder="1" applyFont="1">
      <alignment horizontal="right" readingOrder="0" vertical="bottom"/>
    </xf>
    <xf borderId="14" fillId="2" fontId="1" numFmtId="0" xfId="0" applyAlignment="1" applyBorder="1" applyFont="1">
      <alignment horizontal="center" readingOrder="0" vertical="bottom"/>
    </xf>
    <xf borderId="22" fillId="0" fontId="1" numFmtId="0" xfId="0" applyAlignment="1" applyBorder="1" applyFont="1">
      <alignment horizontal="center" readingOrder="0" vertical="bottom"/>
    </xf>
    <xf borderId="19" fillId="2" fontId="1" numFmtId="0" xfId="0" applyAlignment="1" applyBorder="1" applyFont="1">
      <alignment horizontal="center" readingOrder="0" vertical="bottom"/>
    </xf>
    <xf borderId="20" fillId="0" fontId="1" numFmtId="0" xfId="0" applyAlignment="1" applyBorder="1" applyFont="1">
      <alignment horizontal="center" readingOrder="0" vertical="bottom"/>
    </xf>
    <xf borderId="2" fillId="2" fontId="1" numFmtId="0" xfId="0" applyAlignment="1" applyBorder="1" applyFont="1">
      <alignment horizontal="right" readingOrder="0" vertical="bottom"/>
    </xf>
    <xf borderId="81" fillId="14" fontId="7" numFmtId="0" xfId="0" applyAlignment="1" applyBorder="1" applyFont="1">
      <alignment horizontal="center"/>
    </xf>
    <xf borderId="82" fillId="14" fontId="7" numFmtId="0" xfId="0" applyAlignment="1" applyBorder="1" applyFont="1">
      <alignment horizontal="center"/>
    </xf>
    <xf borderId="83" fillId="14" fontId="7" numFmtId="0" xfId="0" applyAlignment="1" applyBorder="1" applyFont="1">
      <alignment horizontal="center"/>
    </xf>
    <xf borderId="9" fillId="14" fontId="7" numFmtId="0" xfId="0" applyAlignment="1" applyBorder="1" applyFont="1">
      <alignment horizontal="center"/>
    </xf>
    <xf borderId="0" fillId="0" fontId="1" numFmtId="0" xfId="0" applyFont="1"/>
    <xf borderId="68" fillId="17" fontId="7" numFmtId="0" xfId="0" applyAlignment="1" applyBorder="1" applyFont="1">
      <alignment horizontal="center" readingOrder="0" vertical="bottom"/>
    </xf>
    <xf borderId="16" fillId="17" fontId="7" numFmtId="0" xfId="0" applyAlignment="1" applyBorder="1" applyFont="1">
      <alignment horizontal="center" readingOrder="0" vertical="bottom"/>
    </xf>
    <xf borderId="54" fillId="0" fontId="1" numFmtId="0" xfId="0" applyAlignment="1" applyBorder="1" applyFont="1">
      <alignment horizontal="right" readingOrder="0" vertical="bottom"/>
    </xf>
    <xf borderId="16" fillId="0" fontId="1" numFmtId="0" xfId="0" applyAlignment="1" applyBorder="1" applyFont="1">
      <alignment horizontal="right" readingOrder="0" vertical="bottom"/>
    </xf>
    <xf borderId="18" fillId="0" fontId="1" numFmtId="0" xfId="0" applyAlignment="1" applyBorder="1" applyFont="1">
      <alignment horizontal="right" readingOrder="0" vertical="bottom"/>
    </xf>
    <xf borderId="14" fillId="0" fontId="1" numFmtId="0" xfId="0" applyAlignment="1" applyBorder="1" applyFont="1">
      <alignment horizontal="right" readingOrder="0" vertical="bottom"/>
    </xf>
    <xf borderId="15" fillId="0" fontId="1" numFmtId="0" xfId="0" applyAlignment="1" applyBorder="1" applyFont="1">
      <alignment horizontal="right" readingOrder="0" vertical="bottom"/>
    </xf>
    <xf borderId="64" fillId="0" fontId="1" numFmtId="0" xfId="0" applyAlignment="1" applyBorder="1" applyFont="1">
      <alignment horizontal="right" readingOrder="0" vertical="bottom"/>
    </xf>
    <xf borderId="21" fillId="0" fontId="1" numFmtId="0" xfId="0" applyAlignment="1" applyBorder="1" applyFont="1">
      <alignment horizontal="right" readingOrder="0" vertical="bottom"/>
    </xf>
    <xf borderId="24" fillId="0" fontId="1" numFmtId="0" xfId="0" applyAlignment="1" applyBorder="1" applyFont="1">
      <alignment horizontal="right" readingOrder="0" vertical="bottom"/>
    </xf>
    <xf borderId="43" fillId="0" fontId="1" numFmtId="0" xfId="0" applyAlignment="1" applyBorder="1" applyFont="1">
      <alignment horizontal="right" readingOrder="0" vertical="bottom"/>
    </xf>
    <xf borderId="84" fillId="0" fontId="1" numFmtId="0" xfId="0" applyAlignment="1" applyBorder="1" applyFont="1">
      <alignment horizontal="right" readingOrder="0" vertical="bottom"/>
    </xf>
    <xf borderId="19" fillId="0" fontId="1" numFmtId="0" xfId="0" applyAlignment="1" applyBorder="1" applyFont="1">
      <alignment horizontal="right" readingOrder="0" vertical="bottom"/>
    </xf>
    <xf borderId="81" fillId="0" fontId="1" numFmtId="0" xfId="0" applyAlignment="1" applyBorder="1" applyFont="1">
      <alignment vertical="bottom"/>
    </xf>
    <xf borderId="85" fillId="8" fontId="7" numFmtId="0" xfId="0" applyAlignment="1" applyBorder="1" applyFont="1">
      <alignment horizontal="center" readingOrder="0" vertical="bottom"/>
    </xf>
    <xf borderId="86" fillId="8" fontId="7" numFmtId="0" xfId="0" applyAlignment="1" applyBorder="1" applyFont="1">
      <alignment horizontal="center" vertical="bottom"/>
    </xf>
    <xf borderId="87" fillId="8" fontId="7" numFmtId="0" xfId="0" applyAlignment="1" applyBorder="1" applyFont="1">
      <alignment horizontal="center" vertical="bottom"/>
    </xf>
    <xf borderId="83" fillId="0" fontId="1" numFmtId="0" xfId="0" applyAlignment="1" applyBorder="1" applyFont="1">
      <alignment vertical="bottom"/>
    </xf>
    <xf borderId="10" fillId="17" fontId="7" numFmtId="0" xfId="0" applyAlignment="1" applyBorder="1" applyFont="1">
      <alignment horizontal="center" readingOrder="0" vertical="bottom"/>
    </xf>
    <xf borderId="16" fillId="3" fontId="7" numFmtId="0" xfId="0" applyAlignment="1" applyBorder="1" applyFont="1">
      <alignment horizontal="center" readingOrder="0" vertical="bottom"/>
    </xf>
    <xf borderId="82" fillId="0" fontId="1" numFmtId="0" xfId="0" applyAlignment="1" applyBorder="1" applyFont="1">
      <alignment vertical="bottom"/>
    </xf>
    <xf borderId="88" fillId="8" fontId="7" numFmtId="0" xfId="0" applyAlignment="1" applyBorder="1" applyFont="1">
      <alignment horizontal="center" readingOrder="0" vertical="bottom"/>
    </xf>
    <xf borderId="88" fillId="8" fontId="7" numFmtId="0" xfId="0" applyAlignment="1" applyBorder="1" applyFont="1">
      <alignment horizontal="center" vertical="bottom"/>
    </xf>
    <xf borderId="58" fillId="8" fontId="7" numFmtId="0" xfId="0" applyAlignment="1" applyBorder="1" applyFont="1">
      <alignment horizontal="center" vertical="bottom"/>
    </xf>
    <xf borderId="89" fillId="8" fontId="7" numFmtId="0" xfId="0" applyAlignment="1" applyBorder="1" applyFont="1">
      <alignment horizontal="center" readingOrder="0" vertical="bottom"/>
    </xf>
    <xf borderId="90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1"/>
      <c r="C3" s="2" t="s">
        <v>0</v>
      </c>
      <c r="D3" s="1"/>
      <c r="E3" s="1"/>
      <c r="F3" s="1"/>
      <c r="G3" s="1"/>
    </row>
    <row r="4">
      <c r="B4" s="1"/>
      <c r="C4" s="1"/>
      <c r="D4" s="3" t="s">
        <v>1</v>
      </c>
      <c r="E4" s="3" t="s">
        <v>2</v>
      </c>
      <c r="F4" s="3" t="s">
        <v>3</v>
      </c>
      <c r="G4" s="3" t="s">
        <v>4</v>
      </c>
    </row>
    <row r="5">
      <c r="B5" s="4" t="s">
        <v>5</v>
      </c>
      <c r="C5" s="5" t="s">
        <v>6</v>
      </c>
      <c r="D5" s="6">
        <v>0.6005581686</v>
      </c>
      <c r="E5" s="6">
        <v>0.7924775933</v>
      </c>
      <c r="F5" s="6">
        <v>0.819168712</v>
      </c>
      <c r="G5" s="6">
        <v>0.7378839644</v>
      </c>
    </row>
    <row r="6">
      <c r="B6" s="1"/>
      <c r="C6" s="5" t="s">
        <v>7</v>
      </c>
      <c r="D6" s="6">
        <v>0.6050758511</v>
      </c>
      <c r="E6" s="6">
        <v>0.7391771745</v>
      </c>
      <c r="F6" s="6">
        <v>0.7350051444</v>
      </c>
      <c r="G6" s="6">
        <v>0.85895568</v>
      </c>
    </row>
    <row r="7">
      <c r="B7" s="1"/>
      <c r="C7" s="5" t="s">
        <v>8</v>
      </c>
      <c r="D7" s="6">
        <v>0.6968277036</v>
      </c>
      <c r="E7" s="6">
        <v>0.7180257465</v>
      </c>
      <c r="F7" s="6">
        <v>0.7582782449</v>
      </c>
      <c r="G7" s="6">
        <v>0.7255967127</v>
      </c>
    </row>
    <row r="8">
      <c r="B8" s="1"/>
      <c r="C8" s="5" t="s">
        <v>9</v>
      </c>
      <c r="D8" s="6">
        <v>0.6735680455</v>
      </c>
      <c r="E8" s="6">
        <v>0.758965393</v>
      </c>
      <c r="F8" s="6">
        <v>0.8843018525</v>
      </c>
      <c r="G8" s="6">
        <v>0.7832420136</v>
      </c>
    </row>
    <row r="9">
      <c r="B9" s="1"/>
      <c r="C9" s="1"/>
      <c r="D9" s="1"/>
      <c r="E9" s="1"/>
      <c r="F9" s="1"/>
      <c r="G9" s="1"/>
    </row>
    <row r="10">
      <c r="B10" s="4" t="s">
        <v>10</v>
      </c>
      <c r="C10" s="7" t="s">
        <v>11</v>
      </c>
      <c r="D10" s="6">
        <v>0.6609456279</v>
      </c>
      <c r="E10" s="6">
        <v>0.7974545205</v>
      </c>
      <c r="F10" s="6">
        <v>0.7807885131</v>
      </c>
      <c r="G10" s="6">
        <v>0.7474678463</v>
      </c>
    </row>
    <row r="11">
      <c r="B11" s="1"/>
      <c r="C11" s="7" t="s">
        <v>12</v>
      </c>
      <c r="D11" s="6">
        <v>0.4884713675</v>
      </c>
      <c r="E11" s="6">
        <v>0.8150431064</v>
      </c>
      <c r="F11" s="6">
        <v>0.8065935152</v>
      </c>
      <c r="G11" s="6">
        <v>0.7660705846</v>
      </c>
    </row>
    <row r="12">
      <c r="B12" s="1"/>
      <c r="C12" s="7" t="s">
        <v>13</v>
      </c>
      <c r="D12" s="6">
        <v>0.5633537088</v>
      </c>
      <c r="E12" s="6">
        <v>0.80686184</v>
      </c>
      <c r="F12" s="6">
        <v>0.8255152761</v>
      </c>
      <c r="G12" s="6">
        <v>0.7435964902</v>
      </c>
    </row>
    <row r="13">
      <c r="B13" s="1"/>
      <c r="C13" s="7" t="s">
        <v>14</v>
      </c>
      <c r="D13" s="6">
        <v>0.608335744</v>
      </c>
      <c r="E13" s="6">
        <v>0.7564354886</v>
      </c>
      <c r="F13" s="6">
        <v>0.7862919624</v>
      </c>
      <c r="G13" s="6">
        <v>0.7900408017</v>
      </c>
    </row>
    <row r="14">
      <c r="B14" s="1"/>
      <c r="C14" s="1"/>
      <c r="D14" s="8">
        <v>0.0</v>
      </c>
      <c r="E14" s="8">
        <v>1.0</v>
      </c>
      <c r="F14" s="8">
        <v>3.0</v>
      </c>
      <c r="G14" s="8">
        <v>7.0</v>
      </c>
    </row>
    <row r="15">
      <c r="B15" s="1"/>
      <c r="C15" s="4" t="s">
        <v>15</v>
      </c>
      <c r="D15" s="6">
        <v>0.6440074422</v>
      </c>
      <c r="E15" s="6">
        <v>0.7521614768</v>
      </c>
      <c r="F15" s="6">
        <v>0.7991884885</v>
      </c>
      <c r="G15" s="6">
        <v>0.7764195927</v>
      </c>
    </row>
    <row r="16">
      <c r="B16" s="1"/>
      <c r="C16" s="4" t="s">
        <v>16</v>
      </c>
      <c r="D16" s="6">
        <v>0.580276612</v>
      </c>
      <c r="E16" s="6">
        <v>0.7939487389</v>
      </c>
      <c r="F16" s="6">
        <v>0.7997973167</v>
      </c>
      <c r="G16" s="6">
        <v>0.7617939307</v>
      </c>
    </row>
    <row r="17">
      <c r="B17" s="1"/>
      <c r="C17" s="4" t="s">
        <v>17</v>
      </c>
      <c r="D17" s="6">
        <v>0.04853630064</v>
      </c>
      <c r="E17" s="6">
        <v>0.03165187045</v>
      </c>
      <c r="F17" s="6">
        <v>0.06692444432</v>
      </c>
      <c r="G17" s="6">
        <v>0.06035094837</v>
      </c>
    </row>
    <row r="18">
      <c r="B18" s="1"/>
      <c r="C18" s="4" t="s">
        <v>18</v>
      </c>
      <c r="D18" s="6">
        <v>0.07305110673</v>
      </c>
      <c r="E18" s="6">
        <v>0.02602085683</v>
      </c>
      <c r="F18" s="6">
        <v>0.02042327887</v>
      </c>
      <c r="G18" s="6">
        <v>0.02123329951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/>
      <c r="B1" s="10" t="s">
        <v>19</v>
      </c>
      <c r="C1" s="11"/>
      <c r="D1" s="11"/>
      <c r="E1" s="11"/>
      <c r="F1" s="12"/>
      <c r="G1" s="12"/>
      <c r="H1" s="12"/>
      <c r="I1" s="12"/>
      <c r="J1" s="13"/>
      <c r="K1" s="14"/>
      <c r="L1" s="14"/>
      <c r="M1" s="15"/>
      <c r="N1" s="11"/>
      <c r="O1" s="12"/>
      <c r="P1" s="11"/>
      <c r="Q1" s="12"/>
    </row>
    <row r="2">
      <c r="A2" s="16" t="s">
        <v>20</v>
      </c>
      <c r="B2" s="17" t="s">
        <v>21</v>
      </c>
      <c r="C2" s="18" t="s">
        <v>22</v>
      </c>
      <c r="D2" s="18" t="s">
        <v>23</v>
      </c>
      <c r="E2" s="18" t="s">
        <v>24</v>
      </c>
      <c r="F2" s="19" t="s">
        <v>25</v>
      </c>
      <c r="G2" s="19" t="s">
        <v>26</v>
      </c>
      <c r="H2" s="19" t="s">
        <v>27</v>
      </c>
      <c r="I2" s="20" t="s">
        <v>28</v>
      </c>
      <c r="J2" s="21" t="s">
        <v>29</v>
      </c>
      <c r="K2" s="22" t="s">
        <v>30</v>
      </c>
      <c r="L2" s="23" t="s">
        <v>31</v>
      </c>
      <c r="M2" s="24"/>
      <c r="N2" s="17" t="s">
        <v>32</v>
      </c>
      <c r="O2" s="19" t="s">
        <v>33</v>
      </c>
      <c r="P2" s="18" t="s">
        <v>34</v>
      </c>
      <c r="Q2" s="25" t="s">
        <v>35</v>
      </c>
    </row>
    <row r="3">
      <c r="A3" s="26">
        <v>0.0</v>
      </c>
      <c r="B3" s="27">
        <v>0.0</v>
      </c>
      <c r="C3" s="28">
        <v>0.0</v>
      </c>
      <c r="D3" s="29">
        <v>0.0</v>
      </c>
      <c r="E3" s="29">
        <v>0.0</v>
      </c>
      <c r="F3" s="28">
        <v>0.0</v>
      </c>
      <c r="G3" s="28">
        <v>0.0</v>
      </c>
      <c r="H3" s="28">
        <v>0.0</v>
      </c>
      <c r="I3" s="30">
        <v>0.0</v>
      </c>
      <c r="J3" s="26">
        <v>0.0</v>
      </c>
      <c r="K3" s="27">
        <f>AVERAGE(B3:C3)</f>
        <v>0</v>
      </c>
      <c r="L3" s="30">
        <f t="shared" ref="L3:L10" si="1">AVERAGE(F3:I3)</f>
        <v>0</v>
      </c>
      <c r="M3" s="31"/>
      <c r="N3" s="27">
        <f t="shared" ref="N3:N10" si="2">STDEV(B3:E3)</f>
        <v>0</v>
      </c>
      <c r="O3" s="28">
        <f t="shared" ref="O3:O10" si="3">STDEV(F3:I3)</f>
        <v>0</v>
      </c>
      <c r="P3" s="28">
        <f t="shared" ref="P3:P10" si="4">N3/SQRT(2)</f>
        <v>0</v>
      </c>
      <c r="Q3" s="32">
        <f t="shared" ref="Q3:Q10" si="5">O3/2</f>
        <v>0</v>
      </c>
    </row>
    <row r="4">
      <c r="A4" s="33">
        <v>0.01666667</v>
      </c>
      <c r="B4" s="34">
        <v>12.703266782983974</v>
      </c>
      <c r="C4" s="35">
        <v>15.429219595048039</v>
      </c>
      <c r="D4" s="36">
        <v>56.35208727465596</v>
      </c>
      <c r="E4" s="36">
        <v>5.413793101456008</v>
      </c>
      <c r="F4" s="35">
        <v>81.67241376304798</v>
      </c>
      <c r="G4" s="35">
        <v>39.01996368800002</v>
      </c>
      <c r="H4" s="35">
        <v>49.69328404199996</v>
      </c>
      <c r="I4" s="37"/>
      <c r="J4" s="33">
        <v>0.01666667</v>
      </c>
      <c r="K4" s="34">
        <f t="shared" ref="K4:K10" si="6">AVERAGE(B4:E4)</f>
        <v>22.47459169</v>
      </c>
      <c r="L4" s="38">
        <f t="shared" si="1"/>
        <v>56.7952205</v>
      </c>
      <c r="M4" s="31"/>
      <c r="N4" s="27">
        <f t="shared" si="2"/>
        <v>22.97731935</v>
      </c>
      <c r="O4" s="35">
        <f t="shared" si="3"/>
        <v>22.19540494</v>
      </c>
      <c r="P4" s="35">
        <f t="shared" si="4"/>
        <v>16.24741833</v>
      </c>
      <c r="Q4" s="39">
        <f t="shared" si="5"/>
        <v>11.09770247</v>
      </c>
    </row>
    <row r="5">
      <c r="A5" s="33">
        <v>0.5</v>
      </c>
      <c r="B5" s="34">
        <v>32.67876586819199</v>
      </c>
      <c r="C5" s="35">
        <v>36.29764064</v>
      </c>
      <c r="D5" s="36">
        <v>64.58620705383998</v>
      </c>
      <c r="E5" s="36">
        <v>21.796733204320162</v>
      </c>
      <c r="F5" s="35">
        <v>114.34029033904801</v>
      </c>
      <c r="G5" s="35">
        <v>59.88566240990406</v>
      </c>
      <c r="H5" s="35">
        <v>74.33484439699993</v>
      </c>
      <c r="I5" s="37"/>
      <c r="J5" s="33">
        <v>0.5</v>
      </c>
      <c r="K5" s="34">
        <f t="shared" si="6"/>
        <v>38.83983669</v>
      </c>
      <c r="L5" s="38">
        <f t="shared" si="1"/>
        <v>82.85359905</v>
      </c>
      <c r="M5" s="31"/>
      <c r="N5" s="27">
        <f t="shared" si="2"/>
        <v>18.2370001</v>
      </c>
      <c r="O5" s="35">
        <f t="shared" si="3"/>
        <v>28.20910334</v>
      </c>
      <c r="P5" s="35">
        <f t="shared" si="4"/>
        <v>12.89550644</v>
      </c>
      <c r="Q5" s="39">
        <f t="shared" si="5"/>
        <v>14.10455167</v>
      </c>
    </row>
    <row r="6">
      <c r="A6" s="33">
        <v>8.0</v>
      </c>
      <c r="B6" s="34">
        <v>98.89292192367998</v>
      </c>
      <c r="C6" s="35">
        <v>105.247731358728</v>
      </c>
      <c r="D6" s="40"/>
      <c r="E6" s="40"/>
      <c r="F6" s="35">
        <v>178.75499085980806</v>
      </c>
      <c r="G6" s="35">
        <v>118.87477309600001</v>
      </c>
      <c r="H6" s="40"/>
      <c r="I6" s="37"/>
      <c r="J6" s="33">
        <v>8.0</v>
      </c>
      <c r="K6" s="34">
        <f t="shared" si="6"/>
        <v>102.0703266</v>
      </c>
      <c r="L6" s="38">
        <f t="shared" si="1"/>
        <v>148.814882</v>
      </c>
      <c r="M6" s="31"/>
      <c r="N6" s="27">
        <f t="shared" si="2"/>
        <v>4.493528845</v>
      </c>
      <c r="O6" s="35">
        <f t="shared" si="3"/>
        <v>42.34170804</v>
      </c>
      <c r="P6" s="35">
        <f t="shared" si="4"/>
        <v>3.177404718</v>
      </c>
      <c r="Q6" s="39">
        <f t="shared" si="5"/>
        <v>21.17085402</v>
      </c>
    </row>
    <row r="7">
      <c r="A7" s="33">
        <v>24.0</v>
      </c>
      <c r="B7" s="34">
        <v>100.73684206819198</v>
      </c>
      <c r="C7" s="35">
        <v>111.61796729104805</v>
      </c>
      <c r="D7" s="36">
        <v>67.317604512</v>
      </c>
      <c r="E7" s="36">
        <v>35.408348444320154</v>
      </c>
      <c r="F7" s="35">
        <v>194.195099747048</v>
      </c>
      <c r="G7" s="35">
        <v>119.780399229968</v>
      </c>
      <c r="H7" s="35">
        <v>136.85026976900002</v>
      </c>
      <c r="I7" s="38">
        <v>426.8112175441206</v>
      </c>
      <c r="J7" s="33">
        <v>24.0</v>
      </c>
      <c r="K7" s="34">
        <f t="shared" si="6"/>
        <v>78.77019058</v>
      </c>
      <c r="L7" s="38">
        <f t="shared" si="1"/>
        <v>219.4092466</v>
      </c>
      <c r="M7" s="31"/>
      <c r="N7" s="27">
        <f t="shared" si="2"/>
        <v>34.51048775</v>
      </c>
      <c r="O7" s="35">
        <f t="shared" si="3"/>
        <v>141.8840168</v>
      </c>
      <c r="P7" s="35">
        <f t="shared" si="4"/>
        <v>24.40259991</v>
      </c>
      <c r="Q7" s="39">
        <f t="shared" si="5"/>
        <v>70.94200838</v>
      </c>
    </row>
    <row r="8">
      <c r="A8" s="33">
        <v>48.0</v>
      </c>
      <c r="B8" s="34">
        <v>102.54990921815997</v>
      </c>
      <c r="C8" s="35">
        <v>103.44101629587203</v>
      </c>
      <c r="D8" s="36">
        <v>72.72686040837601</v>
      </c>
      <c r="E8" s="36">
        <v>46.29491831327209</v>
      </c>
      <c r="F8" s="35">
        <v>206.895644206984</v>
      </c>
      <c r="G8" s="35">
        <v>124.317604309968</v>
      </c>
      <c r="H8" s="35">
        <v>147.889289534</v>
      </c>
      <c r="I8" s="38">
        <v>549.3552139798521</v>
      </c>
      <c r="J8" s="33">
        <v>48.0</v>
      </c>
      <c r="K8" s="34">
        <f t="shared" si="6"/>
        <v>81.25317606</v>
      </c>
      <c r="L8" s="38">
        <f t="shared" si="1"/>
        <v>257.114438</v>
      </c>
      <c r="M8" s="31"/>
      <c r="N8" s="27">
        <f t="shared" si="2"/>
        <v>27.32903792</v>
      </c>
      <c r="O8" s="35">
        <f t="shared" si="3"/>
        <v>197.8987371</v>
      </c>
      <c r="P8" s="35">
        <f t="shared" si="4"/>
        <v>19.32454804</v>
      </c>
      <c r="Q8" s="39">
        <f t="shared" si="5"/>
        <v>98.94936857</v>
      </c>
    </row>
    <row r="9">
      <c r="A9" s="33">
        <v>72.0</v>
      </c>
      <c r="B9" s="34">
        <v>106.151542610664</v>
      </c>
      <c r="C9" s="35">
        <v>106.16969143098402</v>
      </c>
      <c r="D9" s="36">
        <v>83.64246838983996</v>
      </c>
      <c r="E9" s="36">
        <v>49.02631577143211</v>
      </c>
      <c r="F9" s="35">
        <v>217.78493639898403</v>
      </c>
      <c r="G9" s="35">
        <v>120.682395599872</v>
      </c>
      <c r="H9" s="35">
        <v>142.44464353399997</v>
      </c>
      <c r="I9" s="38">
        <v>563.6741664810279</v>
      </c>
      <c r="J9" s="33">
        <v>72.0</v>
      </c>
      <c r="K9" s="34">
        <f t="shared" si="6"/>
        <v>86.24750455</v>
      </c>
      <c r="L9" s="38">
        <f t="shared" si="1"/>
        <v>261.1465355</v>
      </c>
      <c r="M9" s="31"/>
      <c r="N9" s="27">
        <f t="shared" si="2"/>
        <v>26.98930263</v>
      </c>
      <c r="O9" s="35">
        <f t="shared" si="3"/>
        <v>205.9316307</v>
      </c>
      <c r="P9" s="35">
        <f t="shared" si="4"/>
        <v>19.08431891</v>
      </c>
      <c r="Q9" s="39">
        <f t="shared" si="5"/>
        <v>102.9658153</v>
      </c>
    </row>
    <row r="10">
      <c r="A10" s="41">
        <v>168.0</v>
      </c>
      <c r="B10" s="42">
        <v>196.01814874819198</v>
      </c>
      <c r="C10" s="43">
        <v>113.43375676406401</v>
      </c>
      <c r="D10" s="44">
        <v>94.392014665376</v>
      </c>
      <c r="E10" s="44">
        <v>58.87840288214409</v>
      </c>
      <c r="F10" s="43">
        <v>364.794010755048</v>
      </c>
      <c r="G10" s="43">
        <v>203.26406526095204</v>
      </c>
      <c r="H10" s="43">
        <v>236.83302659</v>
      </c>
      <c r="I10" s="45">
        <v>573.9239127744368</v>
      </c>
      <c r="J10" s="41">
        <v>168.0</v>
      </c>
      <c r="K10" s="42">
        <f t="shared" si="6"/>
        <v>115.6805808</v>
      </c>
      <c r="L10" s="45">
        <f t="shared" si="1"/>
        <v>344.7037538</v>
      </c>
      <c r="M10" s="46"/>
      <c r="N10" s="27">
        <f t="shared" si="2"/>
        <v>58.13450928</v>
      </c>
      <c r="O10" s="43">
        <f t="shared" si="3"/>
        <v>167.9154341</v>
      </c>
      <c r="P10" s="43">
        <f t="shared" si="4"/>
        <v>41.10730573</v>
      </c>
      <c r="Q10" s="47">
        <f t="shared" si="5"/>
        <v>83.95771703</v>
      </c>
    </row>
  </sheetData>
  <mergeCells count="1">
    <mergeCell ref="M2:M1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8" t="s">
        <v>36</v>
      </c>
      <c r="N1" s="48" t="s">
        <v>37</v>
      </c>
    </row>
    <row r="3">
      <c r="A3" s="49" t="s">
        <v>38</v>
      </c>
      <c r="B3" s="50" t="s">
        <v>39</v>
      </c>
      <c r="C3" s="51" t="s">
        <v>40</v>
      </c>
      <c r="D3" s="1"/>
      <c r="E3" s="49" t="s">
        <v>38</v>
      </c>
      <c r="F3" s="50" t="s">
        <v>39</v>
      </c>
      <c r="G3" s="51" t="s">
        <v>40</v>
      </c>
      <c r="I3" s="52" t="s">
        <v>38</v>
      </c>
      <c r="J3" s="53" t="s">
        <v>39</v>
      </c>
      <c r="K3" s="54" t="s">
        <v>40</v>
      </c>
      <c r="N3" s="55" t="s">
        <v>41</v>
      </c>
      <c r="O3" s="56"/>
      <c r="P3" s="56"/>
      <c r="Q3" s="57"/>
      <c r="R3" s="1"/>
      <c r="S3" s="55" t="s">
        <v>42</v>
      </c>
      <c r="T3" s="56"/>
      <c r="U3" s="56"/>
      <c r="V3" s="57"/>
      <c r="X3" s="55" t="s">
        <v>43</v>
      </c>
      <c r="Y3" s="56"/>
      <c r="Z3" s="56"/>
      <c r="AA3" s="56"/>
      <c r="AB3" s="57"/>
    </row>
    <row r="4">
      <c r="A4" s="58" t="s">
        <v>44</v>
      </c>
      <c r="B4" s="59">
        <v>0.9426255214</v>
      </c>
      <c r="C4" s="60">
        <v>1.58614796</v>
      </c>
      <c r="D4" s="1"/>
      <c r="E4" s="58" t="s">
        <v>45</v>
      </c>
      <c r="F4" s="61">
        <v>0.7440866255</v>
      </c>
      <c r="G4" s="61">
        <v>0.2298258753</v>
      </c>
      <c r="I4" s="62" t="s">
        <v>46</v>
      </c>
      <c r="J4" s="63">
        <v>0.9954242087167563</v>
      </c>
      <c r="K4" s="64">
        <v>1.181995146121954</v>
      </c>
      <c r="N4" s="1"/>
      <c r="O4" s="1"/>
      <c r="P4" s="1"/>
      <c r="Q4" s="1"/>
      <c r="R4" s="1"/>
      <c r="S4" s="1"/>
      <c r="T4" s="1"/>
      <c r="U4" s="1"/>
      <c r="V4" s="1"/>
      <c r="X4" s="1"/>
      <c r="Y4" s="1"/>
      <c r="Z4" s="1"/>
      <c r="AA4" s="1"/>
      <c r="AB4" s="1"/>
    </row>
    <row r="5">
      <c r="A5" s="62"/>
      <c r="B5" s="65">
        <v>1.174538213</v>
      </c>
      <c r="C5" s="66">
        <v>0.3960077775</v>
      </c>
      <c r="D5" s="1"/>
      <c r="E5" s="62"/>
      <c r="F5" s="61">
        <v>0.7571927854</v>
      </c>
      <c r="G5" s="61">
        <v>0.324065406</v>
      </c>
      <c r="I5" s="67"/>
      <c r="J5" s="68">
        <v>1.0151430882799077</v>
      </c>
      <c r="K5" s="69">
        <v>1.0859288097886548</v>
      </c>
      <c r="N5" s="70" t="s">
        <v>38</v>
      </c>
      <c r="O5" s="71" t="s">
        <v>39</v>
      </c>
      <c r="P5" s="72" t="s">
        <v>47</v>
      </c>
      <c r="Q5" s="73" t="s">
        <v>48</v>
      </c>
      <c r="R5" s="1"/>
      <c r="S5" s="74"/>
      <c r="T5" s="71" t="s">
        <v>39</v>
      </c>
      <c r="U5" s="72" t="s">
        <v>47</v>
      </c>
      <c r="V5" s="73" t="s">
        <v>48</v>
      </c>
      <c r="X5" s="75" t="s">
        <v>38</v>
      </c>
      <c r="Y5" s="76" t="s">
        <v>39</v>
      </c>
      <c r="Z5" s="77" t="s">
        <v>47</v>
      </c>
      <c r="AA5" s="78" t="s">
        <v>48</v>
      </c>
      <c r="AB5" s="1"/>
    </row>
    <row r="6">
      <c r="A6" s="62"/>
      <c r="B6" s="65">
        <v>0.9708501897</v>
      </c>
      <c r="C6" s="66">
        <v>1.273794963</v>
      </c>
      <c r="D6" s="1"/>
      <c r="E6" s="62"/>
      <c r="F6" s="61">
        <v>0.9799975036</v>
      </c>
      <c r="G6" s="61">
        <v>0.2092304812</v>
      </c>
      <c r="I6" s="67"/>
      <c r="J6" s="68">
        <v>1.0692436040044497</v>
      </c>
      <c r="K6" s="69">
        <v>1.0778390130447975</v>
      </c>
      <c r="N6" s="79">
        <v>1.0</v>
      </c>
      <c r="O6" s="80">
        <v>1.2820505161517806</v>
      </c>
      <c r="P6" s="80">
        <v>1.2562571692834827</v>
      </c>
      <c r="Q6" s="81">
        <v>0.956258040942808</v>
      </c>
      <c r="R6" s="1"/>
      <c r="S6" s="82"/>
      <c r="T6" s="83"/>
      <c r="U6" s="83"/>
      <c r="V6" s="84"/>
      <c r="X6" s="85">
        <v>5.0</v>
      </c>
      <c r="Y6" s="86">
        <v>1.0895626202618138</v>
      </c>
      <c r="Z6" s="86">
        <v>0.8493831892182525</v>
      </c>
      <c r="AA6" s="87">
        <v>0.964115256931118</v>
      </c>
      <c r="AB6" s="1"/>
    </row>
    <row r="7">
      <c r="A7" s="62"/>
      <c r="B7" s="65">
        <v>1.252156051</v>
      </c>
      <c r="C7" s="66">
        <v>0.6759024054</v>
      </c>
      <c r="D7" s="1"/>
      <c r="E7" s="62"/>
      <c r="F7" s="61">
        <v>0.8127379392</v>
      </c>
      <c r="G7" s="61">
        <v>0.07567247082</v>
      </c>
      <c r="I7" s="67"/>
      <c r="J7" s="68">
        <v>1.3963747598341594</v>
      </c>
      <c r="K7" s="69">
        <v>1.218904843765801</v>
      </c>
      <c r="N7" s="88"/>
      <c r="O7" s="89">
        <v>1.1405324782206785</v>
      </c>
      <c r="P7" s="89">
        <v>1.116043061386315</v>
      </c>
      <c r="Q7" s="90">
        <v>1.0613855223646922</v>
      </c>
      <c r="R7" s="1"/>
      <c r="S7" s="82"/>
      <c r="T7" s="91"/>
      <c r="U7" s="91"/>
      <c r="V7" s="92"/>
      <c r="X7" s="67"/>
      <c r="Y7" s="86">
        <v>0.9722043994797609</v>
      </c>
      <c r="Z7" s="86">
        <v>0.7997269412331853</v>
      </c>
      <c r="AA7" s="87">
        <v>0.9577343805107598</v>
      </c>
      <c r="AB7" s="1"/>
    </row>
    <row r="8">
      <c r="A8" s="62"/>
      <c r="B8" s="65">
        <v>0.8664189168</v>
      </c>
      <c r="C8" s="66">
        <v>1.505707655</v>
      </c>
      <c r="D8" s="1"/>
      <c r="E8" s="62"/>
      <c r="F8" s="61">
        <v>1.084846783</v>
      </c>
      <c r="G8" s="61">
        <v>1.155994508</v>
      </c>
      <c r="I8" s="67"/>
      <c r="J8" s="68">
        <v>0.6172262109414506</v>
      </c>
      <c r="K8" s="69">
        <v>1.1966579027201945</v>
      </c>
      <c r="N8" s="88"/>
      <c r="O8" s="89">
        <v>1.0076524924800545</v>
      </c>
      <c r="P8" s="89">
        <v>1.5080571682872124</v>
      </c>
      <c r="Q8" s="90">
        <v>1.0822427279166087</v>
      </c>
      <c r="R8" s="1"/>
      <c r="S8" s="82"/>
      <c r="T8" s="91"/>
      <c r="U8" s="91"/>
      <c r="V8" s="92"/>
      <c r="X8" s="67"/>
      <c r="Y8" s="86">
        <v>0.8842074907663777</v>
      </c>
      <c r="Z8" s="86">
        <v>0.9170647479761255</v>
      </c>
      <c r="AA8" s="87">
        <v>0.8847417551112517</v>
      </c>
      <c r="AB8" s="1"/>
    </row>
    <row r="9">
      <c r="A9" s="62"/>
      <c r="B9" s="65">
        <v>1.22675385</v>
      </c>
      <c r="C9" s="66">
        <v>0.8019725907</v>
      </c>
      <c r="D9" s="1"/>
      <c r="E9" s="62"/>
      <c r="F9" s="61">
        <v>0.9450477439</v>
      </c>
      <c r="G9" s="61">
        <v>0.1655432815</v>
      </c>
      <c r="I9" s="93"/>
      <c r="J9" s="68">
        <v>1.1961522904237032</v>
      </c>
      <c r="K9" s="94"/>
      <c r="N9" s="88"/>
      <c r="O9" s="89">
        <v>0.9125599421784464</v>
      </c>
      <c r="P9" s="89">
        <v>1.134346662302828</v>
      </c>
      <c r="Q9" s="90">
        <v>1.0414404692745343</v>
      </c>
      <c r="R9" s="1"/>
      <c r="S9" s="82"/>
      <c r="T9" s="91"/>
      <c r="U9" s="91"/>
      <c r="V9" s="92"/>
      <c r="X9" s="67"/>
      <c r="Y9" s="86">
        <v>0.9306759929827191</v>
      </c>
      <c r="Z9" s="86">
        <v>0.8682939662985837</v>
      </c>
      <c r="AA9" s="87">
        <v>0.8346422546757983</v>
      </c>
      <c r="AB9" s="1"/>
    </row>
    <row r="10">
      <c r="A10" s="62"/>
      <c r="B10" s="65">
        <v>0.9172233198</v>
      </c>
      <c r="C10" s="66">
        <v>0.7643396996</v>
      </c>
      <c r="D10" s="1"/>
      <c r="E10" s="62"/>
      <c r="F10" s="61">
        <v>1.207170942</v>
      </c>
      <c r="G10" s="61">
        <v>1.106690383</v>
      </c>
      <c r="I10" s="95" t="s">
        <v>49</v>
      </c>
      <c r="J10" s="96">
        <v>1.0070380164119268</v>
      </c>
      <c r="K10" s="97">
        <v>1.2690099101602297</v>
      </c>
      <c r="N10" s="88"/>
      <c r="O10" s="89">
        <v>0.9010247289250115</v>
      </c>
      <c r="P10" s="89">
        <v>1.7634713498806205</v>
      </c>
      <c r="Q10" s="90">
        <v>1.2047838853687762</v>
      </c>
      <c r="R10" s="1"/>
      <c r="S10" s="82"/>
      <c r="T10" s="91"/>
      <c r="U10" s="91"/>
      <c r="V10" s="92"/>
      <c r="X10" s="67"/>
      <c r="Y10" s="86">
        <v>1.0822421630846337</v>
      </c>
      <c r="Z10" s="86">
        <v>1.010239256348175</v>
      </c>
      <c r="AA10" s="87">
        <v>0.9008607949698905</v>
      </c>
      <c r="AB10" s="1"/>
    </row>
    <row r="11">
      <c r="A11" s="62"/>
      <c r="B11" s="65">
        <v>0.553125098</v>
      </c>
      <c r="C11" s="66">
        <v>0.6589676044</v>
      </c>
      <c r="D11" s="1"/>
      <c r="E11" s="62"/>
      <c r="F11" s="61">
        <v>1.101073457</v>
      </c>
      <c r="G11" s="61">
        <v>1.280190975</v>
      </c>
      <c r="I11" s="98"/>
      <c r="J11" s="96">
        <v>0.9372645778454166</v>
      </c>
      <c r="K11" s="64">
        <v>1.1956562007965177</v>
      </c>
      <c r="N11" s="88"/>
      <c r="O11" s="89">
        <v>0.9997712483824409</v>
      </c>
      <c r="P11" s="89">
        <v>1.1429693539388532</v>
      </c>
      <c r="Q11" s="90">
        <v>1.0721876419457863</v>
      </c>
      <c r="R11" s="1"/>
      <c r="S11" s="82"/>
      <c r="T11" s="91"/>
      <c r="U11" s="91"/>
      <c r="V11" s="92"/>
      <c r="X11" s="67"/>
      <c r="Y11" s="86">
        <v>0.9601931121847362</v>
      </c>
      <c r="Z11" s="86">
        <v>0.9250402796030577</v>
      </c>
      <c r="AA11" s="87">
        <v>0.8846796199722416</v>
      </c>
      <c r="AB11" s="1"/>
    </row>
    <row r="12">
      <c r="A12" s="62"/>
      <c r="B12" s="65">
        <v>0.9289835983</v>
      </c>
      <c r="C12" s="66">
        <v>1.243688651</v>
      </c>
      <c r="D12" s="1"/>
      <c r="E12" s="62"/>
      <c r="F12" s="61">
        <v>1.132902702</v>
      </c>
      <c r="G12" s="61">
        <v>1.541065968</v>
      </c>
      <c r="I12" s="98"/>
      <c r="J12" s="96">
        <v>0.8679967439062006</v>
      </c>
      <c r="K12" s="69">
        <v>1.453505603408354</v>
      </c>
      <c r="N12" s="88"/>
      <c r="O12" s="89">
        <v>1.0035221111139323</v>
      </c>
      <c r="P12" s="89">
        <v>1.364234317544825</v>
      </c>
      <c r="Q12" s="90">
        <v>1.0761569922723715</v>
      </c>
      <c r="R12" s="1"/>
      <c r="S12" s="82"/>
      <c r="T12" s="91"/>
      <c r="U12" s="91"/>
      <c r="V12" s="92"/>
      <c r="X12" s="67"/>
      <c r="Y12" s="86">
        <v>1.0889197406778346</v>
      </c>
      <c r="Z12" s="86">
        <v>0.8730037678794547</v>
      </c>
      <c r="AA12" s="87">
        <v>0.9293177302505335</v>
      </c>
      <c r="AB12" s="1"/>
    </row>
    <row r="13">
      <c r="A13" s="62"/>
      <c r="B13" s="65">
        <v>0.6589676044</v>
      </c>
      <c r="C13" s="66">
        <v>0.8217298586</v>
      </c>
      <c r="D13" s="1"/>
      <c r="E13" s="62"/>
      <c r="F13" s="61">
        <v>1.05364164</v>
      </c>
      <c r="G13" s="61">
        <v>1.378799226</v>
      </c>
      <c r="I13" s="98"/>
      <c r="J13" s="96">
        <v>0.8245147459589555</v>
      </c>
      <c r="K13" s="69">
        <v>1.3612577567842918</v>
      </c>
      <c r="N13" s="88"/>
      <c r="O13" s="99">
        <v>0.7528852908232516</v>
      </c>
      <c r="P13" s="99">
        <v>1.2045518953951764</v>
      </c>
      <c r="Q13" s="100">
        <v>1.1152839781942205</v>
      </c>
      <c r="R13" s="1"/>
      <c r="S13" s="82"/>
      <c r="T13" s="101"/>
      <c r="U13" s="101"/>
      <c r="V13" s="102"/>
      <c r="X13" s="93"/>
      <c r="Y13" s="86">
        <v>0.9919939339238414</v>
      </c>
      <c r="Z13" s="86">
        <v>0.9595393187619459</v>
      </c>
      <c r="AA13" s="87">
        <v>0.9019456779213687</v>
      </c>
      <c r="AB13" s="1"/>
    </row>
    <row r="14">
      <c r="A14" s="62"/>
      <c r="B14" s="61">
        <v>1.508530122</v>
      </c>
      <c r="C14" s="66">
        <v>1.195236303</v>
      </c>
      <c r="D14" s="1"/>
      <c r="E14" s="62"/>
      <c r="F14" s="61">
        <v>1.148505274</v>
      </c>
      <c r="G14" s="61">
        <v>1.344473569</v>
      </c>
      <c r="I14" s="98"/>
      <c r="J14" s="96">
        <v>1.1096757557525172</v>
      </c>
      <c r="K14" s="69">
        <v>1.0189404464203018</v>
      </c>
      <c r="N14" s="103"/>
      <c r="O14" s="104"/>
      <c r="P14" s="104"/>
      <c r="Q14" s="105"/>
      <c r="R14" s="1"/>
      <c r="S14" s="106">
        <v>2.0</v>
      </c>
      <c r="T14" s="107">
        <v>1.0712865788763883</v>
      </c>
      <c r="U14" s="107">
        <v>0.956379990354661</v>
      </c>
      <c r="V14" s="108">
        <v>1.0311045203135758</v>
      </c>
      <c r="X14" s="85">
        <v>6.0</v>
      </c>
      <c r="Y14" s="86">
        <v>1.356277887434359</v>
      </c>
      <c r="Z14" s="86">
        <v>0.9937188589952759</v>
      </c>
      <c r="AA14" s="87">
        <v>1.0444719175348463</v>
      </c>
      <c r="AB14" s="1"/>
    </row>
    <row r="15">
      <c r="A15" s="62"/>
      <c r="B15" s="1"/>
      <c r="C15" s="66">
        <v>1.166541224</v>
      </c>
      <c r="D15" s="1"/>
      <c r="E15" s="62"/>
      <c r="F15" s="61">
        <v>1.033046246</v>
      </c>
      <c r="G15" s="61">
        <v>1.42997566</v>
      </c>
      <c r="I15" s="98"/>
      <c r="J15" s="96">
        <v>0.9640616230919751</v>
      </c>
      <c r="K15" s="69">
        <v>1.2823469482263592</v>
      </c>
      <c r="N15" s="82"/>
      <c r="O15" s="91"/>
      <c r="P15" s="91"/>
      <c r="Q15" s="92"/>
      <c r="R15" s="1"/>
      <c r="S15" s="88"/>
      <c r="T15" s="89">
        <v>1.0109892718079596</v>
      </c>
      <c r="U15" s="89">
        <v>0.9101640781845123</v>
      </c>
      <c r="V15" s="90">
        <v>1.0534179731970121</v>
      </c>
      <c r="X15" s="67"/>
      <c r="Y15" s="86">
        <v>1.031878179581249</v>
      </c>
      <c r="Z15" s="86">
        <v>0.7199391601405976</v>
      </c>
      <c r="AA15" s="87">
        <v>0.7630368523812534</v>
      </c>
      <c r="AB15" s="1"/>
    </row>
    <row r="16">
      <c r="A16" s="109"/>
      <c r="B16" s="110" t="s">
        <v>50</v>
      </c>
      <c r="C16" s="111" t="s">
        <v>51</v>
      </c>
      <c r="D16" s="1"/>
      <c r="E16" s="109"/>
      <c r="F16" s="110" t="s">
        <v>50</v>
      </c>
      <c r="G16" s="111" t="s">
        <v>51</v>
      </c>
      <c r="I16" s="98"/>
      <c r="J16" s="96">
        <v>0.9027970732610913</v>
      </c>
      <c r="K16" s="69">
        <v>1.3751505047698431</v>
      </c>
      <c r="N16" s="82"/>
      <c r="O16" s="91"/>
      <c r="P16" s="91"/>
      <c r="Q16" s="92"/>
      <c r="R16" s="1"/>
      <c r="S16" s="88"/>
      <c r="T16" s="89">
        <v>0.9241220235412131</v>
      </c>
      <c r="U16" s="89">
        <v>0.8754356743884454</v>
      </c>
      <c r="V16" s="90">
        <v>0.854996593847897</v>
      </c>
      <c r="X16" s="67"/>
      <c r="Y16" s="86">
        <v>0.8046084476412042</v>
      </c>
      <c r="Z16" s="86">
        <v>0.9258112852056762</v>
      </c>
      <c r="AA16" s="87">
        <v>0.8987898733677097</v>
      </c>
      <c r="AB16" s="1"/>
    </row>
    <row r="17">
      <c r="A17" s="112" t="s">
        <v>52</v>
      </c>
      <c r="B17" s="113">
        <v>1.00001568</v>
      </c>
      <c r="C17" s="60">
        <v>1.007503058</v>
      </c>
      <c r="D17" s="1"/>
      <c r="E17" s="112" t="s">
        <v>52</v>
      </c>
      <c r="F17" s="113">
        <v>1.000020803</v>
      </c>
      <c r="G17" s="60">
        <v>0.8534606503</v>
      </c>
      <c r="I17" s="98"/>
      <c r="J17" s="63">
        <v>0.9644808743169397</v>
      </c>
      <c r="K17" s="69">
        <v>1.1295267203852923</v>
      </c>
      <c r="N17" s="82"/>
      <c r="O17" s="91"/>
      <c r="P17" s="91"/>
      <c r="Q17" s="92"/>
      <c r="R17" s="1"/>
      <c r="S17" s="88"/>
      <c r="T17" s="89">
        <v>1.0065229299230833</v>
      </c>
      <c r="U17" s="89">
        <v>1.1148255345622429</v>
      </c>
      <c r="V17" s="90">
        <v>0.8938421348836172</v>
      </c>
      <c r="X17" s="67"/>
      <c r="Y17" s="86">
        <v>1.1193449006523721</v>
      </c>
      <c r="Z17" s="86">
        <v>0.9310387284163293</v>
      </c>
      <c r="AA17" s="87">
        <v>0.8582840709614946</v>
      </c>
      <c r="AB17" s="1"/>
    </row>
    <row r="18">
      <c r="A18" s="114" t="s">
        <v>53</v>
      </c>
      <c r="B18" s="113">
        <v>0.2745810411</v>
      </c>
      <c r="C18" s="60">
        <v>0.3706891583</v>
      </c>
      <c r="D18" s="1"/>
      <c r="E18" s="114" t="s">
        <v>53</v>
      </c>
      <c r="F18" s="113">
        <v>0.1557839317</v>
      </c>
      <c r="G18" s="60">
        <v>0.5894830296</v>
      </c>
      <c r="I18" s="98"/>
      <c r="J18" s="68">
        <v>1.190654811521719</v>
      </c>
      <c r="K18" s="69">
        <v>1.3029082152449758</v>
      </c>
      <c r="N18" s="82"/>
      <c r="O18" s="91"/>
      <c r="P18" s="91"/>
      <c r="Q18" s="92"/>
      <c r="R18" s="1"/>
      <c r="S18" s="88"/>
      <c r="T18" s="89">
        <v>0.9659097159659201</v>
      </c>
      <c r="U18" s="89">
        <v>1.0804682965111918</v>
      </c>
      <c r="V18" s="90">
        <v>0.9314215538228172</v>
      </c>
      <c r="X18" s="67"/>
      <c r="Y18" s="86">
        <v>0.8734631880110785</v>
      </c>
      <c r="Z18" s="86">
        <v>0.9398162410542175</v>
      </c>
      <c r="AA18" s="87">
        <v>1.3061790013389605</v>
      </c>
      <c r="AB18" s="1"/>
    </row>
    <row r="19">
      <c r="A19" s="115" t="s">
        <v>54</v>
      </c>
      <c r="B19" s="113">
        <v>0.1372905206</v>
      </c>
      <c r="C19" s="60">
        <v>0.1853445791</v>
      </c>
      <c r="D19" s="1"/>
      <c r="E19" s="115" t="s">
        <v>54</v>
      </c>
      <c r="F19" s="113">
        <v>0.07789196585</v>
      </c>
      <c r="G19" s="60">
        <v>0.2947415148</v>
      </c>
      <c r="I19" s="98"/>
      <c r="J19" s="68">
        <v>0.9422524775400576</v>
      </c>
      <c r="K19" s="69">
        <v>1.7152449754561447</v>
      </c>
      <c r="N19" s="82"/>
      <c r="O19" s="91"/>
      <c r="P19" s="91"/>
      <c r="Q19" s="92"/>
      <c r="R19" s="1"/>
      <c r="S19" s="88"/>
      <c r="T19" s="89">
        <v>0.9998603930646011</v>
      </c>
      <c r="U19" s="89">
        <v>0.9804890292645418</v>
      </c>
      <c r="V19" s="90">
        <v>0.9762670653594007</v>
      </c>
      <c r="X19" s="67"/>
      <c r="Y19" s="86">
        <v>1.091636964089984</v>
      </c>
      <c r="Z19" s="86">
        <v>1.4342066797464843</v>
      </c>
      <c r="AA19" s="87">
        <v>0.8470435768463975</v>
      </c>
      <c r="AB19" s="1"/>
    </row>
    <row r="20">
      <c r="A20" s="116"/>
      <c r="B20" s="117"/>
      <c r="C20" s="118"/>
      <c r="D20" s="1"/>
      <c r="E20" s="116"/>
      <c r="F20" s="117"/>
      <c r="G20" s="118"/>
      <c r="I20" s="98"/>
      <c r="J20" s="68">
        <v>0.973372233027693</v>
      </c>
      <c r="K20" s="69">
        <v>1.2956839862924887</v>
      </c>
      <c r="N20" s="82"/>
      <c r="O20" s="91"/>
      <c r="P20" s="91"/>
      <c r="Q20" s="92"/>
      <c r="R20" s="1"/>
      <c r="S20" s="88"/>
      <c r="T20" s="89">
        <v>0.9925746954971953</v>
      </c>
      <c r="U20" s="89">
        <v>0.9424613743623047</v>
      </c>
      <c r="V20" s="90">
        <v>0.9431705251330814</v>
      </c>
      <c r="X20" s="67"/>
      <c r="Y20" s="86">
        <v>0.9253267038896431</v>
      </c>
      <c r="Z20" s="86">
        <v>1.0025985557510633</v>
      </c>
      <c r="AA20" s="87">
        <v>1.1517823622349608</v>
      </c>
      <c r="AB20" s="1"/>
    </row>
    <row r="21">
      <c r="A21" s="112" t="s">
        <v>55</v>
      </c>
      <c r="B21" s="119">
        <v>0.956964216</v>
      </c>
      <c r="C21" s="120"/>
      <c r="D21" s="1"/>
      <c r="E21" s="112" t="s">
        <v>55</v>
      </c>
      <c r="F21" s="119">
        <v>0.4139760665</v>
      </c>
      <c r="G21" s="120"/>
      <c r="I21" s="98"/>
      <c r="J21" s="68">
        <v>1.0628415300546448</v>
      </c>
      <c r="K21" s="121">
        <v>1.7024636473094377</v>
      </c>
      <c r="N21" s="82"/>
      <c r="O21" s="91"/>
      <c r="P21" s="91"/>
      <c r="Q21" s="92"/>
      <c r="R21" s="1"/>
      <c r="S21" s="122"/>
      <c r="T21" s="123">
        <v>1.0287346713715106</v>
      </c>
      <c r="U21" s="123">
        <v>0.9756264514159406</v>
      </c>
      <c r="V21" s="124">
        <v>1.0062110959439252</v>
      </c>
      <c r="X21" s="93"/>
      <c r="Y21" s="86">
        <v>0.7974641050525401</v>
      </c>
      <c r="Z21" s="86">
        <v>1.0477620781126187</v>
      </c>
      <c r="AA21" s="87">
        <v>1.059706592644708</v>
      </c>
      <c r="AB21" s="1"/>
    </row>
    <row r="22">
      <c r="A22" s="114" t="s">
        <v>56</v>
      </c>
      <c r="B22" s="125">
        <v>11.0</v>
      </c>
      <c r="C22" s="126">
        <v>12.0</v>
      </c>
      <c r="D22" s="1"/>
      <c r="E22" s="114" t="s">
        <v>56</v>
      </c>
      <c r="F22" s="125">
        <v>12.0</v>
      </c>
      <c r="G22" s="126">
        <v>12.0</v>
      </c>
      <c r="I22" s="98"/>
      <c r="J22" s="68">
        <v>0.8966842641474481</v>
      </c>
      <c r="K22" s="1"/>
      <c r="N22" s="82"/>
      <c r="O22" s="91"/>
      <c r="P22" s="91"/>
      <c r="Q22" s="92"/>
      <c r="R22" s="1"/>
      <c r="S22" s="106">
        <v>3.0</v>
      </c>
      <c r="T22" s="107">
        <v>0.8823178087381942</v>
      </c>
      <c r="U22" s="107">
        <v>0.7756705427078304</v>
      </c>
      <c r="V22" s="108">
        <v>0.9037265535918731</v>
      </c>
      <c r="X22" s="82"/>
      <c r="Y22" s="127" t="s">
        <v>50</v>
      </c>
      <c r="Z22" s="128" t="s">
        <v>57</v>
      </c>
      <c r="AA22" s="129" t="s">
        <v>58</v>
      </c>
      <c r="AB22" s="1"/>
    </row>
    <row r="23">
      <c r="A23" s="130" t="s">
        <v>59</v>
      </c>
      <c r="B23" s="131">
        <v>1.0</v>
      </c>
      <c r="C23" s="132">
        <v>1.0</v>
      </c>
      <c r="D23" s="1"/>
      <c r="E23" s="130" t="s">
        <v>59</v>
      </c>
      <c r="F23" s="131">
        <v>1.0</v>
      </c>
      <c r="G23" s="132">
        <v>1.0</v>
      </c>
      <c r="I23" s="98"/>
      <c r="J23" s="68">
        <v>0.8516717606742611</v>
      </c>
      <c r="K23" s="1"/>
      <c r="N23" s="82"/>
      <c r="O23" s="91"/>
      <c r="P23" s="91"/>
      <c r="Q23" s="92"/>
      <c r="R23" s="1"/>
      <c r="S23" s="88"/>
      <c r="T23" s="89">
        <v>0.9904656116225827</v>
      </c>
      <c r="U23" s="89">
        <v>1.0740944465506639</v>
      </c>
      <c r="V23" s="90">
        <v>0.8667378225110369</v>
      </c>
      <c r="X23" s="133" t="s">
        <v>52</v>
      </c>
      <c r="Y23" s="134">
        <f t="shared" ref="Y23:AA23" si="1">AVERAGE(Y6:Y21)</f>
        <v>0.9999999894</v>
      </c>
      <c r="Z23" s="134">
        <f t="shared" si="1"/>
        <v>0.9498239409</v>
      </c>
      <c r="AA23" s="135">
        <f t="shared" si="1"/>
        <v>0.9492082324</v>
      </c>
      <c r="AB23" s="1"/>
    </row>
    <row r="24">
      <c r="I24" s="98"/>
      <c r="J24" s="68">
        <v>1.0711771788459759</v>
      </c>
      <c r="K24" s="1"/>
      <c r="N24" s="82"/>
      <c r="O24" s="91"/>
      <c r="P24" s="91"/>
      <c r="Q24" s="92"/>
      <c r="R24" s="1"/>
      <c r="S24" s="88"/>
      <c r="T24" s="89">
        <v>1.0769166317514052</v>
      </c>
      <c r="U24" s="89">
        <v>0.9462259756673558</v>
      </c>
      <c r="V24" s="90">
        <v>0.9885082467533718</v>
      </c>
      <c r="X24" s="133" t="s">
        <v>53</v>
      </c>
      <c r="Y24" s="134">
        <f t="shared" ref="Y24:AA24" si="2">STDEV(Y6:Y21)</f>
        <v>0.1401675102</v>
      </c>
      <c r="Z24" s="134">
        <f t="shared" si="2"/>
        <v>0.1534937179</v>
      </c>
      <c r="AA24" s="135">
        <f t="shared" si="2"/>
        <v>0.1347499118</v>
      </c>
      <c r="AB24" s="1"/>
    </row>
    <row r="25">
      <c r="I25" s="98"/>
      <c r="J25" s="68">
        <v>1.083402797073261</v>
      </c>
      <c r="K25" s="1"/>
      <c r="N25" s="82"/>
      <c r="O25" s="91"/>
      <c r="P25" s="91"/>
      <c r="Q25" s="92"/>
      <c r="R25" s="1"/>
      <c r="S25" s="88"/>
      <c r="T25" s="89">
        <v>0.9892895178079544</v>
      </c>
      <c r="U25" s="89">
        <v>1.1051913612720718</v>
      </c>
      <c r="V25" s="90">
        <v>1.0350859391018283</v>
      </c>
      <c r="X25" s="133" t="s">
        <v>54</v>
      </c>
      <c r="Y25" s="134">
        <f t="shared" ref="Y25:AA25" si="3">Y24/SQRT(2)</f>
        <v>0.09911339699</v>
      </c>
      <c r="Z25" s="134">
        <f t="shared" si="3"/>
        <v>0.1085364488</v>
      </c>
      <c r="AA25" s="135">
        <f t="shared" si="3"/>
        <v>0.09528257643</v>
      </c>
      <c r="AB25" s="1"/>
    </row>
    <row r="26">
      <c r="I26" s="98"/>
      <c r="J26" s="136">
        <v>1.0606186903769568</v>
      </c>
      <c r="K26" s="1"/>
      <c r="N26" s="82"/>
      <c r="O26" s="91"/>
      <c r="P26" s="91"/>
      <c r="Q26" s="92"/>
      <c r="R26" s="1"/>
      <c r="S26" s="88"/>
      <c r="T26" s="89">
        <v>0.9001060815657367</v>
      </c>
      <c r="U26" s="89">
        <v>0.9565006877909255</v>
      </c>
      <c r="V26" s="90">
        <v>1.0086807504903885</v>
      </c>
      <c r="X26" s="82"/>
      <c r="Y26" s="1" t="s">
        <v>60</v>
      </c>
      <c r="Z26" s="1" t="s">
        <v>61</v>
      </c>
      <c r="AA26" s="137" t="s">
        <v>62</v>
      </c>
      <c r="AB26" s="1"/>
    </row>
    <row r="27">
      <c r="I27" s="138"/>
      <c r="J27" s="1"/>
      <c r="K27" s="1"/>
      <c r="N27" s="82"/>
      <c r="O27" s="91"/>
      <c r="P27" s="91"/>
      <c r="Q27" s="92"/>
      <c r="R27" s="1"/>
      <c r="S27" s="88"/>
      <c r="T27" s="89">
        <v>0.9903965687472394</v>
      </c>
      <c r="U27" s="89">
        <v>0.978870582441463</v>
      </c>
      <c r="V27" s="90">
        <v>1.027279724925723</v>
      </c>
      <c r="X27" s="133" t="s">
        <v>55</v>
      </c>
      <c r="Y27" s="134">
        <f t="shared" ref="Y27:Z27" si="4">TTEST(Y6:Y21,Z6:Z21,2,2)</f>
        <v>0.341985289</v>
      </c>
      <c r="Z27" s="134">
        <f t="shared" si="4"/>
        <v>0.9904591974</v>
      </c>
      <c r="AA27" s="135">
        <f>TTEST(Y6:Y21,AA6:AA21,2,2)</f>
        <v>0.3044084147</v>
      </c>
      <c r="AB27" s="1"/>
    </row>
    <row r="28">
      <c r="I28" s="139" t="s">
        <v>63</v>
      </c>
      <c r="J28" s="96">
        <v>0.8788194019499856</v>
      </c>
      <c r="K28" s="97">
        <v>0.9812140496879207</v>
      </c>
      <c r="N28" s="82"/>
      <c r="O28" s="91"/>
      <c r="P28" s="91"/>
      <c r="Q28" s="92"/>
      <c r="R28" s="1"/>
      <c r="S28" s="88"/>
      <c r="T28" s="89">
        <v>1.0266761823700752</v>
      </c>
      <c r="U28" s="89">
        <v>0.9773664412285593</v>
      </c>
      <c r="V28" s="90">
        <v>1.213364154290137</v>
      </c>
      <c r="X28" s="133" t="s">
        <v>56</v>
      </c>
      <c r="Y28" s="134">
        <v>16.0</v>
      </c>
      <c r="Z28" s="134">
        <v>16.0</v>
      </c>
      <c r="AA28" s="135">
        <v>16.0</v>
      </c>
      <c r="AB28" s="1"/>
    </row>
    <row r="29">
      <c r="I29" s="67"/>
      <c r="J29" s="96">
        <v>1.0399583894260191</v>
      </c>
      <c r="K29" s="97">
        <v>1.1721331538367397</v>
      </c>
      <c r="N29" s="82"/>
      <c r="O29" s="101"/>
      <c r="P29" s="101"/>
      <c r="Q29" s="102"/>
      <c r="R29" s="1"/>
      <c r="S29" s="88"/>
      <c r="T29" s="99">
        <v>1.1438336397383118</v>
      </c>
      <c r="U29" s="99">
        <v>1.050415938040497</v>
      </c>
      <c r="V29" s="100">
        <v>1.3131798843685971</v>
      </c>
      <c r="X29" s="140" t="s">
        <v>59</v>
      </c>
      <c r="Y29" s="141">
        <v>2.0</v>
      </c>
      <c r="Z29" s="141">
        <v>2.0</v>
      </c>
      <c r="AA29" s="142">
        <v>2.0</v>
      </c>
      <c r="AB29" s="1"/>
    </row>
    <row r="30">
      <c r="I30" s="67"/>
      <c r="J30" s="96">
        <v>1.0489332191082283</v>
      </c>
      <c r="K30" s="97">
        <v>1.3206257903969323</v>
      </c>
      <c r="N30" s="106">
        <v>4.0</v>
      </c>
      <c r="O30" s="107">
        <v>0.9048188661512402</v>
      </c>
      <c r="P30" s="107">
        <v>1.5007778243643277</v>
      </c>
      <c r="Q30" s="108">
        <v>1.3133459067015876</v>
      </c>
      <c r="R30" s="1"/>
      <c r="S30" s="103"/>
      <c r="T30" s="104"/>
      <c r="U30" s="104"/>
      <c r="V30" s="105"/>
    </row>
    <row r="31">
      <c r="I31" s="67"/>
      <c r="J31" s="96">
        <v>1.03220740015502</v>
      </c>
      <c r="K31" s="97">
        <v>1.2529066209766249</v>
      </c>
      <c r="N31" s="88"/>
      <c r="O31" s="89">
        <v>0.9888755518398203</v>
      </c>
      <c r="P31" s="89">
        <v>1.752375569412589</v>
      </c>
      <c r="Q31" s="90">
        <v>1.5624281594912872</v>
      </c>
      <c r="R31" s="1"/>
      <c r="S31" s="82"/>
      <c r="T31" s="91"/>
      <c r="U31" s="91"/>
      <c r="V31" s="92"/>
    </row>
    <row r="32">
      <c r="I32" s="93"/>
      <c r="J32" s="143" t="s">
        <v>50</v>
      </c>
      <c r="K32" s="144" t="s">
        <v>51</v>
      </c>
      <c r="N32" s="88"/>
      <c r="O32" s="89">
        <v>1.1521849511293507</v>
      </c>
      <c r="P32" s="89">
        <v>1.3756922394043367</v>
      </c>
      <c r="Q32" s="90">
        <v>1.3714221765824892</v>
      </c>
      <c r="R32" s="1"/>
      <c r="S32" s="82"/>
      <c r="T32" s="91"/>
      <c r="U32" s="91"/>
      <c r="V32" s="92"/>
    </row>
    <row r="33">
      <c r="I33" s="145" t="s">
        <v>52</v>
      </c>
      <c r="J33" s="146">
        <f t="shared" ref="J33:K33" si="5">AVERAGE(J4:J31)</f>
        <v>0.9999995454</v>
      </c>
      <c r="K33" s="64">
        <f t="shared" si="5"/>
        <v>1.266185726</v>
      </c>
      <c r="N33" s="88"/>
      <c r="O33" s="89">
        <v>1.1279125566309343</v>
      </c>
      <c r="P33" s="89">
        <v>1.1038212204698852</v>
      </c>
      <c r="Q33" s="90">
        <v>1.6580588347658378</v>
      </c>
      <c r="R33" s="1"/>
      <c r="S33" s="82"/>
      <c r="T33" s="91"/>
      <c r="U33" s="91"/>
      <c r="V33" s="92"/>
    </row>
    <row r="34">
      <c r="I34" s="145" t="s">
        <v>53</v>
      </c>
      <c r="J34" s="146">
        <f t="shared" ref="J34:K34" si="6">STDEVA(J4:J31)</f>
        <v>0.1435554698</v>
      </c>
      <c r="K34" s="64">
        <f t="shared" si="6"/>
        <v>0.1884915187</v>
      </c>
      <c r="N34" s="88"/>
      <c r="O34" s="89">
        <v>0.8938770469660314</v>
      </c>
      <c r="P34" s="89">
        <v>1.7219681910143987</v>
      </c>
      <c r="Q34" s="90">
        <v>1.4129392289464482</v>
      </c>
      <c r="R34" s="1"/>
      <c r="S34" s="82"/>
      <c r="T34" s="91"/>
      <c r="U34" s="91"/>
      <c r="V34" s="92"/>
    </row>
    <row r="35">
      <c r="I35" s="147" t="s">
        <v>54</v>
      </c>
      <c r="J35" s="146">
        <f t="shared" ref="J35:K35" si="7">J34/SQRT(3)</f>
        <v>0.08288178916</v>
      </c>
      <c r="K35" s="64">
        <f t="shared" si="7"/>
        <v>0.108825629</v>
      </c>
      <c r="N35" s="88"/>
      <c r="O35" s="89">
        <v>1.079901989385768</v>
      </c>
      <c r="P35" s="89">
        <v>1.2905722074437909</v>
      </c>
      <c r="Q35" s="90">
        <v>1.539083660194215</v>
      </c>
      <c r="R35" s="1"/>
      <c r="S35" s="82"/>
      <c r="T35" s="91"/>
      <c r="U35" s="91"/>
      <c r="V35" s="92"/>
    </row>
    <row r="36">
      <c r="I36" s="116"/>
      <c r="J36" s="148"/>
      <c r="K36" s="149"/>
      <c r="N36" s="88"/>
      <c r="O36" s="89">
        <v>0.8590184996823231</v>
      </c>
      <c r="P36" s="89">
        <v>1.4960137563698304</v>
      </c>
      <c r="Q36" s="90">
        <v>1.3117495683061053</v>
      </c>
      <c r="R36" s="1"/>
      <c r="S36" s="82"/>
      <c r="T36" s="91"/>
      <c r="U36" s="91"/>
      <c r="V36" s="92"/>
    </row>
    <row r="37">
      <c r="I37" s="150" t="s">
        <v>55</v>
      </c>
      <c r="J37" s="151">
        <f>TTEST(J4:J31,K4:K31,2,2)</f>
        <v>0.000001324578012</v>
      </c>
      <c r="K37" s="149"/>
      <c r="N37" s="88"/>
      <c r="O37" s="99">
        <v>0.993410619773523</v>
      </c>
      <c r="P37" s="99">
        <v>1.344731306879736</v>
      </c>
      <c r="Q37" s="100">
        <v>1.033288942892125</v>
      </c>
      <c r="R37" s="1"/>
      <c r="S37" s="82"/>
      <c r="T37" s="101"/>
      <c r="U37" s="101"/>
      <c r="V37" s="102"/>
    </row>
    <row r="38">
      <c r="I38" s="145" t="s">
        <v>56</v>
      </c>
      <c r="J38" s="36">
        <v>27.0</v>
      </c>
      <c r="K38" s="152">
        <v>21.0</v>
      </c>
      <c r="N38" s="82"/>
      <c r="O38" s="153" t="s">
        <v>39</v>
      </c>
      <c r="P38" s="154" t="s">
        <v>47</v>
      </c>
      <c r="Q38" s="155" t="s">
        <v>48</v>
      </c>
      <c r="R38" s="1"/>
      <c r="S38" s="82"/>
      <c r="T38" s="153" t="s">
        <v>50</v>
      </c>
      <c r="U38" s="154" t="s">
        <v>57</v>
      </c>
      <c r="V38" s="155" t="s">
        <v>58</v>
      </c>
    </row>
    <row r="39">
      <c r="I39" s="156" t="s">
        <v>59</v>
      </c>
      <c r="J39" s="44" t="s">
        <v>64</v>
      </c>
      <c r="K39" s="157" t="s">
        <v>64</v>
      </c>
      <c r="N39" s="133" t="s">
        <v>52</v>
      </c>
      <c r="O39" s="134">
        <f t="shared" ref="O39:Q39" si="8">AVERAGE(O6:O37)</f>
        <v>0.9999999306</v>
      </c>
      <c r="P39" s="134">
        <f t="shared" si="8"/>
        <v>1.379742706</v>
      </c>
      <c r="Q39" s="135">
        <f t="shared" si="8"/>
        <v>1.238253484</v>
      </c>
      <c r="R39" s="1"/>
      <c r="S39" s="133" t="s">
        <v>52</v>
      </c>
      <c r="T39" s="134">
        <f t="shared" ref="T39:V39" si="9">AVERAGE(T6:T37)</f>
        <v>1.000000145</v>
      </c>
      <c r="U39" s="134">
        <f t="shared" si="9"/>
        <v>0.9812616503</v>
      </c>
      <c r="V39" s="135">
        <f t="shared" si="9"/>
        <v>1.002937159</v>
      </c>
    </row>
    <row r="40">
      <c r="N40" s="133" t="s">
        <v>53</v>
      </c>
      <c r="O40" s="134">
        <f t="shared" ref="O40:Q40" si="10">STDEV(O6:O37)</f>
        <v>0.1327029596</v>
      </c>
      <c r="P40" s="134">
        <f t="shared" si="10"/>
        <v>0.2258583422</v>
      </c>
      <c r="Q40" s="135">
        <f t="shared" si="10"/>
        <v>0.2186470278</v>
      </c>
      <c r="R40" s="1"/>
      <c r="S40" s="133" t="s">
        <v>53</v>
      </c>
      <c r="T40" s="134">
        <f t="shared" ref="T40:V40" si="11">STDEV(T6:T37)</f>
        <v>0.06556786846</v>
      </c>
      <c r="U40" s="134">
        <f t="shared" si="11"/>
        <v>0.08906184988</v>
      </c>
      <c r="V40" s="135">
        <f t="shared" si="11"/>
        <v>0.1203685319</v>
      </c>
    </row>
    <row r="41">
      <c r="N41" s="133" t="s">
        <v>54</v>
      </c>
      <c r="O41" s="134">
        <f t="shared" ref="O41:Q41" si="12">O40/SQRT(2)</f>
        <v>0.09383516262</v>
      </c>
      <c r="P41" s="134">
        <f t="shared" si="12"/>
        <v>0.1597059654</v>
      </c>
      <c r="Q41" s="135">
        <f t="shared" si="12"/>
        <v>0.1546067961</v>
      </c>
      <c r="R41" s="1"/>
      <c r="S41" s="133" t="s">
        <v>54</v>
      </c>
      <c r="T41" s="134">
        <f t="shared" ref="T41:V41" si="13">T40/SQRT(2)</f>
        <v>0.04636348442</v>
      </c>
      <c r="U41" s="134">
        <f t="shared" si="13"/>
        <v>0.062976238</v>
      </c>
      <c r="V41" s="135">
        <f t="shared" si="13"/>
        <v>0.08511340518</v>
      </c>
    </row>
    <row r="42">
      <c r="N42" s="82"/>
      <c r="O42" s="1" t="s">
        <v>60</v>
      </c>
      <c r="P42" s="1" t="s">
        <v>61</v>
      </c>
      <c r="Q42" s="137" t="s">
        <v>62</v>
      </c>
      <c r="R42" s="1"/>
      <c r="S42" s="82"/>
      <c r="T42" s="1" t="s">
        <v>60</v>
      </c>
      <c r="U42" s="1" t="s">
        <v>61</v>
      </c>
      <c r="V42" s="137" t="s">
        <v>62</v>
      </c>
    </row>
    <row r="43">
      <c r="N43" s="133" t="s">
        <v>55</v>
      </c>
      <c r="O43" s="134">
        <f t="shared" ref="O43:P43" si="14">TTEST(O6:O37,P6:P37,2,2)</f>
        <v>0.000002451659453</v>
      </c>
      <c r="P43" s="134">
        <f t="shared" si="14"/>
        <v>0.08186374038</v>
      </c>
      <c r="Q43" s="135">
        <f>TTEST(O6:O37,Q6:Q37,2,2)</f>
        <v>0.0008057512653</v>
      </c>
      <c r="R43" s="1"/>
      <c r="S43" s="133" t="s">
        <v>55</v>
      </c>
      <c r="T43" s="134">
        <f t="shared" ref="T43:U43" si="15">TTEST(T6:T37,U6:U37,2,2)</f>
        <v>0.5031326644</v>
      </c>
      <c r="U43" s="134">
        <f t="shared" si="15"/>
        <v>0.5668874356</v>
      </c>
      <c r="V43" s="135">
        <f>TTEST(T6:T37,V6:V37,2,2)</f>
        <v>0.9322668508</v>
      </c>
    </row>
    <row r="44">
      <c r="N44" s="133" t="s">
        <v>56</v>
      </c>
      <c r="O44" s="134">
        <v>16.0</v>
      </c>
      <c r="P44" s="134">
        <v>16.0</v>
      </c>
      <c r="Q44" s="135">
        <v>16.0</v>
      </c>
      <c r="R44" s="1"/>
      <c r="S44" s="133" t="s">
        <v>56</v>
      </c>
      <c r="T44" s="134">
        <v>16.0</v>
      </c>
      <c r="U44" s="134">
        <v>16.0</v>
      </c>
      <c r="V44" s="135">
        <v>16.0</v>
      </c>
    </row>
    <row r="45">
      <c r="N45" s="140" t="s">
        <v>59</v>
      </c>
      <c r="O45" s="141">
        <v>2.0</v>
      </c>
      <c r="P45" s="141">
        <v>2.0</v>
      </c>
      <c r="Q45" s="142">
        <v>2.0</v>
      </c>
      <c r="R45" s="1"/>
      <c r="S45" s="140" t="s">
        <v>59</v>
      </c>
      <c r="T45" s="141">
        <v>2.0</v>
      </c>
      <c r="U45" s="141">
        <v>2.0</v>
      </c>
      <c r="V45" s="142">
        <v>2.0</v>
      </c>
    </row>
  </sheetData>
  <mergeCells count="14">
    <mergeCell ref="X6:X13"/>
    <mergeCell ref="X14:X21"/>
    <mergeCell ref="I10:I27"/>
    <mergeCell ref="I28:I32"/>
    <mergeCell ref="N30:N37"/>
    <mergeCell ref="I36:K36"/>
    <mergeCell ref="J37:K37"/>
    <mergeCell ref="N3:Q3"/>
    <mergeCell ref="S3:V3"/>
    <mergeCell ref="X3:AB3"/>
    <mergeCell ref="I4:I9"/>
    <mergeCell ref="N6:N13"/>
    <mergeCell ref="S14:S21"/>
    <mergeCell ref="S22:S2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>
      <c r="A3" s="1"/>
      <c r="B3" s="158" t="s">
        <v>65</v>
      </c>
      <c r="C3" s="159"/>
      <c r="D3" s="159"/>
      <c r="E3" s="159"/>
      <c r="F3" s="16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>
      <c r="A4" s="1"/>
      <c r="B4" s="161"/>
      <c r="C4" s="162"/>
      <c r="D4" s="162"/>
      <c r="E4" s="162"/>
      <c r="F4" s="1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>
      <c r="A7" s="164" t="s">
        <v>66</v>
      </c>
      <c r="B7" s="165" t="s">
        <v>67</v>
      </c>
      <c r="C7" s="166"/>
      <c r="D7" s="166"/>
      <c r="E7" s="166"/>
      <c r="F7" s="166"/>
      <c r="G7" s="166"/>
      <c r="H7" s="167"/>
      <c r="I7" s="168" t="s">
        <v>68</v>
      </c>
      <c r="J7" s="166"/>
      <c r="K7" s="166"/>
      <c r="L7" s="166"/>
      <c r="M7" s="166"/>
      <c r="N7" s="166"/>
      <c r="O7" s="167"/>
      <c r="P7" s="168" t="s">
        <v>69</v>
      </c>
      <c r="Q7" s="166"/>
      <c r="R7" s="166"/>
      <c r="S7" s="166"/>
      <c r="T7" s="166"/>
      <c r="U7" s="166"/>
      <c r="V7" s="167"/>
      <c r="W7" s="168" t="s">
        <v>70</v>
      </c>
      <c r="X7" s="166"/>
      <c r="Y7" s="166"/>
      <c r="Z7" s="166"/>
      <c r="AA7" s="166"/>
      <c r="AB7" s="166"/>
      <c r="AC7" s="167"/>
      <c r="AD7" s="168" t="s">
        <v>71</v>
      </c>
      <c r="AE7" s="166"/>
      <c r="AF7" s="166"/>
      <c r="AG7" s="166"/>
      <c r="AH7" s="166"/>
      <c r="AI7" s="166"/>
      <c r="AJ7" s="167"/>
      <c r="AK7" s="1"/>
      <c r="AL7" s="1"/>
      <c r="AM7" s="1"/>
      <c r="AN7" s="1"/>
    </row>
    <row r="8">
      <c r="A8" s="169"/>
      <c r="B8" s="170" t="s">
        <v>72</v>
      </c>
      <c r="C8" s="171"/>
      <c r="D8" s="171"/>
      <c r="E8" s="171"/>
      <c r="F8" s="171"/>
      <c r="G8" s="171"/>
      <c r="H8" s="172"/>
      <c r="I8" s="173" t="s">
        <v>72</v>
      </c>
      <c r="J8" s="171"/>
      <c r="K8" s="171"/>
      <c r="L8" s="171"/>
      <c r="M8" s="171"/>
      <c r="N8" s="171"/>
      <c r="O8" s="172"/>
      <c r="P8" s="173" t="s">
        <v>72</v>
      </c>
      <c r="Q8" s="171"/>
      <c r="R8" s="171"/>
      <c r="S8" s="171"/>
      <c r="T8" s="171"/>
      <c r="U8" s="171"/>
      <c r="V8" s="172"/>
      <c r="W8" s="173" t="s">
        <v>72</v>
      </c>
      <c r="X8" s="171"/>
      <c r="Y8" s="171"/>
      <c r="Z8" s="171"/>
      <c r="AA8" s="171"/>
      <c r="AB8" s="171"/>
      <c r="AC8" s="172"/>
      <c r="AD8" s="173" t="s">
        <v>72</v>
      </c>
      <c r="AE8" s="171"/>
      <c r="AF8" s="171"/>
      <c r="AG8" s="171"/>
      <c r="AH8" s="171"/>
      <c r="AI8" s="171"/>
      <c r="AJ8" s="172"/>
      <c r="AK8" s="1"/>
      <c r="AL8" s="1"/>
      <c r="AM8" s="1"/>
      <c r="AN8" s="1"/>
    </row>
    <row r="9">
      <c r="A9" s="174"/>
      <c r="B9" s="175">
        <v>1.0</v>
      </c>
      <c r="C9" s="176">
        <v>2.0</v>
      </c>
      <c r="D9" s="176">
        <v>3.0</v>
      </c>
      <c r="E9" s="176">
        <v>4.0</v>
      </c>
      <c r="F9" s="176">
        <v>5.0</v>
      </c>
      <c r="G9" s="176">
        <v>6.0</v>
      </c>
      <c r="H9" s="177">
        <v>7.0</v>
      </c>
      <c r="I9" s="178">
        <v>1.0</v>
      </c>
      <c r="J9" s="176">
        <v>2.0</v>
      </c>
      <c r="K9" s="176">
        <v>3.0</v>
      </c>
      <c r="L9" s="176">
        <v>4.0</v>
      </c>
      <c r="M9" s="176">
        <v>5.0</v>
      </c>
      <c r="N9" s="176">
        <v>6.0</v>
      </c>
      <c r="O9" s="177">
        <v>7.0</v>
      </c>
      <c r="P9" s="178">
        <v>1.0</v>
      </c>
      <c r="Q9" s="176">
        <v>2.0</v>
      </c>
      <c r="R9" s="176">
        <v>3.0</v>
      </c>
      <c r="S9" s="176">
        <v>4.0</v>
      </c>
      <c r="T9" s="176">
        <v>5.0</v>
      </c>
      <c r="U9" s="176">
        <v>6.0</v>
      </c>
      <c r="V9" s="177">
        <v>7.0</v>
      </c>
      <c r="W9" s="178">
        <v>1.0</v>
      </c>
      <c r="X9" s="176">
        <v>2.0</v>
      </c>
      <c r="Y9" s="176">
        <v>3.0</v>
      </c>
      <c r="Z9" s="176">
        <v>4.0</v>
      </c>
      <c r="AA9" s="176">
        <v>5.0</v>
      </c>
      <c r="AB9" s="176">
        <v>6.0</v>
      </c>
      <c r="AC9" s="177">
        <v>7.0</v>
      </c>
      <c r="AD9" s="178">
        <v>1.0</v>
      </c>
      <c r="AE9" s="176">
        <v>2.0</v>
      </c>
      <c r="AF9" s="176">
        <v>3.0</v>
      </c>
      <c r="AG9" s="176">
        <v>4.0</v>
      </c>
      <c r="AH9" s="176">
        <v>5.0</v>
      </c>
      <c r="AI9" s="176">
        <v>6.0</v>
      </c>
      <c r="AJ9" s="177">
        <v>7.0</v>
      </c>
      <c r="AK9" s="1"/>
      <c r="AL9" s="1"/>
      <c r="AM9" s="1"/>
      <c r="AN9" s="1"/>
    </row>
    <row r="10">
      <c r="A10" s="179" t="s">
        <v>73</v>
      </c>
      <c r="B10" s="180">
        <v>136484.0</v>
      </c>
      <c r="C10" s="181">
        <v>134276.0</v>
      </c>
      <c r="D10" s="181">
        <v>268000.0</v>
      </c>
      <c r="E10" s="181">
        <v>328397.0</v>
      </c>
      <c r="F10" s="181">
        <v>52622.0</v>
      </c>
      <c r="G10" s="181">
        <v>310900.0</v>
      </c>
      <c r="H10" s="182">
        <v>610676.0</v>
      </c>
      <c r="I10" s="180">
        <v>850996.0</v>
      </c>
      <c r="J10" s="181">
        <v>120350.0</v>
      </c>
      <c r="K10" s="181">
        <v>361000.0</v>
      </c>
      <c r="L10" s="181">
        <v>71655.0</v>
      </c>
      <c r="M10" s="181">
        <v>210788.0</v>
      </c>
      <c r="N10" s="181">
        <v>113220.0</v>
      </c>
      <c r="O10" s="182">
        <v>91541.0</v>
      </c>
      <c r="P10" s="180">
        <v>344840.0</v>
      </c>
      <c r="Q10" s="181">
        <v>208780.0</v>
      </c>
      <c r="R10" s="181">
        <v>178545.0</v>
      </c>
      <c r="S10" s="181">
        <v>94672.0</v>
      </c>
      <c r="T10" s="181">
        <v>224083.0</v>
      </c>
      <c r="U10" s="181">
        <v>215262.0</v>
      </c>
      <c r="V10" s="182">
        <v>17628.0</v>
      </c>
      <c r="W10" s="180">
        <v>308789.0</v>
      </c>
      <c r="X10" s="181">
        <v>384759.0</v>
      </c>
      <c r="Y10" s="181">
        <v>380044.0</v>
      </c>
      <c r="Z10" s="181">
        <v>470951.0</v>
      </c>
      <c r="AA10" s="181">
        <v>389300.0</v>
      </c>
      <c r="AB10" s="181">
        <v>303252.0</v>
      </c>
      <c r="AC10" s="182">
        <v>411662.0</v>
      </c>
      <c r="AD10" s="180">
        <v>460320.0</v>
      </c>
      <c r="AE10" s="181">
        <v>168796.0</v>
      </c>
      <c r="AF10" s="181">
        <v>327352.0</v>
      </c>
      <c r="AG10" s="181">
        <v>443212.0</v>
      </c>
      <c r="AH10" s="181">
        <v>511436.0</v>
      </c>
      <c r="AI10" s="181">
        <v>339215.0</v>
      </c>
      <c r="AJ10" s="182">
        <v>619548.0</v>
      </c>
      <c r="AK10" s="1"/>
      <c r="AL10" s="1"/>
      <c r="AM10" s="1"/>
      <c r="AN10" s="1"/>
    </row>
    <row r="11">
      <c r="A11" s="179" t="s">
        <v>74</v>
      </c>
      <c r="B11" s="180">
        <v>255898.0</v>
      </c>
      <c r="C11" s="181">
        <v>127008.0</v>
      </c>
      <c r="D11" s="181">
        <v>890915.0</v>
      </c>
      <c r="E11" s="181">
        <v>330278.0</v>
      </c>
      <c r="F11" s="181">
        <v>552625.0</v>
      </c>
      <c r="G11" s="181">
        <v>680672.0</v>
      </c>
      <c r="H11" s="182">
        <v>885812.0</v>
      </c>
      <c r="I11" s="180">
        <v>750824.0</v>
      </c>
      <c r="J11" s="181">
        <v>656180.0</v>
      </c>
      <c r="K11" s="181">
        <v>130016.0</v>
      </c>
      <c r="L11" s="181">
        <v>302988.0</v>
      </c>
      <c r="M11" s="181">
        <v>934821.0</v>
      </c>
      <c r="N11" s="181">
        <v>838551.0</v>
      </c>
      <c r="O11" s="182">
        <v>554113.0</v>
      </c>
      <c r="P11" s="180">
        <v>500796.0</v>
      </c>
      <c r="Q11" s="181">
        <v>448102.0</v>
      </c>
      <c r="R11" s="181">
        <v>258332.0</v>
      </c>
      <c r="S11" s="181">
        <v>720003.0</v>
      </c>
      <c r="T11" s="181">
        <v>312108.0</v>
      </c>
      <c r="U11" s="181">
        <v>100676.0</v>
      </c>
      <c r="V11" s="182">
        <v>741216.0</v>
      </c>
      <c r="W11" s="180">
        <v>928160.0</v>
      </c>
      <c r="X11" s="181">
        <v>844966.0</v>
      </c>
      <c r="Y11" s="181">
        <v>872262.0</v>
      </c>
      <c r="Z11" s="181">
        <v>902985.0</v>
      </c>
      <c r="AA11" s="181">
        <v>723056.0</v>
      </c>
      <c r="AB11" s="181">
        <v>364256.0</v>
      </c>
      <c r="AC11" s="182">
        <v>504094.0</v>
      </c>
      <c r="AD11" s="180">
        <v>566294.0</v>
      </c>
      <c r="AE11" s="181">
        <v>719978.0</v>
      </c>
      <c r="AF11" s="181">
        <v>624708.0</v>
      </c>
      <c r="AG11" s="181">
        <v>645616.0</v>
      </c>
      <c r="AH11" s="181">
        <v>417388.0</v>
      </c>
      <c r="AI11" s="181">
        <v>819351.0</v>
      </c>
      <c r="AJ11" s="182">
        <v>814066.0</v>
      </c>
      <c r="AK11" s="1"/>
      <c r="AL11" s="1"/>
      <c r="AM11" s="1"/>
      <c r="AN11" s="1"/>
    </row>
    <row r="12">
      <c r="A12" s="179" t="s">
        <v>75</v>
      </c>
      <c r="B12" s="180">
        <v>293126.0</v>
      </c>
      <c r="C12" s="181">
        <v>580512.0</v>
      </c>
      <c r="D12" s="181">
        <v>92472.0</v>
      </c>
      <c r="E12" s="181">
        <v>210476.0</v>
      </c>
      <c r="F12" s="181">
        <v>935260.0</v>
      </c>
      <c r="G12" s="181">
        <v>235540.0</v>
      </c>
      <c r="H12" s="182">
        <v>739144.0</v>
      </c>
      <c r="I12" s="180">
        <v>910350.0</v>
      </c>
      <c r="J12" s="181">
        <v>59040.0</v>
      </c>
      <c r="K12" s="181">
        <v>73230.0</v>
      </c>
      <c r="L12" s="181">
        <v>105316.0</v>
      </c>
      <c r="M12" s="181">
        <v>110146.0</v>
      </c>
      <c r="N12" s="181">
        <v>160706.0</v>
      </c>
      <c r="O12" s="182">
        <v>439889.0</v>
      </c>
      <c r="P12" s="180">
        <v>351853.0</v>
      </c>
      <c r="Q12" s="181">
        <v>249308.0</v>
      </c>
      <c r="R12" s="181">
        <v>585002.0</v>
      </c>
      <c r="S12" s="181">
        <v>495726.0</v>
      </c>
      <c r="T12" s="181">
        <v>835322.0</v>
      </c>
      <c r="U12" s="181">
        <v>552914.0</v>
      </c>
      <c r="V12" s="182">
        <v>552914.0</v>
      </c>
      <c r="W12" s="180">
        <v>181260.0</v>
      </c>
      <c r="X12" s="181">
        <v>601758.0</v>
      </c>
      <c r="Y12" s="181">
        <v>638192.0</v>
      </c>
      <c r="Z12" s="181">
        <v>387001.0</v>
      </c>
      <c r="AA12" s="181">
        <v>745468.0</v>
      </c>
      <c r="AB12" s="181">
        <v>596198.0</v>
      </c>
      <c r="AC12" s="182">
        <v>726871.0</v>
      </c>
      <c r="AD12" s="180">
        <v>404348.0</v>
      </c>
      <c r="AE12" s="181">
        <v>636694.0</v>
      </c>
      <c r="AF12" s="181">
        <v>887964.0</v>
      </c>
      <c r="AG12" s="181">
        <v>424115.0</v>
      </c>
      <c r="AH12" s="181">
        <v>1043717.0</v>
      </c>
      <c r="AI12" s="181">
        <v>428875.0</v>
      </c>
      <c r="AJ12" s="182">
        <v>615856.0</v>
      </c>
      <c r="AK12" s="1"/>
      <c r="AL12" s="1"/>
      <c r="AM12" s="1"/>
      <c r="AN12" s="1"/>
    </row>
    <row r="13">
      <c r="A13" s="179" t="s">
        <v>76</v>
      </c>
      <c r="B13" s="180">
        <v>744580.0</v>
      </c>
      <c r="C13" s="181">
        <v>962302.0</v>
      </c>
      <c r="D13" s="181">
        <v>1006300.0</v>
      </c>
      <c r="E13" s="181">
        <v>939636.0</v>
      </c>
      <c r="F13" s="181">
        <v>772677.0</v>
      </c>
      <c r="G13" s="181">
        <v>750266.0</v>
      </c>
      <c r="H13" s="182">
        <v>1092320.0</v>
      </c>
      <c r="I13" s="180">
        <v>920237.0</v>
      </c>
      <c r="J13" s="181">
        <v>1104510.0</v>
      </c>
      <c r="K13" s="181">
        <v>606448.0</v>
      </c>
      <c r="L13" s="181">
        <v>837643.0</v>
      </c>
      <c r="M13" s="181">
        <v>798542.0</v>
      </c>
      <c r="N13" s="181">
        <v>531664.0</v>
      </c>
      <c r="O13" s="182">
        <v>1065384.0</v>
      </c>
      <c r="P13" s="180">
        <v>516521.0</v>
      </c>
      <c r="Q13" s="181">
        <v>441549.0</v>
      </c>
      <c r="R13" s="181">
        <v>425064.0</v>
      </c>
      <c r="S13" s="181">
        <v>626277.0</v>
      </c>
      <c r="T13" s="181">
        <v>638628.0</v>
      </c>
      <c r="U13" s="181">
        <v>431284.0</v>
      </c>
      <c r="V13" s="182">
        <v>966616.0</v>
      </c>
      <c r="W13" s="180">
        <v>849258.0</v>
      </c>
      <c r="X13" s="181">
        <v>795344.0</v>
      </c>
      <c r="Y13" s="181">
        <v>613755.0</v>
      </c>
      <c r="Z13" s="181">
        <v>492468.0</v>
      </c>
      <c r="AA13" s="181">
        <v>695425.0</v>
      </c>
      <c r="AB13" s="181">
        <v>521025.0</v>
      </c>
      <c r="AC13" s="182">
        <v>721526.0</v>
      </c>
      <c r="AD13" s="180">
        <v>652825.0</v>
      </c>
      <c r="AE13" s="181">
        <v>593136.0</v>
      </c>
      <c r="AF13" s="181">
        <v>663322.0</v>
      </c>
      <c r="AG13" s="181">
        <v>526786.0</v>
      </c>
      <c r="AH13" s="181">
        <v>494526.0</v>
      </c>
      <c r="AI13" s="181">
        <v>642392.0</v>
      </c>
      <c r="AJ13" s="182">
        <v>682623.0</v>
      </c>
      <c r="AK13" s="1"/>
      <c r="AL13" s="1"/>
      <c r="AM13" s="1"/>
      <c r="AN13" s="1"/>
    </row>
    <row r="14">
      <c r="A14" s="179" t="s">
        <v>77</v>
      </c>
      <c r="B14" s="183">
        <v>533315.0</v>
      </c>
      <c r="C14" s="184">
        <v>438258.0</v>
      </c>
      <c r="D14" s="184">
        <v>802424.0</v>
      </c>
      <c r="E14" s="184">
        <v>625106.0</v>
      </c>
      <c r="F14" s="184">
        <v>702266.0</v>
      </c>
      <c r="G14" s="184">
        <v>517939.0</v>
      </c>
      <c r="H14" s="185">
        <v>622576.0</v>
      </c>
      <c r="I14" s="183">
        <v>668552.0</v>
      </c>
      <c r="J14" s="184">
        <v>296562.0</v>
      </c>
      <c r="K14" s="184">
        <v>652824.0</v>
      </c>
      <c r="L14" s="184">
        <v>458756.0</v>
      </c>
      <c r="M14" s="184">
        <v>162663.0</v>
      </c>
      <c r="N14" s="184">
        <v>303516.0</v>
      </c>
      <c r="O14" s="185">
        <v>324520.0</v>
      </c>
      <c r="P14" s="183">
        <v>329529.0</v>
      </c>
      <c r="Q14" s="184">
        <v>201940.0</v>
      </c>
      <c r="R14" s="184">
        <v>481264.0</v>
      </c>
      <c r="S14" s="184">
        <v>347252.0</v>
      </c>
      <c r="T14" s="184">
        <v>651484.0</v>
      </c>
      <c r="U14" s="184">
        <v>195482.0</v>
      </c>
      <c r="V14" s="185">
        <v>556668.0</v>
      </c>
      <c r="W14" s="183">
        <v>543107.0</v>
      </c>
      <c r="X14" s="184">
        <v>761514.0</v>
      </c>
      <c r="Y14" s="184">
        <v>593612.0</v>
      </c>
      <c r="Z14" s="184">
        <v>723524.0</v>
      </c>
      <c r="AA14" s="184">
        <v>739483.0</v>
      </c>
      <c r="AB14" s="184">
        <v>341505.0</v>
      </c>
      <c r="AC14" s="185">
        <v>470522.0</v>
      </c>
      <c r="AD14" s="183">
        <v>727352.0</v>
      </c>
      <c r="AE14" s="184">
        <v>550659.0</v>
      </c>
      <c r="AF14" s="184">
        <v>811968.0</v>
      </c>
      <c r="AG14" s="184">
        <v>712522.0</v>
      </c>
      <c r="AH14" s="184">
        <v>432604.0</v>
      </c>
      <c r="AI14" s="184">
        <v>418275.0</v>
      </c>
      <c r="AJ14" s="185">
        <v>554568.0</v>
      </c>
      <c r="AK14" s="1"/>
      <c r="AL14" s="1"/>
      <c r="AM14" s="1"/>
      <c r="AN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>
      <c r="A17" s="164" t="s">
        <v>78</v>
      </c>
      <c r="B17" s="165" t="s">
        <v>67</v>
      </c>
      <c r="C17" s="166"/>
      <c r="D17" s="166"/>
      <c r="E17" s="166"/>
      <c r="F17" s="166"/>
      <c r="G17" s="166"/>
      <c r="H17" s="167"/>
      <c r="I17" s="168" t="s">
        <v>68</v>
      </c>
      <c r="J17" s="166"/>
      <c r="K17" s="166"/>
      <c r="L17" s="166"/>
      <c r="M17" s="166"/>
      <c r="N17" s="166"/>
      <c r="O17" s="167"/>
      <c r="P17" s="168" t="s">
        <v>69</v>
      </c>
      <c r="Q17" s="166"/>
      <c r="R17" s="166"/>
      <c r="S17" s="166"/>
      <c r="T17" s="166"/>
      <c r="U17" s="166"/>
      <c r="V17" s="167"/>
      <c r="W17" s="168" t="s">
        <v>70</v>
      </c>
      <c r="X17" s="166"/>
      <c r="Y17" s="166"/>
      <c r="Z17" s="166"/>
      <c r="AA17" s="166"/>
      <c r="AB17" s="166"/>
      <c r="AC17" s="167"/>
      <c r="AD17" s="168" t="s">
        <v>71</v>
      </c>
      <c r="AE17" s="166"/>
      <c r="AF17" s="166"/>
      <c r="AG17" s="166"/>
      <c r="AH17" s="166"/>
      <c r="AI17" s="166"/>
      <c r="AJ17" s="167"/>
      <c r="AK17" s="1"/>
      <c r="AL17" s="1"/>
      <c r="AM17" s="1"/>
      <c r="AN17" s="1"/>
    </row>
    <row r="18">
      <c r="A18" s="169"/>
      <c r="B18" s="170" t="s">
        <v>72</v>
      </c>
      <c r="C18" s="171"/>
      <c r="D18" s="171"/>
      <c r="E18" s="171"/>
      <c r="F18" s="171"/>
      <c r="G18" s="171"/>
      <c r="H18" s="172"/>
      <c r="I18" s="173" t="s">
        <v>72</v>
      </c>
      <c r="J18" s="171"/>
      <c r="K18" s="171"/>
      <c r="L18" s="171"/>
      <c r="M18" s="171"/>
      <c r="N18" s="171"/>
      <c r="O18" s="172"/>
      <c r="P18" s="173" t="s">
        <v>72</v>
      </c>
      <c r="Q18" s="171"/>
      <c r="R18" s="171"/>
      <c r="S18" s="171"/>
      <c r="T18" s="171"/>
      <c r="U18" s="171"/>
      <c r="V18" s="172"/>
      <c r="W18" s="173" t="s">
        <v>72</v>
      </c>
      <c r="X18" s="171"/>
      <c r="Y18" s="171"/>
      <c r="Z18" s="171"/>
      <c r="AA18" s="171"/>
      <c r="AB18" s="171"/>
      <c r="AC18" s="172"/>
      <c r="AD18" s="173" t="s">
        <v>72</v>
      </c>
      <c r="AE18" s="171"/>
      <c r="AF18" s="171"/>
      <c r="AG18" s="171"/>
      <c r="AH18" s="171"/>
      <c r="AI18" s="171"/>
      <c r="AJ18" s="172"/>
      <c r="AK18" s="1"/>
      <c r="AL18" s="1"/>
      <c r="AM18" s="1"/>
      <c r="AN18" s="1"/>
    </row>
    <row r="19">
      <c r="A19" s="174"/>
      <c r="B19" s="175">
        <v>1.0</v>
      </c>
      <c r="C19" s="176">
        <v>2.0</v>
      </c>
      <c r="D19" s="176">
        <v>3.0</v>
      </c>
      <c r="E19" s="176">
        <v>4.0</v>
      </c>
      <c r="F19" s="176">
        <v>5.0</v>
      </c>
      <c r="G19" s="176">
        <v>6.0</v>
      </c>
      <c r="H19" s="177">
        <v>7.0</v>
      </c>
      <c r="I19" s="178">
        <v>1.0</v>
      </c>
      <c r="J19" s="176">
        <v>2.0</v>
      </c>
      <c r="K19" s="176">
        <v>3.0</v>
      </c>
      <c r="L19" s="176">
        <v>4.0</v>
      </c>
      <c r="M19" s="176">
        <v>5.0</v>
      </c>
      <c r="N19" s="176">
        <v>6.0</v>
      </c>
      <c r="O19" s="177">
        <v>7.0</v>
      </c>
      <c r="P19" s="178">
        <v>1.0</v>
      </c>
      <c r="Q19" s="176">
        <v>2.0</v>
      </c>
      <c r="R19" s="176">
        <v>3.0</v>
      </c>
      <c r="S19" s="176">
        <v>4.0</v>
      </c>
      <c r="T19" s="176">
        <v>5.0</v>
      </c>
      <c r="U19" s="176">
        <v>6.0</v>
      </c>
      <c r="V19" s="177">
        <v>7.0</v>
      </c>
      <c r="W19" s="178">
        <v>1.0</v>
      </c>
      <c r="X19" s="176">
        <v>2.0</v>
      </c>
      <c r="Y19" s="176">
        <v>3.0</v>
      </c>
      <c r="Z19" s="176">
        <v>4.0</v>
      </c>
      <c r="AA19" s="176">
        <v>5.0</v>
      </c>
      <c r="AB19" s="176">
        <v>6.0</v>
      </c>
      <c r="AC19" s="177">
        <v>7.0</v>
      </c>
      <c r="AD19" s="178">
        <v>1.0</v>
      </c>
      <c r="AE19" s="176">
        <v>2.0</v>
      </c>
      <c r="AF19" s="176">
        <v>3.0</v>
      </c>
      <c r="AG19" s="176">
        <v>4.0</v>
      </c>
      <c r="AH19" s="176">
        <v>5.0</v>
      </c>
      <c r="AI19" s="176">
        <v>6.0</v>
      </c>
      <c r="AJ19" s="177">
        <v>7.0</v>
      </c>
      <c r="AK19" s="1"/>
      <c r="AL19" s="1"/>
      <c r="AM19" s="1"/>
      <c r="AN19" s="1"/>
    </row>
    <row r="20">
      <c r="A20" s="179" t="s">
        <v>73</v>
      </c>
      <c r="B20" s="180">
        <v>0.03601156264</v>
      </c>
      <c r="C20" s="181">
        <v>0.03542897765</v>
      </c>
      <c r="D20" s="181">
        <v>0.07071230904</v>
      </c>
      <c r="E20" s="181">
        <v>0.08664817221</v>
      </c>
      <c r="F20" s="181">
        <v>0.01388441465</v>
      </c>
      <c r="G20" s="181">
        <v>0.08203155553</v>
      </c>
      <c r="H20" s="182">
        <v>0.1611280225</v>
      </c>
      <c r="I20" s="180">
        <v>0.224536911</v>
      </c>
      <c r="J20" s="180">
        <v>0.03175457609</v>
      </c>
      <c r="K20" s="180">
        <v>0.09525053569</v>
      </c>
      <c r="L20" s="180">
        <v>0.01890630785</v>
      </c>
      <c r="M20" s="180">
        <v>0.05561681417</v>
      </c>
      <c r="N20" s="180">
        <v>0.02987331205</v>
      </c>
      <c r="O20" s="186">
        <v>0.02415326672</v>
      </c>
      <c r="P20" s="180">
        <v>0.09098668899</v>
      </c>
      <c r="Q20" s="180">
        <v>0.05508699956</v>
      </c>
      <c r="R20" s="180">
        <v>0.04710943738</v>
      </c>
      <c r="S20" s="180">
        <v>0.02497938702</v>
      </c>
      <c r="T20" s="180">
        <v>0.05912472518</v>
      </c>
      <c r="U20" s="180">
        <v>0.05679728757</v>
      </c>
      <c r="V20" s="180">
        <v>0.004651181283</v>
      </c>
      <c r="W20" s="180">
        <v>0.08147456417</v>
      </c>
      <c r="X20" s="180">
        <v>0.101519393</v>
      </c>
      <c r="Y20" s="180">
        <v>0.1002753313</v>
      </c>
      <c r="Z20" s="180">
        <v>0.1242613159</v>
      </c>
      <c r="AA20" s="180">
        <v>0.1027175444</v>
      </c>
      <c r="AB20" s="180">
        <v>0.0800136162</v>
      </c>
      <c r="AC20" s="180">
        <v>0.1086178006</v>
      </c>
      <c r="AD20" s="180">
        <v>0.1214563063</v>
      </c>
      <c r="AE20" s="180">
        <v>0.04453714521</v>
      </c>
      <c r="AF20" s="180">
        <v>0.08637244698</v>
      </c>
      <c r="AG20" s="180">
        <v>0.116942328</v>
      </c>
      <c r="AH20" s="180">
        <v>0.13494336</v>
      </c>
      <c r="AI20" s="180">
        <v>0.08950252206</v>
      </c>
      <c r="AJ20" s="180">
        <v>0.1634689166</v>
      </c>
      <c r="AK20" s="1"/>
      <c r="AL20" s="1"/>
      <c r="AM20" s="1"/>
      <c r="AN20" s="1"/>
    </row>
    <row r="21">
      <c r="A21" s="179" t="s">
        <v>74</v>
      </c>
      <c r="B21" s="180">
        <v>0.06751917336</v>
      </c>
      <c r="C21" s="181">
        <v>0.03351130204</v>
      </c>
      <c r="D21" s="181">
        <v>0.235069615</v>
      </c>
      <c r="E21" s="181">
        <v>0.08714447763</v>
      </c>
      <c r="F21" s="181">
        <v>0.1458111559</v>
      </c>
      <c r="G21" s="181">
        <v>0.1795966001</v>
      </c>
      <c r="H21" s="182">
        <v>0.2337231787</v>
      </c>
      <c r="I21" s="180">
        <v>0.1981063385</v>
      </c>
      <c r="J21" s="180">
        <v>0.1731343394</v>
      </c>
      <c r="K21" s="180">
        <v>0.03430496855</v>
      </c>
      <c r="L21" s="180">
        <v>0.0799439593</v>
      </c>
      <c r="M21" s="180">
        <v>0.2466542965</v>
      </c>
      <c r="N21" s="180">
        <v>0.2212532741</v>
      </c>
      <c r="O21" s="186">
        <v>0.1462037675</v>
      </c>
      <c r="P21" s="180">
        <v>0.1321359758</v>
      </c>
      <c r="Q21" s="180">
        <v>0.1182325638</v>
      </c>
      <c r="R21" s="180">
        <v>0.06816138888</v>
      </c>
      <c r="S21" s="180">
        <v>0.1899741591</v>
      </c>
      <c r="T21" s="180">
        <v>0.08235028862</v>
      </c>
      <c r="U21" s="180">
        <v>0.02656355383</v>
      </c>
      <c r="V21" s="180">
        <v>0.1955712495</v>
      </c>
      <c r="W21" s="180">
        <v>0.244896779</v>
      </c>
      <c r="X21" s="180">
        <v>0.222945884</v>
      </c>
      <c r="Y21" s="180">
        <v>0.2301479855</v>
      </c>
      <c r="Z21" s="180">
        <v>0.2382543074</v>
      </c>
      <c r="AA21" s="180">
        <v>0.190779699</v>
      </c>
      <c r="AB21" s="180">
        <v>0.09610963747</v>
      </c>
      <c r="AC21" s="180">
        <v>0.1330061594</v>
      </c>
      <c r="AD21" s="180">
        <v>0.1494177475</v>
      </c>
      <c r="AE21" s="180">
        <v>0.1899675628</v>
      </c>
      <c r="AF21" s="180">
        <v>0.1648303924</v>
      </c>
      <c r="AG21" s="180">
        <v>0.1703470079</v>
      </c>
      <c r="AH21" s="180">
        <v>0.1101286166</v>
      </c>
      <c r="AI21" s="180">
        <v>0.2161873176</v>
      </c>
      <c r="AJ21" s="180">
        <v>0.2147928603</v>
      </c>
      <c r="AK21" s="1"/>
      <c r="AL21" s="1"/>
      <c r="AM21" s="1"/>
      <c r="AN21" s="1"/>
    </row>
    <row r="22">
      <c r="A22" s="179" t="s">
        <v>75</v>
      </c>
      <c r="B22" s="180">
        <v>0.07734185187</v>
      </c>
      <c r="C22" s="181">
        <v>0.1531691938</v>
      </c>
      <c r="D22" s="181">
        <v>0.02439891284</v>
      </c>
      <c r="E22" s="181">
        <v>0.05553449238</v>
      </c>
      <c r="F22" s="181">
        <v>0.2467701274</v>
      </c>
      <c r="G22" s="181">
        <v>0.06214767639</v>
      </c>
      <c r="H22" s="182">
        <v>0.1950245483</v>
      </c>
      <c r="I22" s="180">
        <v>0.2401975766</v>
      </c>
      <c r="J22" s="180">
        <v>0.01557781614</v>
      </c>
      <c r="K22" s="180">
        <v>0.01932187459</v>
      </c>
      <c r="L22" s="180">
        <v>0.02778782664</v>
      </c>
      <c r="M22" s="180">
        <v>0.02906223131</v>
      </c>
      <c r="N22" s="180">
        <v>0.04240258335</v>
      </c>
      <c r="O22" s="186">
        <v>0.1160655482</v>
      </c>
      <c r="P22" s="180">
        <v>0.09283708236</v>
      </c>
      <c r="Q22" s="180">
        <v>0.06578038934</v>
      </c>
      <c r="R22" s="180">
        <v>0.1543538889</v>
      </c>
      <c r="S22" s="180">
        <v>0.1307982467</v>
      </c>
      <c r="T22" s="180">
        <v>0.2204012963</v>
      </c>
      <c r="U22" s="180">
        <v>0.1458874091</v>
      </c>
      <c r="V22" s="180">
        <v>0.1458874091</v>
      </c>
      <c r="W22" s="180">
        <v>0.04782579529</v>
      </c>
      <c r="X22" s="180">
        <v>0.1587749913</v>
      </c>
      <c r="Y22" s="180">
        <v>0.1683881714</v>
      </c>
      <c r="Z22" s="180">
        <v>0.1021109489</v>
      </c>
      <c r="AA22" s="180">
        <v>0.1966931478</v>
      </c>
      <c r="AB22" s="180">
        <v>0.1573079747</v>
      </c>
      <c r="AC22" s="180">
        <v>0.191786294</v>
      </c>
      <c r="AD22" s="180">
        <v>0.1066879878</v>
      </c>
      <c r="AE22" s="180">
        <v>0.1679929212</v>
      </c>
      <c r="AF22" s="180">
        <v>0.234290988</v>
      </c>
      <c r="AG22" s="180">
        <v>0.1119035483</v>
      </c>
      <c r="AH22" s="180">
        <v>0.2753867129</v>
      </c>
      <c r="AI22" s="180">
        <v>0.1131594834</v>
      </c>
      <c r="AJ22" s="180">
        <v>0.1624947754</v>
      </c>
      <c r="AK22" s="1"/>
      <c r="AL22" s="1"/>
      <c r="AM22" s="1"/>
      <c r="AN22" s="1"/>
    </row>
    <row r="23">
      <c r="A23" s="179" t="s">
        <v>76</v>
      </c>
      <c r="B23" s="180">
        <v>0.1964588473</v>
      </c>
      <c r="C23" s="181">
        <v>0.2539052105</v>
      </c>
      <c r="D23" s="181">
        <v>0.2655141664</v>
      </c>
      <c r="E23" s="181">
        <v>0.2479247434</v>
      </c>
      <c r="F23" s="181">
        <v>0.2038722941</v>
      </c>
      <c r="G23" s="181">
        <v>0.1979591092</v>
      </c>
      <c r="H23" s="182">
        <v>0.2882107068</v>
      </c>
      <c r="I23" s="180">
        <v>0.2428062804</v>
      </c>
      <c r="J23" s="180">
        <v>0.2914270614</v>
      </c>
      <c r="K23" s="180">
        <v>0.1600124567</v>
      </c>
      <c r="L23" s="180">
        <v>0.2210136966</v>
      </c>
      <c r="M23" s="180">
        <v>0.2106968235</v>
      </c>
      <c r="N23" s="180">
        <v>0.1402805562</v>
      </c>
      <c r="O23" s="186">
        <v>0.281103592</v>
      </c>
      <c r="P23" s="180">
        <v>0.1362850469</v>
      </c>
      <c r="Q23" s="180">
        <v>0.1165035423</v>
      </c>
      <c r="R23" s="180">
        <v>0.1121539438</v>
      </c>
      <c r="S23" s="180">
        <v>0.165244376</v>
      </c>
      <c r="T23" s="180">
        <v>0.1685032108</v>
      </c>
      <c r="U23" s="180">
        <v>0.1137951026</v>
      </c>
      <c r="V23" s="180">
        <v>0.2550434676</v>
      </c>
      <c r="W23" s="180">
        <v>0.2240783364</v>
      </c>
      <c r="X23" s="180">
        <v>0.2098530251</v>
      </c>
      <c r="Y23" s="180">
        <v>0.1619404225</v>
      </c>
      <c r="Z23" s="180">
        <v>0.1299386172</v>
      </c>
      <c r="AA23" s="180">
        <v>0.1834892071</v>
      </c>
      <c r="AB23" s="180">
        <v>0.1374734359</v>
      </c>
      <c r="AC23" s="180">
        <v>0.1903760056</v>
      </c>
      <c r="AD23" s="180">
        <v>0.1722491162</v>
      </c>
      <c r="AE23" s="180">
        <v>0.1565000602</v>
      </c>
      <c r="AF23" s="180">
        <v>0.1750187696</v>
      </c>
      <c r="AG23" s="180">
        <v>0.1389934867</v>
      </c>
      <c r="AH23" s="180">
        <v>0.1304816244</v>
      </c>
      <c r="AI23" s="180">
        <v>0.1694963494</v>
      </c>
      <c r="AJ23" s="180">
        <v>0.1801113751</v>
      </c>
      <c r="AK23" s="1"/>
      <c r="AL23" s="1"/>
      <c r="AM23" s="1"/>
      <c r="AN23" s="1"/>
    </row>
    <row r="24">
      <c r="A24" s="179" t="s">
        <v>77</v>
      </c>
      <c r="B24" s="183">
        <v>0.1407161757</v>
      </c>
      <c r="C24" s="184">
        <v>0.1156352057</v>
      </c>
      <c r="D24" s="184">
        <v>0.2117210965</v>
      </c>
      <c r="E24" s="184">
        <v>0.1649354054</v>
      </c>
      <c r="F24" s="184">
        <v>0.185294218</v>
      </c>
      <c r="G24" s="184">
        <v>0.1366591889</v>
      </c>
      <c r="H24" s="185">
        <v>0.1642678601</v>
      </c>
      <c r="I24" s="183">
        <v>0.1763987151</v>
      </c>
      <c r="J24" s="183">
        <v>0.07824844699</v>
      </c>
      <c r="K24" s="183">
        <v>0.1722488524</v>
      </c>
      <c r="L24" s="183">
        <v>0.121043642</v>
      </c>
      <c r="M24" s="183">
        <v>0.04291894151</v>
      </c>
      <c r="N24" s="183">
        <v>0.0800832731</v>
      </c>
      <c r="O24" s="187">
        <v>0.0856252184</v>
      </c>
      <c r="P24" s="180">
        <v>0.08694685256</v>
      </c>
      <c r="Q24" s="180">
        <v>0.05328225257</v>
      </c>
      <c r="R24" s="180">
        <v>0.1269824205</v>
      </c>
      <c r="S24" s="180">
        <v>0.09162309978</v>
      </c>
      <c r="T24" s="180">
        <v>0.1718952908</v>
      </c>
      <c r="U24" s="180">
        <v>0.051578297</v>
      </c>
      <c r="V24" s="180">
        <v>0.1468779091</v>
      </c>
      <c r="W24" s="180">
        <v>0.1432998135</v>
      </c>
      <c r="X24" s="180">
        <v>0.2009269153</v>
      </c>
      <c r="Y24" s="180">
        <v>0.1566256537</v>
      </c>
      <c r="Z24" s="180">
        <v>0.1909031817</v>
      </c>
      <c r="AA24" s="180">
        <v>0.1951139941</v>
      </c>
      <c r="AB24" s="180">
        <v>0.09010674291</v>
      </c>
      <c r="AC24" s="180">
        <v>0.1241481234</v>
      </c>
      <c r="AD24" s="180">
        <v>0.1919132067</v>
      </c>
      <c r="AE24" s="180">
        <v>0.1452924231</v>
      </c>
      <c r="AF24" s="180">
        <v>0.2142392991</v>
      </c>
      <c r="AG24" s="180">
        <v>0.1880002831</v>
      </c>
      <c r="AH24" s="180">
        <v>0.1141433871</v>
      </c>
      <c r="AI24" s="180">
        <v>0.1103626532</v>
      </c>
      <c r="AJ24" s="180">
        <v>0.1463238202</v>
      </c>
      <c r="AK24" s="1"/>
      <c r="AL24" s="1"/>
      <c r="AM24" s="1"/>
      <c r="AN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>
      <c r="A27" s="188" t="s">
        <v>79</v>
      </c>
      <c r="B27" s="168" t="s">
        <v>67</v>
      </c>
      <c r="C27" s="166"/>
      <c r="D27" s="166"/>
      <c r="E27" s="166"/>
      <c r="F27" s="166"/>
      <c r="G27" s="166"/>
      <c r="H27" s="167"/>
      <c r="I27" s="189"/>
      <c r="J27" s="168" t="s">
        <v>68</v>
      </c>
      <c r="K27" s="166"/>
      <c r="L27" s="166"/>
      <c r="M27" s="166"/>
      <c r="N27" s="166"/>
      <c r="O27" s="166"/>
      <c r="P27" s="167"/>
      <c r="Q27" s="1"/>
      <c r="R27" s="168" t="s">
        <v>69</v>
      </c>
      <c r="S27" s="166"/>
      <c r="T27" s="166"/>
      <c r="U27" s="166"/>
      <c r="V27" s="166"/>
      <c r="W27" s="166"/>
      <c r="X27" s="167"/>
      <c r="Y27" s="1"/>
      <c r="Z27" s="168" t="s">
        <v>70</v>
      </c>
      <c r="AA27" s="166"/>
      <c r="AB27" s="166"/>
      <c r="AC27" s="166"/>
      <c r="AD27" s="166"/>
      <c r="AE27" s="166"/>
      <c r="AF27" s="167"/>
      <c r="AG27" s="1"/>
      <c r="AH27" s="168" t="s">
        <v>71</v>
      </c>
      <c r="AI27" s="166"/>
      <c r="AJ27" s="166"/>
      <c r="AK27" s="166"/>
      <c r="AL27" s="166"/>
      <c r="AM27" s="166"/>
      <c r="AN27" s="167"/>
    </row>
    <row r="28">
      <c r="A28" s="190"/>
      <c r="B28" s="173" t="s">
        <v>72</v>
      </c>
      <c r="C28" s="171"/>
      <c r="D28" s="171"/>
      <c r="E28" s="171"/>
      <c r="F28" s="171"/>
      <c r="G28" s="171"/>
      <c r="H28" s="172"/>
      <c r="I28" s="189"/>
      <c r="J28" s="173" t="s">
        <v>72</v>
      </c>
      <c r="K28" s="171"/>
      <c r="L28" s="171"/>
      <c r="M28" s="171"/>
      <c r="N28" s="171"/>
      <c r="O28" s="171"/>
      <c r="P28" s="172"/>
      <c r="Q28" s="1"/>
      <c r="R28" s="173" t="s">
        <v>72</v>
      </c>
      <c r="S28" s="171"/>
      <c r="T28" s="171"/>
      <c r="U28" s="171"/>
      <c r="V28" s="171"/>
      <c r="W28" s="171"/>
      <c r="X28" s="172"/>
      <c r="Y28" s="1"/>
      <c r="Z28" s="173" t="s">
        <v>72</v>
      </c>
      <c r="AA28" s="171"/>
      <c r="AB28" s="171"/>
      <c r="AC28" s="171"/>
      <c r="AD28" s="171"/>
      <c r="AE28" s="171"/>
      <c r="AF28" s="172"/>
      <c r="AG28" s="1"/>
      <c r="AH28" s="173" t="s">
        <v>72</v>
      </c>
      <c r="AI28" s="171"/>
      <c r="AJ28" s="171"/>
      <c r="AK28" s="171"/>
      <c r="AL28" s="171"/>
      <c r="AM28" s="171"/>
      <c r="AN28" s="172"/>
    </row>
    <row r="29">
      <c r="A29" s="191"/>
      <c r="B29" s="178">
        <v>1.0</v>
      </c>
      <c r="C29" s="176">
        <v>2.0</v>
      </c>
      <c r="D29" s="176">
        <v>3.0</v>
      </c>
      <c r="E29" s="176">
        <v>4.0</v>
      </c>
      <c r="F29" s="176">
        <v>5.0</v>
      </c>
      <c r="G29" s="176">
        <v>6.0</v>
      </c>
      <c r="H29" s="192">
        <v>7.0</v>
      </c>
      <c r="I29" s="193" t="s">
        <v>80</v>
      </c>
      <c r="J29" s="194">
        <v>1.0</v>
      </c>
      <c r="K29" s="176">
        <v>2.0</v>
      </c>
      <c r="L29" s="176">
        <v>3.0</v>
      </c>
      <c r="M29" s="176">
        <v>4.0</v>
      </c>
      <c r="N29" s="176">
        <v>5.0</v>
      </c>
      <c r="O29" s="176">
        <v>6.0</v>
      </c>
      <c r="P29" s="192">
        <v>7.0</v>
      </c>
      <c r="Q29" s="195" t="s">
        <v>81</v>
      </c>
      <c r="R29" s="194">
        <v>1.0</v>
      </c>
      <c r="S29" s="176">
        <v>2.0</v>
      </c>
      <c r="T29" s="176">
        <v>3.0</v>
      </c>
      <c r="U29" s="176">
        <v>4.0</v>
      </c>
      <c r="V29" s="176">
        <v>5.0</v>
      </c>
      <c r="W29" s="176">
        <v>6.0</v>
      </c>
      <c r="X29" s="177">
        <v>7.0</v>
      </c>
      <c r="Y29" s="196" t="s">
        <v>81</v>
      </c>
      <c r="Z29" s="178">
        <v>1.0</v>
      </c>
      <c r="AA29" s="176">
        <v>2.0</v>
      </c>
      <c r="AB29" s="176">
        <v>3.0</v>
      </c>
      <c r="AC29" s="176">
        <v>4.0</v>
      </c>
      <c r="AD29" s="176">
        <v>5.0</v>
      </c>
      <c r="AE29" s="176">
        <v>6.0</v>
      </c>
      <c r="AF29" s="177">
        <v>7.0</v>
      </c>
      <c r="AG29" s="195" t="s">
        <v>81</v>
      </c>
      <c r="AH29" s="178">
        <v>1.0</v>
      </c>
      <c r="AI29" s="176">
        <v>2.0</v>
      </c>
      <c r="AJ29" s="176">
        <v>3.0</v>
      </c>
      <c r="AK29" s="176">
        <v>4.0</v>
      </c>
      <c r="AL29" s="176">
        <v>5.0</v>
      </c>
      <c r="AM29" s="176">
        <v>6.0</v>
      </c>
      <c r="AN29" s="177">
        <v>7.0</v>
      </c>
    </row>
    <row r="30">
      <c r="A30" s="179" t="s">
        <v>73</v>
      </c>
      <c r="B30" s="180">
        <v>4.0</v>
      </c>
      <c r="C30" s="181">
        <v>15.0</v>
      </c>
      <c r="D30" s="181">
        <v>8.0</v>
      </c>
      <c r="E30" s="181">
        <v>8.0</v>
      </c>
      <c r="F30" s="181">
        <v>4.0</v>
      </c>
      <c r="G30" s="181">
        <v>12.0</v>
      </c>
      <c r="H30" s="197">
        <v>10.0</v>
      </c>
      <c r="I30" s="198">
        <v>61.0</v>
      </c>
      <c r="J30" s="199">
        <v>16.0</v>
      </c>
      <c r="K30" s="181">
        <v>5.0</v>
      </c>
      <c r="L30" s="181">
        <v>7.0</v>
      </c>
      <c r="M30" s="181">
        <v>3.0</v>
      </c>
      <c r="N30" s="181">
        <v>10.0</v>
      </c>
      <c r="O30" s="181">
        <v>2.0</v>
      </c>
      <c r="P30" s="197">
        <v>4.0</v>
      </c>
      <c r="Q30" s="200">
        <v>47.0</v>
      </c>
      <c r="R30" s="199">
        <v>9.0</v>
      </c>
      <c r="S30" s="181">
        <v>18.0</v>
      </c>
      <c r="T30" s="181">
        <v>6.0</v>
      </c>
      <c r="U30" s="181">
        <v>4.0</v>
      </c>
      <c r="V30" s="181">
        <v>11.0</v>
      </c>
      <c r="W30" s="181">
        <v>25.0</v>
      </c>
      <c r="X30" s="197">
        <v>2.0</v>
      </c>
      <c r="Y30" s="200">
        <v>75.0</v>
      </c>
      <c r="Z30" s="199">
        <v>6.0</v>
      </c>
      <c r="AA30" s="181">
        <v>41.0</v>
      </c>
      <c r="AB30" s="181">
        <v>26.0</v>
      </c>
      <c r="AC30" s="181">
        <v>9.0</v>
      </c>
      <c r="AD30" s="181">
        <v>3.0</v>
      </c>
      <c r="AE30" s="181">
        <v>12.0</v>
      </c>
      <c r="AF30" s="182">
        <v>5.0</v>
      </c>
      <c r="AG30" s="201">
        <v>102.0</v>
      </c>
      <c r="AH30" s="180">
        <v>5.0</v>
      </c>
      <c r="AI30" s="181">
        <v>27.0</v>
      </c>
      <c r="AJ30" s="181">
        <v>16.0</v>
      </c>
      <c r="AK30" s="181">
        <v>8.0</v>
      </c>
      <c r="AL30" s="181">
        <v>7.0</v>
      </c>
      <c r="AM30" s="181">
        <v>19.0</v>
      </c>
      <c r="AN30" s="182">
        <v>15.0</v>
      </c>
    </row>
    <row r="31">
      <c r="A31" s="179" t="s">
        <v>74</v>
      </c>
      <c r="B31" s="180">
        <v>18.0</v>
      </c>
      <c r="C31" s="181">
        <v>4.0</v>
      </c>
      <c r="D31" s="181">
        <v>19.0</v>
      </c>
      <c r="E31" s="181">
        <v>11.0</v>
      </c>
      <c r="F31" s="181">
        <v>7.0</v>
      </c>
      <c r="G31" s="181">
        <v>12.0</v>
      </c>
      <c r="H31" s="197">
        <v>31.0</v>
      </c>
      <c r="I31" s="202">
        <v>102.0</v>
      </c>
      <c r="J31" s="199">
        <v>20.0</v>
      </c>
      <c r="K31" s="181">
        <v>9.0</v>
      </c>
      <c r="L31" s="181">
        <v>7.0</v>
      </c>
      <c r="M31" s="181">
        <v>19.0</v>
      </c>
      <c r="N31" s="181">
        <v>27.0</v>
      </c>
      <c r="O31" s="181">
        <v>18.0</v>
      </c>
      <c r="P31" s="197">
        <v>6.0</v>
      </c>
      <c r="Q31" s="200">
        <v>106.0</v>
      </c>
      <c r="R31" s="199">
        <v>23.0</v>
      </c>
      <c r="S31" s="181">
        <v>28.0</v>
      </c>
      <c r="T31" s="181">
        <v>11.0</v>
      </c>
      <c r="U31" s="181">
        <v>26.0</v>
      </c>
      <c r="V31" s="181">
        <v>13.0</v>
      </c>
      <c r="W31" s="181">
        <v>5.0</v>
      </c>
      <c r="X31" s="197">
        <v>34.0</v>
      </c>
      <c r="Y31" s="202">
        <v>140.0</v>
      </c>
      <c r="Z31" s="199">
        <v>31.0</v>
      </c>
      <c r="AA31" s="181">
        <v>11.0</v>
      </c>
      <c r="AB31" s="181">
        <v>30.0</v>
      </c>
      <c r="AC31" s="181">
        <v>56.0</v>
      </c>
      <c r="AD31" s="181">
        <v>23.0</v>
      </c>
      <c r="AE31" s="181">
        <v>14.0</v>
      </c>
      <c r="AF31" s="182">
        <v>44.0</v>
      </c>
      <c r="AG31" s="201">
        <v>209.0</v>
      </c>
      <c r="AH31" s="180">
        <v>37.0</v>
      </c>
      <c r="AI31" s="181">
        <v>16.0</v>
      </c>
      <c r="AJ31" s="181">
        <v>20.0</v>
      </c>
      <c r="AK31" s="181">
        <v>31.0</v>
      </c>
      <c r="AL31" s="181">
        <v>9.0</v>
      </c>
      <c r="AM31" s="181">
        <v>25.0</v>
      </c>
      <c r="AN31" s="182">
        <v>46.0</v>
      </c>
    </row>
    <row r="32">
      <c r="A32" s="179" t="s">
        <v>75</v>
      </c>
      <c r="B32" s="180">
        <v>6.0</v>
      </c>
      <c r="C32" s="181">
        <v>4.0</v>
      </c>
      <c r="D32" s="181">
        <v>2.0</v>
      </c>
      <c r="E32" s="181">
        <v>4.0</v>
      </c>
      <c r="F32" s="181">
        <v>23.0</v>
      </c>
      <c r="G32" s="181">
        <v>8.0</v>
      </c>
      <c r="H32" s="197">
        <v>23.0</v>
      </c>
      <c r="I32" s="202">
        <v>70.0</v>
      </c>
      <c r="J32" s="199">
        <v>21.0</v>
      </c>
      <c r="K32" s="181">
        <v>8.0</v>
      </c>
      <c r="L32" s="181">
        <v>2.0</v>
      </c>
      <c r="M32" s="181">
        <v>4.0</v>
      </c>
      <c r="N32" s="181">
        <v>6.0</v>
      </c>
      <c r="O32" s="181">
        <v>7.0</v>
      </c>
      <c r="P32" s="197">
        <v>29.0</v>
      </c>
      <c r="Q32" s="200">
        <v>77.0</v>
      </c>
      <c r="R32" s="199">
        <v>10.0</v>
      </c>
      <c r="S32" s="181">
        <v>2.0</v>
      </c>
      <c r="T32" s="181">
        <v>6.0</v>
      </c>
      <c r="U32" s="181">
        <v>9.0</v>
      </c>
      <c r="V32" s="181">
        <v>26.0</v>
      </c>
      <c r="W32" s="181">
        <v>12.0</v>
      </c>
      <c r="X32" s="197">
        <v>28.0</v>
      </c>
      <c r="Y32" s="202">
        <v>93.0</v>
      </c>
      <c r="Z32" s="199">
        <v>7.0</v>
      </c>
      <c r="AA32" s="181">
        <v>6.0</v>
      </c>
      <c r="AB32" s="181">
        <v>4.0</v>
      </c>
      <c r="AC32" s="181">
        <v>10.0</v>
      </c>
      <c r="AD32" s="181">
        <v>33.0</v>
      </c>
      <c r="AE32" s="181">
        <v>21.0</v>
      </c>
      <c r="AF32" s="182">
        <v>31.0</v>
      </c>
      <c r="AG32" s="201">
        <v>112.0</v>
      </c>
      <c r="AH32" s="180">
        <v>11.0</v>
      </c>
      <c r="AI32" s="181">
        <v>5.0</v>
      </c>
      <c r="AJ32" s="181">
        <v>7.0</v>
      </c>
      <c r="AK32" s="181">
        <v>10.0</v>
      </c>
      <c r="AL32" s="181">
        <v>35.0</v>
      </c>
      <c r="AM32" s="181">
        <v>14.0</v>
      </c>
      <c r="AN32" s="182">
        <v>42.0</v>
      </c>
    </row>
    <row r="33">
      <c r="A33" s="179" t="s">
        <v>76</v>
      </c>
      <c r="B33" s="180">
        <v>132.0</v>
      </c>
      <c r="C33" s="181">
        <v>86.0</v>
      </c>
      <c r="D33" s="181">
        <v>161.0</v>
      </c>
      <c r="E33" s="181">
        <v>153.0</v>
      </c>
      <c r="F33" s="181">
        <v>120.0</v>
      </c>
      <c r="G33" s="181">
        <v>98.0</v>
      </c>
      <c r="H33" s="197">
        <v>136.0</v>
      </c>
      <c r="I33" s="202">
        <v>886.0</v>
      </c>
      <c r="J33" s="199">
        <v>180.0</v>
      </c>
      <c r="K33" s="181">
        <v>210.0</v>
      </c>
      <c r="L33" s="181">
        <v>100.0</v>
      </c>
      <c r="M33" s="181">
        <v>157.0</v>
      </c>
      <c r="N33" s="181">
        <v>132.0</v>
      </c>
      <c r="O33" s="181">
        <v>99.0</v>
      </c>
      <c r="P33" s="197">
        <v>189.0</v>
      </c>
      <c r="Q33" s="200">
        <v>1067.0</v>
      </c>
      <c r="R33" s="199">
        <v>164.0</v>
      </c>
      <c r="S33" s="181">
        <v>63.0</v>
      </c>
      <c r="T33" s="181">
        <v>138.0</v>
      </c>
      <c r="U33" s="181">
        <v>143.0</v>
      </c>
      <c r="V33" s="181">
        <v>133.0</v>
      </c>
      <c r="W33" s="181">
        <v>109.0</v>
      </c>
      <c r="X33" s="197">
        <v>152.0</v>
      </c>
      <c r="Y33" s="202">
        <v>902.0</v>
      </c>
      <c r="Z33" s="199">
        <v>144.0</v>
      </c>
      <c r="AA33" s="181">
        <v>166.0</v>
      </c>
      <c r="AB33" s="181">
        <v>132.0</v>
      </c>
      <c r="AC33" s="181">
        <v>96.0</v>
      </c>
      <c r="AD33" s="181">
        <v>129.0</v>
      </c>
      <c r="AE33" s="181">
        <v>154.0</v>
      </c>
      <c r="AF33" s="182">
        <v>117.0</v>
      </c>
      <c r="AG33" s="201">
        <v>938.0</v>
      </c>
      <c r="AH33" s="180">
        <v>89.0</v>
      </c>
      <c r="AI33" s="181">
        <v>154.0</v>
      </c>
      <c r="AJ33" s="181">
        <v>149.0</v>
      </c>
      <c r="AK33" s="181">
        <v>122.0</v>
      </c>
      <c r="AL33" s="181">
        <v>99.0</v>
      </c>
      <c r="AM33" s="181">
        <v>163.0</v>
      </c>
      <c r="AN33" s="182">
        <v>127.0</v>
      </c>
    </row>
    <row r="34">
      <c r="A34" s="179" t="s">
        <v>77</v>
      </c>
      <c r="B34" s="183">
        <v>63.0</v>
      </c>
      <c r="C34" s="184">
        <v>50.0</v>
      </c>
      <c r="D34" s="184">
        <v>103.0</v>
      </c>
      <c r="E34" s="184">
        <v>45.0</v>
      </c>
      <c r="F34" s="184">
        <v>67.0</v>
      </c>
      <c r="G34" s="184">
        <v>46.0</v>
      </c>
      <c r="H34" s="203">
        <v>56.0</v>
      </c>
      <c r="I34" s="204">
        <v>430.0</v>
      </c>
      <c r="J34" s="205">
        <v>88.0</v>
      </c>
      <c r="K34" s="184">
        <v>40.0</v>
      </c>
      <c r="L34" s="184">
        <v>96.0</v>
      </c>
      <c r="M34" s="184">
        <v>37.0</v>
      </c>
      <c r="N34" s="184">
        <v>21.0</v>
      </c>
      <c r="O34" s="184">
        <v>54.0</v>
      </c>
      <c r="P34" s="203">
        <v>26.0</v>
      </c>
      <c r="Q34" s="204">
        <v>362.0</v>
      </c>
      <c r="R34" s="205">
        <v>53.0</v>
      </c>
      <c r="S34" s="184">
        <v>21.0</v>
      </c>
      <c r="T34" s="184">
        <v>64.0</v>
      </c>
      <c r="U34" s="184">
        <v>27.0</v>
      </c>
      <c r="V34" s="184">
        <v>145.0</v>
      </c>
      <c r="W34" s="184">
        <v>23.0</v>
      </c>
      <c r="X34" s="203">
        <v>84.0</v>
      </c>
      <c r="Y34" s="204">
        <v>417.0</v>
      </c>
      <c r="Z34" s="205">
        <v>67.0</v>
      </c>
      <c r="AA34" s="184">
        <v>111.0</v>
      </c>
      <c r="AB34" s="184">
        <v>65.0</v>
      </c>
      <c r="AC34" s="184">
        <v>87.0</v>
      </c>
      <c r="AD34" s="184">
        <v>91.0</v>
      </c>
      <c r="AE34" s="184">
        <v>44.0</v>
      </c>
      <c r="AF34" s="185">
        <v>57.0</v>
      </c>
      <c r="AG34" s="206">
        <v>522.0</v>
      </c>
      <c r="AH34" s="183">
        <v>96.0</v>
      </c>
      <c r="AI34" s="184">
        <v>85.0</v>
      </c>
      <c r="AJ34" s="184">
        <v>146.0</v>
      </c>
      <c r="AK34" s="184">
        <v>61.0</v>
      </c>
      <c r="AL34" s="184">
        <v>43.0</v>
      </c>
      <c r="AM34" s="184">
        <v>50.0</v>
      </c>
      <c r="AN34" s="185">
        <v>29.0</v>
      </c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>
      <c r="A37" s="188" t="s">
        <v>82</v>
      </c>
      <c r="B37" s="207"/>
      <c r="C37" s="20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>
      <c r="A38" s="191"/>
      <c r="B38" s="209"/>
      <c r="C38" s="2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>
      <c r="A39" s="211"/>
      <c r="B39" s="211"/>
      <c r="C39" s="2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>
      <c r="A40" s="1"/>
      <c r="B40" s="168" t="s">
        <v>67</v>
      </c>
      <c r="C40" s="166"/>
      <c r="D40" s="166"/>
      <c r="E40" s="166"/>
      <c r="F40" s="166"/>
      <c r="G40" s="166"/>
      <c r="H40" s="167"/>
      <c r="I40" s="168" t="s">
        <v>68</v>
      </c>
      <c r="J40" s="166"/>
      <c r="K40" s="166"/>
      <c r="L40" s="166"/>
      <c r="M40" s="166"/>
      <c r="N40" s="166"/>
      <c r="O40" s="167"/>
      <c r="P40" s="168" t="s">
        <v>69</v>
      </c>
      <c r="Q40" s="166"/>
      <c r="R40" s="166"/>
      <c r="S40" s="166"/>
      <c r="T40" s="166"/>
      <c r="U40" s="166"/>
      <c r="V40" s="167"/>
      <c r="W40" s="168" t="s">
        <v>70</v>
      </c>
      <c r="X40" s="166"/>
      <c r="Y40" s="166"/>
      <c r="Z40" s="166"/>
      <c r="AA40" s="166"/>
      <c r="AB40" s="166"/>
      <c r="AC40" s="167"/>
      <c r="AD40" s="168" t="s">
        <v>71</v>
      </c>
      <c r="AE40" s="166"/>
      <c r="AF40" s="166"/>
      <c r="AG40" s="166"/>
      <c r="AH40" s="166"/>
      <c r="AI40" s="166"/>
      <c r="AJ40" s="167"/>
      <c r="AK40" s="1"/>
      <c r="AL40" s="1"/>
      <c r="AM40" s="1"/>
      <c r="AN40" s="1"/>
    </row>
    <row r="41">
      <c r="A41" s="1"/>
      <c r="B41" s="173" t="s">
        <v>72</v>
      </c>
      <c r="C41" s="171"/>
      <c r="D41" s="171"/>
      <c r="E41" s="171"/>
      <c r="F41" s="171"/>
      <c r="G41" s="171"/>
      <c r="H41" s="172"/>
      <c r="I41" s="173" t="s">
        <v>72</v>
      </c>
      <c r="J41" s="171"/>
      <c r="K41" s="171"/>
      <c r="L41" s="171"/>
      <c r="M41" s="171"/>
      <c r="N41" s="171"/>
      <c r="O41" s="172"/>
      <c r="P41" s="173" t="s">
        <v>72</v>
      </c>
      <c r="Q41" s="171"/>
      <c r="R41" s="171"/>
      <c r="S41" s="171"/>
      <c r="T41" s="171"/>
      <c r="U41" s="171"/>
      <c r="V41" s="172"/>
      <c r="W41" s="173" t="s">
        <v>72</v>
      </c>
      <c r="X41" s="171"/>
      <c r="Y41" s="171"/>
      <c r="Z41" s="171"/>
      <c r="AA41" s="171"/>
      <c r="AB41" s="171"/>
      <c r="AC41" s="172"/>
      <c r="AD41" s="173" t="s">
        <v>72</v>
      </c>
      <c r="AE41" s="171"/>
      <c r="AF41" s="171"/>
      <c r="AG41" s="171"/>
      <c r="AH41" s="171"/>
      <c r="AI41" s="171"/>
      <c r="AJ41" s="172"/>
      <c r="AK41" s="1"/>
      <c r="AL41" s="1"/>
      <c r="AM41" s="1"/>
      <c r="AN41" s="1"/>
    </row>
    <row r="42">
      <c r="A42" s="1"/>
      <c r="B42" s="178">
        <v>1.0</v>
      </c>
      <c r="C42" s="176">
        <v>2.0</v>
      </c>
      <c r="D42" s="176">
        <v>3.0</v>
      </c>
      <c r="E42" s="176">
        <v>4.0</v>
      </c>
      <c r="F42" s="176">
        <v>5.0</v>
      </c>
      <c r="G42" s="176">
        <v>6.0</v>
      </c>
      <c r="H42" s="177">
        <v>7.0</v>
      </c>
      <c r="I42" s="178">
        <v>1.0</v>
      </c>
      <c r="J42" s="176">
        <v>2.0</v>
      </c>
      <c r="K42" s="176">
        <v>3.0</v>
      </c>
      <c r="L42" s="176">
        <v>4.0</v>
      </c>
      <c r="M42" s="176">
        <v>5.0</v>
      </c>
      <c r="N42" s="176">
        <v>6.0</v>
      </c>
      <c r="O42" s="177">
        <v>7.0</v>
      </c>
      <c r="P42" s="178">
        <v>1.0</v>
      </c>
      <c r="Q42" s="176">
        <v>2.0</v>
      </c>
      <c r="R42" s="176">
        <v>3.0</v>
      </c>
      <c r="S42" s="176">
        <v>4.0</v>
      </c>
      <c r="T42" s="176">
        <v>5.0</v>
      </c>
      <c r="U42" s="176">
        <v>6.0</v>
      </c>
      <c r="V42" s="177">
        <v>7.0</v>
      </c>
      <c r="W42" s="178">
        <v>1.0</v>
      </c>
      <c r="X42" s="176">
        <v>2.0</v>
      </c>
      <c r="Y42" s="176">
        <v>3.0</v>
      </c>
      <c r="Z42" s="176">
        <v>4.0</v>
      </c>
      <c r="AA42" s="176">
        <v>5.0</v>
      </c>
      <c r="AB42" s="176">
        <v>6.0</v>
      </c>
      <c r="AC42" s="177">
        <v>7.0</v>
      </c>
      <c r="AD42" s="178">
        <v>1.0</v>
      </c>
      <c r="AE42" s="176">
        <v>2.0</v>
      </c>
      <c r="AF42" s="176">
        <v>3.0</v>
      </c>
      <c r="AG42" s="176">
        <v>4.0</v>
      </c>
      <c r="AH42" s="176">
        <v>5.0</v>
      </c>
      <c r="AI42" s="176">
        <v>6.0</v>
      </c>
      <c r="AJ42" s="177">
        <v>7.0</v>
      </c>
      <c r="AK42" s="212" t="s">
        <v>83</v>
      </c>
      <c r="AL42" s="213" t="s">
        <v>84</v>
      </c>
      <c r="AM42" s="213" t="s">
        <v>85</v>
      </c>
      <c r="AN42" s="1"/>
    </row>
    <row r="43">
      <c r="A43" s="179" t="s">
        <v>73</v>
      </c>
      <c r="B43" s="214">
        <v>2.930746461E-5</v>
      </c>
      <c r="C43" s="215">
        <v>1.117102088E-4</v>
      </c>
      <c r="D43" s="215">
        <v>2.985074627E-5</v>
      </c>
      <c r="E43" s="215">
        <v>2.436075847E-5</v>
      </c>
      <c r="F43" s="215">
        <v>7.601383452E-5</v>
      </c>
      <c r="G43" s="215">
        <v>3.859761981E-5</v>
      </c>
      <c r="H43" s="216">
        <v>1.637529557E-5</v>
      </c>
      <c r="I43" s="214">
        <v>1.329455754E-4</v>
      </c>
      <c r="J43" s="214">
        <v>1.385041551E-5</v>
      </c>
      <c r="K43" s="214">
        <v>9.769032168E-5</v>
      </c>
      <c r="L43" s="214">
        <v>1.423230924E-5</v>
      </c>
      <c r="M43" s="214">
        <v>8.832361774E-5</v>
      </c>
      <c r="N43" s="214">
        <v>2.184813362E-5</v>
      </c>
      <c r="O43" s="217">
        <v>1.159958242E-5</v>
      </c>
      <c r="P43" s="214">
        <v>2.609906043E-5</v>
      </c>
      <c r="Q43" s="214">
        <v>8.621515471E-5</v>
      </c>
      <c r="R43" s="214">
        <v>3.360497354E-5</v>
      </c>
      <c r="S43" s="214">
        <v>4.225114078E-5</v>
      </c>
      <c r="T43" s="214">
        <v>4.908895365E-5</v>
      </c>
      <c r="U43" s="214">
        <v>1.16137544E-4</v>
      </c>
      <c r="V43" s="214">
        <v>1.134558657E-4</v>
      </c>
      <c r="W43" s="214">
        <v>1.943074397E-5</v>
      </c>
      <c r="X43" s="214">
        <v>1.065602104E-4</v>
      </c>
      <c r="Y43" s="214">
        <v>6.841313111E-5</v>
      </c>
      <c r="Z43" s="214">
        <v>1.911026837E-5</v>
      </c>
      <c r="AA43" s="214">
        <v>7.706139224E-6</v>
      </c>
      <c r="AB43" s="214">
        <v>3.957104982E-5</v>
      </c>
      <c r="AC43" s="217">
        <v>1.214588667E-5</v>
      </c>
      <c r="AD43" s="214">
        <v>1.086200904E-5</v>
      </c>
      <c r="AE43" s="214">
        <v>1.599563971E-4</v>
      </c>
      <c r="AF43" s="214">
        <v>4.887704978E-5</v>
      </c>
      <c r="AG43" s="214">
        <v>1.80500528E-5</v>
      </c>
      <c r="AH43" s="214">
        <v>1.368695203E-5</v>
      </c>
      <c r="AI43" s="214">
        <v>5.601167401E-5</v>
      </c>
      <c r="AJ43" s="217">
        <v>2.421119913E-5</v>
      </c>
      <c r="AK43" s="218">
        <v>5.0804324E-5</v>
      </c>
      <c r="AL43" s="215">
        <v>4.155976604E-5</v>
      </c>
      <c r="AM43" s="215">
        <v>0.8180360011</v>
      </c>
      <c r="AN43" s="1"/>
    </row>
    <row r="44">
      <c r="A44" s="179" t="s">
        <v>74</v>
      </c>
      <c r="B44" s="214">
        <v>7.03405263E-5</v>
      </c>
      <c r="C44" s="215">
        <v>3.149407911E-5</v>
      </c>
      <c r="D44" s="215">
        <v>2.132638916E-5</v>
      </c>
      <c r="E44" s="215">
        <v>3.330527616E-5</v>
      </c>
      <c r="F44" s="215">
        <v>1.266681746E-5</v>
      </c>
      <c r="G44" s="215">
        <v>1.762963659E-5</v>
      </c>
      <c r="H44" s="216">
        <v>3.499613914E-5</v>
      </c>
      <c r="I44" s="214">
        <v>3.047944162E-5</v>
      </c>
      <c r="J44" s="214">
        <v>6.922224957E-5</v>
      </c>
      <c r="K44" s="214">
        <v>2.310322521E-5</v>
      </c>
      <c r="L44" s="214">
        <v>2.032474666E-5</v>
      </c>
      <c r="M44" s="214">
        <v>3.219839938E-5</v>
      </c>
      <c r="N44" s="214">
        <v>3.248434886E-5</v>
      </c>
      <c r="O44" s="217">
        <v>1.198092637E-5</v>
      </c>
      <c r="P44" s="214">
        <v>4.59268844E-5</v>
      </c>
      <c r="Q44" s="214">
        <v>6.248577333E-5</v>
      </c>
      <c r="R44" s="214">
        <v>4.258086493E-5</v>
      </c>
      <c r="S44" s="214">
        <v>3.611096065E-5</v>
      </c>
      <c r="T44" s="214">
        <v>4.165224858E-5</v>
      </c>
      <c r="U44" s="214">
        <v>4.966426954E-5</v>
      </c>
      <c r="V44" s="214">
        <v>4.587056944E-5</v>
      </c>
      <c r="W44" s="214">
        <v>3.339941389E-5</v>
      </c>
      <c r="X44" s="214">
        <v>1.301827529E-5</v>
      </c>
      <c r="Y44" s="214">
        <v>3.439333595E-5</v>
      </c>
      <c r="Z44" s="214">
        <v>6.201653405E-5</v>
      </c>
      <c r="AA44" s="214">
        <v>3.180943108E-5</v>
      </c>
      <c r="AB44" s="214">
        <v>3.84345076E-5</v>
      </c>
      <c r="AC44" s="217">
        <v>8.72853079E-5</v>
      </c>
      <c r="AD44" s="214">
        <v>6.533708639E-5</v>
      </c>
      <c r="AE44" s="214">
        <v>2.222290126E-5</v>
      </c>
      <c r="AF44" s="214">
        <v>3.201495739E-5</v>
      </c>
      <c r="AG44" s="214">
        <v>4.801615821E-5</v>
      </c>
      <c r="AH44" s="214">
        <v>2.15626707E-5</v>
      </c>
      <c r="AI44" s="214">
        <v>3.051195397E-5</v>
      </c>
      <c r="AJ44" s="217">
        <v>5.65064749E-5</v>
      </c>
      <c r="AK44" s="218">
        <v>3.835350803E-5</v>
      </c>
      <c r="AL44" s="215">
        <v>1.811601432E-5</v>
      </c>
      <c r="AM44" s="215">
        <v>0.4723430854</v>
      </c>
      <c r="AN44" s="1"/>
    </row>
    <row r="45">
      <c r="A45" s="179" t="s">
        <v>75</v>
      </c>
      <c r="B45" s="214">
        <v>2.046901333E-5</v>
      </c>
      <c r="C45" s="215">
        <v>6.890469103E-6</v>
      </c>
      <c r="D45" s="215">
        <v>2.162816853E-5</v>
      </c>
      <c r="E45" s="215">
        <v>1.900454209E-5</v>
      </c>
      <c r="F45" s="215">
        <v>2.459209204E-5</v>
      </c>
      <c r="G45" s="215">
        <v>3.396450709E-5</v>
      </c>
      <c r="H45" s="216">
        <v>3.111707597E-5</v>
      </c>
      <c r="I45" s="214">
        <v>3.556910569E-4</v>
      </c>
      <c r="J45" s="214">
        <v>1.09244845E-4</v>
      </c>
      <c r="K45" s="214">
        <v>1.899046679E-5</v>
      </c>
      <c r="L45" s="214">
        <v>3.631543588E-5</v>
      </c>
      <c r="M45" s="214">
        <v>3.733525817E-5</v>
      </c>
      <c r="N45" s="214">
        <v>1.591310535E-5</v>
      </c>
      <c r="O45" s="217">
        <v>8.242078368E-5</v>
      </c>
      <c r="P45" s="214">
        <v>2.842095989E-5</v>
      </c>
      <c r="Q45" s="214">
        <v>8.022205465E-6</v>
      </c>
      <c r="R45" s="214">
        <v>1.025637519E-5</v>
      </c>
      <c r="S45" s="214">
        <v>1.815519057E-5</v>
      </c>
      <c r="T45" s="214">
        <v>3.112572158E-5</v>
      </c>
      <c r="U45" s="214">
        <v>2.170319435E-5</v>
      </c>
      <c r="V45" s="214">
        <v>5.064078681E-5</v>
      </c>
      <c r="W45" s="214">
        <v>3.861855898E-5</v>
      </c>
      <c r="X45" s="214">
        <v>9.970785598E-6</v>
      </c>
      <c r="Y45" s="214">
        <v>6.26770627E-6</v>
      </c>
      <c r="Z45" s="214">
        <v>2.583972651E-5</v>
      </c>
      <c r="AA45" s="214">
        <v>4.426749371E-5</v>
      </c>
      <c r="AB45" s="214">
        <v>3.522319766E-5</v>
      </c>
      <c r="AC45" s="217">
        <v>4.2648558E-5</v>
      </c>
      <c r="AD45" s="214">
        <v>2.720428937E-5</v>
      </c>
      <c r="AE45" s="214">
        <v>7.853065994E-6</v>
      </c>
      <c r="AF45" s="214">
        <v>7.883202472E-6</v>
      </c>
      <c r="AG45" s="214">
        <v>2.357851055E-5</v>
      </c>
      <c r="AH45" s="214">
        <v>3.353399437E-5</v>
      </c>
      <c r="AI45" s="214">
        <v>3.264354416E-5</v>
      </c>
      <c r="AJ45" s="217">
        <v>6.819776052E-5</v>
      </c>
      <c r="AK45" s="218">
        <v>3.958947566E-5</v>
      </c>
      <c r="AL45" s="215">
        <v>5.906752495E-5</v>
      </c>
      <c r="AM45" s="215">
        <v>1.492000689</v>
      </c>
      <c r="AN45" s="1"/>
    </row>
    <row r="46">
      <c r="A46" s="179" t="s">
        <v>76</v>
      </c>
      <c r="B46" s="214">
        <v>1.772811518E-4</v>
      </c>
      <c r="C46" s="215">
        <v>8.936903384E-5</v>
      </c>
      <c r="D46" s="215">
        <v>1.599920501E-4</v>
      </c>
      <c r="E46" s="215">
        <v>1.628290104E-4</v>
      </c>
      <c r="F46" s="215">
        <v>1.553042216E-4</v>
      </c>
      <c r="G46" s="215">
        <v>1.3062034E-4</v>
      </c>
      <c r="H46" s="216">
        <v>1.245056394E-4</v>
      </c>
      <c r="I46" s="214">
        <v>1.62968194E-4</v>
      </c>
      <c r="J46" s="214">
        <v>3.462786587E-4</v>
      </c>
      <c r="K46" s="214">
        <v>1.193826009E-4</v>
      </c>
      <c r="L46" s="214">
        <v>1.966083187E-4</v>
      </c>
      <c r="M46" s="214">
        <v>2.482771073E-4</v>
      </c>
      <c r="N46" s="214">
        <v>9.29242414E-5</v>
      </c>
      <c r="O46" s="217">
        <v>3.659096145E-4</v>
      </c>
      <c r="P46" s="214">
        <v>3.175088719E-4</v>
      </c>
      <c r="Q46" s="214">
        <v>1.426795214E-4</v>
      </c>
      <c r="R46" s="214">
        <v>3.246569928E-4</v>
      </c>
      <c r="S46" s="214">
        <v>2.283334691E-4</v>
      </c>
      <c r="T46" s="214">
        <v>2.082589551E-4</v>
      </c>
      <c r="U46" s="214">
        <v>2.527336975E-4</v>
      </c>
      <c r="V46" s="214">
        <v>1.572496214E-4</v>
      </c>
      <c r="W46" s="214">
        <v>1.695597804E-4</v>
      </c>
      <c r="X46" s="214">
        <v>2.087147197E-4</v>
      </c>
      <c r="Y46" s="214">
        <v>2.15069531E-4</v>
      </c>
      <c r="Z46" s="214">
        <v>1.949365238E-4</v>
      </c>
      <c r="AA46" s="214">
        <v>1.854980767E-4</v>
      </c>
      <c r="AB46" s="214">
        <v>2.955712298E-4</v>
      </c>
      <c r="AC46" s="217">
        <v>1.621563187E-4</v>
      </c>
      <c r="AD46" s="214">
        <v>1.363305633E-4</v>
      </c>
      <c r="AE46" s="214">
        <v>2.59636913E-4</v>
      </c>
      <c r="AF46" s="214">
        <v>2.246269534E-4</v>
      </c>
      <c r="AG46" s="214">
        <v>2.315930947E-4</v>
      </c>
      <c r="AH46" s="214">
        <v>2.001916987E-4</v>
      </c>
      <c r="AI46" s="214">
        <v>2.537391499E-4</v>
      </c>
      <c r="AJ46" s="217">
        <v>1.860470567E-4</v>
      </c>
      <c r="AK46" s="218">
        <v>2.02495512E-4</v>
      </c>
      <c r="AL46" s="215">
        <v>6.882921658E-5</v>
      </c>
      <c r="AM46" s="215">
        <v>0.3399048991</v>
      </c>
      <c r="AN46" s="1"/>
    </row>
    <row r="47">
      <c r="A47" s="179" t="s">
        <v>77</v>
      </c>
      <c r="B47" s="219">
        <v>1.181290607E-4</v>
      </c>
      <c r="C47" s="220">
        <v>1.140880486E-4</v>
      </c>
      <c r="D47" s="220">
        <v>1.28361066E-4</v>
      </c>
      <c r="E47" s="220">
        <v>7.198779087E-5</v>
      </c>
      <c r="F47" s="220">
        <v>9.540544466E-5</v>
      </c>
      <c r="G47" s="220">
        <v>8.881354754E-5</v>
      </c>
      <c r="H47" s="221">
        <v>8.994885765E-5</v>
      </c>
      <c r="I47" s="222">
        <v>2.967339039E-4</v>
      </c>
      <c r="J47" s="222">
        <v>6.127225715E-5</v>
      </c>
      <c r="K47" s="222">
        <v>2.092615682E-4</v>
      </c>
      <c r="L47" s="222">
        <v>2.274641437E-4</v>
      </c>
      <c r="M47" s="222">
        <v>6.91891037E-5</v>
      </c>
      <c r="N47" s="222">
        <v>1.663996056E-4</v>
      </c>
      <c r="O47" s="223">
        <v>7.890049131E-5</v>
      </c>
      <c r="P47" s="222">
        <v>1.608356169E-4</v>
      </c>
      <c r="Q47" s="222">
        <v>1.039912845E-4</v>
      </c>
      <c r="R47" s="222">
        <v>1.329831444E-4</v>
      </c>
      <c r="S47" s="222">
        <v>7.775333187E-5</v>
      </c>
      <c r="T47" s="222">
        <v>2.225687814E-4</v>
      </c>
      <c r="U47" s="222">
        <v>1.176578918E-4</v>
      </c>
      <c r="V47" s="222">
        <v>1.508978422E-4</v>
      </c>
      <c r="W47" s="222">
        <v>1.233642726E-4</v>
      </c>
      <c r="X47" s="222">
        <v>1.457622578E-4</v>
      </c>
      <c r="Y47" s="222">
        <v>1.094991341E-4</v>
      </c>
      <c r="Z47" s="222">
        <v>1.202448018E-4</v>
      </c>
      <c r="AA47" s="222">
        <v>1.230589479E-4</v>
      </c>
      <c r="AB47" s="222">
        <v>1.288414518E-4</v>
      </c>
      <c r="AC47" s="223">
        <v>1.211420507E-4</v>
      </c>
      <c r="AD47" s="219">
        <v>1.319856136E-4</v>
      </c>
      <c r="AE47" s="219">
        <v>1.543605026E-4</v>
      </c>
      <c r="AF47" s="219">
        <v>1.798100418E-4</v>
      </c>
      <c r="AG47" s="219">
        <v>8.561139165E-5</v>
      </c>
      <c r="AH47" s="219">
        <v>9.939806382E-5</v>
      </c>
      <c r="AI47" s="219">
        <v>1.195385811E-4</v>
      </c>
      <c r="AJ47" s="224">
        <v>5.229295596E-5</v>
      </c>
      <c r="AK47" s="218">
        <v>1.279300814E-4</v>
      </c>
      <c r="AL47" s="215">
        <v>5.163268912E-5</v>
      </c>
      <c r="AM47" s="215">
        <v>0.4036008462</v>
      </c>
      <c r="AN47" s="1"/>
    </row>
    <row r="48">
      <c r="A48" s="225"/>
      <c r="B48" s="226" t="s">
        <v>67</v>
      </c>
      <c r="C48" s="227"/>
      <c r="D48" s="227"/>
      <c r="E48" s="227"/>
      <c r="F48" s="227"/>
      <c r="G48" s="227"/>
      <c r="H48" s="228"/>
      <c r="I48" s="226" t="s">
        <v>68</v>
      </c>
      <c r="J48" s="227"/>
      <c r="K48" s="227"/>
      <c r="L48" s="227"/>
      <c r="M48" s="227"/>
      <c r="N48" s="227"/>
      <c r="O48" s="228"/>
      <c r="P48" s="226" t="s">
        <v>69</v>
      </c>
      <c r="Q48" s="227"/>
      <c r="R48" s="227"/>
      <c r="S48" s="227"/>
      <c r="T48" s="227"/>
      <c r="U48" s="227"/>
      <c r="V48" s="228"/>
      <c r="W48" s="226" t="s">
        <v>70</v>
      </c>
      <c r="X48" s="227"/>
      <c r="Y48" s="227"/>
      <c r="Z48" s="227"/>
      <c r="AA48" s="227"/>
      <c r="AB48" s="227"/>
      <c r="AC48" s="228"/>
      <c r="AD48" s="226" t="s">
        <v>71</v>
      </c>
      <c r="AE48" s="227"/>
      <c r="AF48" s="227"/>
      <c r="AG48" s="227"/>
      <c r="AH48" s="227"/>
      <c r="AI48" s="227"/>
      <c r="AJ48" s="228"/>
      <c r="AK48" s="1"/>
      <c r="AL48" s="1"/>
      <c r="AM48" s="1"/>
      <c r="AN48" s="1"/>
    </row>
    <row r="49">
      <c r="A49" s="229"/>
      <c r="B49" s="230" t="s">
        <v>83</v>
      </c>
      <c r="C49" s="230" t="s">
        <v>84</v>
      </c>
      <c r="D49" s="230" t="s">
        <v>85</v>
      </c>
      <c r="E49" s="1"/>
      <c r="F49" s="1"/>
      <c r="G49" s="1"/>
      <c r="H49" s="1"/>
      <c r="I49" s="230" t="s">
        <v>83</v>
      </c>
      <c r="J49" s="230" t="s">
        <v>84</v>
      </c>
      <c r="K49" s="230" t="s">
        <v>85</v>
      </c>
      <c r="L49" s="1"/>
      <c r="M49" s="1"/>
      <c r="N49" s="1"/>
      <c r="O49" s="1"/>
      <c r="P49" s="230" t="s">
        <v>83</v>
      </c>
      <c r="Q49" s="230" t="s">
        <v>84</v>
      </c>
      <c r="R49" s="230" t="s">
        <v>85</v>
      </c>
      <c r="S49" s="1"/>
      <c r="T49" s="1"/>
      <c r="U49" s="1"/>
      <c r="V49" s="1"/>
      <c r="W49" s="230" t="s">
        <v>83</v>
      </c>
      <c r="X49" s="230" t="s">
        <v>84</v>
      </c>
      <c r="Y49" s="230" t="s">
        <v>85</v>
      </c>
      <c r="Z49" s="1"/>
      <c r="AA49" s="1"/>
      <c r="AB49" s="1"/>
      <c r="AC49" s="1"/>
      <c r="AD49" s="230" t="s">
        <v>83</v>
      </c>
      <c r="AE49" s="230" t="s">
        <v>84</v>
      </c>
      <c r="AF49" s="230" t="s">
        <v>85</v>
      </c>
      <c r="AG49" s="1"/>
      <c r="AH49" s="1"/>
      <c r="AI49" s="1"/>
      <c r="AJ49" s="1"/>
      <c r="AK49" s="1"/>
      <c r="AL49" s="1"/>
      <c r="AM49" s="1"/>
      <c r="AN49" s="1"/>
    </row>
    <row r="50">
      <c r="A50" s="231" t="s">
        <v>73</v>
      </c>
      <c r="B50" s="215">
        <v>4.660227544E-5</v>
      </c>
      <c r="C50" s="215">
        <v>3.453557805E-5</v>
      </c>
      <c r="D50" s="215">
        <v>0.7410706393</v>
      </c>
      <c r="E50" s="1"/>
      <c r="F50" s="1"/>
      <c r="G50" s="1"/>
      <c r="H50" s="1"/>
      <c r="I50" s="215">
        <v>5.435570794E-5</v>
      </c>
      <c r="J50" s="215">
        <v>5.056920902E-5</v>
      </c>
      <c r="K50" s="215">
        <v>0.9303385226</v>
      </c>
      <c r="L50" s="1"/>
      <c r="M50" s="1"/>
      <c r="N50" s="1"/>
      <c r="O50" s="1"/>
      <c r="P50" s="215">
        <v>6.669324183E-5</v>
      </c>
      <c r="Q50" s="215">
        <v>3.799700738E-5</v>
      </c>
      <c r="R50" s="215">
        <v>0.5697280015</v>
      </c>
      <c r="S50" s="1"/>
      <c r="T50" s="1"/>
      <c r="U50" s="1"/>
      <c r="V50" s="1"/>
      <c r="W50" s="215">
        <v>3.899106137E-5</v>
      </c>
      <c r="X50" s="215">
        <v>3.630621201E-5</v>
      </c>
      <c r="Y50" s="215">
        <v>0.9311419267</v>
      </c>
      <c r="Z50" s="1"/>
      <c r="AA50" s="1"/>
      <c r="AB50" s="1"/>
      <c r="AC50" s="1"/>
      <c r="AD50" s="215">
        <v>4.737933341E-5</v>
      </c>
      <c r="AE50" s="215">
        <v>5.262448165E-5</v>
      </c>
      <c r="AF50" s="215">
        <v>1.110705404</v>
      </c>
      <c r="AG50" s="1"/>
      <c r="AH50" s="1"/>
      <c r="AI50" s="1"/>
      <c r="AJ50" s="1"/>
      <c r="AK50" s="1"/>
      <c r="AL50" s="1"/>
      <c r="AM50" s="1"/>
      <c r="AN50" s="1"/>
    </row>
    <row r="51">
      <c r="A51" s="231" t="s">
        <v>74</v>
      </c>
      <c r="B51" s="215">
        <v>3.16798377E-5</v>
      </c>
      <c r="C51" s="215">
        <v>1.903689506E-5</v>
      </c>
      <c r="D51" s="215">
        <v>0.60091517</v>
      </c>
      <c r="E51" s="1"/>
      <c r="F51" s="1"/>
      <c r="G51" s="1"/>
      <c r="H51" s="1"/>
      <c r="I51" s="215">
        <v>3.139904824E-5</v>
      </c>
      <c r="J51" s="215">
        <v>1.826554757E-5</v>
      </c>
      <c r="K51" s="215">
        <v>0.581722969</v>
      </c>
      <c r="L51" s="1"/>
      <c r="M51" s="1"/>
      <c r="N51" s="1"/>
      <c r="O51" s="1"/>
      <c r="P51" s="215">
        <v>4.632736727E-5</v>
      </c>
      <c r="Q51" s="215">
        <v>8.295239927E-6</v>
      </c>
      <c r="R51" s="215">
        <v>0.1790570114</v>
      </c>
      <c r="S51" s="1"/>
      <c r="T51" s="1"/>
      <c r="U51" s="1"/>
      <c r="V51" s="1"/>
      <c r="W51" s="215">
        <v>4.290811511E-5</v>
      </c>
      <c r="X51" s="215">
        <v>2.426925439E-5</v>
      </c>
      <c r="Y51" s="215">
        <v>0.565609893</v>
      </c>
      <c r="Z51" s="1"/>
      <c r="AA51" s="1"/>
      <c r="AB51" s="1"/>
      <c r="AC51" s="1"/>
      <c r="AD51" s="215">
        <v>3.945317183E-5</v>
      </c>
      <c r="AE51" s="215">
        <v>1.725466884E-5</v>
      </c>
      <c r="AF51" s="215">
        <v>0.4373455424</v>
      </c>
      <c r="AG51" s="1"/>
      <c r="AH51" s="1"/>
      <c r="AI51" s="1"/>
      <c r="AJ51" s="1"/>
      <c r="AK51" s="1"/>
      <c r="AL51" s="1"/>
      <c r="AM51" s="1"/>
      <c r="AN51" s="1"/>
    </row>
    <row r="52">
      <c r="A52" s="231" t="s">
        <v>75</v>
      </c>
      <c r="B52" s="215">
        <v>2.252369545E-5</v>
      </c>
      <c r="C52" s="215">
        <v>8.858353098E-6</v>
      </c>
      <c r="D52" s="215">
        <v>0.3932903958</v>
      </c>
      <c r="E52" s="1"/>
      <c r="F52" s="1"/>
      <c r="G52" s="1"/>
      <c r="H52" s="1"/>
      <c r="I52" s="215">
        <v>9.370156454E-5</v>
      </c>
      <c r="J52" s="215">
        <v>1.20492368E-4</v>
      </c>
      <c r="K52" s="215">
        <v>1.285916287</v>
      </c>
      <c r="L52" s="1"/>
      <c r="M52" s="1"/>
      <c r="N52" s="1"/>
      <c r="O52" s="1"/>
      <c r="P52" s="215">
        <v>2.404634769E-5</v>
      </c>
      <c r="Q52" s="215">
        <v>1.451235987E-5</v>
      </c>
      <c r="R52" s="215">
        <v>0.6035161787</v>
      </c>
      <c r="S52" s="1"/>
      <c r="T52" s="1"/>
      <c r="U52" s="1"/>
      <c r="V52" s="1"/>
      <c r="W52" s="215">
        <v>2.897657525E-5</v>
      </c>
      <c r="X52" s="215">
        <v>1.548911463E-5</v>
      </c>
      <c r="Y52" s="215">
        <v>0.5345391751</v>
      </c>
      <c r="Z52" s="1"/>
      <c r="AA52" s="1"/>
      <c r="AB52" s="1"/>
      <c r="AC52" s="1"/>
      <c r="AD52" s="215">
        <v>2.869919535E-5</v>
      </c>
      <c r="AE52" s="215">
        <v>2.03935964E-5</v>
      </c>
      <c r="AF52" s="215">
        <v>0.7105981946</v>
      </c>
      <c r="AG52" s="1"/>
      <c r="AH52" s="1"/>
      <c r="AI52" s="1"/>
      <c r="AJ52" s="1"/>
      <c r="AK52" s="1"/>
      <c r="AL52" s="1"/>
      <c r="AM52" s="1"/>
      <c r="AN52" s="1"/>
    </row>
    <row r="53">
      <c r="A53" s="231" t="s">
        <v>76</v>
      </c>
      <c r="B53" s="215">
        <v>1.428430639E-4</v>
      </c>
      <c r="C53" s="215">
        <v>2.994415953E-5</v>
      </c>
      <c r="D53" s="215">
        <v>0.2096297764</v>
      </c>
      <c r="E53" s="1"/>
      <c r="F53" s="1"/>
      <c r="G53" s="1"/>
      <c r="H53" s="1"/>
      <c r="I53" s="215">
        <v>2.189069622E-4</v>
      </c>
      <c r="J53" s="215">
        <v>1.065356388E-4</v>
      </c>
      <c r="K53" s="215">
        <v>0.4866708564</v>
      </c>
      <c r="L53" s="1"/>
      <c r="M53" s="1"/>
      <c r="N53" s="1"/>
      <c r="O53" s="1"/>
      <c r="P53" s="215">
        <v>2.330601613E-4</v>
      </c>
      <c r="Q53" s="215">
        <v>7.12530137E-5</v>
      </c>
      <c r="R53" s="215">
        <v>0.3057279859</v>
      </c>
      <c r="S53" s="1"/>
      <c r="T53" s="1"/>
      <c r="U53" s="1"/>
      <c r="V53" s="1"/>
      <c r="W53" s="215">
        <v>2.045008829E-4</v>
      </c>
      <c r="X53" s="215">
        <v>4.451551638E-5</v>
      </c>
      <c r="Y53" s="215">
        <v>0.217678847</v>
      </c>
      <c r="Z53" s="1"/>
      <c r="AA53" s="1"/>
      <c r="AB53" s="1"/>
      <c r="AC53" s="1"/>
      <c r="AD53" s="215">
        <v>2.1316649E-4</v>
      </c>
      <c r="AE53" s="215">
        <v>4.298079305E-5</v>
      </c>
      <c r="AF53" s="215">
        <v>0.201630158</v>
      </c>
      <c r="AG53" s="1"/>
      <c r="AH53" s="1"/>
      <c r="AI53" s="1"/>
      <c r="AJ53" s="1"/>
      <c r="AK53" s="1"/>
      <c r="AL53" s="1"/>
      <c r="AM53" s="1"/>
      <c r="AN53" s="1"/>
    </row>
    <row r="54">
      <c r="A54" s="231" t="s">
        <v>77</v>
      </c>
      <c r="B54" s="215">
        <v>1.009619737E-4</v>
      </c>
      <c r="C54" s="215">
        <v>1.981987321E-5</v>
      </c>
      <c r="D54" s="215">
        <v>0.1963102788</v>
      </c>
      <c r="E54" s="1"/>
      <c r="F54" s="1"/>
      <c r="G54" s="1"/>
      <c r="H54" s="1"/>
      <c r="I54" s="215">
        <v>1.584601534E-4</v>
      </c>
      <c r="J54" s="215">
        <v>9.153282354E-5</v>
      </c>
      <c r="K54" s="215">
        <v>0.5776393725</v>
      </c>
      <c r="L54" s="1"/>
      <c r="M54" s="1"/>
      <c r="N54" s="1"/>
      <c r="O54" s="1"/>
      <c r="P54" s="215">
        <v>1.380982704E-4</v>
      </c>
      <c r="Q54" s="215">
        <v>4.666343122E-5</v>
      </c>
      <c r="R54" s="215">
        <v>0.3379001857</v>
      </c>
      <c r="S54" s="1"/>
      <c r="T54" s="1"/>
      <c r="U54" s="1"/>
      <c r="V54" s="1"/>
      <c r="W54" s="215">
        <v>1.245589881E-4</v>
      </c>
      <c r="X54" s="215">
        <v>1.102030303E-5</v>
      </c>
      <c r="Y54" s="215">
        <v>0.08847457097</v>
      </c>
      <c r="Z54" s="1"/>
      <c r="AA54" s="1"/>
      <c r="AB54" s="1"/>
      <c r="AC54" s="1"/>
      <c r="AD54" s="215">
        <v>1.175710215E-4</v>
      </c>
      <c r="AE54" s="215">
        <v>4.291797116E-5</v>
      </c>
      <c r="AF54" s="215">
        <v>0.3650386857</v>
      </c>
      <c r="AG54" s="1"/>
      <c r="AH54" s="1"/>
      <c r="AI54" s="1"/>
      <c r="AJ54" s="1"/>
      <c r="AK54" s="1"/>
      <c r="AL54" s="1"/>
      <c r="AM54" s="1"/>
      <c r="AN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>
      <c r="A57" s="188" t="s">
        <v>86</v>
      </c>
      <c r="B57" s="207"/>
      <c r="C57" s="20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>
      <c r="A58" s="191"/>
      <c r="B58" s="209"/>
      <c r="C58" s="2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>
      <c r="A60" s="1"/>
      <c r="B60" s="168" t="s">
        <v>67</v>
      </c>
      <c r="C60" s="166"/>
      <c r="D60" s="166"/>
      <c r="E60" s="166"/>
      <c r="F60" s="166"/>
      <c r="G60" s="166"/>
      <c r="H60" s="167"/>
      <c r="I60" s="168" t="s">
        <v>68</v>
      </c>
      <c r="J60" s="166"/>
      <c r="K60" s="166"/>
      <c r="L60" s="166"/>
      <c r="M60" s="166"/>
      <c r="N60" s="166"/>
      <c r="O60" s="167"/>
      <c r="P60" s="168" t="s">
        <v>69</v>
      </c>
      <c r="Q60" s="166"/>
      <c r="R60" s="166"/>
      <c r="S60" s="166"/>
      <c r="T60" s="166"/>
      <c r="U60" s="166"/>
      <c r="V60" s="167"/>
      <c r="W60" s="168" t="s">
        <v>70</v>
      </c>
      <c r="X60" s="166"/>
      <c r="Y60" s="166"/>
      <c r="Z60" s="166"/>
      <c r="AA60" s="166"/>
      <c r="AB60" s="166"/>
      <c r="AC60" s="167"/>
      <c r="AD60" s="168" t="s">
        <v>71</v>
      </c>
      <c r="AE60" s="166"/>
      <c r="AF60" s="166"/>
      <c r="AG60" s="166"/>
      <c r="AH60" s="166"/>
      <c r="AI60" s="166"/>
      <c r="AJ60" s="167"/>
      <c r="AK60" s="1"/>
      <c r="AL60" s="1"/>
      <c r="AM60" s="1"/>
      <c r="AN60" s="1"/>
    </row>
    <row r="61">
      <c r="A61" s="1"/>
      <c r="B61" s="173" t="s">
        <v>72</v>
      </c>
      <c r="C61" s="171"/>
      <c r="D61" s="171"/>
      <c r="E61" s="171"/>
      <c r="F61" s="171"/>
      <c r="G61" s="171"/>
      <c r="H61" s="172"/>
      <c r="I61" s="173" t="s">
        <v>72</v>
      </c>
      <c r="J61" s="171"/>
      <c r="K61" s="171"/>
      <c r="L61" s="171"/>
      <c r="M61" s="171"/>
      <c r="N61" s="171"/>
      <c r="O61" s="172"/>
      <c r="P61" s="173" t="s">
        <v>72</v>
      </c>
      <c r="Q61" s="171"/>
      <c r="R61" s="171"/>
      <c r="S61" s="171"/>
      <c r="T61" s="171"/>
      <c r="U61" s="171"/>
      <c r="V61" s="172"/>
      <c r="W61" s="173" t="s">
        <v>72</v>
      </c>
      <c r="X61" s="171"/>
      <c r="Y61" s="171"/>
      <c r="Z61" s="171"/>
      <c r="AA61" s="171"/>
      <c r="AB61" s="171"/>
      <c r="AC61" s="172"/>
      <c r="AD61" s="173" t="s">
        <v>72</v>
      </c>
      <c r="AE61" s="171"/>
      <c r="AF61" s="171"/>
      <c r="AG61" s="171"/>
      <c r="AH61" s="171"/>
      <c r="AI61" s="171"/>
      <c r="AJ61" s="172"/>
      <c r="AK61" s="1"/>
      <c r="AL61" s="1"/>
      <c r="AM61" s="1"/>
      <c r="AN61" s="1"/>
    </row>
    <row r="62">
      <c r="A62" s="1"/>
      <c r="B62" s="178">
        <v>1.0</v>
      </c>
      <c r="C62" s="176">
        <v>2.0</v>
      </c>
      <c r="D62" s="176">
        <v>3.0</v>
      </c>
      <c r="E62" s="176">
        <v>4.0</v>
      </c>
      <c r="F62" s="176">
        <v>5.0</v>
      </c>
      <c r="G62" s="176">
        <v>6.0</v>
      </c>
      <c r="H62" s="177">
        <v>7.0</v>
      </c>
      <c r="I62" s="178">
        <v>1.0</v>
      </c>
      <c r="J62" s="176">
        <v>2.0</v>
      </c>
      <c r="K62" s="176">
        <v>3.0</v>
      </c>
      <c r="L62" s="176">
        <v>4.0</v>
      </c>
      <c r="M62" s="176">
        <v>5.0</v>
      </c>
      <c r="N62" s="176">
        <v>6.0</v>
      </c>
      <c r="O62" s="177">
        <v>7.0</v>
      </c>
      <c r="P62" s="178">
        <v>1.0</v>
      </c>
      <c r="Q62" s="176">
        <v>2.0</v>
      </c>
      <c r="R62" s="176">
        <v>3.0</v>
      </c>
      <c r="S62" s="176">
        <v>4.0</v>
      </c>
      <c r="T62" s="176">
        <v>5.0</v>
      </c>
      <c r="U62" s="176">
        <v>6.0</v>
      </c>
      <c r="V62" s="177">
        <v>7.0</v>
      </c>
      <c r="W62" s="178">
        <v>1.0</v>
      </c>
      <c r="X62" s="176">
        <v>2.0</v>
      </c>
      <c r="Y62" s="176">
        <v>3.0</v>
      </c>
      <c r="Z62" s="176">
        <v>4.0</v>
      </c>
      <c r="AA62" s="176">
        <v>5.0</v>
      </c>
      <c r="AB62" s="176">
        <v>6.0</v>
      </c>
      <c r="AC62" s="177">
        <v>7.0</v>
      </c>
      <c r="AD62" s="178">
        <v>1.0</v>
      </c>
      <c r="AE62" s="176">
        <v>2.0</v>
      </c>
      <c r="AF62" s="176">
        <v>3.0</v>
      </c>
      <c r="AG62" s="176">
        <v>4.0</v>
      </c>
      <c r="AH62" s="176">
        <v>5.0</v>
      </c>
      <c r="AI62" s="176">
        <v>6.0</v>
      </c>
      <c r="AJ62" s="177">
        <v>7.0</v>
      </c>
      <c r="AK62" s="212" t="s">
        <v>83</v>
      </c>
      <c r="AL62" s="213" t="s">
        <v>84</v>
      </c>
      <c r="AM62" s="213" t="s">
        <v>85</v>
      </c>
      <c r="AN62" s="1"/>
    </row>
    <row r="63">
      <c r="A63" s="179" t="s">
        <v>73</v>
      </c>
      <c r="B63" s="214">
        <v>111.0754354</v>
      </c>
      <c r="C63" s="215">
        <v>423.3822424</v>
      </c>
      <c r="D63" s="215">
        <v>113.1344756</v>
      </c>
      <c r="E63" s="215">
        <v>92.32739475</v>
      </c>
      <c r="F63" s="215">
        <v>288.0928077</v>
      </c>
      <c r="G63" s="215">
        <v>146.2851694</v>
      </c>
      <c r="H63" s="216">
        <v>62.06245098</v>
      </c>
      <c r="I63" s="214">
        <v>71.25777196</v>
      </c>
      <c r="J63" s="214">
        <v>157.4576208</v>
      </c>
      <c r="K63" s="214">
        <v>73.49040034</v>
      </c>
      <c r="L63" s="214">
        <v>158.6772004</v>
      </c>
      <c r="M63" s="214">
        <v>179.8017407</v>
      </c>
      <c r="N63" s="214">
        <v>66.94938936</v>
      </c>
      <c r="O63" s="217">
        <v>165.6090684</v>
      </c>
      <c r="P63" s="214">
        <v>98.91556776</v>
      </c>
      <c r="Q63" s="214">
        <v>326.7558615</v>
      </c>
      <c r="R63" s="214">
        <v>127.3630154</v>
      </c>
      <c r="S63" s="214">
        <v>160.1320319</v>
      </c>
      <c r="T63" s="214">
        <v>186.0473764</v>
      </c>
      <c r="U63" s="214">
        <v>440.1618646</v>
      </c>
      <c r="V63" s="217">
        <v>429.9982904</v>
      </c>
      <c r="W63" s="214">
        <v>73.64261547</v>
      </c>
      <c r="X63" s="214">
        <v>403.863723</v>
      </c>
      <c r="Y63" s="214">
        <v>259.2861043</v>
      </c>
      <c r="Z63" s="214">
        <v>72.42801137</v>
      </c>
      <c r="AA63" s="214">
        <v>29.20630566</v>
      </c>
      <c r="AB63" s="214">
        <v>149.974474</v>
      </c>
      <c r="AC63" s="217">
        <v>46.03297039</v>
      </c>
      <c r="AD63" s="214">
        <v>41.16706782</v>
      </c>
      <c r="AE63" s="214">
        <v>606.2355337</v>
      </c>
      <c r="AF63" s="214">
        <v>185.2442597</v>
      </c>
      <c r="AG63" s="214">
        <v>68.40978911</v>
      </c>
      <c r="AH63" s="214">
        <v>51.8736157</v>
      </c>
      <c r="AI63" s="214">
        <v>212.2845207</v>
      </c>
      <c r="AJ63" s="217">
        <v>91.76056411</v>
      </c>
      <c r="AK63" s="218">
        <v>176.2967637</v>
      </c>
      <c r="AL63" s="215">
        <v>139.3850164</v>
      </c>
      <c r="AM63" s="215">
        <v>0.7906271986</v>
      </c>
      <c r="AN63" s="1"/>
    </row>
    <row r="64">
      <c r="A64" s="179" t="s">
        <v>74</v>
      </c>
      <c r="B64" s="214">
        <v>266.5909416</v>
      </c>
      <c r="C64" s="215">
        <v>119.3627152</v>
      </c>
      <c r="D64" s="215">
        <v>80.8271201</v>
      </c>
      <c r="E64" s="215">
        <v>126.2271609</v>
      </c>
      <c r="F64" s="215">
        <v>48.00730065</v>
      </c>
      <c r="G64" s="215">
        <v>66.81640964</v>
      </c>
      <c r="H64" s="216">
        <v>132.6355399</v>
      </c>
      <c r="I64" s="214">
        <v>100.9558813</v>
      </c>
      <c r="J64" s="214">
        <v>51.98275532</v>
      </c>
      <c r="K64" s="214">
        <v>204.0520745</v>
      </c>
      <c r="L64" s="214">
        <v>237.6664875</v>
      </c>
      <c r="M64" s="214">
        <v>109.4649491</v>
      </c>
      <c r="N64" s="214">
        <v>81.3547283</v>
      </c>
      <c r="O64" s="217">
        <v>41.03861413</v>
      </c>
      <c r="P64" s="214">
        <v>174.0631184</v>
      </c>
      <c r="Q64" s="214">
        <v>236.8213891</v>
      </c>
      <c r="R64" s="214">
        <v>161.3816881</v>
      </c>
      <c r="S64" s="214">
        <v>136.8607189</v>
      </c>
      <c r="T64" s="214">
        <v>157.8622275</v>
      </c>
      <c r="U64" s="214">
        <v>188.2278265</v>
      </c>
      <c r="V64" s="217">
        <v>173.8496844</v>
      </c>
      <c r="W64" s="214">
        <v>126.5839434</v>
      </c>
      <c r="X64" s="214">
        <v>49.33932756</v>
      </c>
      <c r="Y64" s="214">
        <v>130.3509129</v>
      </c>
      <c r="Z64" s="214">
        <v>235.0429699</v>
      </c>
      <c r="AA64" s="214">
        <v>120.5579007</v>
      </c>
      <c r="AB64" s="214">
        <v>145.6669733</v>
      </c>
      <c r="AC64" s="217">
        <v>330.8117474</v>
      </c>
      <c r="AD64" s="214">
        <v>247.6278796</v>
      </c>
      <c r="AE64" s="214">
        <v>84.22490535</v>
      </c>
      <c r="AF64" s="214">
        <v>121.3368464</v>
      </c>
      <c r="AG64" s="214">
        <v>181.9814764</v>
      </c>
      <c r="AH64" s="214">
        <v>81.72262831</v>
      </c>
      <c r="AI64" s="214">
        <v>115.640456</v>
      </c>
      <c r="AJ64" s="217">
        <v>214.1598186</v>
      </c>
      <c r="AK64" s="218">
        <v>145.1742033</v>
      </c>
      <c r="AL64" s="215">
        <v>69.78705554</v>
      </c>
      <c r="AM64" s="215">
        <v>0.4807125091</v>
      </c>
      <c r="AN64" s="1"/>
    </row>
    <row r="65">
      <c r="A65" s="179" t="s">
        <v>75</v>
      </c>
      <c r="B65" s="214">
        <v>77.57766145</v>
      </c>
      <c r="C65" s="215">
        <v>26.11491188</v>
      </c>
      <c r="D65" s="215">
        <v>81.97086538</v>
      </c>
      <c r="E65" s="215">
        <v>72.02730823</v>
      </c>
      <c r="F65" s="215">
        <v>93.20415011</v>
      </c>
      <c r="G65" s="215">
        <v>128.7256494</v>
      </c>
      <c r="H65" s="216">
        <v>117.9338714</v>
      </c>
      <c r="I65" s="214">
        <v>87.4280261</v>
      </c>
      <c r="J65" s="214">
        <v>513.5508037</v>
      </c>
      <c r="K65" s="214">
        <v>103.5096253</v>
      </c>
      <c r="L65" s="214">
        <v>143.9479255</v>
      </c>
      <c r="M65" s="214">
        <v>206.4535216</v>
      </c>
      <c r="N65" s="214">
        <v>165.0842814</v>
      </c>
      <c r="O65" s="217">
        <v>249.8588121</v>
      </c>
      <c r="P65" s="214">
        <v>107.7155781</v>
      </c>
      <c r="Q65" s="214">
        <v>30.40419827</v>
      </c>
      <c r="R65" s="214">
        <v>38.87171256</v>
      </c>
      <c r="S65" s="214">
        <v>68.80826179</v>
      </c>
      <c r="T65" s="214">
        <v>117.9666383</v>
      </c>
      <c r="U65" s="214">
        <v>82.25521361</v>
      </c>
      <c r="V65" s="217">
        <v>191.9288318</v>
      </c>
      <c r="W65" s="214">
        <v>146.364529</v>
      </c>
      <c r="X65" s="214">
        <v>37.78932659</v>
      </c>
      <c r="Y65" s="214">
        <v>23.75463767</v>
      </c>
      <c r="Z65" s="214">
        <v>97.93269091</v>
      </c>
      <c r="AA65" s="214">
        <v>167.7740195</v>
      </c>
      <c r="AB65" s="214">
        <v>133.4960928</v>
      </c>
      <c r="AC65" s="217">
        <v>161.6382451</v>
      </c>
      <c r="AD65" s="214">
        <v>103.1043909</v>
      </c>
      <c r="AE65" s="214">
        <v>29.76315885</v>
      </c>
      <c r="AF65" s="214">
        <v>29.87737625</v>
      </c>
      <c r="AG65" s="214">
        <v>89.36267125</v>
      </c>
      <c r="AH65" s="214">
        <v>127.094004</v>
      </c>
      <c r="AI65" s="214">
        <v>123.7191933</v>
      </c>
      <c r="AJ65" s="217">
        <v>258.4698487</v>
      </c>
      <c r="AK65" s="218">
        <v>121.0136581</v>
      </c>
      <c r="AL65" s="215">
        <v>90.81252659</v>
      </c>
      <c r="AM65" s="215">
        <v>0.7504320423</v>
      </c>
      <c r="AN65" s="1"/>
    </row>
    <row r="66">
      <c r="A66" s="179" t="s">
        <v>76</v>
      </c>
      <c r="B66" s="214">
        <v>671.8964396</v>
      </c>
      <c r="C66" s="215">
        <v>338.709079</v>
      </c>
      <c r="D66" s="215">
        <v>606.3706588</v>
      </c>
      <c r="E66" s="215">
        <v>617.1227524</v>
      </c>
      <c r="F66" s="215">
        <v>588.6037656</v>
      </c>
      <c r="G66" s="215">
        <v>495.0517327</v>
      </c>
      <c r="H66" s="216">
        <v>471.8769872</v>
      </c>
      <c r="I66" s="214">
        <v>741.3317305</v>
      </c>
      <c r="J66" s="214">
        <v>720.591969</v>
      </c>
      <c r="K66" s="214">
        <v>624.9513448</v>
      </c>
      <c r="L66" s="214">
        <v>710.3632147</v>
      </c>
      <c r="M66" s="214">
        <v>626.4925965</v>
      </c>
      <c r="N66" s="214">
        <v>705.7285959</v>
      </c>
      <c r="O66" s="217">
        <v>672.3499997</v>
      </c>
      <c r="P66" s="214">
        <v>1203.36019</v>
      </c>
      <c r="Q66" s="214">
        <v>540.7560898</v>
      </c>
      <c r="R66" s="214">
        <v>1230.451604</v>
      </c>
      <c r="S66" s="214">
        <v>865.3849738</v>
      </c>
      <c r="T66" s="214">
        <v>789.302467</v>
      </c>
      <c r="U66" s="214">
        <v>957.86196</v>
      </c>
      <c r="V66" s="217">
        <v>595.9768405</v>
      </c>
      <c r="W66" s="214">
        <v>642.632404</v>
      </c>
      <c r="X66" s="214">
        <v>791.0298168</v>
      </c>
      <c r="Y66" s="214">
        <v>815.1145831</v>
      </c>
      <c r="Z66" s="214">
        <v>738.8103865</v>
      </c>
      <c r="AA66" s="214">
        <v>703.0386256</v>
      </c>
      <c r="AB66" s="214">
        <v>1120.216419</v>
      </c>
      <c r="AC66" s="217">
        <v>614.5732475</v>
      </c>
      <c r="AD66" s="214">
        <v>516.6935073</v>
      </c>
      <c r="AE66" s="214">
        <v>984.0251805</v>
      </c>
      <c r="AF66" s="214">
        <v>851.3372613</v>
      </c>
      <c r="AG66" s="214">
        <v>877.7389712</v>
      </c>
      <c r="AH66" s="214">
        <v>758.7275254</v>
      </c>
      <c r="AI66" s="214">
        <v>961.6726296</v>
      </c>
      <c r="AJ66" s="217">
        <v>705.1192625</v>
      </c>
      <c r="AK66" s="218">
        <v>738.7218518</v>
      </c>
      <c r="AL66" s="215">
        <v>198.4269315</v>
      </c>
      <c r="AM66" s="215">
        <v>0.2686084498</v>
      </c>
      <c r="AN66" s="1"/>
    </row>
    <row r="67">
      <c r="A67" s="179" t="s">
        <v>77</v>
      </c>
      <c r="B67" s="214">
        <v>447.7097226</v>
      </c>
      <c r="C67" s="215">
        <v>432.3942668</v>
      </c>
      <c r="D67" s="215">
        <v>486.4890731</v>
      </c>
      <c r="E67" s="215">
        <v>272.8340824</v>
      </c>
      <c r="F67" s="215">
        <v>361.5871058</v>
      </c>
      <c r="G67" s="215">
        <v>336.6037832</v>
      </c>
      <c r="H67" s="216">
        <v>340.9066141</v>
      </c>
      <c r="I67" s="214">
        <v>498.869847</v>
      </c>
      <c r="J67" s="214">
        <v>511.1922541</v>
      </c>
      <c r="K67" s="214">
        <v>557.3331762</v>
      </c>
      <c r="L67" s="214">
        <v>305.6748739</v>
      </c>
      <c r="M67" s="214">
        <v>489.2944527</v>
      </c>
      <c r="N67" s="214">
        <v>674.2981138</v>
      </c>
      <c r="O67" s="217">
        <v>303.6488605</v>
      </c>
      <c r="P67" s="214">
        <v>609.5677812</v>
      </c>
      <c r="Q67" s="214">
        <v>394.1274813</v>
      </c>
      <c r="R67" s="214">
        <v>504.006773</v>
      </c>
      <c r="S67" s="214">
        <v>294.6855113</v>
      </c>
      <c r="T67" s="214">
        <v>843.5367792</v>
      </c>
      <c r="U67" s="214">
        <v>445.9239901</v>
      </c>
      <c r="V67" s="217">
        <v>571.903566</v>
      </c>
      <c r="W67" s="214">
        <v>467.5512015</v>
      </c>
      <c r="X67" s="214">
        <v>552.439676</v>
      </c>
      <c r="Y67" s="214">
        <v>415.0022583</v>
      </c>
      <c r="Z67" s="214">
        <v>455.7283919</v>
      </c>
      <c r="AA67" s="214">
        <v>466.3940196</v>
      </c>
      <c r="AB67" s="214">
        <v>488.3097378</v>
      </c>
      <c r="AC67" s="217">
        <v>459.1289697</v>
      </c>
      <c r="AD67" s="214">
        <v>500.2261263</v>
      </c>
      <c r="AE67" s="214">
        <v>585.0270661</v>
      </c>
      <c r="AF67" s="214">
        <v>681.4809451</v>
      </c>
      <c r="AG67" s="214">
        <v>324.4675966</v>
      </c>
      <c r="AH67" s="214">
        <v>376.7191521</v>
      </c>
      <c r="AI67" s="214">
        <v>453.0518118</v>
      </c>
      <c r="AJ67" s="217">
        <v>198.190561</v>
      </c>
      <c r="AK67" s="218">
        <v>460.1801606</v>
      </c>
      <c r="AL67" s="215">
        <v>129.6912703</v>
      </c>
      <c r="AM67" s="215">
        <v>0.2818271656</v>
      </c>
      <c r="AN67" s="1"/>
    </row>
    <row r="68">
      <c r="A68" s="232"/>
      <c r="B68" s="233" t="s">
        <v>67</v>
      </c>
      <c r="C68" s="234"/>
      <c r="D68" s="234"/>
      <c r="E68" s="234"/>
      <c r="F68" s="234"/>
      <c r="G68" s="234"/>
      <c r="H68" s="235"/>
      <c r="I68" s="236" t="s">
        <v>68</v>
      </c>
      <c r="J68" s="234"/>
      <c r="K68" s="234"/>
      <c r="L68" s="234"/>
      <c r="M68" s="234"/>
      <c r="N68" s="234"/>
      <c r="O68" s="235"/>
      <c r="P68" s="236" t="s">
        <v>69</v>
      </c>
      <c r="Q68" s="234"/>
      <c r="R68" s="234"/>
      <c r="S68" s="234"/>
      <c r="T68" s="234"/>
      <c r="U68" s="234"/>
      <c r="V68" s="235"/>
      <c r="W68" s="236" t="s">
        <v>70</v>
      </c>
      <c r="X68" s="234"/>
      <c r="Y68" s="234"/>
      <c r="Z68" s="234"/>
      <c r="AA68" s="234"/>
      <c r="AB68" s="234"/>
      <c r="AC68" s="235"/>
      <c r="AD68" s="236" t="s">
        <v>71</v>
      </c>
      <c r="AE68" s="234"/>
      <c r="AF68" s="234"/>
      <c r="AG68" s="234"/>
      <c r="AH68" s="234"/>
      <c r="AI68" s="234"/>
      <c r="AJ68" s="235"/>
      <c r="AK68" s="1"/>
      <c r="AL68" s="1"/>
      <c r="AM68" s="1"/>
      <c r="AN68" s="1"/>
    </row>
    <row r="69">
      <c r="A69" s="237"/>
      <c r="B69" s="230" t="s">
        <v>83</v>
      </c>
      <c r="C69" s="230" t="s">
        <v>84</v>
      </c>
      <c r="D69" s="230" t="s">
        <v>85</v>
      </c>
      <c r="E69" s="1"/>
      <c r="F69" s="1"/>
      <c r="G69" s="1"/>
      <c r="H69" s="1"/>
      <c r="I69" s="230" t="s">
        <v>83</v>
      </c>
      <c r="J69" s="230" t="s">
        <v>84</v>
      </c>
      <c r="K69" s="230" t="s">
        <v>85</v>
      </c>
      <c r="L69" s="1"/>
      <c r="M69" s="1"/>
      <c r="N69" s="1"/>
      <c r="O69" s="1"/>
      <c r="P69" s="230" t="s">
        <v>83</v>
      </c>
      <c r="Q69" s="230" t="s">
        <v>84</v>
      </c>
      <c r="R69" s="230" t="s">
        <v>85</v>
      </c>
      <c r="S69" s="1"/>
      <c r="T69" s="1"/>
      <c r="U69" s="1"/>
      <c r="V69" s="1"/>
      <c r="W69" s="230" t="s">
        <v>83</v>
      </c>
      <c r="X69" s="230" t="s">
        <v>84</v>
      </c>
      <c r="Y69" s="230" t="s">
        <v>85</v>
      </c>
      <c r="Z69" s="1"/>
      <c r="AA69" s="1"/>
      <c r="AB69" s="1"/>
      <c r="AC69" s="1"/>
      <c r="AD69" s="230" t="s">
        <v>83</v>
      </c>
      <c r="AE69" s="230" t="s">
        <v>84</v>
      </c>
      <c r="AF69" s="230" t="s">
        <v>85</v>
      </c>
      <c r="AG69" s="1"/>
      <c r="AH69" s="1"/>
      <c r="AI69" s="1"/>
      <c r="AJ69" s="1"/>
      <c r="AK69" s="1"/>
      <c r="AL69" s="1"/>
      <c r="AM69" s="1"/>
      <c r="AN69" s="1"/>
    </row>
    <row r="70">
      <c r="A70" s="231">
        <v>1.0</v>
      </c>
      <c r="B70" s="215">
        <v>176.6228537</v>
      </c>
      <c r="C70" s="215">
        <v>130.8900111</v>
      </c>
      <c r="D70" s="215">
        <v>0.7410706393</v>
      </c>
      <c r="E70" s="1"/>
      <c r="F70" s="1"/>
      <c r="G70" s="1"/>
      <c r="H70" s="1"/>
      <c r="I70" s="215">
        <v>124.7490274</v>
      </c>
      <c r="J70" s="215">
        <v>51.23617961</v>
      </c>
      <c r="K70" s="215">
        <v>0.4107140606</v>
      </c>
      <c r="L70" s="1"/>
      <c r="M70" s="1"/>
      <c r="N70" s="1"/>
      <c r="O70" s="1"/>
      <c r="P70" s="215">
        <v>252.7677154</v>
      </c>
      <c r="Q70" s="215">
        <v>144.0088453</v>
      </c>
      <c r="R70" s="215">
        <v>0.5697280015</v>
      </c>
      <c r="S70" s="1"/>
      <c r="T70" s="1"/>
      <c r="U70" s="1"/>
      <c r="V70" s="1"/>
      <c r="W70" s="215">
        <v>147.7763149</v>
      </c>
      <c r="X70" s="215">
        <v>137.6007226</v>
      </c>
      <c r="Y70" s="215">
        <v>0.9311419267</v>
      </c>
      <c r="Z70" s="1"/>
      <c r="AA70" s="1"/>
      <c r="AB70" s="1"/>
      <c r="AC70" s="1"/>
      <c r="AD70" s="215">
        <v>179.5679073</v>
      </c>
      <c r="AE70" s="215">
        <v>199.447045</v>
      </c>
      <c r="AF70" s="215">
        <v>1.110705404</v>
      </c>
      <c r="AG70" s="1"/>
      <c r="AH70" s="1"/>
      <c r="AI70" s="1"/>
      <c r="AJ70" s="1"/>
      <c r="AK70" s="1"/>
      <c r="AL70" s="1"/>
      <c r="AM70" s="1"/>
      <c r="AN70" s="1"/>
    </row>
    <row r="71">
      <c r="A71" s="231">
        <v>2.0</v>
      </c>
      <c r="B71" s="215">
        <v>120.0667411</v>
      </c>
      <c r="C71" s="215">
        <v>72.14992616</v>
      </c>
      <c r="D71" s="215">
        <v>0.60091517</v>
      </c>
      <c r="E71" s="1"/>
      <c r="F71" s="1"/>
      <c r="G71" s="1"/>
      <c r="H71" s="1"/>
      <c r="I71" s="215">
        <v>118.0736414</v>
      </c>
      <c r="J71" s="215">
        <v>74.95837324</v>
      </c>
      <c r="K71" s="215">
        <v>0.6348442576</v>
      </c>
      <c r="L71" s="1"/>
      <c r="M71" s="1"/>
      <c r="N71" s="1"/>
      <c r="O71" s="1"/>
      <c r="P71" s="215">
        <v>175.5809504</v>
      </c>
      <c r="Q71" s="215">
        <v>31.43900023</v>
      </c>
      <c r="R71" s="215">
        <v>0.1790570114</v>
      </c>
      <c r="S71" s="1"/>
      <c r="T71" s="1"/>
      <c r="U71" s="1"/>
      <c r="V71" s="1"/>
      <c r="W71" s="215">
        <v>162.6219679</v>
      </c>
      <c r="X71" s="215">
        <v>91.98059384</v>
      </c>
      <c r="Y71" s="215">
        <v>0.565609893</v>
      </c>
      <c r="Z71" s="1"/>
      <c r="AA71" s="1"/>
      <c r="AB71" s="1"/>
      <c r="AC71" s="1"/>
      <c r="AD71" s="215">
        <v>149.5277158</v>
      </c>
      <c r="AE71" s="215">
        <v>65.39527998</v>
      </c>
      <c r="AF71" s="215">
        <v>0.4373455424</v>
      </c>
      <c r="AG71" s="1"/>
      <c r="AH71" s="1"/>
      <c r="AI71" s="1"/>
      <c r="AJ71" s="1"/>
      <c r="AK71" s="1"/>
      <c r="AL71" s="1"/>
      <c r="AM71" s="1"/>
      <c r="AN71" s="1"/>
    </row>
    <row r="72">
      <c r="A72" s="231">
        <v>3.0</v>
      </c>
      <c r="B72" s="215">
        <v>85.36491683</v>
      </c>
      <c r="C72" s="215">
        <v>33.57320193</v>
      </c>
      <c r="D72" s="215">
        <v>0.3932903958</v>
      </c>
      <c r="E72" s="1"/>
      <c r="F72" s="1"/>
      <c r="G72" s="1"/>
      <c r="H72" s="1"/>
      <c r="I72" s="215">
        <v>209.9761423</v>
      </c>
      <c r="J72" s="215">
        <v>145.1945682</v>
      </c>
      <c r="K72" s="215">
        <v>0.6914812639</v>
      </c>
      <c r="L72" s="1"/>
      <c r="M72" s="1"/>
      <c r="N72" s="1"/>
      <c r="O72" s="1"/>
      <c r="P72" s="215">
        <v>91.13577635</v>
      </c>
      <c r="Q72" s="215">
        <v>55.00191548</v>
      </c>
      <c r="R72" s="215">
        <v>0.6035161787</v>
      </c>
      <c r="S72" s="1"/>
      <c r="T72" s="1"/>
      <c r="U72" s="1"/>
      <c r="V72" s="1"/>
      <c r="W72" s="215">
        <v>109.8213631</v>
      </c>
      <c r="X72" s="215">
        <v>58.70382083</v>
      </c>
      <c r="Y72" s="215">
        <v>0.5345391751</v>
      </c>
      <c r="Z72" s="1"/>
      <c r="AA72" s="1"/>
      <c r="AB72" s="1"/>
      <c r="AC72" s="1"/>
      <c r="AD72" s="215">
        <v>108.7700919</v>
      </c>
      <c r="AE72" s="215">
        <v>77.29183093</v>
      </c>
      <c r="AF72" s="215">
        <v>0.7105981946</v>
      </c>
      <c r="AG72" s="1"/>
      <c r="AH72" s="1"/>
      <c r="AI72" s="1"/>
      <c r="AJ72" s="1"/>
      <c r="AK72" s="1"/>
      <c r="AL72" s="1"/>
      <c r="AM72" s="1"/>
      <c r="AN72" s="1"/>
    </row>
    <row r="73">
      <c r="A73" s="231">
        <v>4.0</v>
      </c>
      <c r="B73" s="215">
        <v>541.3759165</v>
      </c>
      <c r="C73" s="215">
        <v>113.4885123</v>
      </c>
      <c r="D73" s="215">
        <v>0.2096297764</v>
      </c>
      <c r="E73" s="1"/>
      <c r="F73" s="1"/>
      <c r="G73" s="1"/>
      <c r="H73" s="1"/>
      <c r="I73" s="215">
        <v>685.9727787</v>
      </c>
      <c r="J73" s="215">
        <v>45.998868</v>
      </c>
      <c r="K73" s="215">
        <v>0.06705640431</v>
      </c>
      <c r="L73" s="1"/>
      <c r="M73" s="1"/>
      <c r="N73" s="1"/>
      <c r="O73" s="1"/>
      <c r="P73" s="215">
        <v>883.2991607</v>
      </c>
      <c r="Q73" s="215">
        <v>270.0492733</v>
      </c>
      <c r="R73" s="215">
        <v>0.3057279859</v>
      </c>
      <c r="S73" s="1"/>
      <c r="T73" s="1"/>
      <c r="U73" s="1"/>
      <c r="V73" s="1"/>
      <c r="W73" s="215">
        <v>775.0593546</v>
      </c>
      <c r="X73" s="215">
        <v>168.7140266</v>
      </c>
      <c r="Y73" s="215">
        <v>0.217678847</v>
      </c>
      <c r="Z73" s="1"/>
      <c r="AA73" s="1"/>
      <c r="AB73" s="1"/>
      <c r="AC73" s="1"/>
      <c r="AD73" s="215">
        <v>807.9020482</v>
      </c>
      <c r="AE73" s="215">
        <v>162.8974176</v>
      </c>
      <c r="AF73" s="215">
        <v>0.201630158</v>
      </c>
      <c r="AG73" s="1"/>
      <c r="AH73" s="1"/>
      <c r="AI73" s="1"/>
      <c r="AJ73" s="1"/>
      <c r="AK73" s="1"/>
      <c r="AL73" s="1"/>
      <c r="AM73" s="1"/>
      <c r="AN73" s="1"/>
    </row>
    <row r="74">
      <c r="A74" s="231">
        <v>5.0</v>
      </c>
      <c r="B74" s="215">
        <v>382.6463783</v>
      </c>
      <c r="C74" s="215">
        <v>75.1174172</v>
      </c>
      <c r="D74" s="215">
        <v>0.1963102788</v>
      </c>
      <c r="E74" s="1"/>
      <c r="F74" s="1"/>
      <c r="G74" s="1"/>
      <c r="H74" s="1"/>
      <c r="I74" s="215">
        <v>477.1873683</v>
      </c>
      <c r="J74" s="215">
        <v>133.2798994</v>
      </c>
      <c r="K74" s="215">
        <v>0.2793030752</v>
      </c>
      <c r="L74" s="1"/>
      <c r="M74" s="1"/>
      <c r="N74" s="1"/>
      <c r="O74" s="1"/>
      <c r="P74" s="215">
        <v>523.393126</v>
      </c>
      <c r="Q74" s="215">
        <v>176.8546344</v>
      </c>
      <c r="R74" s="215">
        <v>0.3379001857</v>
      </c>
      <c r="S74" s="1"/>
      <c r="T74" s="1"/>
      <c r="U74" s="1"/>
      <c r="V74" s="1"/>
      <c r="W74" s="215">
        <v>472.0791793</v>
      </c>
      <c r="X74" s="215">
        <v>41.76700285</v>
      </c>
      <c r="Y74" s="215">
        <v>0.08847457097</v>
      </c>
      <c r="Z74" s="1"/>
      <c r="AA74" s="1"/>
      <c r="AB74" s="1"/>
      <c r="AC74" s="1"/>
      <c r="AD74" s="215">
        <v>445.5947513</v>
      </c>
      <c r="AE74" s="215">
        <v>162.6593224</v>
      </c>
      <c r="AF74" s="215">
        <v>0.3650386857</v>
      </c>
      <c r="AG74" s="1"/>
      <c r="AH74" s="1"/>
      <c r="AI74" s="1"/>
      <c r="AJ74" s="1"/>
      <c r="AK74" s="1"/>
      <c r="AL74" s="1"/>
      <c r="AM74" s="1"/>
      <c r="AN74" s="1"/>
    </row>
  </sheetData>
  <drawing r:id="rId1"/>
</worksheet>
</file>