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261501151\Documents\投稿論文\2025_MPs_NR-FCM\投稿版\3回目_投稿版\"/>
    </mc:Choice>
  </mc:AlternateContent>
  <xr:revisionPtr revIDLastSave="0" documentId="13_ncr:1_{78243450-CAD1-496E-96C7-2BEAFFDE65A0}" xr6:coauthVersionLast="47" xr6:coauthVersionMax="47" xr10:uidLastSave="{00000000-0000-0000-0000-000000000000}"/>
  <bookViews>
    <workbookView xWindow="-120" yWindow="-120" windowWidth="29040" windowHeight="15720" activeTab="6" xr2:uid="{230A54E1-79B4-4B92-A7BB-9633C736C8BE}"/>
  </bookViews>
  <sheets>
    <sheet name="Fig.3" sheetId="4" r:id="rId1"/>
    <sheet name="Fig.4" sheetId="5" r:id="rId2"/>
    <sheet name="Fig.5" sheetId="6" r:id="rId3"/>
    <sheet name="Fig.7" sheetId="7" r:id="rId4"/>
    <sheet name="Fig.8" sheetId="8" r:id="rId5"/>
    <sheet name="Fig.9" sheetId="9" r:id="rId6"/>
    <sheet name="Raw count data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1" i="5" l="1"/>
  <c r="H261" i="5"/>
  <c r="I261" i="5"/>
  <c r="J261" i="5"/>
  <c r="F261" i="5"/>
  <c r="C10" i="7"/>
  <c r="C11" i="7"/>
  <c r="C12" i="7"/>
  <c r="B11" i="7"/>
  <c r="B12" i="7"/>
  <c r="B10" i="7"/>
</calcChain>
</file>

<file path=xl/sharedStrings.xml><?xml version="1.0" encoding="utf-8"?>
<sst xmlns="http://schemas.openxmlformats.org/spreadsheetml/2006/main" count="452" uniqueCount="113">
  <si>
    <t>THF concentration</t>
    <phoneticPr fontId="2"/>
  </si>
  <si>
    <t>Staining efficiency</t>
    <phoneticPr fontId="2"/>
  </si>
  <si>
    <t>-</t>
    <phoneticPr fontId="2"/>
  </si>
  <si>
    <t>Counting efficiency</t>
    <phoneticPr fontId="2"/>
  </si>
  <si>
    <t>NR concentration</t>
    <phoneticPr fontId="2"/>
  </si>
  <si>
    <t>mV</t>
    <phoneticPr fontId="2"/>
  </si>
  <si>
    <t>Fig. 3</t>
    <phoneticPr fontId="2"/>
  </si>
  <si>
    <t>Tween-20 concentration</t>
    <phoneticPr fontId="2"/>
  </si>
  <si>
    <t>Fig. 4</t>
    <phoneticPr fontId="2"/>
  </si>
  <si>
    <t>Fig. 5</t>
    <phoneticPr fontId="2"/>
  </si>
  <si>
    <t>Reference concentration</t>
    <phoneticPr fontId="2"/>
  </si>
  <si>
    <r>
      <t>μg mL</t>
    </r>
    <r>
      <rPr>
        <vertAlign val="superscript"/>
        <sz val="10"/>
        <color theme="1"/>
        <rFont val="Arial"/>
        <family val="2"/>
      </rPr>
      <t>-1</t>
    </r>
    <phoneticPr fontId="2"/>
  </si>
  <si>
    <r>
      <t>particles mL</t>
    </r>
    <r>
      <rPr>
        <vertAlign val="superscript"/>
        <sz val="10"/>
        <color theme="1"/>
        <rFont val="Arial"/>
        <family val="2"/>
      </rPr>
      <t>-1</t>
    </r>
    <phoneticPr fontId="2"/>
  </si>
  <si>
    <t>2 μm</t>
    <phoneticPr fontId="2"/>
  </si>
  <si>
    <t>5 μm</t>
    <phoneticPr fontId="2"/>
  </si>
  <si>
    <t>10 μm</t>
    <phoneticPr fontId="2"/>
  </si>
  <si>
    <t>volume %</t>
    <phoneticPr fontId="2"/>
  </si>
  <si>
    <t>(a)</t>
    <phoneticPr fontId="2"/>
  </si>
  <si>
    <t>(b)</t>
    <phoneticPr fontId="2"/>
  </si>
  <si>
    <t>Modal FL signal intensity</t>
    <phoneticPr fontId="2"/>
  </si>
  <si>
    <t>(c)</t>
    <phoneticPr fontId="2"/>
  </si>
  <si>
    <t>FL signal intensity</t>
    <phoneticPr fontId="2"/>
  </si>
  <si>
    <t>Volume %</t>
    <phoneticPr fontId="2"/>
  </si>
  <si>
    <t>Fig. 7</t>
    <phoneticPr fontId="2"/>
  </si>
  <si>
    <t xml:space="preserve">Correlation coefficient: </t>
    <phoneticPr fontId="2"/>
  </si>
  <si>
    <t xml:space="preserve">Slope: </t>
    <phoneticPr fontId="2"/>
  </si>
  <si>
    <t xml:space="preserve">Intercept: </t>
    <phoneticPr fontId="2"/>
  </si>
  <si>
    <t>Fig. 8</t>
    <phoneticPr fontId="2"/>
  </si>
  <si>
    <r>
      <t>Expanded uncertainty
(</t>
    </r>
    <r>
      <rPr>
        <i/>
        <sz val="10"/>
        <color theme="1"/>
        <rFont val="Arial"/>
        <family val="2"/>
      </rPr>
      <t>k</t>
    </r>
    <r>
      <rPr>
        <sz val="10"/>
        <color theme="1"/>
        <rFont val="Arial"/>
        <family val="2"/>
      </rPr>
      <t xml:space="preserve"> = 2)</t>
    </r>
    <phoneticPr fontId="2"/>
  </si>
  <si>
    <t>Measured concentration*
(Fluorescence particles)</t>
    <phoneticPr fontId="2"/>
  </si>
  <si>
    <t>Measured concentration*
(Total particles)</t>
    <phoneticPr fontId="2"/>
  </si>
  <si>
    <t>Fig. 9</t>
    <phoneticPr fontId="2"/>
  </si>
  <si>
    <t>Sample</t>
    <phoneticPr fontId="2"/>
  </si>
  <si>
    <t>Recovery rate</t>
    <phoneticPr fontId="2"/>
  </si>
  <si>
    <t>Corrected recovery rate</t>
    <phoneticPr fontId="2"/>
  </si>
  <si>
    <r>
      <t>Number concentration*
(100 μg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ＭＳ Ｐゴシック"/>
        <family val="3"/>
        <charset val="128"/>
      </rPr>
      <t>)</t>
    </r>
    <phoneticPr fontId="2"/>
  </si>
  <si>
    <r>
      <t>Number concentration*
(50 μg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ＭＳ Ｐゴシック"/>
        <family val="3"/>
        <charset val="128"/>
      </rPr>
      <t>)</t>
    </r>
    <phoneticPr fontId="2"/>
  </si>
  <si>
    <r>
      <t>Number concentration*
(10 μg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ＭＳ Ｐゴシック"/>
        <family val="3"/>
        <charset val="128"/>
      </rPr>
      <t>)</t>
    </r>
    <phoneticPr fontId="2"/>
  </si>
  <si>
    <r>
      <t>Number concentration*
(5 μg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ＭＳ Ｐゴシック"/>
        <family val="3"/>
        <charset val="128"/>
      </rPr>
      <t>)</t>
    </r>
    <phoneticPr fontId="2"/>
  </si>
  <si>
    <r>
      <t>Number concentration*
(1 μg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ＭＳ Ｐゴシック"/>
        <family val="3"/>
        <charset val="128"/>
      </rPr>
      <t>)</t>
    </r>
    <phoneticPr fontId="2"/>
  </si>
  <si>
    <t>Note: Each sample was measured in triplicate, and the mean value was presented.</t>
    <phoneticPr fontId="2"/>
  </si>
  <si>
    <r>
      <t xml:space="preserve">* Only events with FL signal intensity </t>
    </r>
    <r>
      <rPr>
        <sz val="10"/>
        <color theme="1"/>
        <rFont val="ＭＳ Ｐゴシック"/>
        <family val="3"/>
        <charset val="128"/>
      </rPr>
      <t>≥</t>
    </r>
    <r>
      <rPr>
        <sz val="10"/>
        <color theme="1"/>
        <rFont val="Arial"/>
        <family val="2"/>
      </rPr>
      <t>428 mV were recorded.</t>
    </r>
  </si>
  <si>
    <t>Note: For each size, three replicate samples were measured in triplicate, and the mean value was presented.</t>
    <phoneticPr fontId="2"/>
  </si>
  <si>
    <t>Modal concentration</t>
    <phoneticPr fontId="2"/>
  </si>
  <si>
    <t>Blank-1</t>
    <phoneticPr fontId="2"/>
  </si>
  <si>
    <t>Blank-2</t>
  </si>
  <si>
    <t>Blank-3</t>
  </si>
  <si>
    <t>2μm-1k-1</t>
    <phoneticPr fontId="2"/>
  </si>
  <si>
    <r>
      <t>2μm-1k-2</t>
    </r>
    <r>
      <rPr>
        <sz val="10"/>
        <color theme="1"/>
        <rFont val="Arial"/>
        <family val="2"/>
        <charset val="128"/>
      </rPr>
      <t/>
    </r>
  </si>
  <si>
    <r>
      <t>2μm-1k-3</t>
    </r>
    <r>
      <rPr>
        <sz val="10"/>
        <color theme="1"/>
        <rFont val="Arial"/>
        <family val="2"/>
        <charset val="128"/>
      </rPr>
      <t/>
    </r>
  </si>
  <si>
    <t>2μm-5k-1</t>
    <phoneticPr fontId="2"/>
  </si>
  <si>
    <r>
      <t>2μm-5k-2</t>
    </r>
    <r>
      <rPr>
        <sz val="10"/>
        <color theme="1"/>
        <rFont val="Arial"/>
        <family val="2"/>
        <charset val="128"/>
      </rPr>
      <t/>
    </r>
  </si>
  <si>
    <r>
      <t>2μm-5k-3</t>
    </r>
    <r>
      <rPr>
        <sz val="10"/>
        <color theme="1"/>
        <rFont val="Arial"/>
        <family val="2"/>
        <charset val="128"/>
      </rPr>
      <t/>
    </r>
  </si>
  <si>
    <t>2μm-10k-1</t>
    <phoneticPr fontId="2"/>
  </si>
  <si>
    <r>
      <t>2μm-10k-2</t>
    </r>
    <r>
      <rPr>
        <sz val="10"/>
        <color theme="1"/>
        <rFont val="Arial"/>
        <family val="2"/>
        <charset val="128"/>
      </rPr>
      <t/>
    </r>
  </si>
  <si>
    <r>
      <t>2μm-10k-3</t>
    </r>
    <r>
      <rPr>
        <sz val="10"/>
        <color theme="1"/>
        <rFont val="Arial"/>
        <family val="2"/>
        <charset val="128"/>
      </rPr>
      <t/>
    </r>
  </si>
  <si>
    <t>2μm-50k-1</t>
    <phoneticPr fontId="2"/>
  </si>
  <si>
    <r>
      <t>2μm-50k-2</t>
    </r>
    <r>
      <rPr>
        <sz val="10"/>
        <color theme="1"/>
        <rFont val="Arial"/>
        <family val="2"/>
        <charset val="128"/>
      </rPr>
      <t/>
    </r>
  </si>
  <si>
    <r>
      <t>2μm-50k-3</t>
    </r>
    <r>
      <rPr>
        <sz val="10"/>
        <color theme="1"/>
        <rFont val="Arial"/>
        <family val="2"/>
        <charset val="128"/>
      </rPr>
      <t/>
    </r>
  </si>
  <si>
    <t>2μm-100k-1</t>
    <phoneticPr fontId="2"/>
  </si>
  <si>
    <r>
      <t>2μm-100k-2</t>
    </r>
    <r>
      <rPr>
        <sz val="10"/>
        <color theme="1"/>
        <rFont val="Arial"/>
        <family val="2"/>
        <charset val="128"/>
      </rPr>
      <t/>
    </r>
  </si>
  <si>
    <r>
      <t>2μm-100k-3</t>
    </r>
    <r>
      <rPr>
        <sz val="10"/>
        <color theme="1"/>
        <rFont val="Arial"/>
        <family val="2"/>
        <charset val="128"/>
      </rPr>
      <t/>
    </r>
  </si>
  <si>
    <r>
      <t>(particles mL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>)</t>
    </r>
    <phoneticPr fontId="2"/>
  </si>
  <si>
    <t>Dilution factor (DF)</t>
    <phoneticPr fontId="2"/>
  </si>
  <si>
    <t>Measured volume</t>
    <phoneticPr fontId="2"/>
  </si>
  <si>
    <t>Number concentration of 
Standard suspension</t>
    <phoneticPr fontId="2"/>
  </si>
  <si>
    <t>(particles)</t>
  </si>
  <si>
    <t>Fluorescent particle count</t>
    <phoneticPr fontId="2"/>
  </si>
  <si>
    <t>Raw count data for Fig.7</t>
    <phoneticPr fontId="2"/>
  </si>
  <si>
    <t>Raw count data for Fig.8</t>
    <phoneticPr fontId="2"/>
  </si>
  <si>
    <t>5μm-1-1</t>
  </si>
  <si>
    <t>5μm-1-2</t>
  </si>
  <si>
    <t>5μm-1-3</t>
  </si>
  <si>
    <t>5μm-2-1</t>
  </si>
  <si>
    <t>5μm-2-2</t>
  </si>
  <si>
    <t>5μm-2-3</t>
  </si>
  <si>
    <t>5μm-3-1</t>
  </si>
  <si>
    <t>5μm-3-2</t>
  </si>
  <si>
    <t>5μm-3-3</t>
  </si>
  <si>
    <t>10μm-1-1</t>
  </si>
  <si>
    <t>10μm-1-2</t>
  </si>
  <si>
    <t>10μm-1-3</t>
  </si>
  <si>
    <t>10μm-2-1</t>
  </si>
  <si>
    <t>10μm-2-2</t>
  </si>
  <si>
    <t>10μm-2-3</t>
  </si>
  <si>
    <t>10μm-3-1</t>
  </si>
  <si>
    <t>10μm-3-2</t>
  </si>
  <si>
    <t>10μm-3-3</t>
  </si>
  <si>
    <t>Blank-1-1</t>
  </si>
  <si>
    <t>Blank-1-2</t>
  </si>
  <si>
    <t>Blank-1-3</t>
  </si>
  <si>
    <t>Blank-2-1</t>
  </si>
  <si>
    <t>Blank-2-2</t>
  </si>
  <si>
    <t>Blank-2-3</t>
  </si>
  <si>
    <t>Blank-3-1</t>
  </si>
  <si>
    <t>Blank-3-2</t>
  </si>
  <si>
    <t>Blank-3-3</t>
  </si>
  <si>
    <t>(μm)</t>
    <phoneticPr fontId="2"/>
  </si>
  <si>
    <t>(μL)</t>
    <phoneticPr fontId="2"/>
  </si>
  <si>
    <t>2μm-1-1</t>
    <phoneticPr fontId="2"/>
  </si>
  <si>
    <r>
      <t>2μm-1-2</t>
    </r>
    <r>
      <rPr>
        <sz val="10"/>
        <color theme="1"/>
        <rFont val="Arial"/>
        <family val="2"/>
        <charset val="128"/>
      </rPr>
      <t/>
    </r>
  </si>
  <si>
    <r>
      <t>2μm-1-3</t>
    </r>
    <r>
      <rPr>
        <sz val="10"/>
        <color theme="1"/>
        <rFont val="Arial"/>
        <family val="2"/>
        <charset val="128"/>
      </rPr>
      <t/>
    </r>
  </si>
  <si>
    <t>2μm-2-1</t>
    <phoneticPr fontId="2"/>
  </si>
  <si>
    <r>
      <t>2μm-2-2</t>
    </r>
    <r>
      <rPr>
        <sz val="10"/>
        <color theme="1"/>
        <rFont val="Arial"/>
        <family val="2"/>
        <charset val="128"/>
      </rPr>
      <t/>
    </r>
  </si>
  <si>
    <r>
      <t>2μm-2-3</t>
    </r>
    <r>
      <rPr>
        <sz val="10"/>
        <color theme="1"/>
        <rFont val="Arial"/>
        <family val="2"/>
        <charset val="128"/>
      </rPr>
      <t/>
    </r>
  </si>
  <si>
    <t>2μm-3-1</t>
    <phoneticPr fontId="2"/>
  </si>
  <si>
    <r>
      <t>2μm-3-2</t>
    </r>
    <r>
      <rPr>
        <sz val="10"/>
        <color theme="1"/>
        <rFont val="Arial"/>
        <family val="2"/>
        <charset val="128"/>
      </rPr>
      <t/>
    </r>
  </si>
  <si>
    <r>
      <t>2μm-3-3</t>
    </r>
    <r>
      <rPr>
        <sz val="10"/>
        <color theme="1"/>
        <rFont val="Arial"/>
        <family val="2"/>
        <charset val="128"/>
      </rPr>
      <t/>
    </r>
  </si>
  <si>
    <t>Raw count data for Fig.9</t>
    <phoneticPr fontId="2"/>
  </si>
  <si>
    <t>Particle 
diameter</t>
    <phoneticPr fontId="2"/>
  </si>
  <si>
    <t>Nominal
concentration</t>
    <phoneticPr fontId="2"/>
  </si>
  <si>
    <t>Total particle count*</t>
    <phoneticPr fontId="2"/>
  </si>
  <si>
    <t>Note: "Total particle count" refers to the sum of the counts for "Fluorescent particle" and "Nonfluorescent particle". (See Fig. 2.)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</si>
</sst>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000"/>
    <numFmt numFmtId="177" formatCode="0.00000"/>
    <numFmt numFmtId="178" formatCode="0.0000"/>
    <numFmt numFmtId="179" formatCode="0.000"/>
    <numFmt numFmtId="180" formatCode="0.0"/>
    <numFmt numFmtId="181" formatCode="0.0000%"/>
    <numFmt numFmtId="182" formatCode="0.00000%"/>
  </numFmts>
  <fonts count="7" x14ac:knownFonts="1">
    <font>
      <sz val="10"/>
      <color theme="1"/>
      <name val="Arial"/>
      <family val="2"/>
      <charset val="128"/>
    </font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1" applyNumberFormat="1" applyFont="1">
      <alignment vertical="center"/>
    </xf>
    <xf numFmtId="178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81" fontId="3" fillId="0" borderId="0" xfId="1" applyNumberFormat="1" applyFont="1">
      <alignment vertical="center"/>
    </xf>
    <xf numFmtId="182" fontId="3" fillId="0" borderId="0" xfId="1" applyNumberFormat="1" applyFont="1">
      <alignment vertical="center"/>
    </xf>
    <xf numFmtId="179" fontId="3" fillId="0" borderId="0" xfId="1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0" fontId="3" fillId="2" borderId="0" xfId="0" applyNumberFormat="1" applyFont="1" applyFill="1">
      <alignment vertical="center"/>
    </xf>
    <xf numFmtId="0" fontId="3" fillId="0" borderId="1" xfId="0" applyFont="1" applyBorder="1">
      <alignment vertical="center"/>
    </xf>
    <xf numFmtId="180" fontId="3" fillId="0" borderId="1" xfId="0" applyNumberFormat="1" applyFont="1" applyBorder="1">
      <alignment vertical="center"/>
    </xf>
    <xf numFmtId="1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80" fontId="3" fillId="0" borderId="2" xfId="0" applyNumberFormat="1" applyFont="1" applyBorder="1">
      <alignment vertical="center"/>
    </xf>
    <xf numFmtId="1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" fontId="3" fillId="0" borderId="5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5033-DD65-4144-B025-F1ED8195F2DA}">
  <dimension ref="A1:E23"/>
  <sheetViews>
    <sheetView workbookViewId="0">
      <selection activeCell="A2" sqref="A2"/>
    </sheetView>
  </sheetViews>
  <sheetFormatPr defaultRowHeight="12.75" x14ac:dyDescent="0.2"/>
  <cols>
    <col min="1" max="1" width="17.7109375" style="1" bestFit="1" customWidth="1"/>
    <col min="2" max="2" width="17.5703125" style="1" bestFit="1" customWidth="1"/>
    <col min="3" max="3" width="18.140625" style="1" bestFit="1" customWidth="1"/>
  </cols>
  <sheetData>
    <row r="1" spans="1:5" x14ac:dyDescent="0.2">
      <c r="A1" s="2" t="s">
        <v>6</v>
      </c>
      <c r="B1" s="2"/>
      <c r="C1" s="2"/>
    </row>
    <row r="2" spans="1:5" x14ac:dyDescent="0.2">
      <c r="A2" s="2" t="s">
        <v>0</v>
      </c>
      <c r="B2" s="2" t="s">
        <v>1</v>
      </c>
      <c r="C2" s="2" t="s">
        <v>3</v>
      </c>
      <c r="E2" s="15" t="s">
        <v>40</v>
      </c>
    </row>
    <row r="3" spans="1:5" x14ac:dyDescent="0.2">
      <c r="A3" s="2" t="s">
        <v>16</v>
      </c>
      <c r="B3" s="2" t="s">
        <v>2</v>
      </c>
      <c r="C3" s="2" t="s">
        <v>2</v>
      </c>
    </row>
    <row r="4" spans="1:5" x14ac:dyDescent="0.2">
      <c r="A4" s="11">
        <v>4.7619047619047619</v>
      </c>
      <c r="B4" s="4">
        <v>7.6247302523188301E-2</v>
      </c>
      <c r="C4" s="4">
        <v>0.88334247539633581</v>
      </c>
    </row>
    <row r="5" spans="1:5" x14ac:dyDescent="0.2">
      <c r="A5" s="11">
        <v>9.9099099099099082</v>
      </c>
      <c r="B5" s="4">
        <v>0.36594992505522955</v>
      </c>
      <c r="C5" s="4">
        <v>0.90890339133847509</v>
      </c>
    </row>
    <row r="6" spans="1:5" x14ac:dyDescent="0.2">
      <c r="A6" s="11">
        <v>14.529914529914532</v>
      </c>
      <c r="B6" s="4">
        <v>0.98956983215003291</v>
      </c>
      <c r="C6" s="4">
        <v>0.86819925975072965</v>
      </c>
    </row>
    <row r="7" spans="1:5" x14ac:dyDescent="0.2">
      <c r="A7" s="11">
        <v>20</v>
      </c>
      <c r="B7" s="4">
        <v>0.99082661990313048</v>
      </c>
      <c r="C7" s="4">
        <v>0.91928310248847556</v>
      </c>
    </row>
    <row r="8" spans="1:5" x14ac:dyDescent="0.2">
      <c r="A8" s="11">
        <v>24.81203007518797</v>
      </c>
      <c r="B8" s="4">
        <v>0.99304681813070728</v>
      </c>
      <c r="C8" s="4">
        <v>0.945889859821059</v>
      </c>
    </row>
    <row r="9" spans="1:5" x14ac:dyDescent="0.2">
      <c r="A9" s="11">
        <v>30.069930069930074</v>
      </c>
      <c r="B9" s="4">
        <v>0.99302778473735132</v>
      </c>
      <c r="C9" s="4">
        <v>0.91821980578153217</v>
      </c>
    </row>
    <row r="10" spans="1:5" x14ac:dyDescent="0.2">
      <c r="A10" s="11">
        <v>40.119760479041915</v>
      </c>
      <c r="B10" s="4">
        <v>0.99212049901257104</v>
      </c>
      <c r="C10" s="4">
        <v>0.75193244698418038</v>
      </c>
    </row>
    <row r="11" spans="1:5" x14ac:dyDescent="0.2">
      <c r="A11" s="11">
        <v>50</v>
      </c>
      <c r="B11" s="4">
        <v>0.91523703687305324</v>
      </c>
      <c r="C11" s="4">
        <v>0.48807039001501451</v>
      </c>
    </row>
    <row r="16" spans="1:5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FB63-606B-454B-8133-8378B5C34364}">
  <dimension ref="A1:L261"/>
  <sheetViews>
    <sheetView workbookViewId="0"/>
  </sheetViews>
  <sheetFormatPr defaultRowHeight="12.75" x14ac:dyDescent="0.2"/>
  <cols>
    <col min="1" max="1" width="16.7109375" style="1" bestFit="1" customWidth="1"/>
    <col min="2" max="2" width="17.5703125" style="1" bestFit="1" customWidth="1"/>
    <col min="3" max="3" width="18.140625" style="1" bestFit="1" customWidth="1"/>
    <col min="4" max="4" width="24" style="1" bestFit="1" customWidth="1"/>
    <col min="5" max="5" width="17.7109375" style="1" bestFit="1" customWidth="1"/>
    <col min="6" max="10" width="21.7109375" style="1" customWidth="1"/>
  </cols>
  <sheetData>
    <row r="1" spans="1:12" x14ac:dyDescent="0.2">
      <c r="A1" s="2" t="s">
        <v>8</v>
      </c>
      <c r="B1" s="2" t="s">
        <v>17</v>
      </c>
      <c r="C1" s="2" t="s">
        <v>17</v>
      </c>
      <c r="D1" s="2" t="s">
        <v>18</v>
      </c>
      <c r="E1" s="2" t="s">
        <v>20</v>
      </c>
      <c r="F1" s="2" t="s">
        <v>20</v>
      </c>
      <c r="G1" s="2" t="s">
        <v>20</v>
      </c>
      <c r="H1" s="2" t="s">
        <v>20</v>
      </c>
      <c r="I1" s="2" t="s">
        <v>20</v>
      </c>
      <c r="J1" s="2" t="s">
        <v>20</v>
      </c>
    </row>
    <row r="2" spans="1:12" ht="27" x14ac:dyDescent="0.2">
      <c r="A2" s="2" t="s">
        <v>4</v>
      </c>
      <c r="B2" s="2" t="s">
        <v>1</v>
      </c>
      <c r="C2" s="2" t="s">
        <v>3</v>
      </c>
      <c r="D2" s="2" t="s">
        <v>19</v>
      </c>
      <c r="E2" s="2" t="s">
        <v>21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  <c r="L2" s="1" t="s">
        <v>41</v>
      </c>
    </row>
    <row r="3" spans="1:12" ht="14.25" x14ac:dyDescent="0.2">
      <c r="A3" s="2" t="s">
        <v>11</v>
      </c>
      <c r="B3" s="2" t="s">
        <v>2</v>
      </c>
      <c r="C3" s="2" t="s">
        <v>2</v>
      </c>
      <c r="D3" s="2" t="s">
        <v>5</v>
      </c>
      <c r="E3" s="2" t="s">
        <v>5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L3" s="15" t="s">
        <v>40</v>
      </c>
    </row>
    <row r="4" spans="1:12" ht="12.75" customHeight="1" x14ac:dyDescent="0.2">
      <c r="A4" s="7">
        <v>1.1552680221811455</v>
      </c>
      <c r="B4" s="4">
        <v>0.98328323183539401</v>
      </c>
      <c r="C4" s="4">
        <v>0.89672324217237254</v>
      </c>
      <c r="D4" s="8">
        <v>476</v>
      </c>
      <c r="E4" s="13">
        <v>4</v>
      </c>
      <c r="F4" s="16"/>
      <c r="G4" s="16"/>
      <c r="H4" s="16"/>
      <c r="I4" s="16"/>
      <c r="J4" s="16"/>
      <c r="L4" s="1"/>
    </row>
    <row r="5" spans="1:12" x14ac:dyDescent="0.2">
      <c r="A5" s="7">
        <v>2.326934264107039</v>
      </c>
      <c r="B5" s="4">
        <v>0.99005123941910755</v>
      </c>
      <c r="C5" s="4">
        <v>0.88802717598872549</v>
      </c>
      <c r="D5" s="8">
        <v>500</v>
      </c>
      <c r="E5" s="13">
        <v>12</v>
      </c>
      <c r="F5" s="16"/>
      <c r="G5" s="16"/>
      <c r="H5" s="16"/>
      <c r="I5" s="16"/>
      <c r="J5" s="16"/>
    </row>
    <row r="6" spans="1:12" x14ac:dyDescent="0.2">
      <c r="A6" s="7">
        <v>5.9630292188431726</v>
      </c>
      <c r="B6" s="4">
        <v>0.99405572004243681</v>
      </c>
      <c r="C6" s="4">
        <v>0.94455502427591431</v>
      </c>
      <c r="D6" s="8">
        <v>532</v>
      </c>
      <c r="E6" s="13">
        <v>20</v>
      </c>
      <c r="F6" s="16"/>
      <c r="G6" s="16"/>
      <c r="H6" s="16"/>
      <c r="I6" s="16"/>
      <c r="J6" s="16"/>
    </row>
    <row r="7" spans="1:12" x14ac:dyDescent="0.2">
      <c r="A7" s="7">
        <v>11.265067027148802</v>
      </c>
      <c r="B7" s="4">
        <v>0.99302859945402788</v>
      </c>
      <c r="C7" s="4">
        <v>0.88542227871814205</v>
      </c>
      <c r="D7" s="8">
        <v>524</v>
      </c>
      <c r="E7" s="13">
        <v>28</v>
      </c>
      <c r="F7" s="16"/>
      <c r="G7" s="16"/>
      <c r="H7" s="16"/>
      <c r="I7" s="16"/>
      <c r="J7" s="16"/>
    </row>
    <row r="8" spans="1:12" x14ac:dyDescent="0.2">
      <c r="A8" s="7">
        <v>22.650056625141563</v>
      </c>
      <c r="B8" s="4">
        <v>0.98656060954611691</v>
      </c>
      <c r="C8" s="4">
        <v>0.98601131602275593</v>
      </c>
      <c r="D8" s="8">
        <v>500</v>
      </c>
      <c r="E8" s="13">
        <v>36</v>
      </c>
      <c r="F8" s="16"/>
      <c r="G8" s="16"/>
      <c r="H8" s="16"/>
      <c r="I8" s="16"/>
      <c r="J8" s="16"/>
    </row>
    <row r="9" spans="1:12" x14ac:dyDescent="0.2">
      <c r="A9" s="7">
        <v>56.766575840145372</v>
      </c>
      <c r="B9" s="4">
        <v>0.91103296217782814</v>
      </c>
      <c r="C9" s="4">
        <v>1.009574298014837</v>
      </c>
      <c r="D9" s="8">
        <v>460</v>
      </c>
      <c r="E9" s="13">
        <v>44</v>
      </c>
      <c r="F9" s="16"/>
      <c r="G9" s="16"/>
      <c r="H9" s="16"/>
      <c r="I9" s="16"/>
      <c r="J9" s="16"/>
    </row>
    <row r="10" spans="1:12" x14ac:dyDescent="0.2">
      <c r="A10" s="7">
        <v>114.63945890175408</v>
      </c>
      <c r="B10" s="4">
        <v>4.3580735159449132E-3</v>
      </c>
      <c r="C10" s="4">
        <v>0.95718095984514096</v>
      </c>
      <c r="D10" s="8">
        <v>444</v>
      </c>
      <c r="E10" s="13">
        <v>52</v>
      </c>
      <c r="F10" s="16"/>
      <c r="G10" s="16"/>
      <c r="H10" s="16"/>
      <c r="I10" s="16"/>
      <c r="J10" s="16"/>
    </row>
    <row r="11" spans="1:12" x14ac:dyDescent="0.2">
      <c r="A11" s="7">
        <v>236.88262465948094</v>
      </c>
      <c r="B11" s="4">
        <v>7.121705213754366E-2</v>
      </c>
      <c r="C11" s="4">
        <v>7.8550618703357289</v>
      </c>
      <c r="D11" s="8">
        <v>436</v>
      </c>
      <c r="E11" s="13">
        <v>60</v>
      </c>
      <c r="F11" s="16"/>
      <c r="G11" s="16"/>
      <c r="H11" s="16"/>
      <c r="I11" s="16"/>
      <c r="J11" s="16"/>
    </row>
    <row r="12" spans="1:12" x14ac:dyDescent="0.2">
      <c r="A12" s="7">
        <v>343.87895460797739</v>
      </c>
      <c r="B12" s="4">
        <v>0.27517028516769826</v>
      </c>
      <c r="C12" s="4">
        <v>1.0387312791788987</v>
      </c>
      <c r="D12" s="8">
        <v>436</v>
      </c>
      <c r="E12" s="13">
        <v>68</v>
      </c>
      <c r="F12" s="16"/>
      <c r="G12" s="16"/>
      <c r="H12" s="16"/>
      <c r="I12" s="16"/>
      <c r="J12" s="16"/>
    </row>
    <row r="13" spans="1:12" x14ac:dyDescent="0.2">
      <c r="E13" s="13">
        <v>76</v>
      </c>
      <c r="F13" s="16"/>
      <c r="G13" s="16"/>
      <c r="H13" s="16"/>
      <c r="I13" s="16"/>
      <c r="J13" s="16"/>
    </row>
    <row r="14" spans="1:12" x14ac:dyDescent="0.2">
      <c r="E14" s="13">
        <v>84</v>
      </c>
      <c r="F14" s="16"/>
      <c r="G14" s="16"/>
      <c r="H14" s="16"/>
      <c r="I14" s="16"/>
      <c r="J14" s="16"/>
    </row>
    <row r="15" spans="1:12" x14ac:dyDescent="0.2">
      <c r="E15" s="13">
        <v>92</v>
      </c>
      <c r="F15" s="16"/>
      <c r="G15" s="16"/>
      <c r="H15" s="16"/>
      <c r="I15" s="16"/>
      <c r="J15" s="16"/>
    </row>
    <row r="16" spans="1:12" x14ac:dyDescent="0.2">
      <c r="E16" s="13">
        <v>100</v>
      </c>
      <c r="F16" s="16"/>
      <c r="G16" s="16"/>
      <c r="H16" s="16"/>
      <c r="I16" s="16"/>
      <c r="J16" s="16"/>
    </row>
    <row r="17" spans="5:10" x14ac:dyDescent="0.2">
      <c r="E17" s="13">
        <v>108</v>
      </c>
      <c r="F17" s="16"/>
      <c r="G17" s="16"/>
      <c r="H17" s="16"/>
      <c r="I17" s="16"/>
      <c r="J17" s="16"/>
    </row>
    <row r="18" spans="5:10" x14ac:dyDescent="0.2">
      <c r="E18" s="13">
        <v>116</v>
      </c>
      <c r="F18" s="16"/>
      <c r="G18" s="16"/>
      <c r="H18" s="16"/>
      <c r="I18" s="16"/>
      <c r="J18" s="16"/>
    </row>
    <row r="19" spans="5:10" x14ac:dyDescent="0.2">
      <c r="E19" s="13">
        <v>124</v>
      </c>
      <c r="F19" s="16"/>
      <c r="G19" s="16"/>
      <c r="H19" s="16"/>
      <c r="I19" s="16"/>
      <c r="J19" s="16"/>
    </row>
    <row r="20" spans="5:10" x14ac:dyDescent="0.2">
      <c r="E20" s="13">
        <v>132</v>
      </c>
      <c r="F20" s="16"/>
      <c r="G20" s="16"/>
      <c r="H20" s="16"/>
      <c r="I20" s="16"/>
      <c r="J20" s="16"/>
    </row>
    <row r="21" spans="5:10" x14ac:dyDescent="0.2">
      <c r="E21" s="13">
        <v>140</v>
      </c>
      <c r="F21" s="16"/>
      <c r="G21" s="16"/>
      <c r="H21" s="16"/>
      <c r="I21" s="16"/>
      <c r="J21" s="16"/>
    </row>
    <row r="22" spans="5:10" x14ac:dyDescent="0.2">
      <c r="E22" s="13">
        <v>148</v>
      </c>
      <c r="F22" s="16"/>
      <c r="G22" s="16"/>
      <c r="H22" s="16"/>
      <c r="I22" s="16"/>
      <c r="J22" s="16"/>
    </row>
    <row r="23" spans="5:10" x14ac:dyDescent="0.2">
      <c r="E23" s="13">
        <v>156</v>
      </c>
      <c r="F23" s="16"/>
      <c r="G23" s="16"/>
      <c r="H23" s="16"/>
      <c r="I23" s="16"/>
      <c r="J23" s="16"/>
    </row>
    <row r="24" spans="5:10" x14ac:dyDescent="0.2">
      <c r="E24" s="13">
        <v>164</v>
      </c>
      <c r="F24" s="16"/>
      <c r="G24" s="16"/>
      <c r="H24" s="16"/>
      <c r="I24" s="16"/>
      <c r="J24" s="16"/>
    </row>
    <row r="25" spans="5:10" x14ac:dyDescent="0.2">
      <c r="E25" s="13">
        <v>172</v>
      </c>
      <c r="F25" s="16"/>
      <c r="G25" s="16"/>
      <c r="H25" s="16"/>
      <c r="I25" s="16"/>
      <c r="J25" s="16"/>
    </row>
    <row r="26" spans="5:10" x14ac:dyDescent="0.2">
      <c r="E26" s="13">
        <v>180</v>
      </c>
      <c r="F26" s="16"/>
      <c r="G26" s="16"/>
      <c r="H26" s="16"/>
      <c r="I26" s="16"/>
      <c r="J26" s="16"/>
    </row>
    <row r="27" spans="5:10" x14ac:dyDescent="0.2">
      <c r="E27" s="13">
        <v>188</v>
      </c>
      <c r="F27" s="16"/>
      <c r="G27" s="16"/>
      <c r="H27" s="16"/>
      <c r="I27" s="16"/>
      <c r="J27" s="16"/>
    </row>
    <row r="28" spans="5:10" x14ac:dyDescent="0.2">
      <c r="E28" s="13">
        <v>196</v>
      </c>
      <c r="F28" s="16"/>
      <c r="G28" s="16"/>
      <c r="H28" s="16"/>
      <c r="I28" s="16"/>
      <c r="J28" s="16"/>
    </row>
    <row r="29" spans="5:10" x14ac:dyDescent="0.2">
      <c r="E29" s="13">
        <v>204</v>
      </c>
      <c r="F29" s="16"/>
      <c r="G29" s="16"/>
      <c r="H29" s="16"/>
      <c r="I29" s="16"/>
      <c r="J29" s="16"/>
    </row>
    <row r="30" spans="5:10" x14ac:dyDescent="0.2">
      <c r="E30" s="13">
        <v>212</v>
      </c>
      <c r="F30" s="16"/>
      <c r="G30" s="16"/>
      <c r="H30" s="16"/>
      <c r="I30" s="16"/>
      <c r="J30" s="16"/>
    </row>
    <row r="31" spans="5:10" x14ac:dyDescent="0.2">
      <c r="E31" s="13">
        <v>220</v>
      </c>
      <c r="F31" s="16"/>
      <c r="G31" s="16"/>
      <c r="H31" s="16"/>
      <c r="I31" s="16"/>
      <c r="J31" s="16"/>
    </row>
    <row r="32" spans="5:10" x14ac:dyDescent="0.2">
      <c r="E32" s="13">
        <v>228</v>
      </c>
      <c r="F32" s="16"/>
      <c r="G32" s="16"/>
      <c r="H32" s="16"/>
      <c r="I32" s="16"/>
      <c r="J32" s="16"/>
    </row>
    <row r="33" spans="5:10" x14ac:dyDescent="0.2">
      <c r="E33" s="13">
        <v>236</v>
      </c>
      <c r="F33" s="16"/>
      <c r="G33" s="16"/>
      <c r="H33" s="16"/>
      <c r="I33" s="16"/>
      <c r="J33" s="16"/>
    </row>
    <row r="34" spans="5:10" x14ac:dyDescent="0.2">
      <c r="E34" s="13">
        <v>244</v>
      </c>
      <c r="F34" s="16"/>
      <c r="G34" s="16"/>
      <c r="H34" s="16"/>
      <c r="I34" s="16"/>
      <c r="J34" s="16"/>
    </row>
    <row r="35" spans="5:10" x14ac:dyDescent="0.2">
      <c r="E35" s="13">
        <v>252</v>
      </c>
      <c r="F35" s="16"/>
      <c r="G35" s="16"/>
      <c r="H35" s="16"/>
      <c r="I35" s="16"/>
      <c r="J35" s="16"/>
    </row>
    <row r="36" spans="5:10" x14ac:dyDescent="0.2">
      <c r="E36" s="13">
        <v>260</v>
      </c>
      <c r="F36" s="16"/>
      <c r="G36" s="16"/>
      <c r="H36" s="16"/>
      <c r="I36" s="16"/>
      <c r="J36" s="16"/>
    </row>
    <row r="37" spans="5:10" x14ac:dyDescent="0.2">
      <c r="E37" s="13">
        <v>268</v>
      </c>
      <c r="F37" s="16"/>
      <c r="G37" s="16"/>
      <c r="H37" s="16"/>
      <c r="I37" s="16"/>
      <c r="J37" s="16"/>
    </row>
    <row r="38" spans="5:10" x14ac:dyDescent="0.2">
      <c r="E38" s="13">
        <v>276</v>
      </c>
      <c r="F38" s="16"/>
      <c r="G38" s="16"/>
      <c r="H38" s="16"/>
      <c r="I38" s="16"/>
      <c r="J38" s="16"/>
    </row>
    <row r="39" spans="5:10" x14ac:dyDescent="0.2">
      <c r="E39" s="13">
        <v>284</v>
      </c>
      <c r="F39" s="16"/>
      <c r="G39" s="16"/>
      <c r="H39" s="16"/>
      <c r="I39" s="16"/>
      <c r="J39" s="16"/>
    </row>
    <row r="40" spans="5:10" x14ac:dyDescent="0.2">
      <c r="E40" s="13">
        <v>292</v>
      </c>
      <c r="F40" s="16"/>
      <c r="G40" s="16"/>
      <c r="H40" s="16"/>
      <c r="I40" s="16"/>
      <c r="J40" s="16"/>
    </row>
    <row r="41" spans="5:10" x14ac:dyDescent="0.2">
      <c r="E41" s="13">
        <v>300</v>
      </c>
      <c r="F41" s="16"/>
      <c r="G41" s="16"/>
      <c r="H41" s="16"/>
      <c r="I41" s="16"/>
      <c r="J41" s="16"/>
    </row>
    <row r="42" spans="5:10" x14ac:dyDescent="0.2">
      <c r="E42" s="13">
        <v>308</v>
      </c>
      <c r="F42" s="16"/>
      <c r="G42" s="16"/>
      <c r="H42" s="16"/>
      <c r="I42" s="16"/>
      <c r="J42" s="16"/>
    </row>
    <row r="43" spans="5:10" x14ac:dyDescent="0.2">
      <c r="E43" s="13">
        <v>316</v>
      </c>
      <c r="F43" s="16"/>
      <c r="G43" s="16"/>
      <c r="H43" s="16"/>
      <c r="I43" s="16"/>
      <c r="J43" s="16"/>
    </row>
    <row r="44" spans="5:10" x14ac:dyDescent="0.2">
      <c r="E44" s="13">
        <v>324</v>
      </c>
      <c r="F44" s="16"/>
      <c r="G44" s="16"/>
      <c r="H44" s="16"/>
      <c r="I44" s="16"/>
      <c r="J44" s="16"/>
    </row>
    <row r="45" spans="5:10" x14ac:dyDescent="0.2">
      <c r="E45" s="13">
        <v>332</v>
      </c>
      <c r="F45" s="16"/>
      <c r="G45" s="16"/>
      <c r="H45" s="16"/>
      <c r="I45" s="16"/>
      <c r="J45" s="16"/>
    </row>
    <row r="46" spans="5:10" x14ac:dyDescent="0.2">
      <c r="E46" s="13">
        <v>340</v>
      </c>
      <c r="F46" s="16"/>
      <c r="G46" s="16"/>
      <c r="H46" s="16"/>
      <c r="I46" s="16"/>
      <c r="J46" s="16"/>
    </row>
    <row r="47" spans="5:10" x14ac:dyDescent="0.2">
      <c r="E47" s="13">
        <v>348</v>
      </c>
      <c r="F47" s="16"/>
      <c r="G47" s="16"/>
      <c r="H47" s="16"/>
      <c r="I47" s="16"/>
      <c r="J47" s="16"/>
    </row>
    <row r="48" spans="5:10" x14ac:dyDescent="0.2">
      <c r="E48" s="13">
        <v>356</v>
      </c>
      <c r="F48" s="16"/>
      <c r="G48" s="16"/>
      <c r="H48" s="16"/>
      <c r="I48" s="16"/>
      <c r="J48" s="16"/>
    </row>
    <row r="49" spans="5:10" x14ac:dyDescent="0.2">
      <c r="E49" s="13">
        <v>364</v>
      </c>
      <c r="F49" s="16"/>
      <c r="G49" s="16"/>
      <c r="H49" s="16"/>
      <c r="I49" s="16"/>
      <c r="J49" s="16"/>
    </row>
    <row r="50" spans="5:10" x14ac:dyDescent="0.2">
      <c r="E50" s="13">
        <v>372</v>
      </c>
      <c r="F50" s="16"/>
      <c r="G50" s="16"/>
      <c r="H50" s="16"/>
      <c r="I50" s="16"/>
      <c r="J50" s="16"/>
    </row>
    <row r="51" spans="5:10" x14ac:dyDescent="0.2">
      <c r="E51" s="13">
        <v>380</v>
      </c>
      <c r="F51" s="16"/>
      <c r="G51" s="16"/>
      <c r="H51" s="16"/>
      <c r="I51" s="16"/>
      <c r="J51" s="16"/>
    </row>
    <row r="52" spans="5:10" x14ac:dyDescent="0.2">
      <c r="E52" s="13">
        <v>388</v>
      </c>
      <c r="F52" s="16"/>
      <c r="G52" s="16"/>
      <c r="H52" s="16"/>
      <c r="I52" s="16"/>
      <c r="J52" s="16"/>
    </row>
    <row r="53" spans="5:10" x14ac:dyDescent="0.2">
      <c r="E53" s="13">
        <v>396</v>
      </c>
      <c r="F53" s="16"/>
      <c r="G53" s="16"/>
      <c r="H53" s="16"/>
      <c r="I53" s="16"/>
      <c r="J53" s="16"/>
    </row>
    <row r="54" spans="5:10" x14ac:dyDescent="0.2">
      <c r="E54" s="13">
        <v>404</v>
      </c>
      <c r="F54" s="16"/>
      <c r="G54" s="16"/>
      <c r="H54" s="16"/>
      <c r="I54" s="16"/>
      <c r="J54" s="16"/>
    </row>
    <row r="55" spans="5:10" x14ac:dyDescent="0.2">
      <c r="E55" s="13">
        <v>412</v>
      </c>
      <c r="F55" s="16"/>
      <c r="G55" s="16"/>
      <c r="H55" s="16"/>
      <c r="I55" s="16"/>
      <c r="J55" s="16"/>
    </row>
    <row r="56" spans="5:10" x14ac:dyDescent="0.2">
      <c r="E56" s="13">
        <v>420</v>
      </c>
      <c r="F56" s="16"/>
      <c r="G56" s="16"/>
      <c r="H56" s="16"/>
      <c r="I56" s="16"/>
      <c r="J56" s="16"/>
    </row>
    <row r="57" spans="5:10" x14ac:dyDescent="0.2">
      <c r="E57" s="13">
        <v>428</v>
      </c>
      <c r="F57" s="8">
        <v>0</v>
      </c>
      <c r="G57" s="8">
        <v>0</v>
      </c>
      <c r="H57" s="8">
        <v>11.111111111111109</v>
      </c>
      <c r="I57" s="8">
        <v>333.33333333333331</v>
      </c>
      <c r="J57" s="8">
        <v>2400</v>
      </c>
    </row>
    <row r="58" spans="5:10" x14ac:dyDescent="0.2">
      <c r="E58" s="13">
        <v>436</v>
      </c>
      <c r="F58" s="8">
        <v>15177.777777777777</v>
      </c>
      <c r="G58" s="8">
        <v>11511.111111111111</v>
      </c>
      <c r="H58" s="8">
        <v>3222.2222222222222</v>
      </c>
      <c r="I58" s="8">
        <v>3811.1111111111109</v>
      </c>
      <c r="J58" s="8">
        <v>788.88888888888903</v>
      </c>
    </row>
    <row r="59" spans="5:10" x14ac:dyDescent="0.2">
      <c r="E59" s="13">
        <v>444</v>
      </c>
      <c r="F59" s="8">
        <v>93066.666666666657</v>
      </c>
      <c r="G59" s="8">
        <v>2333.3333333333335</v>
      </c>
      <c r="H59" s="8">
        <v>555.55555555555554</v>
      </c>
      <c r="I59" s="8">
        <v>411.11111111111114</v>
      </c>
      <c r="J59" s="8">
        <v>755.55555555555566</v>
      </c>
    </row>
    <row r="60" spans="5:10" x14ac:dyDescent="0.2">
      <c r="E60" s="13">
        <v>452</v>
      </c>
      <c r="F60" s="8">
        <v>922.22222222222229</v>
      </c>
      <c r="G60" s="8">
        <v>45555.555555555555</v>
      </c>
      <c r="H60" s="8">
        <v>433.33333333333337</v>
      </c>
      <c r="I60" s="8">
        <v>277.77777777777777</v>
      </c>
      <c r="J60" s="8">
        <v>844.44444444444446</v>
      </c>
    </row>
    <row r="61" spans="5:10" x14ac:dyDescent="0.2">
      <c r="E61" s="13">
        <v>460</v>
      </c>
      <c r="F61" s="8">
        <v>88.888888888888872</v>
      </c>
      <c r="G61" s="8">
        <v>47700</v>
      </c>
      <c r="H61" s="8">
        <v>522.22222222222229</v>
      </c>
      <c r="I61" s="8">
        <v>333.33333333333331</v>
      </c>
      <c r="J61" s="8">
        <v>1222.2222222222222</v>
      </c>
    </row>
    <row r="62" spans="5:10" x14ac:dyDescent="0.2">
      <c r="E62" s="13">
        <v>468</v>
      </c>
      <c r="F62" s="8">
        <v>55.555555555555557</v>
      </c>
      <c r="G62" s="8">
        <v>777.77777777777783</v>
      </c>
      <c r="H62" s="8">
        <v>488.88888888888886</v>
      </c>
      <c r="I62" s="8">
        <v>488.88888888888886</v>
      </c>
      <c r="J62" s="8">
        <v>5088.8888888888887</v>
      </c>
    </row>
    <row r="63" spans="5:10" x14ac:dyDescent="0.2">
      <c r="E63" s="13">
        <v>476</v>
      </c>
      <c r="F63" s="8">
        <v>11.111111111111109</v>
      </c>
      <c r="G63" s="8">
        <v>500</v>
      </c>
      <c r="H63" s="8">
        <v>511.1111111111112</v>
      </c>
      <c r="I63" s="8">
        <v>377.77777777777783</v>
      </c>
      <c r="J63" s="8">
        <v>47700</v>
      </c>
    </row>
    <row r="64" spans="5:10" x14ac:dyDescent="0.2">
      <c r="E64" s="13">
        <v>484</v>
      </c>
      <c r="F64" s="8">
        <v>0</v>
      </c>
      <c r="G64" s="8">
        <v>44.444444444444436</v>
      </c>
      <c r="H64" s="8">
        <v>511.1111111111112</v>
      </c>
      <c r="I64" s="8">
        <v>444.44444444444446</v>
      </c>
      <c r="J64" s="8">
        <v>33611.111111111117</v>
      </c>
    </row>
    <row r="65" spans="5:10" x14ac:dyDescent="0.2">
      <c r="E65" s="13">
        <v>492</v>
      </c>
      <c r="F65" s="8">
        <v>0</v>
      </c>
      <c r="G65" s="8">
        <v>66.666666666666671</v>
      </c>
      <c r="H65" s="8">
        <v>677.77777777777771</v>
      </c>
      <c r="I65" s="8">
        <v>433.33333333333337</v>
      </c>
      <c r="J65" s="8">
        <v>55.555555555555557</v>
      </c>
    </row>
    <row r="66" spans="5:10" x14ac:dyDescent="0.2">
      <c r="E66" s="13">
        <v>500</v>
      </c>
      <c r="F66" s="8">
        <v>11.111111111111109</v>
      </c>
      <c r="G66" s="8">
        <v>0</v>
      </c>
      <c r="H66" s="8">
        <v>1122.2222222222222</v>
      </c>
      <c r="I66" s="8">
        <v>555.55555555555554</v>
      </c>
      <c r="J66" s="8">
        <v>33.333333333333336</v>
      </c>
    </row>
    <row r="67" spans="5:10" x14ac:dyDescent="0.2">
      <c r="E67" s="13">
        <v>508</v>
      </c>
      <c r="F67" s="8">
        <v>0</v>
      </c>
      <c r="G67" s="8">
        <v>22.222222222222218</v>
      </c>
      <c r="H67" s="8">
        <v>8344.4444444444453</v>
      </c>
      <c r="I67" s="8">
        <v>1888.8888888888889</v>
      </c>
      <c r="J67" s="8">
        <v>55.555555555555557</v>
      </c>
    </row>
    <row r="68" spans="5:10" x14ac:dyDescent="0.2">
      <c r="E68" s="13">
        <v>516</v>
      </c>
      <c r="F68" s="8">
        <v>0</v>
      </c>
      <c r="G68" s="8">
        <v>0</v>
      </c>
      <c r="H68" s="8">
        <v>26633.333333333332</v>
      </c>
      <c r="I68" s="8">
        <v>10477.777777777777</v>
      </c>
      <c r="J68" s="8">
        <v>200</v>
      </c>
    </row>
    <row r="69" spans="5:10" x14ac:dyDescent="0.2">
      <c r="E69" s="13">
        <v>524</v>
      </c>
      <c r="F69" s="8">
        <v>0</v>
      </c>
      <c r="G69" s="8">
        <v>0</v>
      </c>
      <c r="H69" s="8">
        <v>38788.888888888891</v>
      </c>
      <c r="I69" s="8">
        <v>26677.777777777781</v>
      </c>
      <c r="J69" s="8">
        <v>344.44444444444446</v>
      </c>
    </row>
    <row r="70" spans="5:10" x14ac:dyDescent="0.2">
      <c r="E70" s="13">
        <v>532</v>
      </c>
      <c r="F70" s="8">
        <v>0</v>
      </c>
      <c r="G70" s="8">
        <v>0</v>
      </c>
      <c r="H70" s="8">
        <v>9922.2222222222226</v>
      </c>
      <c r="I70" s="8">
        <v>36211.111111111109</v>
      </c>
      <c r="J70" s="8">
        <v>344.44444444444446</v>
      </c>
    </row>
    <row r="71" spans="5:10" x14ac:dyDescent="0.2">
      <c r="E71" s="13">
        <v>540</v>
      </c>
      <c r="F71" s="8">
        <v>0</v>
      </c>
      <c r="G71" s="8">
        <v>0</v>
      </c>
      <c r="H71" s="8">
        <v>177.77777777777774</v>
      </c>
      <c r="I71" s="8">
        <v>13355.555555555557</v>
      </c>
      <c r="J71" s="8">
        <v>22.222222222222218</v>
      </c>
    </row>
    <row r="72" spans="5:10" x14ac:dyDescent="0.2">
      <c r="E72" s="13">
        <v>548</v>
      </c>
      <c r="F72" s="8">
        <v>0</v>
      </c>
      <c r="G72" s="8">
        <v>0</v>
      </c>
      <c r="H72" s="8">
        <v>77.777777777777786</v>
      </c>
      <c r="I72" s="8">
        <v>366.66666666666663</v>
      </c>
      <c r="J72" s="8">
        <v>22.222222222222218</v>
      </c>
    </row>
    <row r="73" spans="5:10" x14ac:dyDescent="0.2">
      <c r="E73" s="13">
        <v>556</v>
      </c>
      <c r="F73" s="8">
        <v>0</v>
      </c>
      <c r="G73" s="8">
        <v>11.111111111111109</v>
      </c>
      <c r="H73" s="8">
        <v>22.222222222222218</v>
      </c>
      <c r="I73" s="8">
        <v>33.333333333333336</v>
      </c>
      <c r="J73" s="8">
        <v>11.111111111111109</v>
      </c>
    </row>
    <row r="74" spans="5:10" x14ac:dyDescent="0.2">
      <c r="E74" s="13">
        <v>564</v>
      </c>
      <c r="F74" s="8">
        <v>0</v>
      </c>
      <c r="G74" s="8">
        <v>11.111111111111109</v>
      </c>
      <c r="H74" s="8">
        <v>44.444444444444436</v>
      </c>
      <c r="I74" s="8">
        <v>22.222222222222218</v>
      </c>
      <c r="J74" s="8">
        <v>0</v>
      </c>
    </row>
    <row r="75" spans="5:10" x14ac:dyDescent="0.2">
      <c r="E75" s="13">
        <v>572</v>
      </c>
      <c r="F75" s="8">
        <v>0</v>
      </c>
      <c r="G75" s="8">
        <v>0</v>
      </c>
      <c r="H75" s="8">
        <v>44.444444444444436</v>
      </c>
      <c r="I75" s="8">
        <v>22.222222222222218</v>
      </c>
      <c r="J75" s="8">
        <v>0</v>
      </c>
    </row>
    <row r="76" spans="5:10" x14ac:dyDescent="0.2">
      <c r="E76" s="13">
        <v>580</v>
      </c>
      <c r="F76" s="8">
        <v>0</v>
      </c>
      <c r="G76" s="8">
        <v>0</v>
      </c>
      <c r="H76" s="8">
        <v>44.444444444444436</v>
      </c>
      <c r="I76" s="8">
        <v>0</v>
      </c>
      <c r="J76" s="8">
        <v>0</v>
      </c>
    </row>
    <row r="77" spans="5:10" x14ac:dyDescent="0.2">
      <c r="E77" s="13">
        <v>588</v>
      </c>
      <c r="F77" s="8">
        <v>0</v>
      </c>
      <c r="G77" s="8">
        <v>0</v>
      </c>
      <c r="H77" s="8">
        <v>66.666666666666671</v>
      </c>
      <c r="I77" s="8">
        <v>66.666666666666671</v>
      </c>
      <c r="J77" s="8">
        <v>0</v>
      </c>
    </row>
    <row r="78" spans="5:10" x14ac:dyDescent="0.2">
      <c r="E78" s="13">
        <v>596</v>
      </c>
      <c r="F78" s="8">
        <v>0</v>
      </c>
      <c r="G78" s="8">
        <v>0</v>
      </c>
      <c r="H78" s="8">
        <v>177.77777777777774</v>
      </c>
      <c r="I78" s="8">
        <v>144.44444444444443</v>
      </c>
      <c r="J78" s="8">
        <v>0</v>
      </c>
    </row>
    <row r="79" spans="5:10" x14ac:dyDescent="0.2">
      <c r="E79" s="13">
        <v>604</v>
      </c>
      <c r="F79" s="8">
        <v>0</v>
      </c>
      <c r="G79" s="8">
        <v>0</v>
      </c>
      <c r="H79" s="8">
        <v>233.33333333333334</v>
      </c>
      <c r="I79" s="8">
        <v>133.33333333333334</v>
      </c>
      <c r="J79" s="8">
        <v>0</v>
      </c>
    </row>
    <row r="80" spans="5:10" x14ac:dyDescent="0.2">
      <c r="E80" s="13">
        <v>612</v>
      </c>
      <c r="F80" s="8">
        <v>0</v>
      </c>
      <c r="G80" s="8">
        <v>0</v>
      </c>
      <c r="H80" s="8">
        <v>211.11111111111111</v>
      </c>
      <c r="I80" s="8">
        <v>155.55555555555557</v>
      </c>
      <c r="J80" s="8">
        <v>0</v>
      </c>
    </row>
    <row r="81" spans="5:10" x14ac:dyDescent="0.2">
      <c r="E81" s="13">
        <v>620</v>
      </c>
      <c r="F81" s="8">
        <v>0</v>
      </c>
      <c r="G81" s="8">
        <v>0</v>
      </c>
      <c r="H81" s="8">
        <v>111.11111111111111</v>
      </c>
      <c r="I81" s="8">
        <v>255.5555555555556</v>
      </c>
      <c r="J81" s="8">
        <v>0</v>
      </c>
    </row>
    <row r="82" spans="5:10" x14ac:dyDescent="0.2">
      <c r="E82" s="13">
        <v>628</v>
      </c>
      <c r="F82" s="8">
        <v>0</v>
      </c>
      <c r="G82" s="8">
        <v>0</v>
      </c>
      <c r="H82" s="8">
        <v>0</v>
      </c>
      <c r="I82" s="8">
        <v>200</v>
      </c>
      <c r="J82" s="8">
        <v>0</v>
      </c>
    </row>
    <row r="83" spans="5:10" x14ac:dyDescent="0.2">
      <c r="E83" s="13">
        <v>636</v>
      </c>
      <c r="F83" s="8">
        <v>0</v>
      </c>
      <c r="G83" s="8">
        <v>0</v>
      </c>
      <c r="H83" s="8">
        <v>33.333333333333336</v>
      </c>
      <c r="I83" s="8">
        <v>188.88888888888891</v>
      </c>
      <c r="J83" s="8">
        <v>0</v>
      </c>
    </row>
    <row r="84" spans="5:10" x14ac:dyDescent="0.2">
      <c r="E84" s="13">
        <v>644</v>
      </c>
      <c r="F84" s="8">
        <v>0</v>
      </c>
      <c r="G84" s="8">
        <v>0</v>
      </c>
      <c r="H84" s="8">
        <v>11.111111111111109</v>
      </c>
      <c r="I84" s="8">
        <v>44.444444444444436</v>
      </c>
      <c r="J84" s="8">
        <v>0</v>
      </c>
    </row>
    <row r="85" spans="5:10" x14ac:dyDescent="0.2">
      <c r="E85" s="13">
        <v>652</v>
      </c>
      <c r="F85" s="8">
        <v>0</v>
      </c>
      <c r="G85" s="8">
        <v>0</v>
      </c>
      <c r="H85" s="8">
        <v>11.111111111111109</v>
      </c>
      <c r="I85" s="8">
        <v>0</v>
      </c>
      <c r="J85" s="8">
        <v>0</v>
      </c>
    </row>
    <row r="86" spans="5:10" x14ac:dyDescent="0.2">
      <c r="E86" s="13">
        <v>660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5:10" x14ac:dyDescent="0.2">
      <c r="E87" s="13">
        <v>668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5:10" x14ac:dyDescent="0.2">
      <c r="E88" s="13">
        <v>676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5:10" x14ac:dyDescent="0.2">
      <c r="E89" s="13">
        <v>684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5:10" x14ac:dyDescent="0.2">
      <c r="E90" s="13">
        <v>692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5:10" x14ac:dyDescent="0.2">
      <c r="E91" s="13">
        <v>700</v>
      </c>
      <c r="F91" s="8">
        <v>0</v>
      </c>
      <c r="G91" s="8">
        <v>11.111111111111109</v>
      </c>
      <c r="H91" s="8">
        <v>0</v>
      </c>
      <c r="I91" s="8">
        <v>0</v>
      </c>
      <c r="J91" s="8">
        <v>0</v>
      </c>
    </row>
    <row r="92" spans="5:10" x14ac:dyDescent="0.2">
      <c r="E92" s="13">
        <v>708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5:10" x14ac:dyDescent="0.2">
      <c r="E93" s="13">
        <v>716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5:10" x14ac:dyDescent="0.2">
      <c r="E94" s="13">
        <v>724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5:10" x14ac:dyDescent="0.2">
      <c r="E95" s="13">
        <v>732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5:10" x14ac:dyDescent="0.2">
      <c r="E96" s="13">
        <v>740</v>
      </c>
      <c r="F96" s="8">
        <v>0</v>
      </c>
      <c r="G96" s="8">
        <v>0</v>
      </c>
      <c r="H96" s="8">
        <v>0</v>
      </c>
      <c r="I96" s="8">
        <v>11.111111111111109</v>
      </c>
      <c r="J96" s="8">
        <v>0</v>
      </c>
    </row>
    <row r="97" spans="5:10" x14ac:dyDescent="0.2">
      <c r="E97" s="13">
        <v>748</v>
      </c>
      <c r="F97" s="8">
        <v>0</v>
      </c>
      <c r="G97" s="8">
        <v>0</v>
      </c>
      <c r="H97" s="8">
        <v>11.111111111111109</v>
      </c>
      <c r="I97" s="8">
        <v>0</v>
      </c>
      <c r="J97" s="8">
        <v>0</v>
      </c>
    </row>
    <row r="98" spans="5:10" x14ac:dyDescent="0.2">
      <c r="E98" s="13">
        <v>756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</row>
    <row r="99" spans="5:10" x14ac:dyDescent="0.2">
      <c r="E99" s="13">
        <v>764</v>
      </c>
      <c r="F99" s="8">
        <v>11.111111111111109</v>
      </c>
      <c r="G99" s="8">
        <v>0</v>
      </c>
      <c r="H99" s="8">
        <v>0</v>
      </c>
      <c r="I99" s="8">
        <v>0</v>
      </c>
      <c r="J99" s="8">
        <v>0</v>
      </c>
    </row>
    <row r="100" spans="5:10" x14ac:dyDescent="0.2">
      <c r="E100" s="13">
        <v>772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</row>
    <row r="101" spans="5:10" x14ac:dyDescent="0.2">
      <c r="E101" s="13">
        <v>780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</row>
    <row r="102" spans="5:10" x14ac:dyDescent="0.2">
      <c r="E102" s="13">
        <v>788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</row>
    <row r="103" spans="5:10" x14ac:dyDescent="0.2">
      <c r="E103" s="13">
        <v>796</v>
      </c>
      <c r="F103" s="8">
        <v>11.111111111111109</v>
      </c>
      <c r="G103" s="8">
        <v>0</v>
      </c>
      <c r="H103" s="8">
        <v>0</v>
      </c>
      <c r="I103" s="8">
        <v>0</v>
      </c>
      <c r="J103" s="8">
        <v>0</v>
      </c>
    </row>
    <row r="104" spans="5:10" x14ac:dyDescent="0.2">
      <c r="E104" s="13">
        <v>804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</row>
    <row r="105" spans="5:10" x14ac:dyDescent="0.2">
      <c r="E105" s="13">
        <v>812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</row>
    <row r="106" spans="5:10" x14ac:dyDescent="0.2">
      <c r="E106" s="13">
        <v>820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</row>
    <row r="107" spans="5:10" x14ac:dyDescent="0.2">
      <c r="E107" s="13">
        <v>828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</row>
    <row r="108" spans="5:10" x14ac:dyDescent="0.2">
      <c r="E108" s="13">
        <v>836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</row>
    <row r="109" spans="5:10" x14ac:dyDescent="0.2">
      <c r="E109" s="13">
        <v>844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</row>
    <row r="110" spans="5:10" x14ac:dyDescent="0.2">
      <c r="E110" s="13">
        <v>852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</row>
    <row r="111" spans="5:10" x14ac:dyDescent="0.2">
      <c r="E111" s="13">
        <v>860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</row>
    <row r="112" spans="5:10" x14ac:dyDescent="0.2">
      <c r="E112" s="13">
        <v>868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</row>
    <row r="113" spans="5:10" x14ac:dyDescent="0.2">
      <c r="E113" s="13">
        <v>876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</row>
    <row r="114" spans="5:10" x14ac:dyDescent="0.2">
      <c r="E114" s="13">
        <v>884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</row>
    <row r="115" spans="5:10" x14ac:dyDescent="0.2">
      <c r="E115" s="13">
        <v>892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</row>
    <row r="116" spans="5:10" x14ac:dyDescent="0.2">
      <c r="E116" s="13">
        <v>900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</row>
    <row r="117" spans="5:10" x14ac:dyDescent="0.2">
      <c r="E117" s="13">
        <v>908</v>
      </c>
      <c r="F117" s="8">
        <v>0</v>
      </c>
      <c r="G117" s="8">
        <v>0</v>
      </c>
      <c r="H117" s="8">
        <v>11.111111111111109</v>
      </c>
      <c r="I117" s="8">
        <v>0</v>
      </c>
      <c r="J117" s="8">
        <v>0</v>
      </c>
    </row>
    <row r="118" spans="5:10" x14ac:dyDescent="0.2">
      <c r="E118" s="13">
        <v>916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</row>
    <row r="119" spans="5:10" x14ac:dyDescent="0.2">
      <c r="E119" s="13">
        <v>924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</row>
    <row r="120" spans="5:10" x14ac:dyDescent="0.2">
      <c r="E120" s="13">
        <v>932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</row>
    <row r="121" spans="5:10" x14ac:dyDescent="0.2">
      <c r="E121" s="13">
        <v>940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</row>
    <row r="122" spans="5:10" x14ac:dyDescent="0.2">
      <c r="E122" s="13">
        <v>948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</row>
    <row r="123" spans="5:10" x14ac:dyDescent="0.2">
      <c r="E123" s="13">
        <v>956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</row>
    <row r="124" spans="5:10" x14ac:dyDescent="0.2">
      <c r="E124" s="13">
        <v>964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</row>
    <row r="125" spans="5:10" x14ac:dyDescent="0.2">
      <c r="E125" s="13">
        <v>972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</row>
    <row r="126" spans="5:10" x14ac:dyDescent="0.2">
      <c r="E126" s="13">
        <v>980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</row>
    <row r="127" spans="5:10" x14ac:dyDescent="0.2">
      <c r="E127" s="13">
        <v>988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</row>
    <row r="128" spans="5:10" x14ac:dyDescent="0.2">
      <c r="E128" s="13">
        <v>996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</row>
    <row r="129" spans="5:10" x14ac:dyDescent="0.2">
      <c r="E129" s="13">
        <v>1004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</row>
    <row r="130" spans="5:10" x14ac:dyDescent="0.2">
      <c r="E130" s="13">
        <v>1012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</row>
    <row r="131" spans="5:10" x14ac:dyDescent="0.2">
      <c r="E131" s="13">
        <v>1020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</row>
    <row r="132" spans="5:10" x14ac:dyDescent="0.2">
      <c r="E132" s="13">
        <v>1028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</row>
    <row r="133" spans="5:10" x14ac:dyDescent="0.2">
      <c r="E133" s="13">
        <v>1036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</row>
    <row r="134" spans="5:10" x14ac:dyDescent="0.2">
      <c r="E134" s="13">
        <v>1044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</row>
    <row r="135" spans="5:10" x14ac:dyDescent="0.2">
      <c r="E135" s="13">
        <v>1052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</row>
    <row r="136" spans="5:10" x14ac:dyDescent="0.2">
      <c r="E136" s="13">
        <v>1060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</row>
    <row r="137" spans="5:10" x14ac:dyDescent="0.2">
      <c r="E137" s="13">
        <v>1068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</row>
    <row r="138" spans="5:10" x14ac:dyDescent="0.2">
      <c r="E138" s="13">
        <v>1076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</row>
    <row r="139" spans="5:10" x14ac:dyDescent="0.2">
      <c r="E139" s="13">
        <v>1084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</row>
    <row r="140" spans="5:10" x14ac:dyDescent="0.2">
      <c r="E140" s="13">
        <v>1092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</row>
    <row r="141" spans="5:10" x14ac:dyDescent="0.2">
      <c r="E141" s="13">
        <v>1100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</row>
    <row r="142" spans="5:10" x14ac:dyDescent="0.2">
      <c r="E142" s="13">
        <v>1108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</row>
    <row r="143" spans="5:10" x14ac:dyDescent="0.2">
      <c r="E143" s="13">
        <v>1116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</row>
    <row r="144" spans="5:10" x14ac:dyDescent="0.2">
      <c r="E144" s="13">
        <v>1124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</row>
    <row r="145" spans="5:10" x14ac:dyDescent="0.2">
      <c r="E145" s="13">
        <v>1132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</row>
    <row r="146" spans="5:10" x14ac:dyDescent="0.2">
      <c r="E146" s="13">
        <v>1140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</row>
    <row r="147" spans="5:10" x14ac:dyDescent="0.2">
      <c r="E147" s="13">
        <v>1148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</row>
    <row r="148" spans="5:10" x14ac:dyDescent="0.2">
      <c r="E148" s="13">
        <v>1156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</row>
    <row r="149" spans="5:10" x14ac:dyDescent="0.2">
      <c r="E149" s="13">
        <v>1164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</row>
    <row r="150" spans="5:10" x14ac:dyDescent="0.2">
      <c r="E150" s="13">
        <v>1172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</row>
    <row r="151" spans="5:10" x14ac:dyDescent="0.2">
      <c r="E151" s="13">
        <v>1180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</row>
    <row r="152" spans="5:10" x14ac:dyDescent="0.2">
      <c r="E152" s="13">
        <v>1188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</row>
    <row r="153" spans="5:10" x14ac:dyDescent="0.2">
      <c r="E153" s="13">
        <v>1196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</row>
    <row r="154" spans="5:10" x14ac:dyDescent="0.2">
      <c r="E154" s="13">
        <v>1204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</row>
    <row r="155" spans="5:10" x14ac:dyDescent="0.2">
      <c r="E155" s="13">
        <v>1212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</row>
    <row r="156" spans="5:10" x14ac:dyDescent="0.2">
      <c r="E156" s="13">
        <v>1220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</row>
    <row r="157" spans="5:10" x14ac:dyDescent="0.2">
      <c r="E157" s="13">
        <v>1228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</row>
    <row r="158" spans="5:10" x14ac:dyDescent="0.2">
      <c r="E158" s="13">
        <v>1236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</row>
    <row r="159" spans="5:10" x14ac:dyDescent="0.2">
      <c r="E159" s="13">
        <v>1244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</row>
    <row r="160" spans="5:10" x14ac:dyDescent="0.2">
      <c r="E160" s="13">
        <v>1252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</row>
    <row r="161" spans="5:10" x14ac:dyDescent="0.2">
      <c r="E161" s="13">
        <v>1260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</row>
    <row r="162" spans="5:10" x14ac:dyDescent="0.2">
      <c r="E162" s="13">
        <v>1268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</row>
    <row r="163" spans="5:10" x14ac:dyDescent="0.2">
      <c r="E163" s="13">
        <v>1276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</row>
    <row r="164" spans="5:10" x14ac:dyDescent="0.2">
      <c r="E164" s="13">
        <v>1284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</row>
    <row r="165" spans="5:10" x14ac:dyDescent="0.2">
      <c r="E165" s="13">
        <v>1292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</row>
    <row r="166" spans="5:10" x14ac:dyDescent="0.2">
      <c r="E166" s="13">
        <v>1300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</row>
    <row r="167" spans="5:10" x14ac:dyDescent="0.2">
      <c r="E167" s="13">
        <v>1308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</row>
    <row r="168" spans="5:10" x14ac:dyDescent="0.2">
      <c r="E168" s="13">
        <v>1316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</row>
    <row r="169" spans="5:10" x14ac:dyDescent="0.2">
      <c r="E169" s="13">
        <v>1324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</row>
    <row r="170" spans="5:10" x14ac:dyDescent="0.2">
      <c r="E170" s="13">
        <v>1332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</row>
    <row r="171" spans="5:10" x14ac:dyDescent="0.2">
      <c r="E171" s="13">
        <v>1340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</row>
    <row r="172" spans="5:10" x14ac:dyDescent="0.2">
      <c r="E172" s="13">
        <v>1348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</row>
    <row r="173" spans="5:10" x14ac:dyDescent="0.2">
      <c r="E173" s="13">
        <v>1356</v>
      </c>
      <c r="F173" s="8">
        <v>0</v>
      </c>
      <c r="G173" s="8">
        <v>0</v>
      </c>
      <c r="H173" s="8">
        <v>11.111111111111109</v>
      </c>
      <c r="I173" s="8">
        <v>0</v>
      </c>
      <c r="J173" s="8">
        <v>0</v>
      </c>
    </row>
    <row r="174" spans="5:10" x14ac:dyDescent="0.2">
      <c r="E174" s="13">
        <v>1364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</row>
    <row r="175" spans="5:10" x14ac:dyDescent="0.2">
      <c r="E175" s="13">
        <v>1372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</row>
    <row r="176" spans="5:10" x14ac:dyDescent="0.2">
      <c r="E176" s="13">
        <v>1380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</row>
    <row r="177" spans="5:10" x14ac:dyDescent="0.2">
      <c r="E177" s="13">
        <v>1388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</row>
    <row r="178" spans="5:10" x14ac:dyDescent="0.2">
      <c r="E178" s="13">
        <v>1396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</row>
    <row r="179" spans="5:10" x14ac:dyDescent="0.2">
      <c r="E179" s="13">
        <v>1404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</row>
    <row r="180" spans="5:10" x14ac:dyDescent="0.2">
      <c r="E180" s="13">
        <v>1412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</row>
    <row r="181" spans="5:10" x14ac:dyDescent="0.2">
      <c r="E181" s="13">
        <v>1420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</row>
    <row r="182" spans="5:10" x14ac:dyDescent="0.2">
      <c r="E182" s="13">
        <v>1428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</row>
    <row r="183" spans="5:10" x14ac:dyDescent="0.2">
      <c r="E183" s="13">
        <v>1436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</row>
    <row r="184" spans="5:10" x14ac:dyDescent="0.2">
      <c r="E184" s="13">
        <v>1444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</row>
    <row r="185" spans="5:10" x14ac:dyDescent="0.2">
      <c r="E185" s="13">
        <v>1452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</row>
    <row r="186" spans="5:10" x14ac:dyDescent="0.2">
      <c r="E186" s="13">
        <v>1460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</row>
    <row r="187" spans="5:10" x14ac:dyDescent="0.2">
      <c r="E187" s="13">
        <v>1468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</row>
    <row r="188" spans="5:10" x14ac:dyDescent="0.2">
      <c r="E188" s="13">
        <v>1476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</row>
    <row r="189" spans="5:10" x14ac:dyDescent="0.2">
      <c r="E189" s="13">
        <v>1484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</row>
    <row r="190" spans="5:10" x14ac:dyDescent="0.2">
      <c r="E190" s="13">
        <v>1492</v>
      </c>
      <c r="F190" s="8">
        <v>11.111111111111109</v>
      </c>
      <c r="G190" s="8">
        <v>0</v>
      </c>
      <c r="H190" s="8">
        <v>0</v>
      </c>
      <c r="I190" s="8">
        <v>0</v>
      </c>
      <c r="J190" s="8">
        <v>0</v>
      </c>
    </row>
    <row r="191" spans="5:10" x14ac:dyDescent="0.2">
      <c r="E191" s="13">
        <v>1500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</row>
    <row r="192" spans="5:10" x14ac:dyDescent="0.2">
      <c r="E192" s="13">
        <v>1508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</row>
    <row r="193" spans="5:10" x14ac:dyDescent="0.2">
      <c r="E193" s="13">
        <v>1516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</row>
    <row r="194" spans="5:10" x14ac:dyDescent="0.2">
      <c r="E194" s="13">
        <v>1524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</row>
    <row r="195" spans="5:10" x14ac:dyDescent="0.2">
      <c r="E195" s="13">
        <v>1532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</row>
    <row r="196" spans="5:10" x14ac:dyDescent="0.2">
      <c r="E196" s="13">
        <v>1540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</row>
    <row r="197" spans="5:10" x14ac:dyDescent="0.2">
      <c r="E197" s="13">
        <v>1548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</row>
    <row r="198" spans="5:10" x14ac:dyDescent="0.2">
      <c r="E198" s="13">
        <v>1556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</row>
    <row r="199" spans="5:10" x14ac:dyDescent="0.2">
      <c r="E199" s="13">
        <v>1564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</row>
    <row r="200" spans="5:10" x14ac:dyDescent="0.2">
      <c r="E200" s="13">
        <v>1572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</row>
    <row r="201" spans="5:10" x14ac:dyDescent="0.2">
      <c r="E201" s="13">
        <v>1580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</row>
    <row r="202" spans="5:10" x14ac:dyDescent="0.2">
      <c r="E202" s="13">
        <v>1588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</row>
    <row r="203" spans="5:10" x14ac:dyDescent="0.2">
      <c r="E203" s="13">
        <v>1596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</row>
    <row r="204" spans="5:10" x14ac:dyDescent="0.2">
      <c r="E204" s="13">
        <v>1604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</row>
    <row r="205" spans="5:10" x14ac:dyDescent="0.2">
      <c r="E205" s="13">
        <v>1612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</row>
    <row r="206" spans="5:10" x14ac:dyDescent="0.2">
      <c r="E206" s="13">
        <v>1620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</row>
    <row r="207" spans="5:10" x14ac:dyDescent="0.2">
      <c r="E207" s="13">
        <v>1628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</row>
    <row r="208" spans="5:10" x14ac:dyDescent="0.2">
      <c r="E208" s="13">
        <v>1636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</row>
    <row r="209" spans="5:10" x14ac:dyDescent="0.2">
      <c r="E209" s="13">
        <v>1644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</row>
    <row r="210" spans="5:10" x14ac:dyDescent="0.2">
      <c r="E210" s="13">
        <v>1652</v>
      </c>
      <c r="F210" s="8">
        <v>0</v>
      </c>
      <c r="G210" s="8">
        <v>0</v>
      </c>
      <c r="H210" s="8">
        <v>11.111111111111109</v>
      </c>
      <c r="I210" s="8">
        <v>0</v>
      </c>
      <c r="J210" s="8">
        <v>0</v>
      </c>
    </row>
    <row r="211" spans="5:10" x14ac:dyDescent="0.2">
      <c r="E211" s="13">
        <v>1660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</row>
    <row r="212" spans="5:10" x14ac:dyDescent="0.2">
      <c r="E212" s="13">
        <v>1668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</row>
    <row r="213" spans="5:10" x14ac:dyDescent="0.2">
      <c r="E213" s="13">
        <v>1676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</row>
    <row r="214" spans="5:10" x14ac:dyDescent="0.2">
      <c r="E214" s="13">
        <v>1684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</row>
    <row r="215" spans="5:10" x14ac:dyDescent="0.2">
      <c r="E215" s="13">
        <v>1692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</row>
    <row r="216" spans="5:10" x14ac:dyDescent="0.2">
      <c r="E216" s="13">
        <v>1700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</row>
    <row r="217" spans="5:10" x14ac:dyDescent="0.2">
      <c r="E217" s="13">
        <v>1708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</row>
    <row r="218" spans="5:10" x14ac:dyDescent="0.2">
      <c r="E218" s="13">
        <v>1716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</row>
    <row r="219" spans="5:10" x14ac:dyDescent="0.2">
      <c r="E219" s="13">
        <v>1724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</row>
    <row r="220" spans="5:10" x14ac:dyDescent="0.2">
      <c r="E220" s="13">
        <v>1732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</row>
    <row r="221" spans="5:10" x14ac:dyDescent="0.2">
      <c r="E221" s="13">
        <v>1740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</row>
    <row r="222" spans="5:10" x14ac:dyDescent="0.2">
      <c r="E222" s="13">
        <v>1748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</row>
    <row r="223" spans="5:10" x14ac:dyDescent="0.2">
      <c r="E223" s="13">
        <v>1756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</row>
    <row r="224" spans="5:10" x14ac:dyDescent="0.2">
      <c r="E224" s="13">
        <v>1764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</row>
    <row r="225" spans="5:10" x14ac:dyDescent="0.2">
      <c r="E225" s="13">
        <v>1772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</row>
    <row r="226" spans="5:10" x14ac:dyDescent="0.2">
      <c r="E226" s="13">
        <v>1780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</row>
    <row r="227" spans="5:10" x14ac:dyDescent="0.2">
      <c r="E227" s="13">
        <v>1788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</row>
    <row r="228" spans="5:10" x14ac:dyDescent="0.2">
      <c r="E228" s="13">
        <v>1796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</row>
    <row r="229" spans="5:10" x14ac:dyDescent="0.2">
      <c r="E229" s="13">
        <v>1804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</row>
    <row r="230" spans="5:10" x14ac:dyDescent="0.2">
      <c r="E230" s="13">
        <v>1812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</row>
    <row r="231" spans="5:10" x14ac:dyDescent="0.2">
      <c r="E231" s="13">
        <v>1820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</row>
    <row r="232" spans="5:10" x14ac:dyDescent="0.2">
      <c r="E232" s="13">
        <v>1828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</row>
    <row r="233" spans="5:10" x14ac:dyDescent="0.2">
      <c r="E233" s="13">
        <v>1836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</row>
    <row r="234" spans="5:10" x14ac:dyDescent="0.2">
      <c r="E234" s="13">
        <v>1844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</row>
    <row r="235" spans="5:10" x14ac:dyDescent="0.2">
      <c r="E235" s="13">
        <v>1852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</row>
    <row r="236" spans="5:10" x14ac:dyDescent="0.2">
      <c r="E236" s="13">
        <v>1860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</row>
    <row r="237" spans="5:10" x14ac:dyDescent="0.2">
      <c r="E237" s="13">
        <v>1868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</row>
    <row r="238" spans="5:10" x14ac:dyDescent="0.2">
      <c r="E238" s="13">
        <v>1876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</row>
    <row r="239" spans="5:10" x14ac:dyDescent="0.2">
      <c r="E239" s="13">
        <v>1884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</row>
    <row r="240" spans="5:10" x14ac:dyDescent="0.2">
      <c r="E240" s="13">
        <v>1892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</row>
    <row r="241" spans="5:10" x14ac:dyDescent="0.2">
      <c r="E241" s="13">
        <v>1900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</row>
    <row r="242" spans="5:10" x14ac:dyDescent="0.2">
      <c r="E242" s="13">
        <v>1908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</row>
    <row r="243" spans="5:10" x14ac:dyDescent="0.2">
      <c r="E243" s="13">
        <v>1916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</row>
    <row r="244" spans="5:10" x14ac:dyDescent="0.2">
      <c r="E244" s="13">
        <v>1924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</row>
    <row r="245" spans="5:10" x14ac:dyDescent="0.2">
      <c r="E245" s="13">
        <v>1932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</row>
    <row r="246" spans="5:10" x14ac:dyDescent="0.2">
      <c r="E246" s="13">
        <v>1940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</row>
    <row r="247" spans="5:10" x14ac:dyDescent="0.2">
      <c r="E247" s="13">
        <v>1948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</row>
    <row r="248" spans="5:10" x14ac:dyDescent="0.2">
      <c r="E248" s="13">
        <v>1956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</row>
    <row r="249" spans="5:10" x14ac:dyDescent="0.2">
      <c r="E249" s="13">
        <v>1964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</row>
    <row r="250" spans="5:10" x14ac:dyDescent="0.2">
      <c r="E250" s="13">
        <v>1972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</row>
    <row r="251" spans="5:10" x14ac:dyDescent="0.2">
      <c r="E251" s="13">
        <v>1980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</row>
    <row r="252" spans="5:10" x14ac:dyDescent="0.2">
      <c r="E252" s="13">
        <v>1988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</row>
    <row r="253" spans="5:10" x14ac:dyDescent="0.2">
      <c r="E253" s="13">
        <v>1996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</row>
    <row r="254" spans="5:10" x14ac:dyDescent="0.2">
      <c r="E254" s="13">
        <v>2004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</row>
    <row r="255" spans="5:10" x14ac:dyDescent="0.2">
      <c r="E255" s="13">
        <v>2012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</row>
    <row r="256" spans="5:10" x14ac:dyDescent="0.2">
      <c r="E256" s="13">
        <v>2020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</row>
    <row r="257" spans="5:10" x14ac:dyDescent="0.2">
      <c r="E257" s="13">
        <v>2028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</row>
    <row r="258" spans="5:10" x14ac:dyDescent="0.2">
      <c r="E258" s="13">
        <v>2036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</row>
    <row r="259" spans="5:10" x14ac:dyDescent="0.2">
      <c r="E259" s="13">
        <v>2044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</row>
    <row r="261" spans="5:10" x14ac:dyDescent="0.2">
      <c r="E261" s="1" t="s">
        <v>43</v>
      </c>
      <c r="F261" s="8">
        <f>MAX(F4:F259)</f>
        <v>93066.666666666657</v>
      </c>
      <c r="G261" s="8">
        <f t="shared" ref="G261:J261" si="0">MAX(G4:G259)</f>
        <v>47700</v>
      </c>
      <c r="H261" s="8">
        <f t="shared" si="0"/>
        <v>38788.888888888891</v>
      </c>
      <c r="I261" s="8">
        <f t="shared" si="0"/>
        <v>36211.111111111109</v>
      </c>
      <c r="J261" s="8">
        <f t="shared" si="0"/>
        <v>47700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AA76-1C10-49F2-B443-16FAA1F34F19}">
  <dimension ref="A1:E26"/>
  <sheetViews>
    <sheetView workbookViewId="0"/>
  </sheetViews>
  <sheetFormatPr defaultRowHeight="12.75" x14ac:dyDescent="0.2"/>
  <cols>
    <col min="1" max="1" width="22.7109375" style="1" bestFit="1" customWidth="1"/>
    <col min="2" max="2" width="17.5703125" style="1" bestFit="1" customWidth="1"/>
    <col min="3" max="3" width="18.140625" style="1" bestFit="1" customWidth="1"/>
  </cols>
  <sheetData>
    <row r="1" spans="1:5" x14ac:dyDescent="0.2">
      <c r="A1" s="2" t="s">
        <v>9</v>
      </c>
      <c r="B1" s="2"/>
      <c r="C1" s="2"/>
    </row>
    <row r="2" spans="1:5" x14ac:dyDescent="0.2">
      <c r="A2" s="2" t="s">
        <v>7</v>
      </c>
      <c r="B2" s="2" t="s">
        <v>1</v>
      </c>
      <c r="C2" s="2" t="s">
        <v>3</v>
      </c>
      <c r="E2" s="15" t="s">
        <v>40</v>
      </c>
    </row>
    <row r="3" spans="1:5" x14ac:dyDescent="0.2">
      <c r="A3" s="2" t="s">
        <v>22</v>
      </c>
      <c r="B3" s="2" t="s">
        <v>2</v>
      </c>
      <c r="C3" s="2" t="s">
        <v>2</v>
      </c>
    </row>
    <row r="4" spans="1:5" x14ac:dyDescent="0.2">
      <c r="A4" s="4">
        <v>0</v>
      </c>
      <c r="B4" s="4">
        <v>3.2420573000381108E-4</v>
      </c>
      <c r="C4" s="4">
        <v>1.7443373324674099</v>
      </c>
    </row>
    <row r="5" spans="1:5" x14ac:dyDescent="0.2">
      <c r="A5" s="4">
        <v>1.0231330379889296E-3</v>
      </c>
      <c r="B5" s="4">
        <v>0.26556603937288742</v>
      </c>
      <c r="C5" s="4">
        <v>1.4089998311067919</v>
      </c>
    </row>
    <row r="6" spans="1:5" x14ac:dyDescent="0.2">
      <c r="A6" s="4">
        <v>5.113572443980815E-3</v>
      </c>
      <c r="B6" s="4">
        <v>0.4532127323692256</v>
      </c>
      <c r="C6" s="4">
        <v>1.5700903751795579</v>
      </c>
    </row>
    <row r="7" spans="1:5" x14ac:dyDescent="0.2">
      <c r="A7" s="4">
        <v>1.0233319688907082E-2</v>
      </c>
      <c r="B7" s="4">
        <v>1.5807580144550651E-2</v>
      </c>
      <c r="C7" s="4">
        <v>1.0915680368745579</v>
      </c>
    </row>
    <row r="8" spans="1:5" x14ac:dyDescent="0.2">
      <c r="A8" s="4">
        <v>5.1159269036364002E-2</v>
      </c>
      <c r="B8" s="4">
        <v>0.9860883688569767</v>
      </c>
      <c r="C8" s="4">
        <v>0.94040617042605079</v>
      </c>
    </row>
    <row r="9" spans="1:5" x14ac:dyDescent="0.2">
      <c r="A9" s="4">
        <v>0.10265359544218038</v>
      </c>
      <c r="B9" s="4">
        <v>0.98946276898925689</v>
      </c>
      <c r="C9" s="4">
        <v>1.0013676512786296</v>
      </c>
    </row>
    <row r="10" spans="1:5" x14ac:dyDescent="0.2">
      <c r="A10" s="4">
        <v>0.49167109170649198</v>
      </c>
      <c r="B10" s="4">
        <v>0.97960721439744791</v>
      </c>
      <c r="C10" s="4">
        <v>0.99951532936952336</v>
      </c>
    </row>
    <row r="11" spans="1:5" x14ac:dyDescent="0.2">
      <c r="A11" s="4">
        <v>0.93594399311145249</v>
      </c>
      <c r="B11" s="4">
        <v>0.98009990776101341</v>
      </c>
      <c r="C11" s="4">
        <v>0.98496957626272075</v>
      </c>
    </row>
    <row r="12" spans="1:5" x14ac:dyDescent="0.2">
      <c r="A12" s="5"/>
      <c r="B12" s="5"/>
      <c r="C12" s="5"/>
    </row>
    <row r="13" spans="1:5" x14ac:dyDescent="0.2">
      <c r="A13" s="5"/>
      <c r="B13" s="5"/>
      <c r="C13" s="5"/>
    </row>
    <row r="14" spans="1:5" x14ac:dyDescent="0.2">
      <c r="A14" s="5"/>
      <c r="B14" s="5"/>
      <c r="C14" s="5"/>
    </row>
    <row r="15" spans="1:5" x14ac:dyDescent="0.2">
      <c r="A15" s="5"/>
      <c r="B15" s="5"/>
      <c r="C15" s="5"/>
    </row>
    <row r="16" spans="1:5" x14ac:dyDescent="0.2">
      <c r="A16" s="3"/>
      <c r="B16" s="5"/>
      <c r="C16" s="5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10"/>
    </row>
    <row r="25" spans="1:1" x14ac:dyDescent="0.2">
      <c r="A25" s="9"/>
    </row>
    <row r="26" spans="1:1" x14ac:dyDescent="0.2">
      <c r="A26" s="9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24E-1895-49E0-B954-B74D2EF4FFC3}">
  <dimension ref="A1:G12"/>
  <sheetViews>
    <sheetView workbookViewId="0"/>
  </sheetViews>
  <sheetFormatPr defaultRowHeight="12.75" x14ac:dyDescent="0.2"/>
  <cols>
    <col min="1" max="1" width="23.140625" style="1" bestFit="1" customWidth="1"/>
    <col min="2" max="3" width="23" style="1" bestFit="1" customWidth="1"/>
    <col min="4" max="4" width="17.5703125" style="1" bestFit="1" customWidth="1"/>
    <col min="5" max="5" width="18.140625" style="1" bestFit="1" customWidth="1"/>
  </cols>
  <sheetData>
    <row r="1" spans="1:7" x14ac:dyDescent="0.2">
      <c r="A1" s="2" t="s">
        <v>23</v>
      </c>
      <c r="B1" s="2" t="s">
        <v>17</v>
      </c>
      <c r="C1" s="2" t="s">
        <v>17</v>
      </c>
      <c r="D1" s="2" t="s">
        <v>18</v>
      </c>
      <c r="E1" s="2" t="s">
        <v>18</v>
      </c>
    </row>
    <row r="2" spans="1:7" ht="25.5" x14ac:dyDescent="0.2">
      <c r="A2" s="2" t="s">
        <v>10</v>
      </c>
      <c r="B2" s="12" t="s">
        <v>29</v>
      </c>
      <c r="C2" s="12" t="s">
        <v>30</v>
      </c>
      <c r="D2" s="2" t="s">
        <v>1</v>
      </c>
      <c r="E2" s="2" t="s">
        <v>3</v>
      </c>
      <c r="G2" s="15" t="s">
        <v>40</v>
      </c>
    </row>
    <row r="3" spans="1:7" ht="14.25" x14ac:dyDescent="0.2">
      <c r="A3" s="2" t="s">
        <v>12</v>
      </c>
      <c r="B3" s="2" t="s">
        <v>12</v>
      </c>
      <c r="C3" s="2" t="s">
        <v>12</v>
      </c>
      <c r="D3" s="2" t="s">
        <v>2</v>
      </c>
      <c r="E3" s="2" t="s">
        <v>2</v>
      </c>
    </row>
    <row r="4" spans="1:7" x14ac:dyDescent="0.2">
      <c r="A4" s="8">
        <v>965.89299937730561</v>
      </c>
      <c r="B4" s="8">
        <v>855.55555555555566</v>
      </c>
      <c r="C4" s="8">
        <v>822.22222222222229</v>
      </c>
      <c r="D4" s="4">
        <v>1.0589845694375313</v>
      </c>
      <c r="E4" s="4">
        <v>0.85125601153781483</v>
      </c>
    </row>
    <row r="5" spans="1:7" x14ac:dyDescent="0.2">
      <c r="A5" s="8">
        <v>5706.2846942338092</v>
      </c>
      <c r="B5" s="8">
        <v>5800</v>
      </c>
      <c r="C5" s="8">
        <v>5955.5555555555547</v>
      </c>
      <c r="D5" s="4">
        <v>0.9736557344653497</v>
      </c>
      <c r="E5" s="4">
        <v>1.0436835655209482</v>
      </c>
    </row>
    <row r="6" spans="1:7" x14ac:dyDescent="0.2">
      <c r="A6" s="8">
        <v>11311.333515755015</v>
      </c>
      <c r="B6" s="8">
        <v>10244.444444444443</v>
      </c>
      <c r="C6" s="8">
        <v>10200</v>
      </c>
      <c r="D6" s="4">
        <v>1.0045440115651869</v>
      </c>
      <c r="E6" s="4">
        <v>0.90175044222618939</v>
      </c>
    </row>
    <row r="7" spans="1:7" x14ac:dyDescent="0.2">
      <c r="A7" s="8">
        <v>56100.89560454974</v>
      </c>
      <c r="B7" s="8">
        <v>52822.222222222226</v>
      </c>
      <c r="C7" s="8">
        <v>53133.333333333336</v>
      </c>
      <c r="D7" s="4">
        <v>0.99407750561093433</v>
      </c>
      <c r="E7" s="4">
        <v>0.94710312127395457</v>
      </c>
    </row>
    <row r="8" spans="1:7" x14ac:dyDescent="0.2">
      <c r="A8" s="8">
        <v>101239.11274729889</v>
      </c>
      <c r="B8" s="8">
        <v>95000</v>
      </c>
      <c r="C8" s="8">
        <v>95788.888888888876</v>
      </c>
      <c r="D8" s="4">
        <v>0.99175308243183358</v>
      </c>
      <c r="E8" s="4">
        <v>0.94616483974909771</v>
      </c>
    </row>
    <row r="10" spans="1:7" x14ac:dyDescent="0.2">
      <c r="A10" s="14" t="s">
        <v>25</v>
      </c>
      <c r="B10" s="7">
        <f>SLOPE(B4:B8,$A$4:$A$8)</f>
        <v>0.93853441621771871</v>
      </c>
      <c r="C10" s="7">
        <f>SLOPE(C4:C8,$A$4:$A$8)</f>
        <v>0.94614183231110083</v>
      </c>
    </row>
    <row r="11" spans="1:7" x14ac:dyDescent="0.2">
      <c r="A11" s="14" t="s">
        <v>26</v>
      </c>
      <c r="B11" s="7">
        <f>INTERCEPT(B4:B8,$A$4:$A$8)</f>
        <v>35.013028320347075</v>
      </c>
      <c r="C11" s="7">
        <f>INTERCEPT(C4:C8,$A$4:$A$8)</f>
        <v>3.8167910242264043</v>
      </c>
    </row>
    <row r="12" spans="1:7" x14ac:dyDescent="0.2">
      <c r="A12" s="14" t="s">
        <v>24</v>
      </c>
      <c r="B12" s="7">
        <f>CORREL(B4:B8,$A$4:$A$8)</f>
        <v>0.9999723371257373</v>
      </c>
      <c r="C12" s="7">
        <f>CORREL(C4:C8,$A$4:$A$8)</f>
        <v>0.99995680108274465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D8D2-07B7-4E69-B048-6E2C51553D93}">
  <dimension ref="A1:G8"/>
  <sheetViews>
    <sheetView workbookViewId="0">
      <selection activeCell="C6" sqref="C6"/>
    </sheetView>
  </sheetViews>
  <sheetFormatPr defaultRowHeight="12.75" x14ac:dyDescent="0.2"/>
  <cols>
    <col min="1" max="1" width="9.42578125" style="1" bestFit="1" customWidth="1"/>
    <col min="2" max="2" width="17.5703125" style="1" bestFit="1" customWidth="1"/>
    <col min="3" max="3" width="20.85546875" style="1" bestFit="1" customWidth="1"/>
    <col min="4" max="4" width="13.85546875" style="1" bestFit="1" customWidth="1"/>
    <col min="5" max="5" width="20.85546875" style="1" bestFit="1" customWidth="1"/>
  </cols>
  <sheetData>
    <row r="1" spans="1:7" x14ac:dyDescent="0.2">
      <c r="A1" s="2" t="s">
        <v>27</v>
      </c>
      <c r="B1" s="2" t="s">
        <v>17</v>
      </c>
      <c r="C1" s="2" t="s">
        <v>17</v>
      </c>
      <c r="D1" s="2" t="s">
        <v>18</v>
      </c>
      <c r="E1" s="2" t="s">
        <v>18</v>
      </c>
    </row>
    <row r="2" spans="1:7" ht="25.5" x14ac:dyDescent="0.2">
      <c r="A2" s="2" t="s">
        <v>32</v>
      </c>
      <c r="B2" s="2" t="s">
        <v>1</v>
      </c>
      <c r="C2" s="12" t="s">
        <v>28</v>
      </c>
      <c r="D2" s="2" t="s">
        <v>33</v>
      </c>
      <c r="E2" s="12" t="s">
        <v>28</v>
      </c>
      <c r="G2" s="15" t="s">
        <v>42</v>
      </c>
    </row>
    <row r="3" spans="1:7" x14ac:dyDescent="0.2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</row>
    <row r="4" spans="1:7" x14ac:dyDescent="0.2">
      <c r="A4" s="2" t="s">
        <v>13</v>
      </c>
      <c r="B4" s="6">
        <v>0.99578905826180997</v>
      </c>
      <c r="C4" s="6">
        <v>4.9990381728340413E-3</v>
      </c>
      <c r="D4" s="6">
        <v>0.9675126404200648</v>
      </c>
      <c r="E4" s="6">
        <v>2.7936451798766648E-2</v>
      </c>
    </row>
    <row r="5" spans="1:7" x14ac:dyDescent="0.2">
      <c r="A5" s="2" t="s">
        <v>14</v>
      </c>
      <c r="B5" s="6">
        <v>0.97593637537181033</v>
      </c>
      <c r="C5" s="6">
        <v>3.260650811201536E-3</v>
      </c>
      <c r="D5" s="6">
        <v>0.90604928606462287</v>
      </c>
      <c r="E5" s="6">
        <v>2.2316089249450707E-2</v>
      </c>
    </row>
    <row r="6" spans="1:7" x14ac:dyDescent="0.2">
      <c r="A6" s="2" t="s">
        <v>15</v>
      </c>
      <c r="B6" s="6">
        <v>0.9974219878624363</v>
      </c>
      <c r="C6" s="6">
        <v>3.1901963901926462E-3</v>
      </c>
      <c r="D6" s="6">
        <v>0.79920411500050159</v>
      </c>
      <c r="E6" s="6">
        <v>0.12591182437703136</v>
      </c>
    </row>
    <row r="7" spans="1:7" x14ac:dyDescent="0.2">
      <c r="B7" s="6"/>
      <c r="C7" s="6"/>
      <c r="D7" s="6"/>
      <c r="E7" s="6"/>
    </row>
    <row r="8" spans="1:7" x14ac:dyDescent="0.2">
      <c r="B8" s="6"/>
      <c r="C8" s="6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144A-56BD-446D-92E4-E4138E94626F}">
  <dimension ref="A1:G6"/>
  <sheetViews>
    <sheetView workbookViewId="0"/>
  </sheetViews>
  <sheetFormatPr defaultRowHeight="12.75" x14ac:dyDescent="0.2"/>
  <cols>
    <col min="1" max="1" width="9.42578125" style="1" bestFit="1" customWidth="1"/>
    <col min="2" max="2" width="13.28515625" style="1" bestFit="1" customWidth="1"/>
    <col min="3" max="3" width="20.85546875" style="1" customWidth="1"/>
    <col min="4" max="4" width="22.140625" style="1" bestFit="1" customWidth="1"/>
    <col min="5" max="5" width="20.85546875" style="1" bestFit="1" customWidth="1"/>
  </cols>
  <sheetData>
    <row r="1" spans="1:7" x14ac:dyDescent="0.2">
      <c r="A1" s="2" t="s">
        <v>31</v>
      </c>
      <c r="B1" s="2" t="s">
        <v>17</v>
      </c>
      <c r="C1" s="2" t="s">
        <v>17</v>
      </c>
      <c r="D1" s="2" t="s">
        <v>18</v>
      </c>
      <c r="E1" s="2" t="s">
        <v>18</v>
      </c>
    </row>
    <row r="2" spans="1:7" ht="25.5" x14ac:dyDescent="0.2">
      <c r="A2" s="2" t="s">
        <v>32</v>
      </c>
      <c r="B2" s="2" t="s">
        <v>33</v>
      </c>
      <c r="C2" s="12" t="s">
        <v>28</v>
      </c>
      <c r="D2" s="2" t="s">
        <v>34</v>
      </c>
      <c r="E2" s="12" t="s">
        <v>28</v>
      </c>
      <c r="G2" s="15" t="s">
        <v>42</v>
      </c>
    </row>
    <row r="3" spans="1:7" x14ac:dyDescent="0.2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</row>
    <row r="4" spans="1:7" x14ac:dyDescent="0.2">
      <c r="A4" s="2" t="s">
        <v>13</v>
      </c>
      <c r="B4" s="6">
        <v>0.96516503023958755</v>
      </c>
      <c r="C4" s="6">
        <v>3.0264821176318766E-2</v>
      </c>
      <c r="D4" s="6">
        <v>0.99338488022137239</v>
      </c>
      <c r="E4" s="6">
        <v>3.7586018474508084E-2</v>
      </c>
    </row>
    <row r="5" spans="1:7" x14ac:dyDescent="0.2">
      <c r="A5" s="2" t="s">
        <v>14</v>
      </c>
      <c r="B5" s="6">
        <v>0.91727395184528593</v>
      </c>
      <c r="C5" s="6">
        <v>2.2448375656605322E-2</v>
      </c>
      <c r="D5" s="6">
        <v>0.98800589190999899</v>
      </c>
      <c r="E5" s="6">
        <v>2.9416752687641233E-2</v>
      </c>
    </row>
    <row r="6" spans="1:7" x14ac:dyDescent="0.2">
      <c r="A6" s="2" t="s">
        <v>15</v>
      </c>
      <c r="B6" s="6">
        <v>0.67785114687382919</v>
      </c>
      <c r="C6" s="6">
        <v>7.8807209780635115E-2</v>
      </c>
      <c r="D6" s="6">
        <v>0.84588369385863171</v>
      </c>
      <c r="E6" s="6">
        <v>9.9593665131253117E-2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93DB-23B8-4299-B152-546ED2AB5F2C}">
  <dimension ref="A1:J141"/>
  <sheetViews>
    <sheetView tabSelected="1" workbookViewId="0"/>
  </sheetViews>
  <sheetFormatPr defaultRowHeight="12.75" x14ac:dyDescent="0.2"/>
  <cols>
    <col min="1" max="1" width="11.5703125" style="1" bestFit="1" customWidth="1"/>
    <col min="2" max="2" width="8.85546875" style="1" bestFit="1" customWidth="1"/>
    <col min="3" max="3" width="14.5703125" style="1" bestFit="1" customWidth="1"/>
    <col min="4" max="4" width="24.7109375" style="1" bestFit="1" customWidth="1"/>
    <col min="5" max="5" width="18.28515625" style="1" bestFit="1" customWidth="1"/>
    <col min="6" max="6" width="16.85546875" style="1" bestFit="1" customWidth="1"/>
    <col min="7" max="7" width="18" style="1" bestFit="1" customWidth="1"/>
    <col min="8" max="8" width="23.28515625" style="1" bestFit="1" customWidth="1"/>
    <col min="9" max="16384" width="9.140625" style="1"/>
  </cols>
  <sheetData>
    <row r="1" spans="1:10" x14ac:dyDescent="0.2">
      <c r="A1" s="1" t="s">
        <v>68</v>
      </c>
    </row>
    <row r="2" spans="1:10" ht="25.5" x14ac:dyDescent="0.2">
      <c r="A2" s="24" t="s">
        <v>32</v>
      </c>
      <c r="B2" s="26" t="s">
        <v>109</v>
      </c>
      <c r="C2" s="26" t="s">
        <v>110</v>
      </c>
      <c r="D2" s="24" t="s">
        <v>67</v>
      </c>
      <c r="E2" s="24" t="s">
        <v>111</v>
      </c>
      <c r="F2" s="24" t="s">
        <v>64</v>
      </c>
      <c r="G2" s="24" t="s">
        <v>63</v>
      </c>
      <c r="H2" s="26" t="s">
        <v>65</v>
      </c>
      <c r="J2" s="15" t="s">
        <v>112</v>
      </c>
    </row>
    <row r="3" spans="1:10" ht="14.25" x14ac:dyDescent="0.2">
      <c r="A3" s="25"/>
      <c r="B3" s="25" t="s">
        <v>97</v>
      </c>
      <c r="C3" s="25" t="s">
        <v>62</v>
      </c>
      <c r="D3" s="25" t="s">
        <v>66</v>
      </c>
      <c r="E3" s="25" t="s">
        <v>66</v>
      </c>
      <c r="F3" s="25" t="s">
        <v>98</v>
      </c>
      <c r="G3" s="25" t="s">
        <v>2</v>
      </c>
      <c r="H3" s="25" t="s">
        <v>62</v>
      </c>
    </row>
    <row r="4" spans="1:10" x14ac:dyDescent="0.2">
      <c r="A4" s="17" t="s">
        <v>47</v>
      </c>
      <c r="B4" s="17">
        <v>2</v>
      </c>
      <c r="C4" s="17">
        <v>1000</v>
      </c>
      <c r="D4" s="17">
        <v>34</v>
      </c>
      <c r="E4" s="17">
        <v>47</v>
      </c>
      <c r="F4" s="17">
        <v>30</v>
      </c>
      <c r="G4" s="18">
        <v>1163.4177298971154</v>
      </c>
      <c r="H4" s="19">
        <v>1123737.0406590607</v>
      </c>
    </row>
    <row r="5" spans="1:10" x14ac:dyDescent="0.2">
      <c r="A5" s="17" t="s">
        <v>48</v>
      </c>
      <c r="B5" s="17">
        <v>2</v>
      </c>
      <c r="C5" s="17">
        <v>1000</v>
      </c>
      <c r="D5" s="17">
        <v>28</v>
      </c>
      <c r="E5" s="17">
        <v>42</v>
      </c>
      <c r="F5" s="17">
        <v>30</v>
      </c>
      <c r="G5" s="18">
        <v>1163.4177298971154</v>
      </c>
      <c r="H5" s="19">
        <v>1123737.0406590607</v>
      </c>
    </row>
    <row r="6" spans="1:10" x14ac:dyDescent="0.2">
      <c r="A6" s="17" t="s">
        <v>49</v>
      </c>
      <c r="B6" s="17">
        <v>2</v>
      </c>
      <c r="C6" s="17">
        <v>1000</v>
      </c>
      <c r="D6" s="17">
        <v>16</v>
      </c>
      <c r="E6" s="17">
        <v>28</v>
      </c>
      <c r="F6" s="17">
        <v>30</v>
      </c>
      <c r="G6" s="18">
        <v>1163.4177298971154</v>
      </c>
      <c r="H6" s="19">
        <v>1123737.0406590607</v>
      </c>
    </row>
    <row r="7" spans="1:10" x14ac:dyDescent="0.2">
      <c r="A7" s="17" t="s">
        <v>50</v>
      </c>
      <c r="B7" s="17">
        <v>2</v>
      </c>
      <c r="C7" s="17">
        <v>5000</v>
      </c>
      <c r="D7" s="17">
        <v>162</v>
      </c>
      <c r="E7" s="17">
        <v>180</v>
      </c>
      <c r="F7" s="17">
        <v>30</v>
      </c>
      <c r="G7" s="18">
        <v>196.92971887550493</v>
      </c>
      <c r="H7" s="19">
        <v>1123737.0406590607</v>
      </c>
    </row>
    <row r="8" spans="1:10" x14ac:dyDescent="0.2">
      <c r="A8" s="17" t="s">
        <v>51</v>
      </c>
      <c r="B8" s="17">
        <v>2</v>
      </c>
      <c r="C8" s="17">
        <v>5000</v>
      </c>
      <c r="D8" s="17">
        <v>168</v>
      </c>
      <c r="E8" s="17">
        <v>188</v>
      </c>
      <c r="F8" s="17">
        <v>30</v>
      </c>
      <c r="G8" s="18">
        <v>196.92971887550493</v>
      </c>
      <c r="H8" s="19">
        <v>1123737.0406590607</v>
      </c>
    </row>
    <row r="9" spans="1:10" x14ac:dyDescent="0.2">
      <c r="A9" s="17" t="s">
        <v>52</v>
      </c>
      <c r="B9" s="17">
        <v>2</v>
      </c>
      <c r="C9" s="17">
        <v>5000</v>
      </c>
      <c r="D9" s="17">
        <v>193</v>
      </c>
      <c r="E9" s="17">
        <v>211</v>
      </c>
      <c r="F9" s="17">
        <v>30</v>
      </c>
      <c r="G9" s="18">
        <v>196.92971887550493</v>
      </c>
      <c r="H9" s="19">
        <v>1123737.0406590607</v>
      </c>
    </row>
    <row r="10" spans="1:10" x14ac:dyDescent="0.2">
      <c r="A10" s="17" t="s">
        <v>53</v>
      </c>
      <c r="B10" s="17">
        <v>2</v>
      </c>
      <c r="C10" s="17">
        <v>10000</v>
      </c>
      <c r="D10" s="17">
        <v>312</v>
      </c>
      <c r="E10" s="17">
        <v>328</v>
      </c>
      <c r="F10" s="17">
        <v>30</v>
      </c>
      <c r="G10" s="18">
        <v>99.346115035319329</v>
      </c>
      <c r="H10" s="19">
        <v>1123737.0406590607</v>
      </c>
    </row>
    <row r="11" spans="1:10" x14ac:dyDescent="0.2">
      <c r="A11" s="17" t="s">
        <v>54</v>
      </c>
      <c r="B11" s="17">
        <v>2</v>
      </c>
      <c r="C11" s="17">
        <v>10000</v>
      </c>
      <c r="D11" s="17">
        <v>311</v>
      </c>
      <c r="E11" s="17">
        <v>323</v>
      </c>
      <c r="F11" s="17">
        <v>30</v>
      </c>
      <c r="G11" s="18">
        <v>99.346115035319329</v>
      </c>
      <c r="H11" s="19">
        <v>1123737.0406590607</v>
      </c>
    </row>
    <row r="12" spans="1:10" x14ac:dyDescent="0.2">
      <c r="A12" s="17" t="s">
        <v>55</v>
      </c>
      <c r="B12" s="17">
        <v>2</v>
      </c>
      <c r="C12" s="17">
        <v>10000</v>
      </c>
      <c r="D12" s="17">
        <v>300</v>
      </c>
      <c r="E12" s="17">
        <v>310</v>
      </c>
      <c r="F12" s="17">
        <v>30</v>
      </c>
      <c r="G12" s="18">
        <v>99.346115035319329</v>
      </c>
      <c r="H12" s="19">
        <v>1123737.0406590607</v>
      </c>
    </row>
    <row r="13" spans="1:10" x14ac:dyDescent="0.2">
      <c r="A13" s="17" t="s">
        <v>56</v>
      </c>
      <c r="B13" s="17">
        <v>2</v>
      </c>
      <c r="C13" s="17">
        <v>50000</v>
      </c>
      <c r="D13" s="17">
        <v>1639</v>
      </c>
      <c r="E13" s="17">
        <v>1657</v>
      </c>
      <c r="F13" s="17">
        <v>30</v>
      </c>
      <c r="G13" s="18">
        <v>20.030643513789581</v>
      </c>
      <c r="H13" s="19">
        <v>1123737.0406590607</v>
      </c>
    </row>
    <row r="14" spans="1:10" x14ac:dyDescent="0.2">
      <c r="A14" s="17" t="s">
        <v>57</v>
      </c>
      <c r="B14" s="17">
        <v>2</v>
      </c>
      <c r="C14" s="17">
        <v>50000</v>
      </c>
      <c r="D14" s="17">
        <v>1532</v>
      </c>
      <c r="E14" s="17">
        <v>1560</v>
      </c>
      <c r="F14" s="17">
        <v>30</v>
      </c>
      <c r="G14" s="18">
        <v>20.030643513789581</v>
      </c>
      <c r="H14" s="19">
        <v>1123737.0406590607</v>
      </c>
    </row>
    <row r="15" spans="1:10" x14ac:dyDescent="0.2">
      <c r="A15" s="17" t="s">
        <v>58</v>
      </c>
      <c r="B15" s="17">
        <v>2</v>
      </c>
      <c r="C15" s="17">
        <v>50000</v>
      </c>
      <c r="D15" s="17">
        <v>1584</v>
      </c>
      <c r="E15" s="17">
        <v>1608</v>
      </c>
      <c r="F15" s="17">
        <v>30</v>
      </c>
      <c r="G15" s="18">
        <v>20.030643513789581</v>
      </c>
      <c r="H15" s="19">
        <v>1123737.0406590607</v>
      </c>
    </row>
    <row r="16" spans="1:10" x14ac:dyDescent="0.2">
      <c r="A16" s="17" t="s">
        <v>59</v>
      </c>
      <c r="B16" s="17">
        <v>2</v>
      </c>
      <c r="C16" s="17">
        <v>900000</v>
      </c>
      <c r="D16" s="17">
        <v>2837</v>
      </c>
      <c r="E16" s="17">
        <v>2878</v>
      </c>
      <c r="F16" s="17">
        <v>30</v>
      </c>
      <c r="G16" s="18">
        <v>11.099830985915496</v>
      </c>
      <c r="H16" s="19">
        <v>1123737.0406590607</v>
      </c>
    </row>
    <row r="17" spans="1:8" x14ac:dyDescent="0.2">
      <c r="A17" s="17" t="s">
        <v>60</v>
      </c>
      <c r="B17" s="17">
        <v>2</v>
      </c>
      <c r="C17" s="17">
        <v>900000</v>
      </c>
      <c r="D17" s="17">
        <v>2907</v>
      </c>
      <c r="E17" s="17">
        <v>2941</v>
      </c>
      <c r="F17" s="17">
        <v>30</v>
      </c>
      <c r="G17" s="18">
        <v>11.099830985915496</v>
      </c>
      <c r="H17" s="19">
        <v>1123737.0406590607</v>
      </c>
    </row>
    <row r="18" spans="1:8" x14ac:dyDescent="0.2">
      <c r="A18" s="17" t="s">
        <v>61</v>
      </c>
      <c r="B18" s="17">
        <v>2</v>
      </c>
      <c r="C18" s="17">
        <v>900000</v>
      </c>
      <c r="D18" s="17">
        <v>2807</v>
      </c>
      <c r="E18" s="17">
        <v>2845</v>
      </c>
      <c r="F18" s="17">
        <v>30</v>
      </c>
      <c r="G18" s="18">
        <v>11.099830985915496</v>
      </c>
      <c r="H18" s="19">
        <v>1123737.0406590607</v>
      </c>
    </row>
    <row r="19" spans="1:8" x14ac:dyDescent="0.2">
      <c r="A19" s="17" t="s">
        <v>44</v>
      </c>
      <c r="B19" s="20" t="s">
        <v>2</v>
      </c>
      <c r="C19" s="17">
        <v>0</v>
      </c>
      <c r="D19" s="17">
        <v>1</v>
      </c>
      <c r="E19" s="17">
        <v>14</v>
      </c>
      <c r="F19" s="17">
        <v>30</v>
      </c>
      <c r="G19" s="20" t="s">
        <v>2</v>
      </c>
      <c r="H19" s="20" t="s">
        <v>2</v>
      </c>
    </row>
    <row r="20" spans="1:8" x14ac:dyDescent="0.2">
      <c r="A20" s="17" t="s">
        <v>45</v>
      </c>
      <c r="B20" s="20" t="s">
        <v>2</v>
      </c>
      <c r="C20" s="17">
        <v>0</v>
      </c>
      <c r="D20" s="17">
        <v>0</v>
      </c>
      <c r="E20" s="17">
        <v>14</v>
      </c>
      <c r="F20" s="17">
        <v>30</v>
      </c>
      <c r="G20" s="20" t="s">
        <v>2</v>
      </c>
      <c r="H20" s="20" t="s">
        <v>2</v>
      </c>
    </row>
    <row r="21" spans="1:8" x14ac:dyDescent="0.2">
      <c r="A21" s="17" t="s">
        <v>46</v>
      </c>
      <c r="B21" s="20" t="s">
        <v>2</v>
      </c>
      <c r="C21" s="17">
        <v>0</v>
      </c>
      <c r="D21" s="17">
        <v>0</v>
      </c>
      <c r="E21" s="17">
        <v>15</v>
      </c>
      <c r="F21" s="17">
        <v>30</v>
      </c>
      <c r="G21" s="20" t="s">
        <v>2</v>
      </c>
      <c r="H21" s="20" t="s">
        <v>2</v>
      </c>
    </row>
    <row r="22" spans="1:8" x14ac:dyDescent="0.2">
      <c r="G22" s="8"/>
    </row>
    <row r="23" spans="1:8" x14ac:dyDescent="0.2">
      <c r="A23" s="1" t="s">
        <v>69</v>
      </c>
    </row>
    <row r="24" spans="1:8" ht="25.5" x14ac:dyDescent="0.2">
      <c r="A24" s="24" t="s">
        <v>32</v>
      </c>
      <c r="B24" s="26" t="s">
        <v>109</v>
      </c>
      <c r="C24" s="26" t="s">
        <v>110</v>
      </c>
      <c r="D24" s="24" t="s">
        <v>67</v>
      </c>
      <c r="E24" s="24" t="s">
        <v>111</v>
      </c>
      <c r="F24" s="24" t="s">
        <v>64</v>
      </c>
      <c r="G24" s="24" t="s">
        <v>63</v>
      </c>
      <c r="H24" s="26" t="s">
        <v>65</v>
      </c>
    </row>
    <row r="25" spans="1:8" ht="14.25" x14ac:dyDescent="0.2">
      <c r="A25" s="25"/>
      <c r="B25" s="25" t="s">
        <v>97</v>
      </c>
      <c r="C25" s="25" t="s">
        <v>62</v>
      </c>
      <c r="D25" s="25" t="s">
        <v>66</v>
      </c>
      <c r="E25" s="25" t="s">
        <v>66</v>
      </c>
      <c r="F25" s="25" t="s">
        <v>98</v>
      </c>
      <c r="G25" s="25" t="s">
        <v>2</v>
      </c>
      <c r="H25" s="25" t="s">
        <v>62</v>
      </c>
    </row>
    <row r="26" spans="1:8" x14ac:dyDescent="0.2">
      <c r="A26" s="21" t="s">
        <v>99</v>
      </c>
      <c r="B26" s="21">
        <v>2</v>
      </c>
      <c r="C26" s="21">
        <v>90000</v>
      </c>
      <c r="D26" s="21">
        <v>2883</v>
      </c>
      <c r="E26" s="21">
        <v>2926</v>
      </c>
      <c r="F26" s="21">
        <v>30</v>
      </c>
      <c r="G26" s="22">
        <v>11.058018179777799</v>
      </c>
      <c r="H26" s="23">
        <v>1123737.0406590607</v>
      </c>
    </row>
    <row r="27" spans="1:8" x14ac:dyDescent="0.2">
      <c r="A27" s="17" t="s">
        <v>100</v>
      </c>
      <c r="B27" s="17">
        <v>2</v>
      </c>
      <c r="C27" s="17">
        <v>90000</v>
      </c>
      <c r="D27" s="17">
        <v>2934</v>
      </c>
      <c r="E27" s="17">
        <v>2995</v>
      </c>
      <c r="F27" s="17">
        <v>30</v>
      </c>
      <c r="G27" s="18">
        <v>11.058018179777799</v>
      </c>
      <c r="H27" s="19">
        <v>1123737.0406590607</v>
      </c>
    </row>
    <row r="28" spans="1:8" x14ac:dyDescent="0.2">
      <c r="A28" s="17" t="s">
        <v>101</v>
      </c>
      <c r="B28" s="17">
        <v>2</v>
      </c>
      <c r="C28" s="17">
        <v>90000</v>
      </c>
      <c r="D28" s="17">
        <v>2889</v>
      </c>
      <c r="E28" s="17">
        <v>2916</v>
      </c>
      <c r="F28" s="17">
        <v>30</v>
      </c>
      <c r="G28" s="18">
        <v>11.058018179777799</v>
      </c>
      <c r="H28" s="19">
        <v>1123737.0406590607</v>
      </c>
    </row>
    <row r="29" spans="1:8" x14ac:dyDescent="0.2">
      <c r="A29" s="17" t="s">
        <v>102</v>
      </c>
      <c r="B29" s="17">
        <v>2</v>
      </c>
      <c r="C29" s="17">
        <v>90000</v>
      </c>
      <c r="D29" s="17">
        <v>2964</v>
      </c>
      <c r="E29" s="17">
        <v>2990</v>
      </c>
      <c r="F29" s="17">
        <v>30</v>
      </c>
      <c r="G29" s="18">
        <v>11.063774647887326</v>
      </c>
      <c r="H29" s="19">
        <v>1123737.0406590607</v>
      </c>
    </row>
    <row r="30" spans="1:8" x14ac:dyDescent="0.2">
      <c r="A30" s="17" t="s">
        <v>103</v>
      </c>
      <c r="B30" s="17">
        <v>2</v>
      </c>
      <c r="C30" s="17">
        <v>90000</v>
      </c>
      <c r="D30" s="17">
        <v>2900</v>
      </c>
      <c r="E30" s="17">
        <v>2926</v>
      </c>
      <c r="F30" s="17">
        <v>30</v>
      </c>
      <c r="G30" s="18">
        <v>11.063774647887326</v>
      </c>
      <c r="H30" s="19">
        <v>1123737.0406590607</v>
      </c>
    </row>
    <row r="31" spans="1:8" x14ac:dyDescent="0.2">
      <c r="A31" s="17" t="s">
        <v>104</v>
      </c>
      <c r="B31" s="17">
        <v>2</v>
      </c>
      <c r="C31" s="17">
        <v>90000</v>
      </c>
      <c r="D31" s="17">
        <v>2967</v>
      </c>
      <c r="E31" s="17">
        <v>2998</v>
      </c>
      <c r="F31" s="17">
        <v>30</v>
      </c>
      <c r="G31" s="18">
        <v>11.063774647887326</v>
      </c>
      <c r="H31" s="19">
        <v>1123737.0406590607</v>
      </c>
    </row>
    <row r="32" spans="1:8" x14ac:dyDescent="0.2">
      <c r="A32" s="17" t="s">
        <v>105</v>
      </c>
      <c r="B32" s="17">
        <v>2</v>
      </c>
      <c r="C32" s="17">
        <v>90000</v>
      </c>
      <c r="D32" s="17">
        <v>3020</v>
      </c>
      <c r="E32" s="17">
        <v>3045</v>
      </c>
      <c r="F32" s="17">
        <v>30</v>
      </c>
      <c r="G32" s="18">
        <v>11.018789378937882</v>
      </c>
      <c r="H32" s="19">
        <v>1123737.0406590607</v>
      </c>
    </row>
    <row r="33" spans="1:8" x14ac:dyDescent="0.2">
      <c r="A33" s="17" t="s">
        <v>106</v>
      </c>
      <c r="B33" s="17">
        <v>2</v>
      </c>
      <c r="C33" s="17">
        <v>90000</v>
      </c>
      <c r="D33" s="17">
        <v>3055</v>
      </c>
      <c r="E33" s="17">
        <v>3076</v>
      </c>
      <c r="F33" s="17">
        <v>30</v>
      </c>
      <c r="G33" s="18">
        <v>11.018789378937882</v>
      </c>
      <c r="H33" s="19">
        <v>1123737.0406590607</v>
      </c>
    </row>
    <row r="34" spans="1:8" x14ac:dyDescent="0.2">
      <c r="A34" s="17" t="s">
        <v>107</v>
      </c>
      <c r="B34" s="17">
        <v>2</v>
      </c>
      <c r="C34" s="17">
        <v>90000</v>
      </c>
      <c r="D34" s="17">
        <v>2964</v>
      </c>
      <c r="E34" s="17">
        <v>3001</v>
      </c>
      <c r="F34" s="17">
        <v>30</v>
      </c>
      <c r="G34" s="18">
        <v>11.018789378937882</v>
      </c>
      <c r="H34" s="19">
        <v>1123737.0406590607</v>
      </c>
    </row>
    <row r="35" spans="1:8" x14ac:dyDescent="0.2">
      <c r="A35" s="17" t="s">
        <v>88</v>
      </c>
      <c r="B35" s="20" t="s">
        <v>2</v>
      </c>
      <c r="C35" s="17">
        <v>0</v>
      </c>
      <c r="D35" s="17">
        <v>0</v>
      </c>
      <c r="E35" s="17">
        <v>24</v>
      </c>
      <c r="F35" s="17">
        <v>30</v>
      </c>
      <c r="G35" s="20" t="s">
        <v>2</v>
      </c>
      <c r="H35" s="20" t="s">
        <v>2</v>
      </c>
    </row>
    <row r="36" spans="1:8" x14ac:dyDescent="0.2">
      <c r="A36" s="17" t="s">
        <v>89</v>
      </c>
      <c r="B36" s="20" t="s">
        <v>2</v>
      </c>
      <c r="C36" s="17">
        <v>0</v>
      </c>
      <c r="D36" s="17">
        <v>0</v>
      </c>
      <c r="E36" s="17">
        <v>19</v>
      </c>
      <c r="F36" s="17">
        <v>30</v>
      </c>
      <c r="G36" s="20" t="s">
        <v>2</v>
      </c>
      <c r="H36" s="20" t="s">
        <v>2</v>
      </c>
    </row>
    <row r="37" spans="1:8" x14ac:dyDescent="0.2">
      <c r="A37" s="17" t="s">
        <v>90</v>
      </c>
      <c r="B37" s="20" t="s">
        <v>2</v>
      </c>
      <c r="C37" s="17">
        <v>0</v>
      </c>
      <c r="D37" s="17">
        <v>2</v>
      </c>
      <c r="E37" s="17">
        <v>24</v>
      </c>
      <c r="F37" s="17">
        <v>30</v>
      </c>
      <c r="G37" s="20" t="s">
        <v>2</v>
      </c>
      <c r="H37" s="20" t="s">
        <v>2</v>
      </c>
    </row>
    <row r="38" spans="1:8" x14ac:dyDescent="0.2">
      <c r="A38" s="17" t="s">
        <v>91</v>
      </c>
      <c r="B38" s="20" t="s">
        <v>2</v>
      </c>
      <c r="C38" s="17">
        <v>0</v>
      </c>
      <c r="D38" s="17">
        <v>0</v>
      </c>
      <c r="E38" s="17">
        <v>25</v>
      </c>
      <c r="F38" s="17">
        <v>30</v>
      </c>
      <c r="G38" s="20" t="s">
        <v>2</v>
      </c>
      <c r="H38" s="20" t="s">
        <v>2</v>
      </c>
    </row>
    <row r="39" spans="1:8" x14ac:dyDescent="0.2">
      <c r="A39" s="17" t="s">
        <v>92</v>
      </c>
      <c r="B39" s="20" t="s">
        <v>2</v>
      </c>
      <c r="C39" s="17">
        <v>0</v>
      </c>
      <c r="D39" s="17">
        <v>0</v>
      </c>
      <c r="E39" s="17">
        <v>11</v>
      </c>
      <c r="F39" s="17">
        <v>30</v>
      </c>
      <c r="G39" s="20" t="s">
        <v>2</v>
      </c>
      <c r="H39" s="20" t="s">
        <v>2</v>
      </c>
    </row>
    <row r="40" spans="1:8" x14ac:dyDescent="0.2">
      <c r="A40" s="17" t="s">
        <v>93</v>
      </c>
      <c r="B40" s="20" t="s">
        <v>2</v>
      </c>
      <c r="C40" s="17">
        <v>0</v>
      </c>
      <c r="D40" s="17">
        <v>0</v>
      </c>
      <c r="E40" s="17">
        <v>30</v>
      </c>
      <c r="F40" s="17">
        <v>30</v>
      </c>
      <c r="G40" s="20" t="s">
        <v>2</v>
      </c>
      <c r="H40" s="20" t="s">
        <v>2</v>
      </c>
    </row>
    <row r="41" spans="1:8" x14ac:dyDescent="0.2">
      <c r="A41" s="17" t="s">
        <v>94</v>
      </c>
      <c r="B41" s="20" t="s">
        <v>2</v>
      </c>
      <c r="C41" s="17">
        <v>0</v>
      </c>
      <c r="D41" s="17">
        <v>0</v>
      </c>
      <c r="E41" s="17">
        <v>13</v>
      </c>
      <c r="F41" s="17">
        <v>30</v>
      </c>
      <c r="G41" s="20" t="s">
        <v>2</v>
      </c>
      <c r="H41" s="20" t="s">
        <v>2</v>
      </c>
    </row>
    <row r="42" spans="1:8" x14ac:dyDescent="0.2">
      <c r="A42" s="17" t="s">
        <v>95</v>
      </c>
      <c r="B42" s="20" t="s">
        <v>2</v>
      </c>
      <c r="C42" s="17">
        <v>0</v>
      </c>
      <c r="D42" s="17">
        <v>0</v>
      </c>
      <c r="E42" s="17">
        <v>18</v>
      </c>
      <c r="F42" s="17">
        <v>30</v>
      </c>
      <c r="G42" s="20" t="s">
        <v>2</v>
      </c>
      <c r="H42" s="20" t="s">
        <v>2</v>
      </c>
    </row>
    <row r="43" spans="1:8" x14ac:dyDescent="0.2">
      <c r="A43" s="17" t="s">
        <v>96</v>
      </c>
      <c r="B43" s="20" t="s">
        <v>2</v>
      </c>
      <c r="C43" s="17">
        <v>0</v>
      </c>
      <c r="D43" s="17">
        <v>0</v>
      </c>
      <c r="E43" s="17">
        <v>23</v>
      </c>
      <c r="F43" s="17">
        <v>30</v>
      </c>
      <c r="G43" s="20" t="s">
        <v>2</v>
      </c>
      <c r="H43" s="20" t="s">
        <v>2</v>
      </c>
    </row>
    <row r="44" spans="1:8" x14ac:dyDescent="0.2">
      <c r="A44" s="27"/>
      <c r="G44" s="8"/>
      <c r="H44" s="28"/>
    </row>
    <row r="45" spans="1:8" x14ac:dyDescent="0.2">
      <c r="A45" s="17" t="s">
        <v>70</v>
      </c>
      <c r="B45" s="17">
        <v>5</v>
      </c>
      <c r="C45" s="17">
        <v>90000</v>
      </c>
      <c r="D45" s="17">
        <v>2285</v>
      </c>
      <c r="E45" s="17">
        <v>2354</v>
      </c>
      <c r="F45" s="17">
        <v>30</v>
      </c>
      <c r="G45" s="18">
        <v>10.992711370262379</v>
      </c>
      <c r="H45" s="19">
        <v>909049.76696322975</v>
      </c>
    </row>
    <row r="46" spans="1:8" x14ac:dyDescent="0.2">
      <c r="A46" s="17" t="s">
        <v>71</v>
      </c>
      <c r="B46" s="17">
        <v>5</v>
      </c>
      <c r="C46" s="17">
        <v>90000</v>
      </c>
      <c r="D46" s="17">
        <v>2254</v>
      </c>
      <c r="E46" s="17">
        <v>2309</v>
      </c>
      <c r="F46" s="17">
        <v>30</v>
      </c>
      <c r="G46" s="18">
        <v>10.992711370262379</v>
      </c>
      <c r="H46" s="19">
        <v>909049.76696322975</v>
      </c>
    </row>
    <row r="47" spans="1:8" x14ac:dyDescent="0.2">
      <c r="A47" s="17" t="s">
        <v>72</v>
      </c>
      <c r="B47" s="17">
        <v>5</v>
      </c>
      <c r="C47" s="17">
        <v>90000</v>
      </c>
      <c r="D47" s="17">
        <v>2229</v>
      </c>
      <c r="E47" s="17">
        <v>2286</v>
      </c>
      <c r="F47" s="17">
        <v>30</v>
      </c>
      <c r="G47" s="18">
        <v>10.992711370262379</v>
      </c>
      <c r="H47" s="19">
        <v>909049.76696322975</v>
      </c>
    </row>
    <row r="48" spans="1:8" x14ac:dyDescent="0.2">
      <c r="A48" s="17" t="s">
        <v>73</v>
      </c>
      <c r="B48" s="17">
        <v>5</v>
      </c>
      <c r="C48" s="17">
        <v>90000</v>
      </c>
      <c r="D48" s="17">
        <v>2245</v>
      </c>
      <c r="E48" s="17">
        <v>2296</v>
      </c>
      <c r="F48" s="17">
        <v>30</v>
      </c>
      <c r="G48" s="18">
        <v>10.947085201793723</v>
      </c>
      <c r="H48" s="19">
        <v>909049.76696322975</v>
      </c>
    </row>
    <row r="49" spans="1:8" x14ac:dyDescent="0.2">
      <c r="A49" s="17" t="s">
        <v>74</v>
      </c>
      <c r="B49" s="17">
        <v>5</v>
      </c>
      <c r="C49" s="17">
        <v>90000</v>
      </c>
      <c r="D49" s="17">
        <v>2168</v>
      </c>
      <c r="E49" s="17">
        <v>2217</v>
      </c>
      <c r="F49" s="17">
        <v>30</v>
      </c>
      <c r="G49" s="18">
        <v>10.947085201793723</v>
      </c>
      <c r="H49" s="19">
        <v>909049.76696322975</v>
      </c>
    </row>
    <row r="50" spans="1:8" x14ac:dyDescent="0.2">
      <c r="A50" s="17" t="s">
        <v>75</v>
      </c>
      <c r="B50" s="17">
        <v>5</v>
      </c>
      <c r="C50" s="17">
        <v>90000</v>
      </c>
      <c r="D50" s="17">
        <v>2244</v>
      </c>
      <c r="E50" s="17">
        <v>2302</v>
      </c>
      <c r="F50" s="17">
        <v>30</v>
      </c>
      <c r="G50" s="18">
        <v>10.947085201793723</v>
      </c>
      <c r="H50" s="19">
        <v>909049.76696322975</v>
      </c>
    </row>
    <row r="51" spans="1:8" x14ac:dyDescent="0.2">
      <c r="A51" s="17" t="s">
        <v>76</v>
      </c>
      <c r="B51" s="17">
        <v>5</v>
      </c>
      <c r="C51" s="17">
        <v>90000</v>
      </c>
      <c r="D51" s="17">
        <v>2342</v>
      </c>
      <c r="E51" s="17">
        <v>2399</v>
      </c>
      <c r="F51" s="17">
        <v>30</v>
      </c>
      <c r="G51" s="18">
        <v>10.985874439461883</v>
      </c>
      <c r="H51" s="19">
        <v>909049.76696322975</v>
      </c>
    </row>
    <row r="52" spans="1:8" x14ac:dyDescent="0.2">
      <c r="A52" s="17" t="s">
        <v>77</v>
      </c>
      <c r="B52" s="17">
        <v>5</v>
      </c>
      <c r="C52" s="17">
        <v>90000</v>
      </c>
      <c r="D52" s="17">
        <v>2260</v>
      </c>
      <c r="E52" s="17">
        <v>2317</v>
      </c>
      <c r="F52" s="17">
        <v>30</v>
      </c>
      <c r="G52" s="18">
        <v>10.985874439461883</v>
      </c>
      <c r="H52" s="19">
        <v>909049.76696322975</v>
      </c>
    </row>
    <row r="53" spans="1:8" x14ac:dyDescent="0.2">
      <c r="A53" s="17" t="s">
        <v>78</v>
      </c>
      <c r="B53" s="17">
        <v>5</v>
      </c>
      <c r="C53" s="17">
        <v>90000</v>
      </c>
      <c r="D53" s="17">
        <v>2236</v>
      </c>
      <c r="E53" s="17">
        <v>2292</v>
      </c>
      <c r="F53" s="17">
        <v>30</v>
      </c>
      <c r="G53" s="18">
        <v>10.985874439461883</v>
      </c>
      <c r="H53" s="19">
        <v>909049.76696322975</v>
      </c>
    </row>
    <row r="54" spans="1:8" x14ac:dyDescent="0.2">
      <c r="A54" s="17" t="s">
        <v>88</v>
      </c>
      <c r="B54" s="20" t="s">
        <v>2</v>
      </c>
      <c r="C54" s="17">
        <v>0</v>
      </c>
      <c r="D54" s="17">
        <v>0</v>
      </c>
      <c r="E54" s="17">
        <v>0</v>
      </c>
      <c r="F54" s="17">
        <v>30</v>
      </c>
      <c r="G54" s="20" t="s">
        <v>2</v>
      </c>
      <c r="H54" s="20" t="s">
        <v>2</v>
      </c>
    </row>
    <row r="55" spans="1:8" x14ac:dyDescent="0.2">
      <c r="A55" s="17" t="s">
        <v>89</v>
      </c>
      <c r="B55" s="20" t="s">
        <v>2</v>
      </c>
      <c r="C55" s="17">
        <v>0</v>
      </c>
      <c r="D55" s="17">
        <v>0</v>
      </c>
      <c r="E55" s="17">
        <v>2</v>
      </c>
      <c r="F55" s="17">
        <v>30</v>
      </c>
      <c r="G55" s="20" t="s">
        <v>2</v>
      </c>
      <c r="H55" s="20" t="s">
        <v>2</v>
      </c>
    </row>
    <row r="56" spans="1:8" x14ac:dyDescent="0.2">
      <c r="A56" s="17" t="s">
        <v>90</v>
      </c>
      <c r="B56" s="20" t="s">
        <v>2</v>
      </c>
      <c r="C56" s="17">
        <v>0</v>
      </c>
      <c r="D56" s="17">
        <v>0</v>
      </c>
      <c r="E56" s="17">
        <v>2</v>
      </c>
      <c r="F56" s="17">
        <v>30</v>
      </c>
      <c r="G56" s="20" t="s">
        <v>2</v>
      </c>
      <c r="H56" s="20" t="s">
        <v>2</v>
      </c>
    </row>
    <row r="57" spans="1:8" x14ac:dyDescent="0.2">
      <c r="A57" s="17" t="s">
        <v>91</v>
      </c>
      <c r="B57" s="20" t="s">
        <v>2</v>
      </c>
      <c r="C57" s="17">
        <v>0</v>
      </c>
      <c r="D57" s="17">
        <v>0</v>
      </c>
      <c r="E57" s="17">
        <v>1</v>
      </c>
      <c r="F57" s="17">
        <v>30</v>
      </c>
      <c r="G57" s="20" t="s">
        <v>2</v>
      </c>
      <c r="H57" s="20" t="s">
        <v>2</v>
      </c>
    </row>
    <row r="58" spans="1:8" x14ac:dyDescent="0.2">
      <c r="A58" s="17" t="s">
        <v>92</v>
      </c>
      <c r="B58" s="20" t="s">
        <v>2</v>
      </c>
      <c r="C58" s="17">
        <v>0</v>
      </c>
      <c r="D58" s="17">
        <v>0</v>
      </c>
      <c r="E58" s="17">
        <v>1</v>
      </c>
      <c r="F58" s="17">
        <v>30</v>
      </c>
      <c r="G58" s="20" t="s">
        <v>2</v>
      </c>
      <c r="H58" s="20" t="s">
        <v>2</v>
      </c>
    </row>
    <row r="59" spans="1:8" x14ac:dyDescent="0.2">
      <c r="A59" s="17" t="s">
        <v>93</v>
      </c>
      <c r="B59" s="20" t="s">
        <v>2</v>
      </c>
      <c r="C59" s="17">
        <v>0</v>
      </c>
      <c r="D59" s="17">
        <v>0</v>
      </c>
      <c r="E59" s="17">
        <v>0</v>
      </c>
      <c r="F59" s="17">
        <v>30</v>
      </c>
      <c r="G59" s="20" t="s">
        <v>2</v>
      </c>
      <c r="H59" s="20" t="s">
        <v>2</v>
      </c>
    </row>
    <row r="60" spans="1:8" x14ac:dyDescent="0.2">
      <c r="A60" s="17" t="s">
        <v>94</v>
      </c>
      <c r="B60" s="20" t="s">
        <v>2</v>
      </c>
      <c r="C60" s="17">
        <v>0</v>
      </c>
      <c r="D60" s="17">
        <v>1</v>
      </c>
      <c r="E60" s="17">
        <v>2</v>
      </c>
      <c r="F60" s="17">
        <v>30</v>
      </c>
      <c r="G60" s="20" t="s">
        <v>2</v>
      </c>
      <c r="H60" s="20" t="s">
        <v>2</v>
      </c>
    </row>
    <row r="61" spans="1:8" x14ac:dyDescent="0.2">
      <c r="A61" s="17" t="s">
        <v>95</v>
      </c>
      <c r="B61" s="20" t="s">
        <v>2</v>
      </c>
      <c r="C61" s="17">
        <v>0</v>
      </c>
      <c r="D61" s="17">
        <v>0</v>
      </c>
      <c r="E61" s="17">
        <v>1</v>
      </c>
      <c r="F61" s="17">
        <v>30</v>
      </c>
      <c r="G61" s="20" t="s">
        <v>2</v>
      </c>
      <c r="H61" s="20" t="s">
        <v>2</v>
      </c>
    </row>
    <row r="62" spans="1:8" x14ac:dyDescent="0.2">
      <c r="A62" s="17" t="s">
        <v>96</v>
      </c>
      <c r="B62" s="20" t="s">
        <v>2</v>
      </c>
      <c r="C62" s="17">
        <v>0</v>
      </c>
      <c r="D62" s="17">
        <v>0</v>
      </c>
      <c r="E62" s="17">
        <v>1</v>
      </c>
      <c r="F62" s="17">
        <v>30</v>
      </c>
      <c r="G62" s="20" t="s">
        <v>2</v>
      </c>
      <c r="H62" s="20" t="s">
        <v>2</v>
      </c>
    </row>
    <row r="63" spans="1:8" x14ac:dyDescent="0.2">
      <c r="A63" s="27"/>
      <c r="B63" s="2"/>
      <c r="G63" s="8"/>
      <c r="H63" s="28"/>
    </row>
    <row r="64" spans="1:8" x14ac:dyDescent="0.2">
      <c r="A64" s="17" t="s">
        <v>79</v>
      </c>
      <c r="B64" s="17">
        <v>10</v>
      </c>
      <c r="C64" s="17">
        <v>90000</v>
      </c>
      <c r="D64" s="17">
        <v>2754</v>
      </c>
      <c r="E64" s="17">
        <v>2764</v>
      </c>
      <c r="F64" s="17">
        <v>30</v>
      </c>
      <c r="G64" s="18">
        <v>10.98629521455854</v>
      </c>
      <c r="H64" s="19">
        <v>983245.42374553659</v>
      </c>
    </row>
    <row r="65" spans="1:8" x14ac:dyDescent="0.2">
      <c r="A65" s="17" t="s">
        <v>80</v>
      </c>
      <c r="B65" s="17">
        <v>10</v>
      </c>
      <c r="C65" s="17">
        <v>90000</v>
      </c>
      <c r="D65" s="17">
        <v>2430</v>
      </c>
      <c r="E65" s="17">
        <v>2453</v>
      </c>
      <c r="F65" s="17">
        <v>30</v>
      </c>
      <c r="G65" s="18">
        <v>10.98629521455854</v>
      </c>
      <c r="H65" s="19">
        <v>983245.42374553659</v>
      </c>
    </row>
    <row r="66" spans="1:8" x14ac:dyDescent="0.2">
      <c r="A66" s="17" t="s">
        <v>81</v>
      </c>
      <c r="B66" s="17">
        <v>10</v>
      </c>
      <c r="C66" s="17">
        <v>90000</v>
      </c>
      <c r="D66" s="17">
        <v>2252</v>
      </c>
      <c r="E66" s="17">
        <v>2254</v>
      </c>
      <c r="F66" s="17">
        <v>30</v>
      </c>
      <c r="G66" s="18">
        <v>10.98629521455854</v>
      </c>
      <c r="H66" s="19">
        <v>983245.42374553659</v>
      </c>
    </row>
    <row r="67" spans="1:8" x14ac:dyDescent="0.2">
      <c r="A67" s="17" t="s">
        <v>82</v>
      </c>
      <c r="B67" s="17">
        <v>10</v>
      </c>
      <c r="C67" s="17">
        <v>90000</v>
      </c>
      <c r="D67" s="17">
        <v>2249</v>
      </c>
      <c r="E67" s="17">
        <v>2254</v>
      </c>
      <c r="F67" s="17">
        <v>30</v>
      </c>
      <c r="G67" s="18">
        <v>10.969374018398028</v>
      </c>
      <c r="H67" s="19">
        <v>983245.42374553659</v>
      </c>
    </row>
    <row r="68" spans="1:8" x14ac:dyDescent="0.2">
      <c r="A68" s="17" t="s">
        <v>83</v>
      </c>
      <c r="B68" s="17">
        <v>10</v>
      </c>
      <c r="C68" s="17">
        <v>90000</v>
      </c>
      <c r="D68" s="17">
        <v>1885</v>
      </c>
      <c r="E68" s="17">
        <v>1892</v>
      </c>
      <c r="F68" s="17">
        <v>30</v>
      </c>
      <c r="G68" s="18">
        <v>10.969374018398028</v>
      </c>
      <c r="H68" s="19">
        <v>983245.42374553659</v>
      </c>
    </row>
    <row r="69" spans="1:8" x14ac:dyDescent="0.2">
      <c r="A69" s="17" t="s">
        <v>84</v>
      </c>
      <c r="B69" s="17">
        <v>10</v>
      </c>
      <c r="C69" s="17">
        <v>90000</v>
      </c>
      <c r="D69" s="17">
        <v>1700</v>
      </c>
      <c r="E69" s="17">
        <v>1706</v>
      </c>
      <c r="F69" s="17">
        <v>30</v>
      </c>
      <c r="G69" s="18">
        <v>10.969374018398028</v>
      </c>
      <c r="H69" s="19">
        <v>983245.42374553659</v>
      </c>
    </row>
    <row r="70" spans="1:8" x14ac:dyDescent="0.2">
      <c r="A70" s="17" t="s">
        <v>85</v>
      </c>
      <c r="B70" s="17">
        <v>10</v>
      </c>
      <c r="C70" s="17">
        <v>90000</v>
      </c>
      <c r="D70" s="17">
        <v>2249</v>
      </c>
      <c r="E70" s="17">
        <v>2255</v>
      </c>
      <c r="F70" s="17">
        <v>30</v>
      </c>
      <c r="G70" s="18">
        <v>10.928867945697302</v>
      </c>
      <c r="H70" s="19">
        <v>983245.42374553659</v>
      </c>
    </row>
    <row r="71" spans="1:8" x14ac:dyDescent="0.2">
      <c r="A71" s="17" t="s">
        <v>86</v>
      </c>
      <c r="B71" s="17">
        <v>10</v>
      </c>
      <c r="C71" s="17">
        <v>90000</v>
      </c>
      <c r="D71" s="17">
        <v>1996</v>
      </c>
      <c r="E71" s="17">
        <v>2005</v>
      </c>
      <c r="F71" s="17">
        <v>30</v>
      </c>
      <c r="G71" s="18">
        <v>10.928867945697302</v>
      </c>
      <c r="H71" s="19">
        <v>983245.42374553659</v>
      </c>
    </row>
    <row r="72" spans="1:8" x14ac:dyDescent="0.2">
      <c r="A72" s="17" t="s">
        <v>87</v>
      </c>
      <c r="B72" s="17">
        <v>10</v>
      </c>
      <c r="C72" s="17">
        <v>90000</v>
      </c>
      <c r="D72" s="17">
        <v>1838</v>
      </c>
      <c r="E72" s="17">
        <v>1842</v>
      </c>
      <c r="F72" s="17">
        <v>30</v>
      </c>
      <c r="G72" s="18">
        <v>10.928867945697302</v>
      </c>
      <c r="H72" s="19">
        <v>983245.42374553659</v>
      </c>
    </row>
    <row r="73" spans="1:8" x14ac:dyDescent="0.2">
      <c r="A73" s="17" t="s">
        <v>88</v>
      </c>
      <c r="B73" s="20" t="s">
        <v>2</v>
      </c>
      <c r="C73" s="17">
        <v>0</v>
      </c>
      <c r="D73" s="17">
        <v>0</v>
      </c>
      <c r="E73" s="17">
        <v>3</v>
      </c>
      <c r="F73" s="17">
        <v>30</v>
      </c>
      <c r="G73" s="20" t="s">
        <v>2</v>
      </c>
      <c r="H73" s="20" t="s">
        <v>2</v>
      </c>
    </row>
    <row r="74" spans="1:8" x14ac:dyDescent="0.2">
      <c r="A74" s="17" t="s">
        <v>89</v>
      </c>
      <c r="B74" s="20" t="s">
        <v>2</v>
      </c>
      <c r="C74" s="17">
        <v>0</v>
      </c>
      <c r="D74" s="17">
        <v>0</v>
      </c>
      <c r="E74" s="17">
        <v>2</v>
      </c>
      <c r="F74" s="17">
        <v>30</v>
      </c>
      <c r="G74" s="20" t="s">
        <v>2</v>
      </c>
      <c r="H74" s="20" t="s">
        <v>2</v>
      </c>
    </row>
    <row r="75" spans="1:8" x14ac:dyDescent="0.2">
      <c r="A75" s="17" t="s">
        <v>90</v>
      </c>
      <c r="B75" s="20" t="s">
        <v>2</v>
      </c>
      <c r="C75" s="17">
        <v>0</v>
      </c>
      <c r="D75" s="17">
        <v>0</v>
      </c>
      <c r="E75" s="17">
        <v>2</v>
      </c>
      <c r="F75" s="17">
        <v>30</v>
      </c>
      <c r="G75" s="20" t="s">
        <v>2</v>
      </c>
      <c r="H75" s="20" t="s">
        <v>2</v>
      </c>
    </row>
    <row r="76" spans="1:8" x14ac:dyDescent="0.2">
      <c r="A76" s="17" t="s">
        <v>91</v>
      </c>
      <c r="B76" s="20" t="s">
        <v>2</v>
      </c>
      <c r="C76" s="17">
        <v>0</v>
      </c>
      <c r="D76" s="17">
        <v>0</v>
      </c>
      <c r="E76" s="17">
        <v>2</v>
      </c>
      <c r="F76" s="17">
        <v>30</v>
      </c>
      <c r="G76" s="20" t="s">
        <v>2</v>
      </c>
      <c r="H76" s="20" t="s">
        <v>2</v>
      </c>
    </row>
    <row r="77" spans="1:8" x14ac:dyDescent="0.2">
      <c r="A77" s="17" t="s">
        <v>92</v>
      </c>
      <c r="B77" s="20" t="s">
        <v>2</v>
      </c>
      <c r="C77" s="17">
        <v>0</v>
      </c>
      <c r="D77" s="17">
        <v>0</v>
      </c>
      <c r="E77" s="17">
        <v>1</v>
      </c>
      <c r="F77" s="17">
        <v>30</v>
      </c>
      <c r="G77" s="20" t="s">
        <v>2</v>
      </c>
      <c r="H77" s="20" t="s">
        <v>2</v>
      </c>
    </row>
    <row r="78" spans="1:8" x14ac:dyDescent="0.2">
      <c r="A78" s="17" t="s">
        <v>93</v>
      </c>
      <c r="B78" s="20" t="s">
        <v>2</v>
      </c>
      <c r="C78" s="17">
        <v>0</v>
      </c>
      <c r="D78" s="17">
        <v>0</v>
      </c>
      <c r="E78" s="17">
        <v>4</v>
      </c>
      <c r="F78" s="17">
        <v>30</v>
      </c>
      <c r="G78" s="20" t="s">
        <v>2</v>
      </c>
      <c r="H78" s="20" t="s">
        <v>2</v>
      </c>
    </row>
    <row r="79" spans="1:8" x14ac:dyDescent="0.2">
      <c r="A79" s="17" t="s">
        <v>94</v>
      </c>
      <c r="B79" s="20" t="s">
        <v>2</v>
      </c>
      <c r="C79" s="17">
        <v>0</v>
      </c>
      <c r="D79" s="17">
        <v>0</v>
      </c>
      <c r="E79" s="17">
        <v>4</v>
      </c>
      <c r="F79" s="17">
        <v>30</v>
      </c>
      <c r="G79" s="20" t="s">
        <v>2</v>
      </c>
      <c r="H79" s="20" t="s">
        <v>2</v>
      </c>
    </row>
    <row r="80" spans="1:8" x14ac:dyDescent="0.2">
      <c r="A80" s="17" t="s">
        <v>95</v>
      </c>
      <c r="B80" s="20" t="s">
        <v>2</v>
      </c>
      <c r="C80" s="17">
        <v>0</v>
      </c>
      <c r="D80" s="17">
        <v>0</v>
      </c>
      <c r="E80" s="17">
        <v>1</v>
      </c>
      <c r="F80" s="17">
        <v>30</v>
      </c>
      <c r="G80" s="20" t="s">
        <v>2</v>
      </c>
      <c r="H80" s="20" t="s">
        <v>2</v>
      </c>
    </row>
    <row r="81" spans="1:8" x14ac:dyDescent="0.2">
      <c r="A81" s="17" t="s">
        <v>96</v>
      </c>
      <c r="B81" s="20" t="s">
        <v>2</v>
      </c>
      <c r="C81" s="17">
        <v>0</v>
      </c>
      <c r="D81" s="17">
        <v>0</v>
      </c>
      <c r="E81" s="17">
        <v>1</v>
      </c>
      <c r="F81" s="17">
        <v>30</v>
      </c>
      <c r="G81" s="20" t="s">
        <v>2</v>
      </c>
      <c r="H81" s="20" t="s">
        <v>2</v>
      </c>
    </row>
    <row r="83" spans="1:8" x14ac:dyDescent="0.2">
      <c r="A83" s="1" t="s">
        <v>108</v>
      </c>
    </row>
    <row r="84" spans="1:8" ht="25.5" x14ac:dyDescent="0.2">
      <c r="A84" s="24" t="s">
        <v>32</v>
      </c>
      <c r="B84" s="26" t="s">
        <v>109</v>
      </c>
      <c r="C84" s="26" t="s">
        <v>110</v>
      </c>
      <c r="D84" s="24" t="s">
        <v>67</v>
      </c>
      <c r="E84" s="24" t="s">
        <v>111</v>
      </c>
      <c r="F84" s="24" t="s">
        <v>64</v>
      </c>
      <c r="G84" s="24" t="s">
        <v>63</v>
      </c>
      <c r="H84" s="26" t="s">
        <v>65</v>
      </c>
    </row>
    <row r="85" spans="1:8" ht="14.25" x14ac:dyDescent="0.2">
      <c r="A85" s="25"/>
      <c r="B85" s="25" t="s">
        <v>97</v>
      </c>
      <c r="C85" s="25" t="s">
        <v>62</v>
      </c>
      <c r="D85" s="25" t="s">
        <v>66</v>
      </c>
      <c r="E85" s="25" t="s">
        <v>66</v>
      </c>
      <c r="F85" s="25" t="s">
        <v>98</v>
      </c>
      <c r="G85" s="25" t="s">
        <v>2</v>
      </c>
      <c r="H85" s="25" t="s">
        <v>62</v>
      </c>
    </row>
    <row r="86" spans="1:8" x14ac:dyDescent="0.2">
      <c r="A86" s="21" t="s">
        <v>99</v>
      </c>
      <c r="B86" s="21">
        <v>2</v>
      </c>
      <c r="C86" s="17">
        <v>40000</v>
      </c>
      <c r="D86" s="21">
        <v>1272</v>
      </c>
      <c r="E86" s="21">
        <v>1966</v>
      </c>
      <c r="F86" s="21">
        <v>30</v>
      </c>
      <c r="G86" s="22">
        <v>24.768265126788901</v>
      </c>
      <c r="H86" s="23">
        <v>1123737.0406590607</v>
      </c>
    </row>
    <row r="87" spans="1:8" x14ac:dyDescent="0.2">
      <c r="A87" s="17" t="s">
        <v>100</v>
      </c>
      <c r="B87" s="17">
        <v>2</v>
      </c>
      <c r="C87" s="17">
        <v>40000</v>
      </c>
      <c r="D87" s="17">
        <v>1311</v>
      </c>
      <c r="E87" s="17">
        <v>1963</v>
      </c>
      <c r="F87" s="17">
        <v>30</v>
      </c>
      <c r="G87" s="18">
        <v>24.768265126788901</v>
      </c>
      <c r="H87" s="19">
        <v>1123737.0406590607</v>
      </c>
    </row>
    <row r="88" spans="1:8" x14ac:dyDescent="0.2">
      <c r="A88" s="17" t="s">
        <v>101</v>
      </c>
      <c r="B88" s="17">
        <v>2</v>
      </c>
      <c r="C88" s="17">
        <v>40000</v>
      </c>
      <c r="D88" s="17">
        <v>1333</v>
      </c>
      <c r="E88" s="17">
        <v>2087</v>
      </c>
      <c r="F88" s="17">
        <v>30</v>
      </c>
      <c r="G88" s="18">
        <v>24.768265126788901</v>
      </c>
      <c r="H88" s="19">
        <v>1123737.0406590607</v>
      </c>
    </row>
    <row r="89" spans="1:8" x14ac:dyDescent="0.2">
      <c r="A89" s="17" t="s">
        <v>102</v>
      </c>
      <c r="B89" s="17">
        <v>2</v>
      </c>
      <c r="C89" s="17">
        <v>40000</v>
      </c>
      <c r="D89" s="17">
        <v>1267</v>
      </c>
      <c r="E89" s="17">
        <v>1798</v>
      </c>
      <c r="F89" s="17">
        <v>30</v>
      </c>
      <c r="G89" s="18">
        <v>24.660481444332927</v>
      </c>
      <c r="H89" s="19">
        <v>1123737.0406590607</v>
      </c>
    </row>
    <row r="90" spans="1:8" x14ac:dyDescent="0.2">
      <c r="A90" s="17" t="s">
        <v>103</v>
      </c>
      <c r="B90" s="17">
        <v>2</v>
      </c>
      <c r="C90" s="17">
        <v>40000</v>
      </c>
      <c r="D90" s="17">
        <v>1282</v>
      </c>
      <c r="E90" s="17">
        <v>1827</v>
      </c>
      <c r="F90" s="17">
        <v>30</v>
      </c>
      <c r="G90" s="18">
        <v>24.660481444332927</v>
      </c>
      <c r="H90" s="19">
        <v>1123737.0406590607</v>
      </c>
    </row>
    <row r="91" spans="1:8" x14ac:dyDescent="0.2">
      <c r="A91" s="17" t="s">
        <v>104</v>
      </c>
      <c r="B91" s="17">
        <v>2</v>
      </c>
      <c r="C91" s="17">
        <v>40000</v>
      </c>
      <c r="D91" s="17">
        <v>1353</v>
      </c>
      <c r="E91" s="17">
        <v>1879</v>
      </c>
      <c r="F91" s="17">
        <v>30</v>
      </c>
      <c r="G91" s="18">
        <v>24.660481444332927</v>
      </c>
      <c r="H91" s="19">
        <v>1123737.0406590607</v>
      </c>
    </row>
    <row r="92" spans="1:8" x14ac:dyDescent="0.2">
      <c r="A92" s="17" t="s">
        <v>105</v>
      </c>
      <c r="B92" s="17">
        <v>2</v>
      </c>
      <c r="C92" s="17">
        <v>40000</v>
      </c>
      <c r="D92" s="17">
        <v>1258</v>
      </c>
      <c r="E92" s="17">
        <v>2087</v>
      </c>
      <c r="F92" s="17">
        <v>30</v>
      </c>
      <c r="G92" s="18">
        <v>24.652948557089086</v>
      </c>
      <c r="H92" s="19">
        <v>1123737.0406590607</v>
      </c>
    </row>
    <row r="93" spans="1:8" x14ac:dyDescent="0.2">
      <c r="A93" s="17" t="s">
        <v>106</v>
      </c>
      <c r="B93" s="17">
        <v>2</v>
      </c>
      <c r="C93" s="17">
        <v>40000</v>
      </c>
      <c r="D93" s="17">
        <v>1365</v>
      </c>
      <c r="E93" s="17">
        <v>2172</v>
      </c>
      <c r="F93" s="17">
        <v>30</v>
      </c>
      <c r="G93" s="18">
        <v>24.652948557089086</v>
      </c>
      <c r="H93" s="19">
        <v>1123737.0406590607</v>
      </c>
    </row>
    <row r="94" spans="1:8" x14ac:dyDescent="0.2">
      <c r="A94" s="17" t="s">
        <v>107</v>
      </c>
      <c r="B94" s="17">
        <v>2</v>
      </c>
      <c r="C94" s="17">
        <v>40000</v>
      </c>
      <c r="D94" s="17">
        <v>1431</v>
      </c>
      <c r="E94" s="17">
        <v>2235</v>
      </c>
      <c r="F94" s="17">
        <v>30</v>
      </c>
      <c r="G94" s="18">
        <v>24.652948557089086</v>
      </c>
      <c r="H94" s="19">
        <v>1123737.0406590607</v>
      </c>
    </row>
    <row r="95" spans="1:8" x14ac:dyDescent="0.2">
      <c r="A95" s="17" t="s">
        <v>88</v>
      </c>
      <c r="B95" s="20" t="s">
        <v>2</v>
      </c>
      <c r="C95" s="17">
        <v>0</v>
      </c>
      <c r="D95" s="17">
        <v>3</v>
      </c>
      <c r="E95" s="17">
        <v>612</v>
      </c>
      <c r="F95" s="17">
        <v>30</v>
      </c>
      <c r="G95" s="20" t="s">
        <v>2</v>
      </c>
      <c r="H95" s="20" t="s">
        <v>2</v>
      </c>
    </row>
    <row r="96" spans="1:8" x14ac:dyDescent="0.2">
      <c r="A96" s="17" t="s">
        <v>89</v>
      </c>
      <c r="B96" s="20" t="s">
        <v>2</v>
      </c>
      <c r="C96" s="17">
        <v>0</v>
      </c>
      <c r="D96" s="17">
        <v>4</v>
      </c>
      <c r="E96" s="17">
        <v>604</v>
      </c>
      <c r="F96" s="17">
        <v>30</v>
      </c>
      <c r="G96" s="20" t="s">
        <v>2</v>
      </c>
      <c r="H96" s="20" t="s">
        <v>2</v>
      </c>
    </row>
    <row r="97" spans="1:8" x14ac:dyDescent="0.2">
      <c r="A97" s="17" t="s">
        <v>90</v>
      </c>
      <c r="B97" s="20" t="s">
        <v>2</v>
      </c>
      <c r="C97" s="17">
        <v>0</v>
      </c>
      <c r="D97" s="17">
        <v>0</v>
      </c>
      <c r="E97" s="17">
        <v>565</v>
      </c>
      <c r="F97" s="17">
        <v>30</v>
      </c>
      <c r="G97" s="20" t="s">
        <v>2</v>
      </c>
      <c r="H97" s="20" t="s">
        <v>2</v>
      </c>
    </row>
    <row r="98" spans="1:8" x14ac:dyDescent="0.2">
      <c r="A98" s="17" t="s">
        <v>91</v>
      </c>
      <c r="B98" s="20" t="s">
        <v>2</v>
      </c>
      <c r="C98" s="17">
        <v>0</v>
      </c>
      <c r="D98" s="17">
        <v>1</v>
      </c>
      <c r="E98" s="17">
        <v>595</v>
      </c>
      <c r="F98" s="17">
        <v>30</v>
      </c>
      <c r="G98" s="20" t="s">
        <v>2</v>
      </c>
      <c r="H98" s="20" t="s">
        <v>2</v>
      </c>
    </row>
    <row r="99" spans="1:8" x14ac:dyDescent="0.2">
      <c r="A99" s="17" t="s">
        <v>92</v>
      </c>
      <c r="B99" s="20" t="s">
        <v>2</v>
      </c>
      <c r="C99" s="17">
        <v>0</v>
      </c>
      <c r="D99" s="17">
        <v>0</v>
      </c>
      <c r="E99" s="17">
        <v>567</v>
      </c>
      <c r="F99" s="17">
        <v>30</v>
      </c>
      <c r="G99" s="20" t="s">
        <v>2</v>
      </c>
      <c r="H99" s="20" t="s">
        <v>2</v>
      </c>
    </row>
    <row r="100" spans="1:8" x14ac:dyDescent="0.2">
      <c r="A100" s="17" t="s">
        <v>93</v>
      </c>
      <c r="B100" s="20" t="s">
        <v>2</v>
      </c>
      <c r="C100" s="17">
        <v>0</v>
      </c>
      <c r="D100" s="17">
        <v>3</v>
      </c>
      <c r="E100" s="17">
        <v>562</v>
      </c>
      <c r="F100" s="17">
        <v>30</v>
      </c>
      <c r="G100" s="20" t="s">
        <v>2</v>
      </c>
      <c r="H100" s="20" t="s">
        <v>2</v>
      </c>
    </row>
    <row r="101" spans="1:8" x14ac:dyDescent="0.2">
      <c r="A101" s="17" t="s">
        <v>94</v>
      </c>
      <c r="B101" s="20" t="s">
        <v>2</v>
      </c>
      <c r="C101" s="17">
        <v>0</v>
      </c>
      <c r="D101" s="17">
        <v>1</v>
      </c>
      <c r="E101" s="17">
        <v>593</v>
      </c>
      <c r="F101" s="17">
        <v>30</v>
      </c>
      <c r="G101" s="20" t="s">
        <v>2</v>
      </c>
      <c r="H101" s="20" t="s">
        <v>2</v>
      </c>
    </row>
    <row r="102" spans="1:8" x14ac:dyDescent="0.2">
      <c r="A102" s="17" t="s">
        <v>95</v>
      </c>
      <c r="B102" s="20" t="s">
        <v>2</v>
      </c>
      <c r="C102" s="17">
        <v>0</v>
      </c>
      <c r="D102" s="17">
        <v>0</v>
      </c>
      <c r="E102" s="17">
        <v>617</v>
      </c>
      <c r="F102" s="17">
        <v>30</v>
      </c>
      <c r="G102" s="20" t="s">
        <v>2</v>
      </c>
      <c r="H102" s="20" t="s">
        <v>2</v>
      </c>
    </row>
    <row r="103" spans="1:8" x14ac:dyDescent="0.2">
      <c r="A103" s="17" t="s">
        <v>96</v>
      </c>
      <c r="B103" s="20" t="s">
        <v>2</v>
      </c>
      <c r="C103" s="17">
        <v>0</v>
      </c>
      <c r="D103" s="17">
        <v>1</v>
      </c>
      <c r="E103" s="17">
        <v>550</v>
      </c>
      <c r="F103" s="17">
        <v>30</v>
      </c>
      <c r="G103" s="20" t="s">
        <v>2</v>
      </c>
      <c r="H103" s="20" t="s">
        <v>2</v>
      </c>
    </row>
    <row r="104" spans="1:8" x14ac:dyDescent="0.2">
      <c r="A104" s="27"/>
      <c r="G104" s="8"/>
      <c r="H104" s="28"/>
    </row>
    <row r="105" spans="1:8" x14ac:dyDescent="0.2">
      <c r="A105" s="17" t="s">
        <v>70</v>
      </c>
      <c r="B105" s="17">
        <v>5</v>
      </c>
      <c r="C105" s="17">
        <v>40000</v>
      </c>
      <c r="D105" s="17">
        <v>1056</v>
      </c>
      <c r="E105" s="17">
        <v>1172</v>
      </c>
      <c r="F105" s="17">
        <v>30</v>
      </c>
      <c r="G105" s="18">
        <v>24.69811794228356</v>
      </c>
      <c r="H105" s="19">
        <v>909049.76696322975</v>
      </c>
    </row>
    <row r="106" spans="1:8" x14ac:dyDescent="0.2">
      <c r="A106" s="17" t="s">
        <v>71</v>
      </c>
      <c r="B106" s="17">
        <v>5</v>
      </c>
      <c r="C106" s="17">
        <v>40000</v>
      </c>
      <c r="D106" s="17">
        <v>1020</v>
      </c>
      <c r="E106" s="17">
        <v>1139</v>
      </c>
      <c r="F106" s="17">
        <v>30</v>
      </c>
      <c r="G106" s="18">
        <v>24.69811794228356</v>
      </c>
      <c r="H106" s="19">
        <v>909049.76696322975</v>
      </c>
    </row>
    <row r="107" spans="1:8" x14ac:dyDescent="0.2">
      <c r="A107" s="17" t="s">
        <v>72</v>
      </c>
      <c r="B107" s="17">
        <v>5</v>
      </c>
      <c r="C107" s="17">
        <v>40000</v>
      </c>
      <c r="D107" s="17">
        <v>1015</v>
      </c>
      <c r="E107" s="17">
        <v>1131</v>
      </c>
      <c r="F107" s="17">
        <v>30</v>
      </c>
      <c r="G107" s="18">
        <v>24.69811794228356</v>
      </c>
      <c r="H107" s="19">
        <v>909049.76696322975</v>
      </c>
    </row>
    <row r="108" spans="1:8" x14ac:dyDescent="0.2">
      <c r="A108" s="17" t="s">
        <v>73</v>
      </c>
      <c r="B108" s="17">
        <v>5</v>
      </c>
      <c r="C108" s="17">
        <v>40000</v>
      </c>
      <c r="D108" s="17">
        <v>1024</v>
      </c>
      <c r="E108" s="17">
        <v>1130</v>
      </c>
      <c r="F108" s="17">
        <v>30</v>
      </c>
      <c r="G108" s="18">
        <v>24.645864661654134</v>
      </c>
      <c r="H108" s="19">
        <v>909049.76696322975</v>
      </c>
    </row>
    <row r="109" spans="1:8" x14ac:dyDescent="0.2">
      <c r="A109" s="17" t="s">
        <v>74</v>
      </c>
      <c r="B109" s="17">
        <v>5</v>
      </c>
      <c r="C109" s="17">
        <v>40000</v>
      </c>
      <c r="D109" s="17">
        <v>971</v>
      </c>
      <c r="E109" s="17">
        <v>1068</v>
      </c>
      <c r="F109" s="17">
        <v>30</v>
      </c>
      <c r="G109" s="18">
        <v>24.645864661654134</v>
      </c>
      <c r="H109" s="19">
        <v>909049.76696322975</v>
      </c>
    </row>
    <row r="110" spans="1:8" x14ac:dyDescent="0.2">
      <c r="A110" s="17" t="s">
        <v>75</v>
      </c>
      <c r="B110" s="17">
        <v>5</v>
      </c>
      <c r="C110" s="17">
        <v>40000</v>
      </c>
      <c r="D110" s="17">
        <v>1036</v>
      </c>
      <c r="E110" s="17">
        <v>1140</v>
      </c>
      <c r="F110" s="17">
        <v>30</v>
      </c>
      <c r="G110" s="18">
        <v>24.645864661654134</v>
      </c>
      <c r="H110" s="19">
        <v>909049.76696322975</v>
      </c>
    </row>
    <row r="111" spans="1:8" x14ac:dyDescent="0.2">
      <c r="A111" s="17" t="s">
        <v>76</v>
      </c>
      <c r="B111" s="17">
        <v>5</v>
      </c>
      <c r="C111" s="17">
        <v>40000</v>
      </c>
      <c r="D111" s="17">
        <v>985</v>
      </c>
      <c r="E111" s="17">
        <v>1103</v>
      </c>
      <c r="F111" s="17">
        <v>30</v>
      </c>
      <c r="G111" s="18">
        <v>24.723169508525505</v>
      </c>
      <c r="H111" s="19">
        <v>909049.76696322975</v>
      </c>
    </row>
    <row r="112" spans="1:8" x14ac:dyDescent="0.2">
      <c r="A112" s="17" t="s">
        <v>77</v>
      </c>
      <c r="B112" s="17">
        <v>5</v>
      </c>
      <c r="C112" s="17">
        <v>40000</v>
      </c>
      <c r="D112" s="17">
        <v>1045</v>
      </c>
      <c r="E112" s="17">
        <v>1179</v>
      </c>
      <c r="F112" s="17">
        <v>30</v>
      </c>
      <c r="G112" s="18">
        <v>24.723169508525505</v>
      </c>
      <c r="H112" s="19">
        <v>909049.76696322975</v>
      </c>
    </row>
    <row r="113" spans="1:8" x14ac:dyDescent="0.2">
      <c r="A113" s="17" t="s">
        <v>78</v>
      </c>
      <c r="B113" s="17">
        <v>5</v>
      </c>
      <c r="C113" s="17">
        <v>40000</v>
      </c>
      <c r="D113" s="17">
        <v>968</v>
      </c>
      <c r="E113" s="17">
        <v>1073</v>
      </c>
      <c r="F113" s="17">
        <v>30</v>
      </c>
      <c r="G113" s="18">
        <v>24.723169508525505</v>
      </c>
      <c r="H113" s="19">
        <v>909049.76696322975</v>
      </c>
    </row>
    <row r="114" spans="1:8" x14ac:dyDescent="0.2">
      <c r="A114" s="17" t="s">
        <v>88</v>
      </c>
      <c r="B114" s="20" t="s">
        <v>2</v>
      </c>
      <c r="C114" s="17">
        <v>0</v>
      </c>
      <c r="D114" s="17">
        <v>0</v>
      </c>
      <c r="E114" s="17">
        <v>95</v>
      </c>
      <c r="F114" s="17">
        <v>30</v>
      </c>
      <c r="G114" s="20" t="s">
        <v>2</v>
      </c>
      <c r="H114" s="20" t="s">
        <v>2</v>
      </c>
    </row>
    <row r="115" spans="1:8" x14ac:dyDescent="0.2">
      <c r="A115" s="17" t="s">
        <v>89</v>
      </c>
      <c r="B115" s="20" t="s">
        <v>2</v>
      </c>
      <c r="C115" s="17">
        <v>0</v>
      </c>
      <c r="D115" s="17">
        <v>0</v>
      </c>
      <c r="E115" s="17">
        <v>74</v>
      </c>
      <c r="F115" s="17">
        <v>30</v>
      </c>
      <c r="G115" s="20" t="s">
        <v>2</v>
      </c>
      <c r="H115" s="20" t="s">
        <v>2</v>
      </c>
    </row>
    <row r="116" spans="1:8" x14ac:dyDescent="0.2">
      <c r="A116" s="17" t="s">
        <v>90</v>
      </c>
      <c r="B116" s="20" t="s">
        <v>2</v>
      </c>
      <c r="C116" s="17">
        <v>0</v>
      </c>
      <c r="D116" s="17">
        <v>0</v>
      </c>
      <c r="E116" s="17">
        <v>92</v>
      </c>
      <c r="F116" s="17">
        <v>30</v>
      </c>
      <c r="G116" s="20" t="s">
        <v>2</v>
      </c>
      <c r="H116" s="20" t="s">
        <v>2</v>
      </c>
    </row>
    <row r="117" spans="1:8" x14ac:dyDescent="0.2">
      <c r="A117" s="17" t="s">
        <v>91</v>
      </c>
      <c r="B117" s="20" t="s">
        <v>2</v>
      </c>
      <c r="C117" s="17">
        <v>0</v>
      </c>
      <c r="D117" s="17">
        <v>0</v>
      </c>
      <c r="E117" s="17">
        <v>79</v>
      </c>
      <c r="F117" s="17">
        <v>30</v>
      </c>
      <c r="G117" s="20" t="s">
        <v>2</v>
      </c>
      <c r="H117" s="20" t="s">
        <v>2</v>
      </c>
    </row>
    <row r="118" spans="1:8" x14ac:dyDescent="0.2">
      <c r="A118" s="17" t="s">
        <v>92</v>
      </c>
      <c r="B118" s="20" t="s">
        <v>2</v>
      </c>
      <c r="C118" s="17">
        <v>0</v>
      </c>
      <c r="D118" s="17">
        <v>0</v>
      </c>
      <c r="E118" s="17">
        <v>93</v>
      </c>
      <c r="F118" s="17">
        <v>30</v>
      </c>
      <c r="G118" s="20" t="s">
        <v>2</v>
      </c>
      <c r="H118" s="20" t="s">
        <v>2</v>
      </c>
    </row>
    <row r="119" spans="1:8" x14ac:dyDescent="0.2">
      <c r="A119" s="17" t="s">
        <v>93</v>
      </c>
      <c r="B119" s="20" t="s">
        <v>2</v>
      </c>
      <c r="C119" s="17">
        <v>0</v>
      </c>
      <c r="D119" s="17">
        <v>0</v>
      </c>
      <c r="E119" s="17">
        <v>88</v>
      </c>
      <c r="F119" s="17">
        <v>30</v>
      </c>
      <c r="G119" s="20" t="s">
        <v>2</v>
      </c>
      <c r="H119" s="20" t="s">
        <v>2</v>
      </c>
    </row>
    <row r="120" spans="1:8" x14ac:dyDescent="0.2">
      <c r="A120" s="17" t="s">
        <v>94</v>
      </c>
      <c r="B120" s="20" t="s">
        <v>2</v>
      </c>
      <c r="C120" s="17">
        <v>0</v>
      </c>
      <c r="D120" s="17">
        <v>1</v>
      </c>
      <c r="E120" s="17">
        <v>98</v>
      </c>
      <c r="F120" s="17">
        <v>30</v>
      </c>
      <c r="G120" s="20" t="s">
        <v>2</v>
      </c>
      <c r="H120" s="20" t="s">
        <v>2</v>
      </c>
    </row>
    <row r="121" spans="1:8" x14ac:dyDescent="0.2">
      <c r="A121" s="17" t="s">
        <v>95</v>
      </c>
      <c r="B121" s="20" t="s">
        <v>2</v>
      </c>
      <c r="C121" s="17">
        <v>0</v>
      </c>
      <c r="D121" s="17">
        <v>0</v>
      </c>
      <c r="E121" s="17">
        <v>81</v>
      </c>
      <c r="F121" s="17">
        <v>30</v>
      </c>
      <c r="G121" s="20" t="s">
        <v>2</v>
      </c>
      <c r="H121" s="20" t="s">
        <v>2</v>
      </c>
    </row>
    <row r="122" spans="1:8" x14ac:dyDescent="0.2">
      <c r="A122" s="17" t="s">
        <v>96</v>
      </c>
      <c r="B122" s="20" t="s">
        <v>2</v>
      </c>
      <c r="C122" s="17">
        <v>0</v>
      </c>
      <c r="D122" s="17">
        <v>0</v>
      </c>
      <c r="E122" s="17">
        <v>87</v>
      </c>
      <c r="F122" s="17">
        <v>30</v>
      </c>
      <c r="G122" s="20" t="s">
        <v>2</v>
      </c>
      <c r="H122" s="20" t="s">
        <v>2</v>
      </c>
    </row>
    <row r="123" spans="1:8" x14ac:dyDescent="0.2">
      <c r="A123" s="27"/>
      <c r="B123" s="2"/>
      <c r="G123" s="8"/>
      <c r="H123" s="28"/>
    </row>
    <row r="124" spans="1:8" x14ac:dyDescent="0.2">
      <c r="A124" s="17" t="s">
        <v>79</v>
      </c>
      <c r="B124" s="17">
        <v>10</v>
      </c>
      <c r="C124" s="17">
        <v>40000</v>
      </c>
      <c r="D124" s="17">
        <v>816</v>
      </c>
      <c r="E124" s="17">
        <v>832</v>
      </c>
      <c r="F124" s="17">
        <v>30</v>
      </c>
      <c r="G124" s="18">
        <v>24.678705793829902</v>
      </c>
      <c r="H124" s="19">
        <v>983245.42374553659</v>
      </c>
    </row>
    <row r="125" spans="1:8" x14ac:dyDescent="0.2">
      <c r="A125" s="17" t="s">
        <v>80</v>
      </c>
      <c r="B125" s="17">
        <v>10</v>
      </c>
      <c r="C125" s="17">
        <v>40000</v>
      </c>
      <c r="D125" s="17">
        <v>769</v>
      </c>
      <c r="E125" s="17">
        <v>784</v>
      </c>
      <c r="F125" s="17">
        <v>30</v>
      </c>
      <c r="G125" s="18">
        <v>24.678705793829902</v>
      </c>
      <c r="H125" s="19">
        <v>983245.42374553659</v>
      </c>
    </row>
    <row r="126" spans="1:8" x14ac:dyDescent="0.2">
      <c r="A126" s="17" t="s">
        <v>81</v>
      </c>
      <c r="B126" s="17">
        <v>10</v>
      </c>
      <c r="C126" s="17">
        <v>40000</v>
      </c>
      <c r="D126" s="17">
        <v>709</v>
      </c>
      <c r="E126" s="17">
        <v>733</v>
      </c>
      <c r="F126" s="17">
        <v>30</v>
      </c>
      <c r="G126" s="18">
        <v>24.678705793829902</v>
      </c>
      <c r="H126" s="19">
        <v>983245.42374553659</v>
      </c>
    </row>
    <row r="127" spans="1:8" x14ac:dyDescent="0.2">
      <c r="A127" s="17" t="s">
        <v>82</v>
      </c>
      <c r="B127" s="17">
        <v>10</v>
      </c>
      <c r="C127" s="17">
        <v>40000</v>
      </c>
      <c r="D127" s="17">
        <v>920</v>
      </c>
      <c r="E127" s="17">
        <v>957</v>
      </c>
      <c r="F127" s="17">
        <v>30</v>
      </c>
      <c r="G127" s="18">
        <v>24.605302651325708</v>
      </c>
      <c r="H127" s="19">
        <v>983245.42374553659</v>
      </c>
    </row>
    <row r="128" spans="1:8" x14ac:dyDescent="0.2">
      <c r="A128" s="17" t="s">
        <v>83</v>
      </c>
      <c r="B128" s="17">
        <v>10</v>
      </c>
      <c r="C128" s="17">
        <v>40000</v>
      </c>
      <c r="D128" s="17">
        <v>908</v>
      </c>
      <c r="E128" s="17">
        <v>949</v>
      </c>
      <c r="F128" s="17">
        <v>30</v>
      </c>
      <c r="G128" s="18">
        <v>24.605302651325708</v>
      </c>
      <c r="H128" s="19">
        <v>983245.42374553659</v>
      </c>
    </row>
    <row r="129" spans="1:8" x14ac:dyDescent="0.2">
      <c r="A129" s="17" t="s">
        <v>84</v>
      </c>
      <c r="B129" s="17">
        <v>10</v>
      </c>
      <c r="C129" s="17">
        <v>40000</v>
      </c>
      <c r="D129" s="17">
        <v>890</v>
      </c>
      <c r="E129" s="17">
        <v>922</v>
      </c>
      <c r="F129" s="17">
        <v>30</v>
      </c>
      <c r="G129" s="18">
        <v>24.605302651325708</v>
      </c>
      <c r="H129" s="19">
        <v>983245.42374553659</v>
      </c>
    </row>
    <row r="130" spans="1:8" x14ac:dyDescent="0.2">
      <c r="A130" s="17" t="s">
        <v>85</v>
      </c>
      <c r="B130" s="17">
        <v>10</v>
      </c>
      <c r="C130" s="17">
        <v>40000</v>
      </c>
      <c r="D130" s="17">
        <v>876</v>
      </c>
      <c r="E130" s="17">
        <v>900</v>
      </c>
      <c r="F130" s="17">
        <v>30</v>
      </c>
      <c r="G130" s="18">
        <v>24.464187671574702</v>
      </c>
      <c r="H130" s="19">
        <v>983245.42374553659</v>
      </c>
    </row>
    <row r="131" spans="1:8" x14ac:dyDescent="0.2">
      <c r="A131" s="17" t="s">
        <v>86</v>
      </c>
      <c r="B131" s="17">
        <v>10</v>
      </c>
      <c r="C131" s="17">
        <v>40000</v>
      </c>
      <c r="D131" s="17">
        <v>730</v>
      </c>
      <c r="E131" s="17">
        <v>751</v>
      </c>
      <c r="F131" s="17">
        <v>30</v>
      </c>
      <c r="G131" s="18">
        <v>24.464187671574702</v>
      </c>
      <c r="H131" s="19">
        <v>983245.42374553659</v>
      </c>
    </row>
    <row r="132" spans="1:8" x14ac:dyDescent="0.2">
      <c r="A132" s="17" t="s">
        <v>87</v>
      </c>
      <c r="B132" s="17">
        <v>10</v>
      </c>
      <c r="C132" s="17">
        <v>40000</v>
      </c>
      <c r="D132" s="17">
        <v>703</v>
      </c>
      <c r="E132" s="17">
        <v>721</v>
      </c>
      <c r="F132" s="17">
        <v>30</v>
      </c>
      <c r="G132" s="18">
        <v>24.464187671574702</v>
      </c>
      <c r="H132" s="19">
        <v>983245.42374553659</v>
      </c>
    </row>
    <row r="133" spans="1:8" x14ac:dyDescent="0.2">
      <c r="A133" s="17" t="s">
        <v>88</v>
      </c>
      <c r="B133" s="20" t="s">
        <v>2</v>
      </c>
      <c r="C133" s="17">
        <v>0</v>
      </c>
      <c r="D133" s="17">
        <v>0</v>
      </c>
      <c r="E133" s="17">
        <v>80</v>
      </c>
      <c r="F133" s="17">
        <v>30</v>
      </c>
      <c r="G133" s="20" t="s">
        <v>2</v>
      </c>
      <c r="H133" s="20" t="s">
        <v>2</v>
      </c>
    </row>
    <row r="134" spans="1:8" x14ac:dyDescent="0.2">
      <c r="A134" s="17" t="s">
        <v>89</v>
      </c>
      <c r="B134" s="20" t="s">
        <v>2</v>
      </c>
      <c r="C134" s="17">
        <v>0</v>
      </c>
      <c r="D134" s="17">
        <v>0</v>
      </c>
      <c r="E134" s="17">
        <v>73</v>
      </c>
      <c r="F134" s="17">
        <v>30</v>
      </c>
      <c r="G134" s="20" t="s">
        <v>2</v>
      </c>
      <c r="H134" s="20" t="s">
        <v>2</v>
      </c>
    </row>
    <row r="135" spans="1:8" x14ac:dyDescent="0.2">
      <c r="A135" s="17" t="s">
        <v>90</v>
      </c>
      <c r="B135" s="20" t="s">
        <v>2</v>
      </c>
      <c r="C135" s="17">
        <v>0</v>
      </c>
      <c r="D135" s="17">
        <v>0</v>
      </c>
      <c r="E135" s="17">
        <v>83</v>
      </c>
      <c r="F135" s="17">
        <v>30</v>
      </c>
      <c r="G135" s="20" t="s">
        <v>2</v>
      </c>
      <c r="H135" s="20" t="s">
        <v>2</v>
      </c>
    </row>
    <row r="136" spans="1:8" x14ac:dyDescent="0.2">
      <c r="A136" s="17" t="s">
        <v>91</v>
      </c>
      <c r="B136" s="20" t="s">
        <v>2</v>
      </c>
      <c r="C136" s="17">
        <v>0</v>
      </c>
      <c r="D136" s="17">
        <v>0</v>
      </c>
      <c r="E136" s="17">
        <v>88</v>
      </c>
      <c r="F136" s="17">
        <v>30</v>
      </c>
      <c r="G136" s="20" t="s">
        <v>2</v>
      </c>
      <c r="H136" s="20" t="s">
        <v>2</v>
      </c>
    </row>
    <row r="137" spans="1:8" x14ac:dyDescent="0.2">
      <c r="A137" s="17" t="s">
        <v>92</v>
      </c>
      <c r="B137" s="20" t="s">
        <v>2</v>
      </c>
      <c r="C137" s="17">
        <v>0</v>
      </c>
      <c r="D137" s="17">
        <v>1</v>
      </c>
      <c r="E137" s="17">
        <v>82</v>
      </c>
      <c r="F137" s="17">
        <v>30</v>
      </c>
      <c r="G137" s="20" t="s">
        <v>2</v>
      </c>
      <c r="H137" s="20" t="s">
        <v>2</v>
      </c>
    </row>
    <row r="138" spans="1:8" x14ac:dyDescent="0.2">
      <c r="A138" s="17" t="s">
        <v>93</v>
      </c>
      <c r="B138" s="20" t="s">
        <v>2</v>
      </c>
      <c r="C138" s="17">
        <v>0</v>
      </c>
      <c r="D138" s="17">
        <v>0</v>
      </c>
      <c r="E138" s="17">
        <v>73</v>
      </c>
      <c r="F138" s="17">
        <v>30</v>
      </c>
      <c r="G138" s="20" t="s">
        <v>2</v>
      </c>
      <c r="H138" s="20" t="s">
        <v>2</v>
      </c>
    </row>
    <row r="139" spans="1:8" x14ac:dyDescent="0.2">
      <c r="A139" s="17" t="s">
        <v>94</v>
      </c>
      <c r="B139" s="20" t="s">
        <v>2</v>
      </c>
      <c r="C139" s="17">
        <v>0</v>
      </c>
      <c r="D139" s="17">
        <v>0</v>
      </c>
      <c r="E139" s="17">
        <v>81</v>
      </c>
      <c r="F139" s="17">
        <v>30</v>
      </c>
      <c r="G139" s="20" t="s">
        <v>2</v>
      </c>
      <c r="H139" s="20" t="s">
        <v>2</v>
      </c>
    </row>
    <row r="140" spans="1:8" x14ac:dyDescent="0.2">
      <c r="A140" s="17" t="s">
        <v>95</v>
      </c>
      <c r="B140" s="20" t="s">
        <v>2</v>
      </c>
      <c r="C140" s="17">
        <v>0</v>
      </c>
      <c r="D140" s="17">
        <v>0</v>
      </c>
      <c r="E140" s="17">
        <v>68</v>
      </c>
      <c r="F140" s="17">
        <v>30</v>
      </c>
      <c r="G140" s="20" t="s">
        <v>2</v>
      </c>
      <c r="H140" s="20" t="s">
        <v>2</v>
      </c>
    </row>
    <row r="141" spans="1:8" x14ac:dyDescent="0.2">
      <c r="A141" s="17" t="s">
        <v>96</v>
      </c>
      <c r="B141" s="20" t="s">
        <v>2</v>
      </c>
      <c r="C141" s="17">
        <v>0</v>
      </c>
      <c r="D141" s="17">
        <v>0</v>
      </c>
      <c r="E141" s="17">
        <v>84</v>
      </c>
      <c r="F141" s="17">
        <v>30</v>
      </c>
      <c r="G141" s="20" t="s">
        <v>2</v>
      </c>
      <c r="H141" s="20" t="s">
        <v>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Fig.3</vt:lpstr>
      <vt:lpstr>Fig.4</vt:lpstr>
      <vt:lpstr>Fig.5</vt:lpstr>
      <vt:lpstr>Fig.7</vt:lpstr>
      <vt:lpstr>Fig.8</vt:lpstr>
      <vt:lpstr>Fig.9</vt:lpstr>
      <vt:lpstr>Raw count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車裕輝</dc:creator>
  <cp:lastModifiedBy>車裕輝</cp:lastModifiedBy>
  <dcterms:created xsi:type="dcterms:W3CDTF">2025-04-01T02:20:31Z</dcterms:created>
  <dcterms:modified xsi:type="dcterms:W3CDTF">2025-10-11T01:12:01Z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2025-09-12T08:03:08Z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79f92e5f-0931-49fb-883f-dd9a6d9c0f1c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