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rie\Dropbox\CMU\Research\Publications\RES PFAS\Revision\"/>
    </mc:Choice>
  </mc:AlternateContent>
  <xr:revisionPtr revIDLastSave="0" documentId="13_ncr:1_{A126B80B-BF2C-4FBD-A302-30D70088D9EA}" xr6:coauthVersionLast="47" xr6:coauthVersionMax="47" xr10:uidLastSave="{00000000-0000-0000-0000-000000000000}"/>
  <bookViews>
    <workbookView xWindow="-108" yWindow="-108" windowWidth="23256" windowHeight="13896" activeTab="4" xr2:uid="{7DBC8BC6-1A63-4829-A16B-8D5CA8CF66D9}"/>
  </bookViews>
  <sheets>
    <sheet name="Content" sheetId="7" r:id="rId1"/>
    <sheet name="Table S1" sheetId="1" r:id="rId2"/>
    <sheet name="Table S2" sheetId="3" r:id="rId3"/>
    <sheet name="Table S3" sheetId="2" r:id="rId4"/>
    <sheet name="Table S4" sheetId="5" r:id="rId5"/>
    <sheet name="Table S5" sheetId="6" r:id="rId6"/>
    <sheet name="Table S6" sheetId="4" r:id="rId7"/>
    <sheet name="Table S7" sheetId="9" r:id="rId8"/>
    <sheet name="Table S8" sheetId="8" r:id="rId9"/>
  </sheets>
  <definedNames>
    <definedName name="_Ref155189122" localSheetId="6">'Table S6'!$A$1</definedName>
    <definedName name="_Ref163320266" localSheetId="4">'Table S4'!$A$1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" i="9" l="1"/>
  <c r="S11" i="8" l="1"/>
  <c r="A105" i="5"/>
  <c r="A117" i="5"/>
  <c r="A116" i="5"/>
  <c r="A115" i="5"/>
  <c r="A112" i="5"/>
  <c r="A114" i="5"/>
  <c r="A111" i="5"/>
  <c r="A106" i="5"/>
  <c r="A118" i="5"/>
  <c r="A113" i="5"/>
  <c r="A107" i="5"/>
  <c r="I28" i="6"/>
</calcChain>
</file>

<file path=xl/sharedStrings.xml><?xml version="1.0" encoding="utf-8"?>
<sst xmlns="http://schemas.openxmlformats.org/spreadsheetml/2006/main" count="1818" uniqueCount="475">
  <si>
    <t>Grab samples (FALL)</t>
  </si>
  <si>
    <t>Lab blanks (ng/L)</t>
  </si>
  <si>
    <t>ng/L</t>
  </si>
  <si>
    <t>ng/sampler</t>
  </si>
  <si>
    <t xml:space="preserve">Avg </t>
  </si>
  <si>
    <t>±</t>
  </si>
  <si>
    <t>StDev</t>
  </si>
  <si>
    <t xml:space="preserve">PFBA </t>
  </si>
  <si>
    <t xml:space="preserve">PFPeA </t>
  </si>
  <si>
    <t>ND</t>
  </si>
  <si>
    <t>PFHxA</t>
  </si>
  <si>
    <t>PFHpA</t>
  </si>
  <si>
    <t xml:space="preserve">PFOA </t>
  </si>
  <si>
    <t xml:space="preserve">PFNA </t>
  </si>
  <si>
    <t xml:space="preserve">PFDA </t>
  </si>
  <si>
    <t>PFUdA</t>
  </si>
  <si>
    <t xml:space="preserve">PFDoA </t>
  </si>
  <si>
    <t xml:space="preserve">PFTrDA </t>
  </si>
  <si>
    <t>NA</t>
  </si>
  <si>
    <t>PFTeDA</t>
  </si>
  <si>
    <t xml:space="preserve">PFBS </t>
  </si>
  <si>
    <t xml:space="preserve">PFPeS </t>
  </si>
  <si>
    <t>br-PFHxS</t>
  </si>
  <si>
    <t xml:space="preserve">L-PFHxS </t>
  </si>
  <si>
    <t>PFHpS</t>
  </si>
  <si>
    <t>br-PFOS</t>
  </si>
  <si>
    <t>PFOS</t>
  </si>
  <si>
    <t xml:space="preserve">PFNS </t>
  </si>
  <si>
    <t>PFDS</t>
  </si>
  <si>
    <t>PFUdS</t>
  </si>
  <si>
    <t>PFDoS</t>
  </si>
  <si>
    <t xml:space="preserve">4:2 FTS </t>
  </si>
  <si>
    <t xml:space="preserve">6:2 FTS </t>
  </si>
  <si>
    <t xml:space="preserve">8:2 FTS </t>
  </si>
  <si>
    <t>10:2FTS</t>
  </si>
  <si>
    <t>SITE 1</t>
  </si>
  <si>
    <t xml:space="preserve">INF </t>
  </si>
  <si>
    <t>EFF</t>
  </si>
  <si>
    <t>SITE 3</t>
  </si>
  <si>
    <t>INF</t>
  </si>
  <si>
    <t>SITE 4</t>
  </si>
  <si>
    <t>SITE 5</t>
  </si>
  <si>
    <t>SITE 6</t>
  </si>
  <si>
    <t>SITE 7</t>
  </si>
  <si>
    <t>SITE 8</t>
  </si>
  <si>
    <t>SITE 9</t>
  </si>
  <si>
    <t>SITE 11</t>
  </si>
  <si>
    <t>fall</t>
  </si>
  <si>
    <t>summer</t>
  </si>
  <si>
    <t>WEEK 2</t>
  </si>
  <si>
    <t>WEEK 4</t>
  </si>
  <si>
    <t>WEEK 6</t>
  </si>
  <si>
    <t>PFBA</t>
  </si>
  <si>
    <t>PFPeA</t>
  </si>
  <si>
    <t>PFOA</t>
  </si>
  <si>
    <t>PFNA</t>
  </si>
  <si>
    <t>PFDA</t>
  </si>
  <si>
    <t>L-PFBS</t>
  </si>
  <si>
    <t>L-PFPeS</t>
  </si>
  <si>
    <t>L-PFHxS</t>
  </si>
  <si>
    <t>L-PFHpS</t>
  </si>
  <si>
    <t>L-PFOS</t>
  </si>
  <si>
    <t>PFNS</t>
  </si>
  <si>
    <t>4:2 FTS</t>
  </si>
  <si>
    <t>6:2 FTS</t>
  </si>
  <si>
    <t>DDA</t>
  </si>
  <si>
    <t>N/A</t>
  </si>
  <si>
    <t>Vcap (V)</t>
  </si>
  <si>
    <t>Nozzle Voltage (V)</t>
  </si>
  <si>
    <t>Fragmentor</t>
  </si>
  <si>
    <t>Collision Energy (V)</t>
  </si>
  <si>
    <t>Isolation width (amu)</t>
  </si>
  <si>
    <r>
      <t>Trap release time (</t>
    </r>
    <r>
      <rPr>
        <sz val="11"/>
        <color theme="1"/>
        <rFont val="Aptos Narrow"/>
        <family val="2"/>
      </rPr>
      <t>μs)</t>
    </r>
  </si>
  <si>
    <t>Min range (m/z)</t>
  </si>
  <si>
    <t>Max range (m/z)</t>
  </si>
  <si>
    <t>ID Method</t>
  </si>
  <si>
    <t>name</t>
  </si>
  <si>
    <t>SMILES</t>
  </si>
  <si>
    <t>m/z</t>
  </si>
  <si>
    <t>RT</t>
  </si>
  <si>
    <t>Level before combining</t>
  </si>
  <si>
    <t>Level after combining</t>
  </si>
  <si>
    <t>C3HF7O3S</t>
  </si>
  <si>
    <t>C4HF9O3S</t>
  </si>
  <si>
    <t>C5HF11O3S</t>
  </si>
  <si>
    <t>C6HF13O3S</t>
  </si>
  <si>
    <t>C7HF15O3S</t>
  </si>
  <si>
    <t>C8HF17O3S</t>
  </si>
  <si>
    <t>C9HF19SO3</t>
  </si>
  <si>
    <t>C10HF21O3S</t>
  </si>
  <si>
    <t>C12HF25O3S</t>
  </si>
  <si>
    <t>SS</t>
  </si>
  <si>
    <t>NTA</t>
  </si>
  <si>
    <t>3d</t>
  </si>
  <si>
    <t>O=P(O)(O)OCCC(F)(F)C(F)(F)C(F)(F)C(F)(F)C(F)(F)C(F)(F)C(F)(F)C(F)(F)F</t>
  </si>
  <si>
    <t>O=P(O)(OCCC(F)(F)F)OCCC(F)(F)F</t>
  </si>
  <si>
    <t>C16H9F26O4P</t>
  </si>
  <si>
    <t>OP(=O)(OCCC(F)(F)C(F)(F)C(F)(F)C(F)(F)C(F)(F)C(F)(F)F)OCCC(F)(F)C(F)(F)C(F)(F)C(F)(F)C(F)(F)C(F)(F)F</t>
  </si>
  <si>
    <t>C20H9F34O4P</t>
  </si>
  <si>
    <t>OP(=O)(OCCC(F)(F)C(F)(F)C(F)(F)C(F)(F)C(F)(F)C(F)(F)C(F)(F)C(F)(F)F)OCCC(F)(F)C(F)(F)C(F)(F)C(F)(F)C(F)(F)C(F)(F)C(F)(F)C(F)(F)F</t>
  </si>
  <si>
    <t>N-2-Pyridinylperfluorobutanamide</t>
  </si>
  <si>
    <t>O=C(O)CSCCC(F)(F)C(F)(F)C(F)(F)C(F)(F)F</t>
  </si>
  <si>
    <t>C12H8F17NO4S</t>
  </si>
  <si>
    <t>CCN(CC(O)=O)S(=O)(=O)C(F)(F)C(F)(F)C(F)(F)C(F)(F)C(F)(F)C(F)(F)C(F)(F)C(F)(F)F</t>
  </si>
  <si>
    <t>C11H13F13N2O2S</t>
  </si>
  <si>
    <t>CN(C)CCCNS(=O)(=O)C(F)(F)C(F)(F)C(F)(F)C(F)(F)C(F)(F)C(F)(F)F</t>
  </si>
  <si>
    <t>OS(=O)(=O)C(F)(F)C(F)(F)OC(F)(F)C(F)(F)C(F)(F)C(F)(F)C(F)(F)C(F)(F)Cl</t>
  </si>
  <si>
    <t>OS(=O)(=O)C(F)(F)C(F)(F)OC(F)(F)C(F)(F)C(F)(F)C(F)(F)C(F)(F)C(F)(F)C(F)(F)C(F)(F)Cl</t>
  </si>
  <si>
    <t>C9HClF16O2</t>
  </si>
  <si>
    <t>OS(=O)(=O)CCC(F)(F)C(F)(F)C(F)(F)C(F)(F)F</t>
  </si>
  <si>
    <t>OS(=O)(=O)CCC(F)(F)C(F)(F)C(F)(F)C(F)(F)C(F)(F)C(F)(F)F</t>
  </si>
  <si>
    <t>OS(=O)(=O)CCC(F)(F)C(F)(F)C(F)(F)C(F)(F)C(F)(F)C(F)(F)C(F)(F)C(F)(F)F</t>
  </si>
  <si>
    <t>N-(Perfluoro-1-oxobutyl)aspartic acid 1-propyl ester</t>
  </si>
  <si>
    <t>CN(CC(=O)O)S(=O)(=O)C(F)(F)C(F)(F)C(F)(F)C(F)(F)F</t>
  </si>
  <si>
    <t>C11H6F17NO4S</t>
  </si>
  <si>
    <t>CN(CC(O)=O)S(=O)(=O)C(F)(F)C(F)(F)C(F)(F)C(F)(F)C(F)(F)C(F)(F)C(F)(F)C(F)(F)F</t>
  </si>
  <si>
    <t>C5HF9O2</t>
  </si>
  <si>
    <t>OC(=O)C(F)(F)C(F)(F)C(F)(F)C(F)(F)F</t>
  </si>
  <si>
    <t>C6HF11O2</t>
  </si>
  <si>
    <t>OC(=O)C(F)(F)C(F)(F)C(F)(F)C(F)(F)C(F)(F)F</t>
  </si>
  <si>
    <t>C7HF13O2</t>
  </si>
  <si>
    <t>OC(=O)C(F)(F)C(F)(F)C(F)(F)C(F)(F)C(F)(F)C(F)(F)F</t>
  </si>
  <si>
    <t>C8HF15O2</t>
  </si>
  <si>
    <t>OC(=O)C(F)(F)C(F)(F)C(F)(F)C(F)(F)C(F)(F)C(F)(F)C(F)(F)F</t>
  </si>
  <si>
    <t>C9HF17O2</t>
  </si>
  <si>
    <t>OC(=O)C(F)(F)C(F)(F)C(F)(F)C(F)(F)C(F)(F)C(F)(F)C(F)(F)C(F)(F)F</t>
  </si>
  <si>
    <t>C10HF19O2</t>
  </si>
  <si>
    <t>OC(=O)C(F)(F)C(F)(F)C(F)(F)C(F)(F)C(F)(F)C(F)(F)C(F)(F)C(F)(F)C(F)(F)F</t>
  </si>
  <si>
    <t>C11HF21O2</t>
  </si>
  <si>
    <t>OC(=O)C(F)(F)C(F)(F)C(F)(F)C(F)(F)C(F)(F)C(F)(F)C(F)(F)C(F)(F)C(F)(F)C(F)(F)F</t>
  </si>
  <si>
    <t>C12HF23O2</t>
  </si>
  <si>
    <t>OC(=O)C(F)(F)C(F)(F)C(F)(F)C(F)(F)C(F)(F)C(F)(F)C(F)(F)C(F)(F)C(F)(F)C(F)(F)C(F)(F)F</t>
  </si>
  <si>
    <t>C13HF25O2</t>
  </si>
  <si>
    <t>OC(=O)C(F)(F)C(F)(F)C(F)(F)C(F)(F)C(F)(F)C(F)(F)C(F)(F)C(F)(F)C(F)(F)C(F)(F)C(F)(F)C(F)(F)F</t>
  </si>
  <si>
    <t>C14HF27O2</t>
  </si>
  <si>
    <t>OC(=O)C(F)(F)C(F)(F)C(F)(F)C(F)(F)C(F)(F)C(F)(F)C(F)(F)C(F)(F)C(F)(F)C(F)(F)C(F)(F)C(F)(F)C(F)(F)F</t>
  </si>
  <si>
    <t>C16HF31O2</t>
  </si>
  <si>
    <t>OC(=O)C(F)(F)C(F)(F)C(F)(F)C(F)(F)C(F)(F)C(F)(F)C(F)(F)C(F)(F)C(F)(F)C(F)(F)C(F)(F)C(F)(F)C(F)(F)C(F)(F)C(F)(F)F</t>
  </si>
  <si>
    <t>C18HF35O2</t>
  </si>
  <si>
    <t>OC(=O)C(F)(F)C(F)(F)C(F)(F)C(F)(F)C(F)(F)C(F)(F)C(F)(F)C(F)(F)C(F)(F)C(F)(F)C(F)(F)C(F)(F)C(F)(F)C(F)(F)C(F)(F)C(F)(F)C(F)(F)F</t>
  </si>
  <si>
    <t>CC(C)(CS(=O)(=O)O)NC(=O)CCS(=O)(=O)CCC(F)(F)C(F)(F)C(F)(F)C(F)(F)C(F)(F)C(F)(F)F</t>
  </si>
  <si>
    <t>CNc1nnc(C(F)(F)C(F)(F)C(F)(F)F)o1</t>
  </si>
  <si>
    <t>C4HF9O4S</t>
  </si>
  <si>
    <t>OS(=O)(=O)C(F)(F)C(F)(F)OC(F)(F)C(F)(F)F</t>
  </si>
  <si>
    <t>C8HClF16O3S</t>
  </si>
  <si>
    <t>C10H4F17NO4S</t>
  </si>
  <si>
    <t>OC(=O)CNS(=O)(=O)C(F)(F)C(F)(F)C(F)(F)C(F)(F)C(F)(F)C(F)(F)C(F)(F)C(F)(F)F</t>
  </si>
  <si>
    <t>O=S(=O)(O)C1(C(F)(F)C(F)(F)F)C(F)(F)C(F)(F)C(F)(F)C(F)(F)C1(F)F</t>
  </si>
  <si>
    <t>C10H2F16O2</t>
  </si>
  <si>
    <t>OC(=O)C=C(F)C(F)(F)C(F)(F)C(F)(F)C(F)(F)C(F)(F)C(F)(F)C(F)(F)F</t>
  </si>
  <si>
    <t>C6H4F9NO4S</t>
  </si>
  <si>
    <t>OC(=O)CNS(=O)(=O)C(F)(F)C(F)(F)C(F)(F)C(F)(F)F</t>
  </si>
  <si>
    <t>CC(C)COC(=O)C(CC(C(=O)OCC(C)C)C(=O)OCC(C)C)NC(=O)C(F)(F)C(F)(F)C(F)(F)F</t>
  </si>
  <si>
    <t>Minimum</t>
  </si>
  <si>
    <t>Maximum</t>
  </si>
  <si>
    <t>&lt;DL</t>
  </si>
  <si>
    <t>-</t>
  </si>
  <si>
    <t>8:2 FTS</t>
  </si>
  <si>
    <t>10:2 FTS</t>
  </si>
  <si>
    <t>N</t>
  </si>
  <si>
    <t>mPEs</t>
  </si>
  <si>
    <t>Site 3 Grab Series</t>
  </si>
  <si>
    <t>Grab Sample Matrix Spike Recoveries (%)</t>
  </si>
  <si>
    <t>location</t>
  </si>
  <si>
    <t>type</t>
  </si>
  <si>
    <t>DF (%)</t>
  </si>
  <si>
    <t xml:space="preserve">ISTD </t>
  </si>
  <si>
    <t>LOQ</t>
  </si>
  <si>
    <t>Influent (N=16)</t>
  </si>
  <si>
    <t>Effluent (N=17)</t>
  </si>
  <si>
    <t>br-PFHxS*</t>
  </si>
  <si>
    <t>br-PFOS*</t>
  </si>
  <si>
    <t>*detection frequencies were not calculated for branched isomers as they were not differentiated in the June sample quantitation</t>
  </si>
  <si>
    <t>13C4-PFBA</t>
  </si>
  <si>
    <t>13C5-PFPeA</t>
  </si>
  <si>
    <t>13C6-PFDA</t>
  </si>
  <si>
    <t>13C4-PFHpA</t>
  </si>
  <si>
    <t>13C8-PFOA</t>
  </si>
  <si>
    <t>13C5-PFHxA</t>
  </si>
  <si>
    <t>13C9-PFNA</t>
  </si>
  <si>
    <t>13C7-PFUdA</t>
  </si>
  <si>
    <t>13C2-PFDoA</t>
  </si>
  <si>
    <t>13C2PFTeDA</t>
  </si>
  <si>
    <t>13C3-PFBS</t>
  </si>
  <si>
    <t>13C3-PFHxS</t>
  </si>
  <si>
    <t>13C8-PFOS</t>
  </si>
  <si>
    <t>13C2-4:2FTS</t>
  </si>
  <si>
    <t>13C2-6:2FTS</t>
  </si>
  <si>
    <t>13C2-8:2FTS</t>
  </si>
  <si>
    <t>(N=6)*</t>
  </si>
  <si>
    <t>*N=3 for br-PFHxS, br-PFOS, and PFUdS</t>
  </si>
  <si>
    <t>A</t>
  </si>
  <si>
    <t>C+</t>
  </si>
  <si>
    <t>D+</t>
  </si>
  <si>
    <t>D-</t>
  </si>
  <si>
    <t>D</t>
  </si>
  <si>
    <t>adduct</t>
  </si>
  <si>
    <t>[M-H]-</t>
  </si>
  <si>
    <t>PFPrS</t>
  </si>
  <si>
    <t>FBSA</t>
  </si>
  <si>
    <t>FPeSA</t>
  </si>
  <si>
    <t>FHxSA</t>
  </si>
  <si>
    <t>FHpSA</t>
  </si>
  <si>
    <t>FOSA</t>
  </si>
  <si>
    <t>FDSA</t>
  </si>
  <si>
    <t>PFBS</t>
  </si>
  <si>
    <t>PFPeS</t>
  </si>
  <si>
    <t>PFHxS</t>
  </si>
  <si>
    <t>PFTrDS</t>
  </si>
  <si>
    <t>[M-H-CO2]-</t>
  </si>
  <si>
    <t>8Cl-PFOS</t>
  </si>
  <si>
    <t>PFDoA</t>
  </si>
  <si>
    <t>PFTrDA</t>
  </si>
  <si>
    <t>PFHxDA</t>
  </si>
  <si>
    <t>PFODA</t>
  </si>
  <si>
    <t>8:2 PAP</t>
  </si>
  <si>
    <t>Cl-PFPrS</t>
  </si>
  <si>
    <t>C11HF23O3S</t>
  </si>
  <si>
    <t>C13HF27O3S</t>
  </si>
  <si>
    <t>C10H6F7N3O3</t>
  </si>
  <si>
    <t>C4H2F9NO2S</t>
  </si>
  <si>
    <t>C6H2F13NO2S</t>
  </si>
  <si>
    <t>C7H3F7N2OS</t>
  </si>
  <si>
    <t>C17H18F7N3O3</t>
  </si>
  <si>
    <t>C7H4F7N3O2</t>
  </si>
  <si>
    <t>C10H6F17O4P</t>
  </si>
  <si>
    <t>C6H9F6O4P</t>
  </si>
  <si>
    <t>C9H5F7N2O</t>
  </si>
  <si>
    <t>C8H7F9O2S</t>
  </si>
  <si>
    <t>C9H4F7N3</t>
  </si>
  <si>
    <t>C4HF9O2S</t>
  </si>
  <si>
    <t>C8HClF16O4S</t>
  </si>
  <si>
    <t>C10HClF20O4S</t>
  </si>
  <si>
    <t>C7H3F7N2O2</t>
  </si>
  <si>
    <t>C6H5F9O3S</t>
  </si>
  <si>
    <t>C8H5F13O3S</t>
  </si>
  <si>
    <t>C10H5F17O3S</t>
  </si>
  <si>
    <t>C12H5F21O3S</t>
  </si>
  <si>
    <t>C6HF9O2</t>
  </si>
  <si>
    <t>C14H11F7N2O2</t>
  </si>
  <si>
    <t>C11H9F9N2O2</t>
  </si>
  <si>
    <t>C13H16F9NO4</t>
  </si>
  <si>
    <t>C11H12F7NO5</t>
  </si>
  <si>
    <t>C7H6F9NO4S</t>
  </si>
  <si>
    <t>C10H7F7N2O2</t>
  </si>
  <si>
    <t>C15H18F13NO6S2</t>
  </si>
  <si>
    <t>C6H4F7N3O</t>
  </si>
  <si>
    <t>C3HClF6O3S</t>
  </si>
  <si>
    <t>C8HF15O3S</t>
  </si>
  <si>
    <t>C11H16F7NO</t>
  </si>
  <si>
    <t>C22H32F7NO7</t>
  </si>
  <si>
    <t>Median</t>
  </si>
  <si>
    <t>Grab samples (June)</t>
  </si>
  <si>
    <t>All Ions</t>
  </si>
  <si>
    <t>0;15;35</t>
  </si>
  <si>
    <t>AVERAGE GRAB CONCENTRATION (ng/L)</t>
  </si>
  <si>
    <t>163.36, 167.27</t>
  </si>
  <si>
    <t>1b</t>
  </si>
  <si>
    <t>IMS</t>
  </si>
  <si>
    <t>Table S1: Calibration curve statistics, detection limits, and LOQs of 26 target PFASs</t>
  </si>
  <si>
    <t>Peak Area (Avg ± RSD)</t>
  </si>
  <si>
    <t>Area Ratio</t>
  </si>
  <si>
    <t>Name</t>
  </si>
  <si>
    <t>Level</t>
  </si>
  <si>
    <t>Formula</t>
  </si>
  <si>
    <t>Influent (n = 3 replicates)</t>
  </si>
  <si>
    <t>Effluent (n = 3 replicates)</t>
  </si>
  <si>
    <t>Score (FM)</t>
  </si>
  <si>
    <r>
      <t>Score</t>
    </r>
    <r>
      <rPr>
        <vertAlign val="superscript"/>
        <sz val="8"/>
        <color rgb="FF000000"/>
        <rFont val="Calibri"/>
        <family val="2"/>
      </rPr>
      <t>48</t>
    </r>
  </si>
  <si>
    <t>RT (min)</t>
  </si>
  <si>
    <r>
      <t>CCS (</t>
    </r>
    <r>
      <rPr>
        <sz val="8"/>
        <color rgb="FF000000"/>
        <rFont val="Aptos Narrow"/>
        <family val="2"/>
      </rPr>
      <t>Å</t>
    </r>
    <r>
      <rPr>
        <vertAlign val="superscript"/>
        <sz val="8"/>
        <color rgb="FF000000"/>
        <rFont val="Aptos Narrow"/>
        <family val="2"/>
      </rPr>
      <t>2</t>
    </r>
    <r>
      <rPr>
        <sz val="8"/>
        <color rgb="FF000000"/>
        <rFont val="Aptos Narrow"/>
        <family val="2"/>
      </rPr>
      <t>)</t>
    </r>
  </si>
  <si>
    <t>Table S2: QTOF Acquisition Parameters</t>
  </si>
  <si>
    <r>
      <rPr>
        <b/>
        <sz val="11"/>
        <rFont val="Aptos Narrow"/>
        <family val="2"/>
        <scheme val="minor"/>
      </rPr>
      <t>Table S3</t>
    </r>
    <r>
      <rPr>
        <sz val="11"/>
        <rFont val="Aptos Narrow"/>
        <family val="2"/>
        <scheme val="minor"/>
      </rPr>
      <t>: Raw values of all grab samples for target PFASs. Light gray values are &lt;LOQ. Dark gray values are &lt; DL or NA (not measured).</t>
    </r>
  </si>
  <si>
    <t xml:space="preserve">Table S4: All suspect, nontarget and target identifications sorted by homologous series. SS = identified by suspect screening, NTA = identified via Fluoromatch IM, Target = target compound that was identified in samples, T = target compound that was not identified in samples. </t>
  </si>
  <si>
    <t>Table S5: Concentrations (ng/L) for all compounds across grab samples</t>
  </si>
  <si>
    <t xml:space="preserve">Table S6: Concentrations of detected PFASs in mPEs (ng/sampler). Light gray fill represents concentrations &lt;LOQ. Dark gray fill represents concentrations &lt;DL. "&lt;" Denotes compound with censor rate &gt;50%. </t>
  </si>
  <si>
    <t>Table S3: Raw values of all grab samples for target PFASs. Light gray values are &lt;LOQ. Dark gray values are &lt; DL or NA (not measured).</t>
  </si>
  <si>
    <t xml:space="preserve">Table S7: PFAS identifications via suspect screening detected in all 3 influent and/or effluent replicate injections </t>
  </si>
  <si>
    <t>Table S8: FluoroMatch Results</t>
  </si>
  <si>
    <t>Full name</t>
  </si>
  <si>
    <t>Acronym</t>
  </si>
  <si>
    <t>perfluorobutanoic acid</t>
  </si>
  <si>
    <t>perfluoropentanoic acid</t>
  </si>
  <si>
    <t>perfluorohexanoic acid</t>
  </si>
  <si>
    <t>perfluoroheptanoic acid</t>
  </si>
  <si>
    <t>perfluorooctanoic acid</t>
  </si>
  <si>
    <t>perfluorononanoic acid</t>
  </si>
  <si>
    <t>perfluorodecanoic acid</t>
  </si>
  <si>
    <t>perfluoroundecanoic acid</t>
  </si>
  <si>
    <t>perfluorododecanoic acid</t>
  </si>
  <si>
    <t>perfluorotridecanoic acid</t>
  </si>
  <si>
    <t>perfluorotretradecanoic acid</t>
  </si>
  <si>
    <t>perfluorobutane sulfonic acid</t>
  </si>
  <si>
    <t>perfluoropentane sulfonic acid</t>
  </si>
  <si>
    <t>branched perfluorohexane sulfonic acid</t>
  </si>
  <si>
    <t>linear perfluorohexane sulfonic acid</t>
  </si>
  <si>
    <t>perfluoroheptane sulfonic acid</t>
  </si>
  <si>
    <t>branced perfluorooctane sulfonic acid</t>
  </si>
  <si>
    <t>perfluorooctane sulfonic acid</t>
  </si>
  <si>
    <t>perfluorononane sulfonic acid</t>
  </si>
  <si>
    <t>perfluorodecane sulfonic acid</t>
  </si>
  <si>
    <t>perfluoroundecane sulfonic acid</t>
  </si>
  <si>
    <t>perfluorododecane sulfonic acid</t>
  </si>
  <si>
    <t>4:2 fluorotelomer sulfonic acid</t>
  </si>
  <si>
    <t>6:2 fluorotelomer sulfonic acid</t>
  </si>
  <si>
    <t>8:2 fluorotelomer sulfonic acid</t>
  </si>
  <si>
    <t>10:2 fluorotelomer sulfonic acid</t>
  </si>
  <si>
    <t>Supplemental information for: Identification and transformation of per/polyfluoroalkyl substances (PFASs) in residential wastewater and effluent from alternative treatment systems</t>
  </si>
  <si>
    <r>
      <t>Trap fill time (</t>
    </r>
    <r>
      <rPr>
        <sz val="11"/>
        <color theme="1"/>
        <rFont val="Aptos Narrow"/>
        <family val="2"/>
      </rPr>
      <t>μs)</t>
    </r>
  </si>
  <si>
    <t>SS, T</t>
  </si>
  <si>
    <t>SS, NTA, T</t>
  </si>
  <si>
    <t>NTA, T</t>
  </si>
  <si>
    <t>Stnd Only</t>
  </si>
  <si>
    <t>neutral formula</t>
  </si>
  <si>
    <t>C(C(F)(F)F)(C(F)(F)S(=O)(=O)O)(F)F</t>
  </si>
  <si>
    <t>C(C(C(F)(F)S(=O)(=O)O)(F)F)(C(F)(F)F)(F)F</t>
  </si>
  <si>
    <t>C(C(C(F)(F)F)(F)F)(C(C(F)(F)S(=O)(=O)O)(F)F)(F)F  </t>
  </si>
  <si>
    <t>C(C(C(C(F)(F)S(=O)(=O)O)(F)F)(F)F)(C(C(F)(F)F)(F)F)(F)F  </t>
  </si>
  <si>
    <t>C(C(C(C(F)(F)F)(F)F)(F)F)(C(C(C(F)(F)S(=O)(=O)O)(F)F)(F)F)(F)F  </t>
  </si>
  <si>
    <t>C(C(C(C(C(F)(F)S(=O)(=O)O)(F)F)(F)F)(F)F)(C(C(C(F)(F)F)(F)F)(F)F)(F)F  </t>
  </si>
  <si>
    <t>C(C(C(C(C(F)(F)F)(F)F)(F)F)(F)F)(C(C(C(C(F)(F)S(=O)(=O)O)(F)F)(F)F)(F)F)(F)F  </t>
  </si>
  <si>
    <t>C(C(C(C(C(C(F)(F)S(=O)(=O)O)(F)F)(F)F)(F)F)(F)F)(C(C(C(C(F)(F)F)(F)F)(F)F)(F)F)(F)F  </t>
  </si>
  <si>
    <t>C(C(C(C(C(C(F)(F)F)(F)F)(F)F)(F)F)(F)F)(C(C(C(C(C(F)(F)S(=O)(=O)O)(F)F)(F)F)(F)F)(F)F)(F)F  </t>
  </si>
  <si>
    <t>C(C(C(C(C(C(C(F)(F)S(=O)(=O)O)(F)F)(F)F)(F)F)(F)F)(F)F)(C(C(C(C(C(F)(F)F)(F)F)(F)F)(F)F)(F)F)(F)F  </t>
  </si>
  <si>
    <t>C(C(C(C(C(C(C(F)(F)F)(F)F)(F)F)(F)F)(F)F)(F)F)(C(C(C(C(C(C(F)(F)S(=O)(=O)O)(F)F)(F)F)(F)F)(F)F)(F)F)(F)F  </t>
  </si>
  <si>
    <t>NA (multiple structures)</t>
  </si>
  <si>
    <t>CCS (IM only)</t>
  </si>
  <si>
    <t>11.8, 12.0</t>
  </si>
  <si>
    <t>NA (multiple potential structures)</t>
  </si>
  <si>
    <t>C5H2F11NO2S </t>
  </si>
  <si>
    <t>C7H2F15NO2S</t>
  </si>
  <si>
    <t>C8H2F17NO2S</t>
  </si>
  <si>
    <t>C10H2F21NO2S</t>
  </si>
  <si>
    <t>C(C(C(F)(F)F)(F)F)(C(C(F)(F)S(=O)(=O)N)(F)F)(F)F  </t>
  </si>
  <si>
    <t>C(C(C(F)(F)S(=O)(=O)N)(F)F)(C(F)(F)F)(F)F  </t>
  </si>
  <si>
    <t>C(C(C(C(F)(F)S(=O)(=O)N)(F)F)(F)F)(C(C(F)(F)F)(F)F)(F)F  </t>
  </si>
  <si>
    <t>C(C(C(C(F)(F)F)(F)F)(F)F)(C(C(C(F)(F)S(=O)(=O)N)(F)F)(F)F)(F)F  </t>
  </si>
  <si>
    <t>C(C(C(C(C(F)(F)S(=O)(=O)N)(F)F)(F)F)(F)F)(C(C(C(F)(F)F)(F)F)(F)F)(F)F  </t>
  </si>
  <si>
    <t>C(C(C(C(C(C(F)(F)S(=O)(=O)N)(F)F)(F)F)(F)F)(F)F)(C(C(C(C(F)(F)F)(F)F)(F)F)(F)F)(F)F  </t>
  </si>
  <si>
    <t>C7H6F11O4P</t>
  </si>
  <si>
    <t>5:2 PAP</t>
  </si>
  <si>
    <t>3:2 PAP</t>
  </si>
  <si>
    <t>C5H6F7O4P</t>
  </si>
  <si>
    <t>C(COP(=O)(O)O)C(C(C(F)(F)F)(F)F)(F)F  </t>
  </si>
  <si>
    <t>C(COP(=O)(O)O)C(C(C(C(C(F)(F)F)(F)F)(F)F)(F)F)(F)F</t>
  </si>
  <si>
    <t>1:2 diPAP</t>
  </si>
  <si>
    <t>6:2 diPAP</t>
  </si>
  <si>
    <t>8:2 diPAP</t>
  </si>
  <si>
    <t>9Cl-PF3ONS</t>
  </si>
  <si>
    <t>11Cl-PF3OUdS</t>
  </si>
  <si>
    <t>C(CS(=O)(=O)O)C(C(C(C(C(C(C(C(C(C(F)(F)F)(F)F)(F)F)(F)F)(F)F)(F)F)(F)F)(F)F)(F)F)(F)F  </t>
  </si>
  <si>
    <t>C(C(C(C(C(F)(F)Cl)(F)F)(F)F)(F)F)(C(C(C(F)(F)S(=O)(=O)O)(F)F)(F)F)(F)F  </t>
  </si>
  <si>
    <t>8:2 FTUCA</t>
  </si>
  <si>
    <t>N-EtFOSAA</t>
  </si>
  <si>
    <t>N-AmPr-FHxSA</t>
  </si>
  <si>
    <t>PFEESA</t>
  </si>
  <si>
    <t>FBSAA</t>
  </si>
  <si>
    <t>FOSAA</t>
  </si>
  <si>
    <t>N-MeFBSAA</t>
  </si>
  <si>
    <t>L-N-MeFOSAA</t>
  </si>
  <si>
    <t>br-N-MeFOSAA</t>
  </si>
  <si>
    <t>MeFBSA</t>
  </si>
  <si>
    <t>MeFOSA</t>
  </si>
  <si>
    <t>4:2 FTThEtA</t>
  </si>
  <si>
    <t>PFEtCHxS</t>
  </si>
  <si>
    <t xml:space="preserve">Compounds that were available as standards and contributed to homologous series but were not detected in any samples are shaded gray. </t>
  </si>
  <si>
    <t>Perfluoroalkyl sulfonates</t>
  </si>
  <si>
    <t>Perfluoroalkyl carboxylates</t>
  </si>
  <si>
    <t>Fluorotelomer sulfonates</t>
  </si>
  <si>
    <t>Perfluoroalkyl sulfonamides</t>
  </si>
  <si>
    <t>Chlorinated perfluoroether sulfonates</t>
  </si>
  <si>
    <t>Single chemical (no series) with analytical standards</t>
  </si>
  <si>
    <t>N-Methyl perfluoroalkyl sulfonamides</t>
  </si>
  <si>
    <t>CNS(=O)(=O)C(C(C(C(F)(F)F)(F)F)(F)F)(F)F  </t>
  </si>
  <si>
    <t>C5H4F9NO2S</t>
  </si>
  <si>
    <t>C8H4F17NO2S</t>
  </si>
  <si>
    <t>CNS(=O)(=O)C(C(C(C(C(C(C(C(F)(F)F)(F)F)(F)F)(F)F)(F)F)(F)F)(F)F)(F)F </t>
  </si>
  <si>
    <t>Polyfluoroalkyl phosphate diesters</t>
  </si>
  <si>
    <t>Chlorinated perfluoroalkyl sulfonates</t>
  </si>
  <si>
    <t>Perfluoroalkyl sulfonamido acetic acids</t>
  </si>
  <si>
    <t>N-Methyl perfluoroalkyl sulfonamido acetic acids</t>
  </si>
  <si>
    <t>Polyfluoroalkyl phosphate esters</t>
  </si>
  <si>
    <t>Cl-PFNA</t>
  </si>
  <si>
    <t>Tris(2-methylpropyl) 3-(perfluorobutanamido)propane-1,1,3-tricarboxylate</t>
  </si>
  <si>
    <t>C(=C(C(C(F)(F)F)(C(F)(F)F)F)F)(C(=O)O)F</t>
  </si>
  <si>
    <t>6:2 FTSO2PrAdDiMeEtS</t>
  </si>
  <si>
    <t>Miscellaneous Confidence Level 4 Annotations</t>
  </si>
  <si>
    <t>Table S4: All suspect, nontarget and target identifications grouped by homologous series. SS = identified by suspect screening, NTA = identified via Fluoromatch IM, T = target compound that was identified in samples; Chemicals characterized in standards and used in homologous series but not detected in any samples are labeled "Stnd Only"</t>
  </si>
  <si>
    <t>Fluoromatch IM Score</t>
  </si>
  <si>
    <t>200.9532@ 5.609</t>
  </si>
  <si>
    <t>200.9532@ 6.71</t>
  </si>
  <si>
    <t>200.9532@5.35</t>
  </si>
  <si>
    <t>C(C(F)(F)F)(C(F)(S(=O)(=O)O)Cl)(F)F</t>
  </si>
  <si>
    <t>For formulae where only one possible structure was found in PubChem, the SMILES for that structure is shown. If multiple similar structures were found, a representative SMILES is shown in gray text. If multiple diverse structures were listed, no SMILES is shown.</t>
  </si>
  <si>
    <t>Perfluoropropyl-N-methyloxadiazolamine</t>
  </si>
  <si>
    <t>Unsaturated PFHxA</t>
  </si>
  <si>
    <t>C(C(C(F)(F)S(=O)O)(F)F)(C(F)(F)F)(F)F  </t>
  </si>
  <si>
    <t>C1=CC2=C(N=C1)N=CN2C(C(C(F)(F)F)(F)F)(F)F  </t>
  </si>
  <si>
    <t>CC1=C(C(=NN1)C(C(C(F)(F)F)(F)F)(F)F)[N+](=O)[O-]  </t>
  </si>
  <si>
    <t>CCCOC(=O)[C@H](CC(=O)O)NC(=O)C(C(C(F)(F)F)(F)F)(F)F  </t>
  </si>
  <si>
    <t>CCOC(=O)C1=C(NN=C1C(C(C(C(F)(F)F)(F)F)(F)F)(F)F)C  </t>
  </si>
  <si>
    <t>C(=O)(C(C(C(C(C(C(C(C(F)(F)Cl)(F)F)(F)F)(F)F)(F)F)(F)F)(F)F)(F)F)O </t>
  </si>
  <si>
    <t>NA (multiple potential formulas)</t>
  </si>
  <si>
    <t>Features of Interest</t>
  </si>
  <si>
    <t>(EFF/INF)</t>
  </si>
  <si>
    <r>
      <t>Table S7:</t>
    </r>
    <r>
      <rPr>
        <sz val="11"/>
        <rFont val="Aptos"/>
        <family val="2"/>
      </rPr>
      <t xml:space="preserve"> Tentative PFAS identifications via suspect screening detected in all 3 influent and/or effluent replicate injections </t>
    </r>
  </si>
  <si>
    <t>Chlorinated perfluoropropane sulfonic acid (Cl-PFPrS)</t>
  </si>
  <si>
    <t>Perfluorohexenoic acid (UPFHxA)</t>
  </si>
  <si>
    <t>1:2 fluorotelomer phosphate diester (1:2 diPAP)</t>
  </si>
  <si>
    <t>5-(Perfluoropropyl)-N-methyl-1,3,4-oxadiazol-2-amine</t>
  </si>
  <si>
    <t>6-(Perfluoropropyl)-2-sulfanylidene-2,3-dihydropyrimidin-4(1H)-one</t>
  </si>
  <si>
    <t>5-(Perfluoropropanyl)pyrimidine-2,4(1H,3H)-dione</t>
  </si>
  <si>
    <t>3-(Perfluoropropyl)-5-methyl-4-nitro-1H-pyrazole</t>
  </si>
  <si>
    <t>N-methyl perfluorobutane sulfonamido acetic acid (N-MeFBSAA)</t>
  </si>
  <si>
    <t>4:2 fluorotelomer thio acetic acid (4:2 FTSEA)</t>
  </si>
  <si>
    <t>6-(Perfluoropropanyl)-1H-benzotriazole</t>
  </si>
  <si>
    <t>8:2 polyfluoroalkyl phosphate ester (8:2 PAP)</t>
  </si>
  <si>
    <t>Nifluridide</t>
  </si>
  <si>
    <t>Perfluorobutanamide, N-(4-amino-2-hydroxyphenyl)</t>
  </si>
  <si>
    <t>CAS Number</t>
  </si>
  <si>
    <t>88436-09-3</t>
  </si>
  <si>
    <t>83280-91-5</t>
  </si>
  <si>
    <t>752170-49-3</t>
  </si>
  <si>
    <t>239795-58-5</t>
  </si>
  <si>
    <t>714975-29-8</t>
  </si>
  <si>
    <t>80384-59-4</t>
  </si>
  <si>
    <t>82633-69-0</t>
  </si>
  <si>
    <t>159381-10-9</t>
  </si>
  <si>
    <t>123708-08-7</t>
  </si>
  <si>
    <t>1433216-34-2</t>
  </si>
  <si>
    <t>57678-03-2</t>
  </si>
  <si>
    <t>283172-09-8</t>
  </si>
  <si>
    <t>61444-62-0</t>
  </si>
  <si>
    <t>847-51-8</t>
  </si>
  <si>
    <t>N-heptan-2-yl perfluorobutanamide</t>
  </si>
  <si>
    <t>61578-74-3</t>
  </si>
  <si>
    <t>Ethyl 3-methyl-5-(perfluorobutyl)-1H-pyrazole-4-carboxylate</t>
  </si>
  <si>
    <t>119403-58-6</t>
  </si>
  <si>
    <t>Ethyl 3-[(2-ethoxy-2-oxoethyl)amino]-nonafluoroheptanoate</t>
  </si>
  <si>
    <t>132114-64-8</t>
  </si>
  <si>
    <t>N'-[(2Z)-Perfluoropropyl-4-oxobut-2-en-2-yl]benzohydrazide</t>
  </si>
  <si>
    <t>203200-76-4</t>
  </si>
  <si>
    <t>1911606-13-7</t>
  </si>
  <si>
    <t>6:2 fluorotelomer sulfonyl propano-amido alkyl sulfonic acid (6:2 FTSO2AoS)</t>
  </si>
  <si>
    <t>95654-14-1</t>
  </si>
  <si>
    <t>145663-11-2</t>
  </si>
  <si>
    <t>Assigned Formula (FM)</t>
  </si>
  <si>
    <r>
      <t>Table S8</t>
    </r>
    <r>
      <rPr>
        <sz val="11"/>
        <rFont val="Aptos"/>
        <family val="2"/>
      </rPr>
      <t>: FluoroMatch Results (with target analytes removed)</t>
    </r>
  </si>
  <si>
    <t>34642-43-8</t>
  </si>
  <si>
    <t>304435-61-8</t>
  </si>
  <si>
    <t>N'-(6,7-Dimethoxy-3,3-dimethyl-3,4-dihydroisoquinolinyl)-perfluorobutanehydrazide</t>
  </si>
  <si>
    <t xml:space="preserve">Influent only </t>
  </si>
  <si>
    <t xml:space="preserve">Effluent only </t>
  </si>
  <si>
    <t>SMILES for suggested structure</t>
  </si>
  <si>
    <t>C1=CC(=C(C=C1N)O)NC(=O)C(C(C(F)(F)F)(F)F)(F)F</t>
  </si>
  <si>
    <t>CCOC(=O)CC(C(C(C(C(F)(F)F)(F)F)(F)F)(F)F)NCC(=O)OCC</t>
  </si>
  <si>
    <t>C/C(=C/C(=O)C(C(C(F)(F)F)(F)F)(F)F)/NNC(=O)C1=CC=CC=C1</t>
  </si>
  <si>
    <t>CC1(CC2=CC(=C(C=C2C(=N1)NNC(=O)C(C(C(F)(F)F)(F)F)(F)F)OC)OC)C</t>
  </si>
  <si>
    <t>C1=C(C(=O)NC(=O)N1)C(C(F)(F)F)(C(F)(F)F)F</t>
  </si>
  <si>
    <t>C1=C(C=C(C(=C1NC(=O)C(C(F)F)(F)F)N)[N+](=O)[O-])C(F)(F)F</t>
  </si>
  <si>
    <t>C1=C(C(=O)NC(=S)N1)C(C(C(F)(F)F)(F)F)(F)F</t>
  </si>
  <si>
    <t> CCCCCC(C)NC(=O)C(C(C(F)(F)F)(F)F)(F)F</t>
  </si>
  <si>
    <t>Perfluorobutyl sulfinate (PFBSi)</t>
  </si>
  <si>
    <t>C(C(C(F)(F)S(=O)O)(F)F)(C(F)(F)F)(F)F</t>
  </si>
  <si>
    <t>CCCOC(=O)[C@H](CC(=O)O)NC(=O)C(C(C(F)(F)F)(F)F)(F)F</t>
  </si>
  <si>
    <t>Features are assigned chemical structures based on the suspect screening list but other structures are possible for Level 4 identifications</t>
  </si>
  <si>
    <t>Influent &gt; Effluent</t>
  </si>
  <si>
    <t>Effluent &gt; Influent</t>
  </si>
  <si>
    <t>C1=CC2=NNN=C2C=C1C(C(F)(F)F)(C(F)(F)F)F</t>
  </si>
  <si>
    <t>C1=CC=NC(=C1)NC(=O)C(C(C(F)(F)F)(F)F)(F)F</t>
  </si>
  <si>
    <t>CCOC(=O)C1=C(NN=C1C(C(C(C(F)(F)F)(F)F)(F)F)(F)F)C</t>
  </si>
  <si>
    <t xml:space="preserve">Perfluorinated </t>
  </si>
  <si>
    <t>Chain-length</t>
  </si>
  <si>
    <t>1; 2</t>
  </si>
  <si>
    <t>CC1=C(C(=NN1)C(C(C(F)(F)F)(F)F)(F)F)[N+](=O)[O-]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</si>
</sst>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%"/>
    <numFmt numFmtId="167" formatCode="0.000"/>
  </numFmts>
  <fonts count="4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name val="Aptos Narrow"/>
      <family val="2"/>
      <scheme val="minor"/>
    </font>
    <font>
      <sz val="11"/>
      <color theme="1"/>
      <name val="Aptos"/>
      <family val="2"/>
    </font>
    <font>
      <sz val="11"/>
      <color rgb="FF000000"/>
      <name val="Aptos"/>
      <family val="2"/>
    </font>
    <font>
      <sz val="11"/>
      <color theme="1"/>
      <name val="Aptos Narrow"/>
      <family val="2"/>
    </font>
    <font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"/>
      <family val="2"/>
    </font>
    <font>
      <i/>
      <sz val="11"/>
      <name val="Aptos"/>
      <family val="2"/>
    </font>
    <font>
      <sz val="11"/>
      <color rgb="FF000000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sz val="11"/>
      <name val="Calibri"/>
      <family val="2"/>
    </font>
    <font>
      <b/>
      <i/>
      <sz val="11"/>
      <color theme="1"/>
      <name val="Aptos Narrow"/>
      <family val="2"/>
      <scheme val="minor"/>
    </font>
    <font>
      <sz val="9"/>
      <color rgb="FF000000"/>
      <name val="Aptos Narrow"/>
      <family val="2"/>
    </font>
    <font>
      <sz val="9"/>
      <color theme="1"/>
      <name val="Aptos Narrow"/>
      <family val="2"/>
    </font>
    <font>
      <sz val="8"/>
      <color rgb="FF000000"/>
      <name val="Aptos Narrow"/>
      <family val="2"/>
    </font>
    <font>
      <sz val="8"/>
      <color rgb="FF000000"/>
      <name val="Calibri"/>
      <family val="2"/>
    </font>
    <font>
      <vertAlign val="superscript"/>
      <sz val="8"/>
      <color rgb="FF000000"/>
      <name val="Calibri"/>
      <family val="2"/>
    </font>
    <font>
      <vertAlign val="superscript"/>
      <sz val="8"/>
      <color rgb="FF000000"/>
      <name val="Aptos Narrow"/>
      <family val="2"/>
    </font>
    <font>
      <b/>
      <sz val="8"/>
      <color rgb="FF000000"/>
      <name val="Aptos Narrow"/>
      <family val="2"/>
    </font>
    <font>
      <sz val="10"/>
      <color theme="1"/>
      <name val="Aptos Narrow"/>
      <family val="2"/>
      <scheme val="minor"/>
    </font>
    <font>
      <i/>
      <sz val="8"/>
      <color theme="1"/>
      <name val="Aptos Narrow"/>
      <family val="2"/>
      <scheme val="minor"/>
    </font>
    <font>
      <i/>
      <sz val="8"/>
      <name val="Aptos Narrow"/>
      <family val="2"/>
      <scheme val="minor"/>
    </font>
    <font>
      <sz val="8"/>
      <color theme="2" tint="-0.749992370372631"/>
      <name val="Aptos Narrow"/>
      <family val="2"/>
      <scheme val="minor"/>
    </font>
    <font>
      <sz val="8"/>
      <color theme="1" tint="0.499984740745262"/>
      <name val="Aptos Narrow"/>
      <family val="2"/>
      <scheme val="minor"/>
    </font>
    <font>
      <b/>
      <sz val="11"/>
      <name val="Aptos"/>
      <family val="2"/>
    </font>
    <font>
      <i/>
      <sz val="10"/>
      <name val="Aptos"/>
      <family val="2"/>
    </font>
    <font>
      <sz val="9"/>
      <color theme="1"/>
      <name val="Aptos Narrow"/>
      <family val="2"/>
      <scheme val="minor"/>
    </font>
    <font>
      <b/>
      <sz val="9"/>
      <color rgb="FF000000"/>
      <name val="Aptos Narrow"/>
      <family val="2"/>
    </font>
    <font>
      <b/>
      <sz val="9"/>
      <color theme="1"/>
      <name val="Aptos Narrow"/>
      <family val="2"/>
      <scheme val="minor"/>
    </font>
    <font>
      <sz val="9"/>
      <name val="Aptos Narrow"/>
      <family val="2"/>
      <scheme val="minor"/>
    </font>
    <font>
      <sz val="9"/>
      <name val="Aptos Narrow"/>
      <family val="2"/>
    </font>
  </fonts>
  <fills count="1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399975585192419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9">
    <xf numFmtId="0" fontId="0" fillId="0" borderId="0" xfId="0"/>
    <xf numFmtId="0" fontId="0" fillId="0" borderId="0" xfId="0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0" xfId="0" applyFont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/>
    <xf numFmtId="0" fontId="0" fillId="4" borderId="3" xfId="0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6" xfId="0" applyFill="1" applyBorder="1"/>
    <xf numFmtId="0" fontId="0" fillId="4" borderId="14" xfId="0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0" fillId="4" borderId="17" xfId="0" applyFill="1" applyBorder="1"/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11" fillId="4" borderId="0" xfId="0" applyFont="1" applyFill="1"/>
    <xf numFmtId="164" fontId="0" fillId="3" borderId="0" xfId="0" applyNumberFormat="1" applyFill="1" applyAlignment="1">
      <alignment horizontal="center"/>
    </xf>
    <xf numFmtId="164" fontId="0" fillId="3" borderId="19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right"/>
    </xf>
    <xf numFmtId="2" fontId="0" fillId="4" borderId="14" xfId="0" applyNumberFormat="1" applyFill="1" applyBorder="1" applyAlignment="1">
      <alignment horizontal="right"/>
    </xf>
    <xf numFmtId="2" fontId="0" fillId="4" borderId="18" xfId="0" applyNumberFormat="1" applyFill="1" applyBorder="1" applyAlignment="1">
      <alignment horizontal="right"/>
    </xf>
    <xf numFmtId="0" fontId="9" fillId="0" borderId="0" xfId="0" applyFont="1"/>
    <xf numFmtId="2" fontId="0" fillId="0" borderId="19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165" fontId="7" fillId="3" borderId="23" xfId="0" applyNumberFormat="1" applyFont="1" applyFill="1" applyBorder="1" applyAlignment="1">
      <alignment horizontal="center" vertical="center"/>
    </xf>
    <xf numFmtId="165" fontId="7" fillId="3" borderId="26" xfId="0" applyNumberFormat="1" applyFont="1" applyFill="1" applyBorder="1" applyAlignment="1">
      <alignment horizontal="center" vertical="center"/>
    </xf>
    <xf numFmtId="165" fontId="7" fillId="3" borderId="29" xfId="0" applyNumberFormat="1" applyFont="1" applyFill="1" applyBorder="1" applyAlignment="1">
      <alignment horizontal="center" vertical="center"/>
    </xf>
    <xf numFmtId="165" fontId="7" fillId="3" borderId="27" xfId="0" applyNumberFormat="1" applyFont="1" applyFill="1" applyBorder="1" applyAlignment="1">
      <alignment horizontal="center" vertical="center"/>
    </xf>
    <xf numFmtId="165" fontId="8" fillId="3" borderId="29" xfId="0" applyNumberFormat="1" applyFont="1" applyFill="1" applyBorder="1" applyAlignment="1">
      <alignment horizontal="center" vertical="center"/>
    </xf>
    <xf numFmtId="2" fontId="7" fillId="3" borderId="24" xfId="0" applyNumberFormat="1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164" fontId="7" fillId="3" borderId="24" xfId="0" applyNumberFormat="1" applyFont="1" applyFill="1" applyBorder="1" applyAlignment="1">
      <alignment horizontal="center" vertical="center"/>
    </xf>
    <xf numFmtId="164" fontId="7" fillId="3" borderId="19" xfId="0" applyNumberFormat="1" applyFont="1" applyFill="1" applyBorder="1" applyAlignment="1">
      <alignment horizontal="center" vertical="center"/>
    </xf>
    <xf numFmtId="164" fontId="8" fillId="3" borderId="19" xfId="0" applyNumberFormat="1" applyFont="1" applyFill="1" applyBorder="1" applyAlignment="1">
      <alignment horizontal="center" vertical="center"/>
    </xf>
    <xf numFmtId="2" fontId="0" fillId="5" borderId="4" xfId="0" applyNumberFormat="1" applyFill="1" applyBorder="1" applyAlignment="1">
      <alignment horizontal="center"/>
    </xf>
    <xf numFmtId="2" fontId="0" fillId="5" borderId="15" xfId="0" applyNumberFormat="1" applyFill="1" applyBorder="1" applyAlignment="1">
      <alignment horizontal="center"/>
    </xf>
    <xf numFmtId="2" fontId="0" fillId="5" borderId="19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167" fontId="0" fillId="5" borderId="0" xfId="0" applyNumberFormat="1" applyFill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19" xfId="0" applyBorder="1" applyAlignment="1">
      <alignment horizontal="center" wrapText="1"/>
    </xf>
    <xf numFmtId="164" fontId="0" fillId="5" borderId="19" xfId="0" applyNumberFormat="1" applyFill="1" applyBorder="1" applyAlignment="1">
      <alignment horizontal="center"/>
    </xf>
    <xf numFmtId="0" fontId="3" fillId="0" borderId="0" xfId="0" applyFont="1"/>
    <xf numFmtId="167" fontId="14" fillId="2" borderId="14" xfId="0" applyNumberFormat="1" applyFont="1" applyFill="1" applyBorder="1" applyAlignment="1">
      <alignment horizontal="center" vertical="center"/>
    </xf>
    <xf numFmtId="167" fontId="14" fillId="2" borderId="0" xfId="0" applyNumberFormat="1" applyFont="1" applyFill="1" applyAlignment="1">
      <alignment horizontal="center" vertical="center"/>
    </xf>
    <xf numFmtId="167" fontId="14" fillId="2" borderId="18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7" borderId="0" xfId="0" applyFont="1" applyFill="1" applyAlignment="1">
      <alignment horizontal="center"/>
    </xf>
    <xf numFmtId="9" fontId="0" fillId="4" borderId="3" xfId="1" applyFont="1" applyFill="1" applyBorder="1" applyAlignment="1">
      <alignment horizontal="right"/>
    </xf>
    <xf numFmtId="9" fontId="2" fillId="4" borderId="4" xfId="1" applyFont="1" applyFill="1" applyBorder="1" applyAlignment="1">
      <alignment horizontal="center"/>
    </xf>
    <xf numFmtId="9" fontId="0" fillId="4" borderId="14" xfId="1" applyFont="1" applyFill="1" applyBorder="1" applyAlignment="1">
      <alignment horizontal="right"/>
    </xf>
    <xf numFmtId="9" fontId="0" fillId="4" borderId="14" xfId="1" applyFont="1" applyFill="1" applyBorder="1" applyAlignment="1"/>
    <xf numFmtId="9" fontId="0" fillId="4" borderId="18" xfId="1" applyFont="1" applyFill="1" applyBorder="1" applyAlignment="1">
      <alignment horizontal="right"/>
    </xf>
    <xf numFmtId="9" fontId="2" fillId="4" borderId="19" xfId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9" fontId="2" fillId="4" borderId="0" xfId="1" applyFont="1" applyFill="1" applyBorder="1" applyAlignment="1">
      <alignment horizontal="center"/>
    </xf>
    <xf numFmtId="165" fontId="8" fillId="3" borderId="26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8" fillId="3" borderId="27" xfId="0" applyNumberFormat="1" applyFont="1" applyFill="1" applyBorder="1" applyAlignment="1">
      <alignment horizontal="center" vertical="center"/>
    </xf>
    <xf numFmtId="0" fontId="0" fillId="4" borderId="4" xfId="0" applyFill="1" applyBorder="1"/>
    <xf numFmtId="0" fontId="15" fillId="4" borderId="0" xfId="0" applyFont="1" applyFill="1"/>
    <xf numFmtId="9" fontId="0" fillId="4" borderId="5" xfId="1" applyFont="1" applyFill="1" applyBorder="1" applyAlignment="1">
      <alignment horizontal="left"/>
    </xf>
    <xf numFmtId="9" fontId="0" fillId="4" borderId="15" xfId="1" applyFont="1" applyFill="1" applyBorder="1" applyAlignment="1">
      <alignment horizontal="left"/>
    </xf>
    <xf numFmtId="9" fontId="0" fillId="4" borderId="20" xfId="1" applyFont="1" applyFill="1" applyBorder="1" applyAlignment="1">
      <alignment horizontal="left"/>
    </xf>
    <xf numFmtId="0" fontId="2" fillId="4" borderId="35" xfId="0" applyFont="1" applyFill="1" applyBorder="1" applyAlignment="1">
      <alignment horizontal="center" vertical="center"/>
    </xf>
    <xf numFmtId="0" fontId="9" fillId="4" borderId="0" xfId="0" applyFont="1" applyFill="1"/>
    <xf numFmtId="0" fontId="0" fillId="4" borderId="3" xfId="0" applyFill="1" applyBorder="1"/>
    <xf numFmtId="9" fontId="0" fillId="4" borderId="14" xfId="1" applyFont="1" applyFill="1" applyBorder="1"/>
    <xf numFmtId="2" fontId="3" fillId="4" borderId="5" xfId="0" applyNumberFormat="1" applyFont="1" applyFill="1" applyBorder="1" applyAlignment="1">
      <alignment horizontal="left"/>
    </xf>
    <xf numFmtId="0" fontId="0" fillId="4" borderId="14" xfId="0" applyFill="1" applyBorder="1"/>
    <xf numFmtId="164" fontId="3" fillId="4" borderId="0" xfId="0" applyNumberFormat="1" applyFont="1" applyFill="1" applyAlignment="1">
      <alignment horizontal="center"/>
    </xf>
    <xf numFmtId="0" fontId="3" fillId="4" borderId="14" xfId="0" applyFont="1" applyFill="1" applyBorder="1" applyAlignment="1">
      <alignment horizontal="center"/>
    </xf>
    <xf numFmtId="2" fontId="3" fillId="4" borderId="0" xfId="0" applyNumberFormat="1" applyFont="1" applyFill="1" applyAlignment="1">
      <alignment horizontal="center"/>
    </xf>
    <xf numFmtId="2" fontId="3" fillId="4" borderId="15" xfId="0" applyNumberFormat="1" applyFon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164" fontId="3" fillId="4" borderId="4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2" fontId="3" fillId="4" borderId="4" xfId="0" applyNumberFormat="1" applyFont="1" applyFill="1" applyBorder="1" applyAlignment="1">
      <alignment horizontal="center"/>
    </xf>
    <xf numFmtId="2" fontId="3" fillId="4" borderId="20" xfId="0" applyNumberFormat="1" applyFont="1" applyFill="1" applyBorder="1" applyAlignment="1">
      <alignment horizontal="left"/>
    </xf>
    <xf numFmtId="0" fontId="0" fillId="4" borderId="18" xfId="0" applyFill="1" applyBorder="1"/>
    <xf numFmtId="9" fontId="0" fillId="4" borderId="18" xfId="1" applyFont="1" applyFill="1" applyBorder="1"/>
    <xf numFmtId="0" fontId="0" fillId="4" borderId="34" xfId="0" applyFill="1" applyBorder="1" applyAlignment="1">
      <alignment horizontal="right" vertical="center"/>
    </xf>
    <xf numFmtId="0" fontId="0" fillId="4" borderId="36" xfId="0" applyFill="1" applyBorder="1" applyAlignment="1">
      <alignment horizontal="left" vertical="center"/>
    </xf>
    <xf numFmtId="2" fontId="3" fillId="4" borderId="19" xfId="0" applyNumberFormat="1" applyFont="1" applyFill="1" applyBorder="1" applyAlignment="1">
      <alignment horizontal="center"/>
    </xf>
    <xf numFmtId="2" fontId="0" fillId="4" borderId="19" xfId="0" applyNumberForma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0" fontId="0" fillId="8" borderId="4" xfId="0" applyFill="1" applyBorder="1" applyAlignment="1">
      <alignment horizontal="center" wrapText="1"/>
    </xf>
    <xf numFmtId="164" fontId="0" fillId="8" borderId="4" xfId="0" applyNumberFormat="1" applyFill="1" applyBorder="1" applyAlignment="1">
      <alignment horizontal="center"/>
    </xf>
    <xf numFmtId="1" fontId="0" fillId="8" borderId="4" xfId="0" applyNumberFormat="1" applyFill="1" applyBorder="1" applyAlignment="1">
      <alignment horizontal="center"/>
    </xf>
    <xf numFmtId="0" fontId="0" fillId="8" borderId="0" xfId="0" applyFill="1" applyAlignment="1">
      <alignment horizontal="center" wrapText="1"/>
    </xf>
    <xf numFmtId="1" fontId="0" fillId="8" borderId="0" xfId="0" applyNumberFormat="1" applyFill="1" applyAlignment="1">
      <alignment horizontal="center"/>
    </xf>
    <xf numFmtId="164" fontId="0" fillId="8" borderId="0" xfId="0" applyNumberFormat="1" applyFill="1" applyAlignment="1">
      <alignment horizontal="center"/>
    </xf>
    <xf numFmtId="2" fontId="0" fillId="8" borderId="0" xfId="0" applyNumberFormat="1" applyFill="1" applyAlignment="1">
      <alignment horizontal="center"/>
    </xf>
    <xf numFmtId="164" fontId="3" fillId="8" borderId="0" xfId="0" applyNumberFormat="1" applyFont="1" applyFill="1" applyAlignment="1">
      <alignment horizontal="center"/>
    </xf>
    <xf numFmtId="0" fontId="0" fillId="8" borderId="4" xfId="0" applyFill="1" applyBorder="1" applyAlignment="1">
      <alignment horizontal="center"/>
    </xf>
    <xf numFmtId="2" fontId="0" fillId="8" borderId="4" xfId="0" applyNumberFormat="1" applyFill="1" applyBorder="1" applyAlignment="1">
      <alignment horizontal="center"/>
    </xf>
    <xf numFmtId="0" fontId="0" fillId="8" borderId="0" xfId="0" applyFill="1" applyAlignment="1">
      <alignment horizontal="center"/>
    </xf>
    <xf numFmtId="164" fontId="3" fillId="6" borderId="4" xfId="0" applyNumberFormat="1" applyFont="1" applyFill="1" applyBorder="1" applyAlignment="1">
      <alignment horizontal="center"/>
    </xf>
    <xf numFmtId="164" fontId="3" fillId="6" borderId="5" xfId="0" applyNumberFormat="1" applyFont="1" applyFill="1" applyBorder="1" applyAlignment="1">
      <alignment horizontal="center"/>
    </xf>
    <xf numFmtId="164" fontId="3" fillId="6" borderId="0" xfId="0" applyNumberFormat="1" applyFont="1" applyFill="1" applyAlignment="1">
      <alignment horizontal="center"/>
    </xf>
    <xf numFmtId="164" fontId="3" fillId="6" borderId="19" xfId="0" applyNumberFormat="1" applyFont="1" applyFill="1" applyBorder="1" applyAlignment="1">
      <alignment horizontal="center"/>
    </xf>
    <xf numFmtId="2" fontId="3" fillId="8" borderId="0" xfId="0" applyNumberFormat="1" applyFont="1" applyFill="1" applyAlignment="1">
      <alignment horizontal="center"/>
    </xf>
    <xf numFmtId="164" fontId="3" fillId="6" borderId="15" xfId="0" applyNumberFormat="1" applyFont="1" applyFill="1" applyBorder="1" applyAlignment="1">
      <alignment horizontal="center"/>
    </xf>
    <xf numFmtId="164" fontId="3" fillId="6" borderId="20" xfId="0" applyNumberFormat="1" applyFont="1" applyFill="1" applyBorder="1" applyAlignment="1">
      <alignment horizontal="center"/>
    </xf>
    <xf numFmtId="164" fontId="16" fillId="6" borderId="4" xfId="0" applyNumberFormat="1" applyFont="1" applyFill="1" applyBorder="1" applyAlignment="1">
      <alignment horizontal="center"/>
    </xf>
    <xf numFmtId="164" fontId="16" fillId="6" borderId="0" xfId="0" applyNumberFormat="1" applyFont="1" applyFill="1" applyAlignment="1">
      <alignment horizontal="center"/>
    </xf>
    <xf numFmtId="164" fontId="16" fillId="6" borderId="19" xfId="0" applyNumberFormat="1" applyFont="1" applyFill="1" applyBorder="1" applyAlignment="1">
      <alignment horizontal="center"/>
    </xf>
    <xf numFmtId="164" fontId="17" fillId="6" borderId="0" xfId="0" applyNumberFormat="1" applyFont="1" applyFill="1" applyAlignment="1">
      <alignment horizontal="center"/>
    </xf>
    <xf numFmtId="164" fontId="17" fillId="6" borderId="15" xfId="0" applyNumberFormat="1" applyFont="1" applyFill="1" applyBorder="1" applyAlignment="1">
      <alignment horizontal="center"/>
    </xf>
    <xf numFmtId="164" fontId="17" fillId="6" borderId="4" xfId="0" applyNumberFormat="1" applyFont="1" applyFill="1" applyBorder="1" applyAlignment="1">
      <alignment horizontal="center"/>
    </xf>
    <xf numFmtId="164" fontId="3" fillId="11" borderId="0" xfId="0" applyNumberFormat="1" applyFont="1" applyFill="1" applyAlignment="1">
      <alignment horizontal="center"/>
    </xf>
    <xf numFmtId="0" fontId="10" fillId="4" borderId="0" xfId="0" applyFont="1" applyFill="1"/>
    <xf numFmtId="0" fontId="3" fillId="4" borderId="0" xfId="0" applyFont="1" applyFill="1"/>
    <xf numFmtId="0" fontId="3" fillId="4" borderId="24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1" fontId="0" fillId="4" borderId="3" xfId="1" applyNumberFormat="1" applyFont="1" applyFill="1" applyBorder="1" applyAlignment="1">
      <alignment horizontal="center"/>
    </xf>
    <xf numFmtId="166" fontId="0" fillId="4" borderId="5" xfId="1" applyNumberFormat="1" applyFont="1" applyFill="1" applyBorder="1" applyAlignment="1">
      <alignment horizontal="center"/>
    </xf>
    <xf numFmtId="164" fontId="0" fillId="4" borderId="14" xfId="1" applyNumberFormat="1" applyFont="1" applyFill="1" applyBorder="1" applyAlignment="1">
      <alignment horizontal="center"/>
    </xf>
    <xf numFmtId="166" fontId="0" fillId="4" borderId="15" xfId="0" applyNumberFormat="1" applyFill="1" applyBorder="1" applyAlignment="1">
      <alignment horizontal="center"/>
    </xf>
    <xf numFmtId="166" fontId="0" fillId="4" borderId="15" xfId="1" applyNumberFormat="1" applyFont="1" applyFill="1" applyBorder="1" applyAlignment="1">
      <alignment horizontal="center"/>
    </xf>
    <xf numFmtId="9" fontId="0" fillId="4" borderId="15" xfId="1" applyFont="1" applyFill="1" applyBorder="1" applyAlignment="1">
      <alignment horizontal="center"/>
    </xf>
    <xf numFmtId="2" fontId="0" fillId="4" borderId="14" xfId="1" applyNumberFormat="1" applyFont="1" applyFill="1" applyBorder="1" applyAlignment="1">
      <alignment horizontal="center"/>
    </xf>
    <xf numFmtId="10" fontId="0" fillId="4" borderId="15" xfId="0" applyNumberFormat="1" applyFill="1" applyBorder="1" applyAlignment="1">
      <alignment horizontal="center"/>
    </xf>
    <xf numFmtId="10" fontId="3" fillId="4" borderId="15" xfId="0" applyNumberFormat="1" applyFont="1" applyFill="1" applyBorder="1" applyAlignment="1">
      <alignment horizontal="center"/>
    </xf>
    <xf numFmtId="2" fontId="3" fillId="4" borderId="14" xfId="1" applyNumberFormat="1" applyFont="1" applyFill="1" applyBorder="1" applyAlignment="1">
      <alignment horizontal="center"/>
    </xf>
    <xf numFmtId="9" fontId="3" fillId="4" borderId="15" xfId="0" applyNumberFormat="1" applyFont="1" applyFill="1" applyBorder="1" applyAlignment="1">
      <alignment horizontal="center"/>
    </xf>
    <xf numFmtId="9" fontId="3" fillId="4" borderId="15" xfId="1" applyFont="1" applyFill="1" applyBorder="1" applyAlignment="1">
      <alignment horizontal="center"/>
    </xf>
    <xf numFmtId="164" fontId="3" fillId="4" borderId="14" xfId="1" applyNumberFormat="1" applyFont="1" applyFill="1" applyBorder="1" applyAlignment="1">
      <alignment horizontal="center"/>
    </xf>
    <xf numFmtId="166" fontId="3" fillId="4" borderId="15" xfId="0" applyNumberFormat="1" applyFont="1" applyFill="1" applyBorder="1" applyAlignment="1">
      <alignment horizontal="center"/>
    </xf>
    <xf numFmtId="166" fontId="3" fillId="4" borderId="15" xfId="1" applyNumberFormat="1" applyFont="1" applyFill="1" applyBorder="1" applyAlignment="1">
      <alignment horizontal="center"/>
    </xf>
    <xf numFmtId="2" fontId="0" fillId="4" borderId="14" xfId="0" applyNumberFormat="1" applyFill="1" applyBorder="1" applyAlignment="1">
      <alignment horizontal="center"/>
    </xf>
    <xf numFmtId="0" fontId="3" fillId="4" borderId="16" xfId="0" applyFont="1" applyFill="1" applyBorder="1"/>
    <xf numFmtId="0" fontId="16" fillId="4" borderId="0" xfId="0" applyFont="1" applyFill="1"/>
    <xf numFmtId="2" fontId="7" fillId="3" borderId="25" xfId="0" applyNumberFormat="1" applyFont="1" applyFill="1" applyBorder="1" applyAlignment="1">
      <alignment horizontal="center" vertical="center"/>
    </xf>
    <xf numFmtId="2" fontId="8" fillId="3" borderId="33" xfId="0" applyNumberFormat="1" applyFont="1" applyFill="1" applyBorder="1" applyAlignment="1">
      <alignment horizontal="center" vertical="center"/>
    </xf>
    <xf numFmtId="2" fontId="8" fillId="3" borderId="28" xfId="0" applyNumberFormat="1" applyFont="1" applyFill="1" applyBorder="1" applyAlignment="1">
      <alignment horizontal="center" vertical="center"/>
    </xf>
    <xf numFmtId="2" fontId="7" fillId="3" borderId="30" xfId="0" applyNumberFormat="1" applyFont="1" applyFill="1" applyBorder="1" applyAlignment="1">
      <alignment horizontal="center" vertical="center"/>
    </xf>
    <xf numFmtId="2" fontId="7" fillId="3" borderId="33" xfId="0" applyNumberFormat="1" applyFont="1" applyFill="1" applyBorder="1" applyAlignment="1">
      <alignment horizontal="center" vertical="center"/>
    </xf>
    <xf numFmtId="2" fontId="7" fillId="3" borderId="28" xfId="0" applyNumberFormat="1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9" fontId="0" fillId="3" borderId="15" xfId="0" applyNumberFormat="1" applyFill="1" applyBorder="1" applyAlignment="1">
      <alignment horizontal="center"/>
    </xf>
    <xf numFmtId="2" fontId="0" fillId="3" borderId="19" xfId="0" applyNumberFormat="1" applyFill="1" applyBorder="1" applyAlignment="1">
      <alignment horizontal="center"/>
    </xf>
    <xf numFmtId="9" fontId="0" fillId="3" borderId="20" xfId="0" applyNumberFormat="1" applyFill="1" applyBorder="1" applyAlignment="1">
      <alignment horizontal="center"/>
    </xf>
    <xf numFmtId="9" fontId="0" fillId="3" borderId="15" xfId="1" applyFont="1" applyFill="1" applyBorder="1" applyAlignment="1">
      <alignment horizontal="center"/>
    </xf>
    <xf numFmtId="9" fontId="0" fillId="3" borderId="20" xfId="1" applyFont="1" applyFill="1" applyBorder="1" applyAlignment="1">
      <alignment horizontal="center"/>
    </xf>
    <xf numFmtId="167" fontId="14" fillId="3" borderId="4" xfId="0" applyNumberFormat="1" applyFont="1" applyFill="1" applyBorder="1" applyAlignment="1">
      <alignment horizontal="center" vertical="center"/>
    </xf>
    <xf numFmtId="167" fontId="14" fillId="3" borderId="0" xfId="0" applyNumberFormat="1" applyFont="1" applyFill="1" applyAlignment="1">
      <alignment horizontal="center" vertical="center"/>
    </xf>
    <xf numFmtId="167" fontId="14" fillId="3" borderId="14" xfId="0" applyNumberFormat="1" applyFont="1" applyFill="1" applyBorder="1" applyAlignment="1">
      <alignment horizontal="center" vertical="center"/>
    </xf>
    <xf numFmtId="167" fontId="14" fillId="3" borderId="19" xfId="0" applyNumberFormat="1" applyFont="1" applyFill="1" applyBorder="1" applyAlignment="1">
      <alignment horizontal="center" vertical="center"/>
    </xf>
    <xf numFmtId="0" fontId="13" fillId="11" borderId="14" xfId="0" applyFont="1" applyFill="1" applyBorder="1" applyAlignment="1">
      <alignment horizontal="center" vertical="center"/>
    </xf>
    <xf numFmtId="0" fontId="13" fillId="11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167" fontId="13" fillId="12" borderId="3" xfId="0" applyNumberFormat="1" applyFont="1" applyFill="1" applyBorder="1" applyAlignment="1">
      <alignment horizontal="center" vertical="center"/>
    </xf>
    <xf numFmtId="167" fontId="13" fillId="12" borderId="14" xfId="0" applyNumberFormat="1" applyFont="1" applyFill="1" applyBorder="1" applyAlignment="1">
      <alignment horizontal="center" vertical="center"/>
    </xf>
    <xf numFmtId="0" fontId="5" fillId="12" borderId="0" xfId="0" applyFont="1" applyFill="1" applyAlignment="1">
      <alignment horizontal="center" vertical="center"/>
    </xf>
    <xf numFmtId="167" fontId="13" fillId="12" borderId="4" xfId="0" applyNumberFormat="1" applyFont="1" applyFill="1" applyBorder="1" applyAlignment="1">
      <alignment horizontal="center" vertical="center"/>
    </xf>
    <xf numFmtId="167" fontId="13" fillId="12" borderId="0" xfId="0" applyNumberFormat="1" applyFont="1" applyFill="1" applyAlignment="1">
      <alignment horizontal="center" vertical="center"/>
    </xf>
    <xf numFmtId="0" fontId="5" fillId="13" borderId="0" xfId="0" applyFont="1" applyFill="1" applyAlignment="1">
      <alignment horizontal="center" vertical="center"/>
    </xf>
    <xf numFmtId="167" fontId="13" fillId="13" borderId="4" xfId="0" applyNumberFormat="1" applyFont="1" applyFill="1" applyBorder="1" applyAlignment="1">
      <alignment horizontal="center" vertical="center"/>
    </xf>
    <xf numFmtId="167" fontId="13" fillId="13" borderId="0" xfId="0" applyNumberFormat="1" applyFont="1" applyFill="1" applyAlignment="1">
      <alignment horizontal="center" vertical="center"/>
    </xf>
    <xf numFmtId="2" fontId="13" fillId="13" borderId="0" xfId="0" applyNumberFormat="1" applyFont="1" applyFill="1" applyAlignment="1">
      <alignment horizontal="center" vertical="center"/>
    </xf>
    <xf numFmtId="0" fontId="5" fillId="13" borderId="1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justify" vertical="center"/>
    </xf>
    <xf numFmtId="0" fontId="5" fillId="4" borderId="14" xfId="0" applyFont="1" applyFill="1" applyBorder="1" applyAlignment="1">
      <alignment horizontal="justify" vertical="center"/>
    </xf>
    <xf numFmtId="0" fontId="5" fillId="4" borderId="18" xfId="0" applyFont="1" applyFill="1" applyBorder="1" applyAlignment="1">
      <alignment horizontal="justify" vertical="center"/>
    </xf>
    <xf numFmtId="164" fontId="0" fillId="0" borderId="14" xfId="0" applyNumberFormat="1" applyBorder="1" applyAlignment="1">
      <alignment horizontal="right"/>
    </xf>
    <xf numFmtId="164" fontId="3" fillId="0" borderId="15" xfId="0" applyNumberFormat="1" applyFont="1" applyBorder="1" applyAlignment="1">
      <alignment horizontal="left"/>
    </xf>
    <xf numFmtId="9" fontId="0" fillId="4" borderId="5" xfId="0" applyNumberFormat="1" applyFill="1" applyBorder="1" applyAlignment="1">
      <alignment horizontal="center"/>
    </xf>
    <xf numFmtId="2" fontId="0" fillId="3" borderId="0" xfId="0" applyNumberFormat="1" applyFill="1" applyAlignment="1">
      <alignment horizontal="center"/>
    </xf>
    <xf numFmtId="1" fontId="3" fillId="4" borderId="0" xfId="0" applyNumberFormat="1" applyFont="1" applyFill="1" applyAlignment="1">
      <alignment horizontal="center"/>
    </xf>
    <xf numFmtId="2" fontId="0" fillId="3" borderId="14" xfId="0" applyNumberFormat="1" applyFill="1" applyBorder="1" applyAlignment="1">
      <alignment horizontal="center"/>
    </xf>
    <xf numFmtId="2" fontId="0" fillId="3" borderId="18" xfId="0" applyNumberFormat="1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1" fontId="0" fillId="4" borderId="14" xfId="1" applyNumberFormat="1" applyFont="1" applyFill="1" applyBorder="1" applyAlignment="1">
      <alignment horizontal="center"/>
    </xf>
    <xf numFmtId="167" fontId="14" fillId="3" borderId="18" xfId="0" applyNumberFormat="1" applyFont="1" applyFill="1" applyBorder="1" applyAlignment="1">
      <alignment horizontal="center" vertical="center"/>
    </xf>
    <xf numFmtId="167" fontId="13" fillId="13" borderId="19" xfId="0" applyNumberFormat="1" applyFont="1" applyFill="1" applyBorder="1" applyAlignment="1">
      <alignment horizontal="center" vertical="center"/>
    </xf>
    <xf numFmtId="0" fontId="3" fillId="0" borderId="16" xfId="0" applyFont="1" applyBorder="1"/>
    <xf numFmtId="0" fontId="3" fillId="0" borderId="14" xfId="0" applyFont="1" applyBorder="1"/>
    <xf numFmtId="1" fontId="3" fillId="4" borderId="14" xfId="1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1" fontId="3" fillId="8" borderId="4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8" borderId="0" xfId="0" applyNumberFormat="1" applyFont="1" applyFill="1" applyAlignment="1">
      <alignment horizontal="center"/>
    </xf>
    <xf numFmtId="1" fontId="3" fillId="0" borderId="19" xfId="0" applyNumberFormat="1" applyFont="1" applyBorder="1" applyAlignment="1">
      <alignment horizontal="center"/>
    </xf>
    <xf numFmtId="2" fontId="3" fillId="5" borderId="0" xfId="0" applyNumberFormat="1" applyFont="1" applyFill="1" applyAlignment="1">
      <alignment horizontal="center"/>
    </xf>
    <xf numFmtId="2" fontId="3" fillId="5" borderId="19" xfId="0" applyNumberFormat="1" applyFont="1" applyFill="1" applyBorder="1" applyAlignment="1">
      <alignment horizontal="center"/>
    </xf>
    <xf numFmtId="2" fontId="0" fillId="11" borderId="14" xfId="0" applyNumberFormat="1" applyFill="1" applyBorder="1" applyAlignment="1">
      <alignment horizontal="center"/>
    </xf>
    <xf numFmtId="2" fontId="0" fillId="11" borderId="15" xfId="0" applyNumberFormat="1" applyFill="1" applyBorder="1" applyAlignment="1">
      <alignment horizontal="center"/>
    </xf>
    <xf numFmtId="2" fontId="0" fillId="11" borderId="18" xfId="0" applyNumberFormat="1" applyFill="1" applyBorder="1" applyAlignment="1">
      <alignment horizontal="center"/>
    </xf>
    <xf numFmtId="2" fontId="0" fillId="11" borderId="20" xfId="0" applyNumberFormat="1" applyFill="1" applyBorder="1" applyAlignment="1">
      <alignment horizontal="center"/>
    </xf>
    <xf numFmtId="164" fontId="16" fillId="3" borderId="5" xfId="0" applyNumberFormat="1" applyFont="1" applyFill="1" applyBorder="1" applyAlignment="1">
      <alignment horizontal="center"/>
    </xf>
    <xf numFmtId="167" fontId="16" fillId="3" borderId="15" xfId="0" applyNumberFormat="1" applyFont="1" applyFill="1" applyBorder="1" applyAlignment="1">
      <alignment horizontal="center"/>
    </xf>
    <xf numFmtId="164" fontId="0" fillId="14" borderId="3" xfId="0" applyNumberFormat="1" applyFill="1" applyBorder="1" applyAlignment="1">
      <alignment horizontal="center"/>
    </xf>
    <xf numFmtId="2" fontId="0" fillId="14" borderId="14" xfId="0" applyNumberFormat="1" applyFill="1" applyBorder="1" applyAlignment="1">
      <alignment horizontal="center"/>
    </xf>
    <xf numFmtId="164" fontId="13" fillId="14" borderId="14" xfId="0" applyNumberFormat="1" applyFont="1" applyFill="1" applyBorder="1" applyAlignment="1">
      <alignment horizontal="center" vertical="center"/>
    </xf>
    <xf numFmtId="2" fontId="13" fillId="14" borderId="14" xfId="0" applyNumberFormat="1" applyFont="1" applyFill="1" applyBorder="1" applyAlignment="1">
      <alignment horizontal="center" vertical="center"/>
    </xf>
    <xf numFmtId="1" fontId="13" fillId="14" borderId="14" xfId="0" applyNumberFormat="1" applyFont="1" applyFill="1" applyBorder="1" applyAlignment="1">
      <alignment horizontal="center" vertical="center"/>
    </xf>
    <xf numFmtId="164" fontId="13" fillId="14" borderId="18" xfId="0" applyNumberFormat="1" applyFont="1" applyFill="1" applyBorder="1" applyAlignment="1">
      <alignment horizontal="center" vertical="center"/>
    </xf>
    <xf numFmtId="0" fontId="5" fillId="14" borderId="18" xfId="0" applyFont="1" applyFill="1" applyBorder="1" applyAlignment="1">
      <alignment horizontal="center" vertical="center"/>
    </xf>
    <xf numFmtId="0" fontId="5" fillId="15" borderId="20" xfId="0" applyFont="1" applyFill="1" applyBorder="1" applyAlignment="1">
      <alignment horizontal="center" vertical="center"/>
    </xf>
    <xf numFmtId="164" fontId="0" fillId="15" borderId="15" xfId="0" applyNumberFormat="1" applyFill="1" applyBorder="1" applyAlignment="1">
      <alignment horizontal="center"/>
    </xf>
    <xf numFmtId="164" fontId="13" fillId="15" borderId="15" xfId="0" applyNumberFormat="1" applyFont="1" applyFill="1" applyBorder="1" applyAlignment="1">
      <alignment horizontal="center" vertical="center"/>
    </xf>
    <xf numFmtId="2" fontId="13" fillId="15" borderId="15" xfId="0" applyNumberFormat="1" applyFont="1" applyFill="1" applyBorder="1" applyAlignment="1">
      <alignment horizontal="center" vertical="center"/>
    </xf>
    <xf numFmtId="1" fontId="13" fillId="15" borderId="15" xfId="0" applyNumberFormat="1" applyFont="1" applyFill="1" applyBorder="1" applyAlignment="1">
      <alignment horizontal="center" vertical="center"/>
    </xf>
    <xf numFmtId="1" fontId="0" fillId="15" borderId="15" xfId="0" applyNumberFormat="1" applyFill="1" applyBorder="1" applyAlignment="1">
      <alignment horizontal="center"/>
    </xf>
    <xf numFmtId="1" fontId="13" fillId="15" borderId="20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vertical="center"/>
    </xf>
    <xf numFmtId="0" fontId="7" fillId="3" borderId="21" xfId="0" applyFont="1" applyFill="1" applyBorder="1" applyAlignment="1">
      <alignment vertical="center"/>
    </xf>
    <xf numFmtId="164" fontId="8" fillId="3" borderId="0" xfId="0" applyNumberFormat="1" applyFont="1" applyFill="1" applyAlignment="1">
      <alignment horizontal="center" vertical="center"/>
    </xf>
    <xf numFmtId="0" fontId="7" fillId="3" borderId="43" xfId="0" applyFont="1" applyFill="1" applyBorder="1" applyAlignment="1">
      <alignment vertical="center"/>
    </xf>
    <xf numFmtId="164" fontId="7" fillId="3" borderId="0" xfId="0" applyNumberFormat="1" applyFont="1" applyFill="1" applyAlignment="1">
      <alignment horizontal="center" vertical="center"/>
    </xf>
    <xf numFmtId="0" fontId="8" fillId="3" borderId="44" xfId="0" applyFont="1" applyFill="1" applyBorder="1" applyAlignment="1">
      <alignment vertical="center"/>
    </xf>
    <xf numFmtId="9" fontId="3" fillId="4" borderId="14" xfId="1" applyFont="1" applyFill="1" applyBorder="1"/>
    <xf numFmtId="0" fontId="21" fillId="4" borderId="0" xfId="0" applyFont="1" applyFill="1" applyAlignment="1">
      <alignment horizontal="center"/>
    </xf>
    <xf numFmtId="9" fontId="3" fillId="4" borderId="15" xfId="1" applyFont="1" applyFill="1" applyBorder="1" applyAlignment="1">
      <alignment horizontal="left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/>
    </xf>
    <xf numFmtId="0" fontId="30" fillId="4" borderId="31" xfId="0" applyFont="1" applyFill="1" applyBorder="1" applyAlignment="1">
      <alignment horizontal="center" vertical="center"/>
    </xf>
    <xf numFmtId="0" fontId="30" fillId="4" borderId="21" xfId="0" applyFont="1" applyFill="1" applyBorder="1" applyAlignment="1">
      <alignment horizontal="center" vertical="center"/>
    </xf>
    <xf numFmtId="0" fontId="30" fillId="4" borderId="22" xfId="0" applyFont="1" applyFill="1" applyBorder="1" applyAlignment="1">
      <alignment horizontal="center" vertical="center"/>
    </xf>
    <xf numFmtId="0" fontId="30" fillId="4" borderId="23" xfId="0" applyFont="1" applyFill="1" applyBorder="1" applyAlignment="1">
      <alignment horizontal="center" vertical="center" wrapText="1"/>
    </xf>
    <xf numFmtId="0" fontId="30" fillId="4" borderId="24" xfId="0" applyFont="1" applyFill="1" applyBorder="1" applyAlignment="1">
      <alignment horizontal="center" vertical="center"/>
    </xf>
    <xf numFmtId="165" fontId="30" fillId="4" borderId="23" xfId="0" applyNumberFormat="1" applyFont="1" applyFill="1" applyBorder="1" applyAlignment="1">
      <alignment horizontal="center" vertical="center"/>
    </xf>
    <xf numFmtId="0" fontId="30" fillId="4" borderId="25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30" fillId="4" borderId="41" xfId="0" applyFont="1" applyFill="1" applyBorder="1" applyAlignment="1">
      <alignment horizontal="center" vertical="center" wrapText="1"/>
    </xf>
    <xf numFmtId="0" fontId="30" fillId="4" borderId="5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left" vertical="center" textRotation="90" wrapText="1"/>
    </xf>
    <xf numFmtId="0" fontId="7" fillId="4" borderId="1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165" fontId="7" fillId="4" borderId="27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Alignment="1">
      <alignment horizontal="center" vertical="center"/>
    </xf>
    <xf numFmtId="2" fontId="7" fillId="4" borderId="28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165" fontId="8" fillId="4" borderId="27" xfId="0" applyNumberFormat="1" applyFont="1" applyFill="1" applyBorder="1" applyAlignment="1">
      <alignment horizontal="center" vertical="center"/>
    </xf>
    <xf numFmtId="2" fontId="8" fillId="4" borderId="0" xfId="0" applyNumberFormat="1" applyFont="1" applyFill="1" applyAlignment="1">
      <alignment horizontal="center" vertical="center"/>
    </xf>
    <xf numFmtId="2" fontId="8" fillId="4" borderId="28" xfId="0" applyNumberFormat="1" applyFont="1" applyFill="1" applyBorder="1" applyAlignment="1">
      <alignment horizontal="center" vertical="center"/>
    </xf>
    <xf numFmtId="2" fontId="8" fillId="4" borderId="16" xfId="0" applyNumberFormat="1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164" fontId="8" fillId="4" borderId="0" xfId="0" applyNumberFormat="1" applyFont="1" applyFill="1" applyAlignment="1">
      <alignment horizontal="center" vertical="center"/>
    </xf>
    <xf numFmtId="0" fontId="7" fillId="4" borderId="43" xfId="0" applyFont="1" applyFill="1" applyBorder="1" applyAlignment="1">
      <alignment horizontal="left" vertical="center"/>
    </xf>
    <xf numFmtId="0" fontId="31" fillId="4" borderId="14" xfId="0" applyFont="1" applyFill="1" applyBorder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2" fontId="7" fillId="4" borderId="16" xfId="0" applyNumberFormat="1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165" fontId="7" fillId="4" borderId="29" xfId="0" applyNumberFormat="1" applyFont="1" applyFill="1" applyBorder="1" applyAlignment="1">
      <alignment horizontal="center" vertical="center"/>
    </xf>
    <xf numFmtId="164" fontId="7" fillId="4" borderId="19" xfId="0" applyNumberFormat="1" applyFont="1" applyFill="1" applyBorder="1" applyAlignment="1">
      <alignment horizontal="center" vertical="center"/>
    </xf>
    <xf numFmtId="2" fontId="7" fillId="4" borderId="30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165" fontId="8" fillId="4" borderId="26" xfId="0" applyNumberFormat="1" applyFont="1" applyFill="1" applyBorder="1" applyAlignment="1">
      <alignment horizontal="center" vertical="center"/>
    </xf>
    <xf numFmtId="164" fontId="8" fillId="4" borderId="4" xfId="0" applyNumberFormat="1" applyFont="1" applyFill="1" applyBorder="1" applyAlignment="1">
      <alignment horizontal="center" vertical="center"/>
    </xf>
    <xf numFmtId="2" fontId="8" fillId="4" borderId="33" xfId="0" applyNumberFormat="1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vertical="center"/>
    </xf>
    <xf numFmtId="0" fontId="20" fillId="4" borderId="16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vertical="center"/>
    </xf>
    <xf numFmtId="0" fontId="7" fillId="4" borderId="18" xfId="0" applyFont="1" applyFill="1" applyBorder="1" applyAlignment="1">
      <alignment horizontal="center" vertical="center"/>
    </xf>
    <xf numFmtId="2" fontId="7" fillId="4" borderId="30" xfId="0" quotePrefix="1" applyNumberFormat="1" applyFont="1" applyFill="1" applyBorder="1" applyAlignment="1">
      <alignment horizontal="center" vertical="center"/>
    </xf>
    <xf numFmtId="0" fontId="7" fillId="4" borderId="4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165" fontId="7" fillId="4" borderId="26" xfId="0" applyNumberFormat="1" applyFont="1" applyFill="1" applyBorder="1" applyAlignment="1">
      <alignment horizontal="center" vertical="center"/>
    </xf>
    <xf numFmtId="164" fontId="7" fillId="4" borderId="4" xfId="0" applyNumberFormat="1" applyFont="1" applyFill="1" applyBorder="1" applyAlignment="1">
      <alignment horizontal="center" vertical="center"/>
    </xf>
    <xf numFmtId="2" fontId="7" fillId="4" borderId="33" xfId="0" quotePrefix="1" applyNumberFormat="1" applyFont="1" applyFill="1" applyBorder="1" applyAlignment="1">
      <alignment horizontal="center" vertical="center"/>
    </xf>
    <xf numFmtId="2" fontId="7" fillId="4" borderId="33" xfId="0" applyNumberFormat="1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vertical="center"/>
    </xf>
    <xf numFmtId="0" fontId="7" fillId="4" borderId="21" xfId="0" applyFont="1" applyFill="1" applyBorder="1" applyAlignment="1">
      <alignment horizontal="left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165" fontId="7" fillId="4" borderId="23" xfId="0" applyNumberFormat="1" applyFont="1" applyFill="1" applyBorder="1" applyAlignment="1">
      <alignment horizontal="center" vertical="center"/>
    </xf>
    <xf numFmtId="2" fontId="7" fillId="4" borderId="24" xfId="0" applyNumberFormat="1" applyFont="1" applyFill="1" applyBorder="1" applyAlignment="1">
      <alignment horizontal="center" vertical="center"/>
    </xf>
    <xf numFmtId="2" fontId="7" fillId="4" borderId="25" xfId="0" quotePrefix="1" applyNumberFormat="1" applyFont="1" applyFill="1" applyBorder="1" applyAlignment="1">
      <alignment horizontal="center" vertical="center"/>
    </xf>
    <xf numFmtId="2" fontId="7" fillId="4" borderId="25" xfId="0" applyNumberFormat="1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2" fontId="7" fillId="4" borderId="28" xfId="0" quotePrefix="1" applyNumberFormat="1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vertical="center"/>
    </xf>
    <xf numFmtId="164" fontId="7" fillId="4" borderId="24" xfId="0" applyNumberFormat="1" applyFont="1" applyFill="1" applyBorder="1" applyAlignment="1">
      <alignment horizontal="center" vertical="center"/>
    </xf>
    <xf numFmtId="0" fontId="8" fillId="4" borderId="42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3" xfId="0" applyFont="1" applyFill="1" applyBorder="1" applyAlignment="1">
      <alignment vertical="center"/>
    </xf>
    <xf numFmtId="0" fontId="7" fillId="4" borderId="27" xfId="0" applyFont="1" applyFill="1" applyBorder="1" applyAlignment="1">
      <alignment vertical="center"/>
    </xf>
    <xf numFmtId="0" fontId="8" fillId="4" borderId="27" xfId="0" applyFont="1" applyFill="1" applyBorder="1" applyAlignment="1">
      <alignment vertical="center"/>
    </xf>
    <xf numFmtId="2" fontId="7" fillId="4" borderId="19" xfId="0" applyNumberFormat="1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vertical="center"/>
    </xf>
    <xf numFmtId="0" fontId="8" fillId="4" borderId="2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165" fontId="8" fillId="4" borderId="23" xfId="0" applyNumberFormat="1" applyFont="1" applyFill="1" applyBorder="1" applyAlignment="1">
      <alignment horizontal="center" vertical="center"/>
    </xf>
    <xf numFmtId="2" fontId="8" fillId="4" borderId="24" xfId="0" applyNumberFormat="1" applyFont="1" applyFill="1" applyBorder="1" applyAlignment="1">
      <alignment horizontal="center" vertical="center"/>
    </xf>
    <xf numFmtId="2" fontId="8" fillId="4" borderId="25" xfId="0" quotePrefix="1" applyNumberFormat="1" applyFont="1" applyFill="1" applyBorder="1" applyAlignment="1">
      <alignment horizontal="center" vertical="center"/>
    </xf>
    <xf numFmtId="2" fontId="8" fillId="4" borderId="25" xfId="0" applyNumberFormat="1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165" fontId="8" fillId="4" borderId="29" xfId="0" applyNumberFormat="1" applyFont="1" applyFill="1" applyBorder="1" applyAlignment="1">
      <alignment horizontal="center" vertical="center"/>
    </xf>
    <xf numFmtId="164" fontId="8" fillId="4" borderId="19" xfId="0" applyNumberFormat="1" applyFont="1" applyFill="1" applyBorder="1" applyAlignment="1">
      <alignment horizontal="center" vertical="center"/>
    </xf>
    <xf numFmtId="2" fontId="8" fillId="4" borderId="30" xfId="0" applyNumberFormat="1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2" fontId="8" fillId="4" borderId="28" xfId="0" quotePrefix="1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vertical="center"/>
    </xf>
    <xf numFmtId="0" fontId="7" fillId="4" borderId="23" xfId="0" applyFont="1" applyFill="1" applyBorder="1" applyAlignment="1">
      <alignment vertical="center"/>
    </xf>
    <xf numFmtId="0" fontId="19" fillId="4" borderId="16" xfId="0" applyFont="1" applyFill="1" applyBorder="1" applyAlignment="1">
      <alignment horizontal="center" vertical="center"/>
    </xf>
    <xf numFmtId="0" fontId="19" fillId="4" borderId="15" xfId="0" applyFont="1" applyFill="1" applyBorder="1" applyAlignment="1">
      <alignment horizontal="center" vertical="center"/>
    </xf>
    <xf numFmtId="164" fontId="8" fillId="4" borderId="24" xfId="0" applyNumberFormat="1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vertical="center"/>
    </xf>
    <xf numFmtId="0" fontId="7" fillId="3" borderId="43" xfId="0" applyFont="1" applyFill="1" applyBorder="1" applyAlignment="1">
      <alignment horizontal="left" vertical="center"/>
    </xf>
    <xf numFmtId="0" fontId="31" fillId="3" borderId="14" xfId="0" applyFont="1" applyFill="1" applyBorder="1" applyAlignment="1">
      <alignment horizontal="center" vertical="center"/>
    </xf>
    <xf numFmtId="2" fontId="7" fillId="3" borderId="0" xfId="0" applyNumberFormat="1" applyFont="1" applyFill="1" applyAlignment="1">
      <alignment horizontal="center" vertical="center"/>
    </xf>
    <xf numFmtId="0" fontId="8" fillId="3" borderId="43" xfId="0" applyFont="1" applyFill="1" applyBorder="1" applyAlignment="1">
      <alignment horizontal="left" vertical="center"/>
    </xf>
    <xf numFmtId="0" fontId="32" fillId="3" borderId="14" xfId="0" applyFont="1" applyFill="1" applyBorder="1" applyAlignment="1">
      <alignment horizontal="center" vertical="center"/>
    </xf>
    <xf numFmtId="2" fontId="8" fillId="3" borderId="16" xfId="0" applyNumberFormat="1" applyFont="1" applyFill="1" applyBorder="1" applyAlignment="1">
      <alignment horizontal="center" vertical="center"/>
    </xf>
    <xf numFmtId="2" fontId="7" fillId="3" borderId="16" xfId="0" applyNumberFormat="1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left" vertical="center"/>
    </xf>
    <xf numFmtId="0" fontId="31" fillId="3" borderId="18" xfId="0" applyFont="1" applyFill="1" applyBorder="1" applyAlignment="1">
      <alignment horizontal="center" vertical="center"/>
    </xf>
    <xf numFmtId="2" fontId="7" fillId="3" borderId="17" xfId="0" applyNumberFormat="1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vertical="center"/>
    </xf>
    <xf numFmtId="0" fontId="7" fillId="3" borderId="42" xfId="0" applyFont="1" applyFill="1" applyBorder="1" applyAlignment="1">
      <alignment vertical="center"/>
    </xf>
    <xf numFmtId="0" fontId="31" fillId="3" borderId="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31" fillId="3" borderId="31" xfId="0" applyFont="1" applyFill="1" applyBorder="1" applyAlignment="1">
      <alignment horizontal="center" vertical="center"/>
    </xf>
    <xf numFmtId="0" fontId="32" fillId="3" borderId="18" xfId="0" applyFont="1" applyFill="1" applyBorder="1" applyAlignment="1">
      <alignment horizontal="center" vertical="center"/>
    </xf>
    <xf numFmtId="0" fontId="30" fillId="4" borderId="41" xfId="0" applyFont="1" applyFill="1" applyBorder="1" applyAlignment="1">
      <alignment horizontal="center" vertical="center"/>
    </xf>
    <xf numFmtId="0" fontId="32" fillId="3" borderId="3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left" vertical="center"/>
    </xf>
    <xf numFmtId="2" fontId="8" fillId="4" borderId="19" xfId="0" applyNumberFormat="1" applyFont="1" applyFill="1" applyBorder="1" applyAlignment="1">
      <alignment horizontal="center" vertical="center"/>
    </xf>
    <xf numFmtId="0" fontId="33" fillId="4" borderId="21" xfId="0" applyFont="1" applyFill="1" applyBorder="1" applyAlignment="1">
      <alignment vertical="center"/>
    </xf>
    <xf numFmtId="0" fontId="33" fillId="4" borderId="31" xfId="0" applyFont="1" applyFill="1" applyBorder="1" applyAlignment="1">
      <alignment horizontal="center" vertical="center"/>
    </xf>
    <xf numFmtId="0" fontId="33" fillId="4" borderId="23" xfId="0" applyFont="1" applyFill="1" applyBorder="1" applyAlignment="1">
      <alignment horizontal="center" vertical="center"/>
    </xf>
    <xf numFmtId="165" fontId="33" fillId="4" borderId="23" xfId="0" applyNumberFormat="1" applyFont="1" applyFill="1" applyBorder="1" applyAlignment="1">
      <alignment horizontal="center" vertical="center"/>
    </xf>
    <xf numFmtId="164" fontId="33" fillId="4" borderId="24" xfId="0" applyNumberFormat="1" applyFont="1" applyFill="1" applyBorder="1" applyAlignment="1">
      <alignment horizontal="center" vertical="center"/>
    </xf>
    <xf numFmtId="2" fontId="33" fillId="4" borderId="25" xfId="0" quotePrefix="1" applyNumberFormat="1" applyFont="1" applyFill="1" applyBorder="1" applyAlignment="1">
      <alignment horizontal="center" vertical="center"/>
    </xf>
    <xf numFmtId="2" fontId="33" fillId="4" borderId="25" xfId="0" applyNumberFormat="1" applyFont="1" applyFill="1" applyBorder="1" applyAlignment="1">
      <alignment horizontal="center" vertical="center"/>
    </xf>
    <xf numFmtId="0" fontId="33" fillId="4" borderId="41" xfId="0" applyFont="1" applyFill="1" applyBorder="1" applyAlignment="1">
      <alignment horizontal="center" vertical="center"/>
    </xf>
    <xf numFmtId="0" fontId="33" fillId="4" borderId="32" xfId="0" applyFont="1" applyFill="1" applyBorder="1" applyAlignment="1">
      <alignment horizontal="center" vertical="center"/>
    </xf>
    <xf numFmtId="0" fontId="30" fillId="12" borderId="31" xfId="0" applyFont="1" applyFill="1" applyBorder="1" applyAlignment="1">
      <alignment horizontal="left" vertical="center"/>
    </xf>
    <xf numFmtId="0" fontId="30" fillId="12" borderId="24" xfId="0" applyFont="1" applyFill="1" applyBorder="1" applyAlignment="1">
      <alignment horizontal="center" vertical="center"/>
    </xf>
    <xf numFmtId="0" fontId="30" fillId="12" borderId="24" xfId="0" applyFont="1" applyFill="1" applyBorder="1" applyAlignment="1">
      <alignment horizontal="center" vertical="center" wrapText="1"/>
    </xf>
    <xf numFmtId="165" fontId="30" fillId="12" borderId="24" xfId="0" applyNumberFormat="1" applyFont="1" applyFill="1" applyBorder="1" applyAlignment="1">
      <alignment horizontal="center" vertical="center"/>
    </xf>
    <xf numFmtId="0" fontId="30" fillId="12" borderId="32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left" vertical="center"/>
    </xf>
    <xf numFmtId="0" fontId="8" fillId="4" borderId="27" xfId="0" quotePrefix="1" applyFont="1" applyFill="1" applyBorder="1" applyAlignment="1">
      <alignment horizontal="center" vertical="center"/>
    </xf>
    <xf numFmtId="0" fontId="34" fillId="4" borderId="41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left" vertical="center"/>
    </xf>
    <xf numFmtId="0" fontId="23" fillId="4" borderId="19" xfId="0" applyFont="1" applyFill="1" applyBorder="1" applyAlignment="1">
      <alignment horizontal="left" vertical="center"/>
    </xf>
    <xf numFmtId="0" fontId="35" fillId="4" borderId="0" xfId="0" applyFont="1" applyFill="1" applyAlignment="1">
      <alignment horizontal="left" vertical="center"/>
    </xf>
    <xf numFmtId="0" fontId="23" fillId="4" borderId="19" xfId="0" applyFont="1" applyFill="1" applyBorder="1" applyAlignment="1">
      <alignment horizontal="right" vertical="center"/>
    </xf>
    <xf numFmtId="0" fontId="23" fillId="4" borderId="4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23" fillId="4" borderId="0" xfId="0" quotePrefix="1" applyFont="1" applyFill="1" applyAlignment="1">
      <alignment horizontal="left" vertical="center"/>
    </xf>
    <xf numFmtId="0" fontId="23" fillId="4" borderId="0" xfId="0" applyFont="1" applyFill="1" applyAlignment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0" fontId="36" fillId="4" borderId="0" xfId="0" applyFont="1" applyFill="1" applyAlignment="1">
      <alignment horizontal="left" vertical="center"/>
    </xf>
    <xf numFmtId="0" fontId="35" fillId="4" borderId="0" xfId="0" applyFont="1" applyFill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0" fontId="26" fillId="4" borderId="19" xfId="0" applyFont="1" applyFill="1" applyBorder="1" applyAlignment="1">
      <alignment horizontal="center" vertical="center"/>
    </xf>
    <xf numFmtId="0" fontId="26" fillId="4" borderId="19" xfId="0" applyFont="1" applyFill="1" applyBorder="1" applyAlignment="1">
      <alignment horizontal="right" vertical="center"/>
    </xf>
    <xf numFmtId="0" fontId="29" fillId="4" borderId="19" xfId="0" applyFont="1" applyFill="1" applyBorder="1" applyAlignment="1">
      <alignment horizontal="left" vertical="center"/>
    </xf>
    <xf numFmtId="9" fontId="26" fillId="4" borderId="19" xfId="0" applyNumberFormat="1" applyFont="1" applyFill="1" applyBorder="1" applyAlignment="1">
      <alignment horizontal="left" vertical="center"/>
    </xf>
    <xf numFmtId="9" fontId="23" fillId="4" borderId="0" xfId="0" applyNumberFormat="1" applyFont="1" applyFill="1" applyAlignment="1">
      <alignment horizontal="left" vertical="center"/>
    </xf>
    <xf numFmtId="0" fontId="24" fillId="4" borderId="0" xfId="0" applyFont="1" applyFill="1" applyAlignment="1">
      <alignment horizontal="right" vertical="center"/>
    </xf>
    <xf numFmtId="0" fontId="24" fillId="4" borderId="0" xfId="0" applyFont="1" applyFill="1" applyAlignment="1">
      <alignment horizontal="left" vertical="center"/>
    </xf>
    <xf numFmtId="9" fontId="24" fillId="4" borderId="0" xfId="0" applyNumberFormat="1" applyFont="1" applyFill="1" applyAlignment="1">
      <alignment horizontal="left" vertical="center"/>
    </xf>
    <xf numFmtId="9" fontId="23" fillId="4" borderId="19" xfId="0" applyNumberFormat="1" applyFont="1" applyFill="1" applyBorder="1" applyAlignment="1">
      <alignment horizontal="left" vertical="center"/>
    </xf>
    <xf numFmtId="165" fontId="26" fillId="4" borderId="19" xfId="0" applyNumberFormat="1" applyFont="1" applyFill="1" applyBorder="1" applyAlignment="1">
      <alignment horizontal="center" vertical="center"/>
    </xf>
    <xf numFmtId="164" fontId="23" fillId="4" borderId="0" xfId="0" applyNumberFormat="1" applyFont="1" applyFill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165" fontId="26" fillId="4" borderId="4" xfId="0" applyNumberFormat="1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right" vertical="center"/>
    </xf>
    <xf numFmtId="0" fontId="29" fillId="4" borderId="4" xfId="0" applyFont="1" applyFill="1" applyBorder="1" applyAlignment="1">
      <alignment horizontal="left" vertical="center"/>
    </xf>
    <xf numFmtId="9" fontId="26" fillId="4" borderId="4" xfId="0" applyNumberFormat="1" applyFont="1" applyFill="1" applyBorder="1" applyAlignment="1">
      <alignment horizontal="left" vertical="center"/>
    </xf>
    <xf numFmtId="0" fontId="26" fillId="4" borderId="4" xfId="0" applyFont="1" applyFill="1" applyBorder="1" applyAlignment="1">
      <alignment horizontal="left" vertical="center"/>
    </xf>
    <xf numFmtId="0" fontId="26" fillId="4" borderId="0" xfId="0" applyFont="1" applyFill="1" applyAlignment="1">
      <alignment horizontal="center" vertical="center"/>
    </xf>
    <xf numFmtId="165" fontId="26" fillId="4" borderId="0" xfId="0" applyNumberFormat="1" applyFont="1" applyFill="1" applyAlignment="1">
      <alignment horizontal="center" vertical="center"/>
    </xf>
    <xf numFmtId="0" fontId="26" fillId="4" borderId="0" xfId="0" applyFont="1" applyFill="1" applyAlignment="1">
      <alignment horizontal="right" vertical="center"/>
    </xf>
    <xf numFmtId="0" fontId="29" fillId="4" borderId="0" xfId="0" applyFont="1" applyFill="1" applyAlignment="1">
      <alignment horizontal="left" vertical="center"/>
    </xf>
    <xf numFmtId="9" fontId="26" fillId="4" borderId="0" xfId="0" applyNumberFormat="1" applyFont="1" applyFill="1" applyAlignment="1">
      <alignment horizontal="left" vertical="center"/>
    </xf>
    <xf numFmtId="0" fontId="26" fillId="4" borderId="0" xfId="0" applyFont="1" applyFill="1" applyAlignment="1">
      <alignment horizontal="left" vertical="center"/>
    </xf>
    <xf numFmtId="0" fontId="4" fillId="4" borderId="0" xfId="0" applyFont="1" applyFill="1"/>
    <xf numFmtId="2" fontId="26" fillId="4" borderId="0" xfId="0" applyNumberFormat="1" applyFont="1" applyFill="1" applyAlignment="1">
      <alignment horizontal="center" vertical="center"/>
    </xf>
    <xf numFmtId="0" fontId="26" fillId="4" borderId="19" xfId="0" applyFont="1" applyFill="1" applyBorder="1" applyAlignment="1">
      <alignment horizontal="left" vertical="center"/>
    </xf>
    <xf numFmtId="0" fontId="26" fillId="4" borderId="18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0" fillId="4" borderId="45" xfId="0" applyFill="1" applyBorder="1"/>
    <xf numFmtId="0" fontId="10" fillId="4" borderId="45" xfId="0" applyFont="1" applyFill="1" applyBorder="1" applyAlignment="1">
      <alignment horizontal="center"/>
    </xf>
    <xf numFmtId="0" fontId="0" fillId="4" borderId="38" xfId="0" applyFill="1" applyBorder="1"/>
    <xf numFmtId="0" fontId="0" fillId="4" borderId="38" xfId="0" applyFill="1" applyBorder="1" applyAlignment="1">
      <alignment horizontal="center"/>
    </xf>
    <xf numFmtId="0" fontId="12" fillId="4" borderId="0" xfId="0" applyFont="1" applyFill="1"/>
    <xf numFmtId="0" fontId="37" fillId="0" borderId="46" xfId="0" applyFont="1" applyBorder="1" applyAlignment="1">
      <alignment wrapText="1"/>
    </xf>
    <xf numFmtId="164" fontId="0" fillId="4" borderId="14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10" fillId="4" borderId="31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10" fillId="4" borderId="39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164" fontId="0" fillId="4" borderId="18" xfId="0" applyNumberForma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4" borderId="40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3" fillId="4" borderId="14" xfId="0" applyNumberFormat="1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10" fillId="10" borderId="0" xfId="0" applyFont="1" applyFill="1" applyAlignment="1">
      <alignment horizontal="center" vertical="top"/>
    </xf>
    <xf numFmtId="0" fontId="10" fillId="10" borderId="19" xfId="0" applyFont="1" applyFill="1" applyBorder="1" applyAlignment="1">
      <alignment horizontal="center" vertical="top"/>
    </xf>
    <xf numFmtId="0" fontId="18" fillId="9" borderId="3" xfId="0" applyFont="1" applyFill="1" applyBorder="1" applyAlignment="1">
      <alignment horizontal="center" vertical="center" textRotation="90"/>
    </xf>
    <xf numFmtId="0" fontId="18" fillId="9" borderId="14" xfId="0" applyFont="1" applyFill="1" applyBorder="1" applyAlignment="1">
      <alignment horizontal="center" vertical="center" textRotation="90"/>
    </xf>
    <xf numFmtId="0" fontId="18" fillId="9" borderId="18" xfId="0" applyFont="1" applyFill="1" applyBorder="1" applyAlignment="1">
      <alignment horizontal="center" vertical="center" textRotation="90"/>
    </xf>
    <xf numFmtId="0" fontId="18" fillId="10" borderId="3" xfId="0" applyFont="1" applyFill="1" applyBorder="1" applyAlignment="1">
      <alignment horizontal="center" vertical="center" textRotation="90"/>
    </xf>
    <xf numFmtId="0" fontId="18" fillId="10" borderId="14" xfId="0" applyFont="1" applyFill="1" applyBorder="1" applyAlignment="1">
      <alignment horizontal="center" vertical="center" textRotation="90"/>
    </xf>
    <xf numFmtId="0" fontId="18" fillId="10" borderId="18" xfId="0" applyFont="1" applyFill="1" applyBorder="1" applyAlignment="1">
      <alignment horizontal="center" vertical="center" textRotation="90"/>
    </xf>
    <xf numFmtId="0" fontId="10" fillId="9" borderId="0" xfId="0" applyFont="1" applyFill="1" applyAlignment="1">
      <alignment horizontal="center" vertical="top"/>
    </xf>
    <xf numFmtId="0" fontId="10" fillId="9" borderId="19" xfId="0" applyFont="1" applyFill="1" applyBorder="1" applyAlignment="1">
      <alignment horizontal="center" vertical="top"/>
    </xf>
    <xf numFmtId="0" fontId="10" fillId="10" borderId="4" xfId="0" applyFont="1" applyFill="1" applyBorder="1" applyAlignment="1">
      <alignment horizontal="center" vertical="top"/>
    </xf>
    <xf numFmtId="0" fontId="10" fillId="9" borderId="4" xfId="0" applyFont="1" applyFill="1" applyBorder="1" applyAlignment="1">
      <alignment horizontal="center" vertical="top"/>
    </xf>
    <xf numFmtId="0" fontId="7" fillId="3" borderId="16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7" fillId="3" borderId="16" xfId="0" applyFont="1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8" fillId="4" borderId="27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16" xfId="0" applyFill="1" applyBorder="1" applyAlignment="1">
      <alignment vertical="center"/>
    </xf>
    <xf numFmtId="0" fontId="8" fillId="4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4" borderId="16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8" fillId="3" borderId="16" xfId="0" applyFont="1" applyFill="1" applyBorder="1" applyAlignment="1">
      <alignment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23" fillId="4" borderId="19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 vertical="center" wrapText="1"/>
    </xf>
    <xf numFmtId="0" fontId="38" fillId="4" borderId="47" xfId="0" applyFont="1" applyFill="1" applyBorder="1" applyAlignment="1">
      <alignment horizontal="left" vertical="center"/>
    </xf>
    <xf numFmtId="0" fontId="23" fillId="4" borderId="47" xfId="0" applyFont="1" applyFill="1" applyBorder="1" applyAlignment="1">
      <alignment horizontal="center" vertical="center"/>
    </xf>
    <xf numFmtId="0" fontId="23" fillId="4" borderId="47" xfId="0" applyFont="1" applyFill="1" applyBorder="1" applyAlignment="1">
      <alignment horizontal="left" vertical="center"/>
    </xf>
    <xf numFmtId="0" fontId="39" fillId="4" borderId="48" xfId="0" applyFont="1" applyFill="1" applyBorder="1" applyAlignment="1">
      <alignment wrapText="1"/>
    </xf>
    <xf numFmtId="0" fontId="23" fillId="4" borderId="48" xfId="0" applyFont="1" applyFill="1" applyBorder="1" applyAlignment="1">
      <alignment horizontal="center" vertical="center"/>
    </xf>
    <xf numFmtId="0" fontId="23" fillId="4" borderId="48" xfId="0" applyFont="1" applyFill="1" applyBorder="1" applyAlignment="1">
      <alignment horizontal="right" vertical="center"/>
    </xf>
    <xf numFmtId="0" fontId="23" fillId="4" borderId="48" xfId="0" applyFont="1" applyFill="1" applyBorder="1" applyAlignment="1">
      <alignment horizontal="left" vertical="center"/>
    </xf>
    <xf numFmtId="9" fontId="23" fillId="4" borderId="48" xfId="0" applyNumberFormat="1" applyFont="1" applyFill="1" applyBorder="1" applyAlignment="1">
      <alignment horizontal="left" vertical="center"/>
    </xf>
    <xf numFmtId="0" fontId="38" fillId="4" borderId="48" xfId="0" applyFont="1" applyFill="1" applyBorder="1" applyAlignment="1">
      <alignment horizontal="left" vertical="center"/>
    </xf>
    <xf numFmtId="0" fontId="23" fillId="4" borderId="48" xfId="0" quotePrefix="1" applyFont="1" applyFill="1" applyBorder="1" applyAlignment="1">
      <alignment horizontal="left" vertical="center"/>
    </xf>
    <xf numFmtId="0" fontId="40" fillId="0" borderId="46" xfId="0" applyFont="1" applyBorder="1" applyAlignment="1">
      <alignment wrapText="1"/>
    </xf>
    <xf numFmtId="0" fontId="41" fillId="4" borderId="0" xfId="0" applyFont="1" applyFill="1" applyAlignment="1">
      <alignment horizontal="center" vertical="center"/>
    </xf>
    <xf numFmtId="0" fontId="41" fillId="4" borderId="0" xfId="0" applyFont="1" applyFill="1" applyAlignment="1">
      <alignment horizontal="right" vertical="center"/>
    </xf>
    <xf numFmtId="0" fontId="41" fillId="4" borderId="0" xfId="0" applyFont="1" applyFill="1" applyAlignment="1">
      <alignment horizontal="left" vertical="center"/>
    </xf>
    <xf numFmtId="9" fontId="41" fillId="4" borderId="0" xfId="0" applyNumberFormat="1" applyFont="1" applyFill="1" applyAlignment="1">
      <alignment horizontal="left" vertical="center"/>
    </xf>
    <xf numFmtId="1" fontId="41" fillId="4" borderId="0" xfId="0" applyNumberFormat="1" applyFont="1" applyFill="1" applyAlignment="1">
      <alignment horizontal="right" vertical="center"/>
    </xf>
    <xf numFmtId="164" fontId="41" fillId="4" borderId="0" xfId="0" applyNumberFormat="1" applyFont="1" applyFill="1" applyAlignment="1">
      <alignment horizontal="center" vertical="center"/>
    </xf>
    <xf numFmtId="0" fontId="41" fillId="4" borderId="4" xfId="0" applyFont="1" applyFill="1" applyBorder="1" applyAlignment="1">
      <alignment horizontal="center" vertical="center"/>
    </xf>
    <xf numFmtId="0" fontId="41" fillId="4" borderId="1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41" fillId="4" borderId="47" xfId="0" applyFont="1" applyFill="1" applyBorder="1" applyAlignment="1">
      <alignment horizontal="center" vertical="center"/>
    </xf>
    <xf numFmtId="0" fontId="34" fillId="4" borderId="16" xfId="0" applyFont="1" applyFill="1" applyBorder="1" applyAlignment="1">
      <alignment horizontal="center" vertical="center"/>
    </xf>
    <xf numFmtId="0" fontId="41" fillId="4" borderId="48" xfId="0" applyFont="1" applyFill="1" applyBorder="1" applyAlignment="1">
      <alignment horizontal="center" vertical="center"/>
    </xf>
    <xf numFmtId="0" fontId="0" fillId="4" borderId="0" xfId="0" quotePrefix="1" applyFill="1"/>
    <xf numFmtId="1" fontId="41" fillId="4" borderId="0" xfId="0" applyNumberFormat="1" applyFont="1" applyFill="1" applyAlignment="1">
      <alignment horizontal="center" vertical="center"/>
    </xf>
    <xf numFmtId="1" fontId="23" fillId="4" borderId="0" xfId="0" applyNumberFormat="1" applyFont="1" applyFill="1" applyAlignment="1">
      <alignment horizontal="center" vertical="center"/>
    </xf>
    <xf numFmtId="1" fontId="0" fillId="4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55A77-36CF-49AB-A453-0EFA6638F7BF}">
  <dimension ref="A1:A9"/>
  <sheetViews>
    <sheetView workbookViewId="0">
      <selection activeCell="D19" sqref="D19"/>
    </sheetView>
  </sheetViews>
  <sheetFormatPr defaultRowHeight="14.4" x14ac:dyDescent="0.3"/>
  <sheetData>
    <row r="1" spans="1:1" x14ac:dyDescent="0.3">
      <c r="A1" t="s">
        <v>307</v>
      </c>
    </row>
    <row r="2" spans="1:1" x14ac:dyDescent="0.3">
      <c r="A2" s="5" t="s">
        <v>259</v>
      </c>
    </row>
    <row r="3" spans="1:1" x14ac:dyDescent="0.3">
      <c r="A3" s="5" t="s">
        <v>271</v>
      </c>
    </row>
    <row r="4" spans="1:1" x14ac:dyDescent="0.3">
      <c r="A4" s="62" t="s">
        <v>276</v>
      </c>
    </row>
    <row r="5" spans="1:1" x14ac:dyDescent="0.3">
      <c r="A5" s="36" t="s">
        <v>273</v>
      </c>
    </row>
    <row r="6" spans="1:1" x14ac:dyDescent="0.3">
      <c r="A6" s="5" t="s">
        <v>274</v>
      </c>
    </row>
    <row r="7" spans="1:1" x14ac:dyDescent="0.3">
      <c r="A7" t="s">
        <v>275</v>
      </c>
    </row>
    <row r="8" spans="1:1" s="62" customFormat="1" x14ac:dyDescent="0.3">
      <c r="A8" s="444" t="s">
        <v>277</v>
      </c>
    </row>
    <row r="9" spans="1:1" s="62" customFormat="1" x14ac:dyDescent="0.3">
      <c r="A9" s="444" t="s">
        <v>278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A903E-662F-40F9-A5B4-340E02AE4F5C}">
  <dimension ref="A1:R37"/>
  <sheetViews>
    <sheetView workbookViewId="0">
      <selection activeCell="F1" sqref="F1"/>
    </sheetView>
  </sheetViews>
  <sheetFormatPr defaultColWidth="8.88671875" defaultRowHeight="14.4" x14ac:dyDescent="0.3"/>
  <cols>
    <col min="1" max="2" width="13.6640625" style="5" customWidth="1"/>
    <col min="3" max="3" width="14.5546875" style="5" bestFit="1" customWidth="1"/>
    <col min="4" max="4" width="6.88671875" style="5" customWidth="1"/>
    <col min="5" max="5" width="8" style="5" customWidth="1"/>
    <col min="6" max="6" width="7.33203125" style="5" customWidth="1"/>
    <col min="7" max="7" width="8.109375" style="5" customWidth="1"/>
    <col min="8" max="8" width="6.109375" style="6" customWidth="1"/>
    <col min="9" max="9" width="8.6640625" style="5" customWidth="1"/>
    <col min="10" max="10" width="7.44140625" style="5" customWidth="1"/>
    <col min="11" max="11" width="2" style="5" bestFit="1" customWidth="1"/>
    <col min="12" max="12" width="7.5546875" style="5" customWidth="1"/>
    <col min="13" max="13" width="6.44140625" style="5" customWidth="1"/>
    <col min="14" max="14" width="11.109375" style="5" bestFit="1" customWidth="1"/>
    <col min="15" max="15" width="6.109375" style="5" customWidth="1"/>
    <col min="16" max="16" width="2" style="5" bestFit="1" customWidth="1"/>
    <col min="17" max="17" width="5.88671875" style="5" customWidth="1"/>
    <col min="18" max="16384" width="8.88671875" style="5"/>
  </cols>
  <sheetData>
    <row r="1" spans="1:18" ht="15" thickBot="1" x14ac:dyDescent="0.35">
      <c r="A1" s="133" t="s">
        <v>259</v>
      </c>
      <c r="B1" s="133"/>
    </row>
    <row r="2" spans="1:18" ht="48" customHeight="1" thickBot="1" x14ac:dyDescent="0.35">
      <c r="D2" s="467" t="s">
        <v>252</v>
      </c>
      <c r="E2" s="468"/>
      <c r="F2" s="467" t="s">
        <v>0</v>
      </c>
      <c r="G2" s="468"/>
      <c r="H2" s="467" t="s">
        <v>161</v>
      </c>
      <c r="I2" s="468"/>
      <c r="J2" s="454" t="s">
        <v>162</v>
      </c>
      <c r="K2" s="455"/>
      <c r="L2" s="455"/>
      <c r="M2" s="467" t="s">
        <v>160</v>
      </c>
      <c r="N2" s="468"/>
      <c r="O2" s="456" t="s">
        <v>1</v>
      </c>
      <c r="P2" s="457"/>
      <c r="Q2" s="458"/>
      <c r="R2" s="87"/>
    </row>
    <row r="3" spans="1:18" x14ac:dyDescent="0.3">
      <c r="C3" s="474" t="s">
        <v>166</v>
      </c>
      <c r="D3" s="469" t="s">
        <v>159</v>
      </c>
      <c r="E3" s="7" t="s">
        <v>167</v>
      </c>
      <c r="F3" s="469" t="s">
        <v>159</v>
      </c>
      <c r="G3" s="7" t="s">
        <v>167</v>
      </c>
      <c r="H3" s="469" t="s">
        <v>159</v>
      </c>
      <c r="I3" s="7" t="s">
        <v>167</v>
      </c>
      <c r="J3" s="462" t="s">
        <v>189</v>
      </c>
      <c r="K3" s="463"/>
      <c r="L3" s="464"/>
      <c r="M3" s="469" t="s">
        <v>159</v>
      </c>
      <c r="N3" s="7" t="s">
        <v>167</v>
      </c>
      <c r="O3" s="459"/>
      <c r="P3" s="460"/>
      <c r="Q3" s="461"/>
    </row>
    <row r="4" spans="1:18" ht="15" thickBot="1" x14ac:dyDescent="0.35">
      <c r="A4" s="5" t="s">
        <v>280</v>
      </c>
      <c r="B4" s="5" t="s">
        <v>279</v>
      </c>
      <c r="C4" s="475"/>
      <c r="D4" s="470"/>
      <c r="E4" s="8" t="s">
        <v>2</v>
      </c>
      <c r="F4" s="470"/>
      <c r="G4" s="8" t="s">
        <v>2</v>
      </c>
      <c r="H4" s="470"/>
      <c r="I4" s="8" t="s">
        <v>2</v>
      </c>
      <c r="J4" s="103" t="s">
        <v>4</v>
      </c>
      <c r="K4" s="86" t="s">
        <v>5</v>
      </c>
      <c r="L4" s="104" t="s">
        <v>6</v>
      </c>
      <c r="M4" s="470"/>
      <c r="N4" s="8" t="s">
        <v>3</v>
      </c>
      <c r="O4" s="103" t="s">
        <v>4</v>
      </c>
      <c r="P4" s="86" t="s">
        <v>5</v>
      </c>
      <c r="Q4" s="104" t="s">
        <v>6</v>
      </c>
    </row>
    <row r="5" spans="1:18" x14ac:dyDescent="0.3">
      <c r="A5" s="9" t="s">
        <v>7</v>
      </c>
      <c r="B5" s="88" t="s">
        <v>281</v>
      </c>
      <c r="C5" s="88" t="s">
        <v>173</v>
      </c>
      <c r="D5" s="10">
        <v>5</v>
      </c>
      <c r="E5" s="12">
        <v>15.900439495382455</v>
      </c>
      <c r="F5" s="10">
        <v>10</v>
      </c>
      <c r="G5" s="12">
        <v>15.900439495382455</v>
      </c>
      <c r="H5" s="10">
        <v>8</v>
      </c>
      <c r="I5" s="12">
        <v>16.0741821556025</v>
      </c>
      <c r="J5" s="89">
        <v>1.0021890726817042</v>
      </c>
      <c r="K5" s="14" t="s">
        <v>5</v>
      </c>
      <c r="L5" s="84">
        <v>0.13840812295017146</v>
      </c>
      <c r="M5" s="10">
        <v>10</v>
      </c>
      <c r="N5" s="13">
        <v>2.553108509499542E-2</v>
      </c>
      <c r="O5" s="28">
        <v>2.012</v>
      </c>
      <c r="P5" s="15" t="s">
        <v>5</v>
      </c>
      <c r="Q5" s="90">
        <v>0.70920000000000005</v>
      </c>
      <c r="R5" s="87"/>
    </row>
    <row r="6" spans="1:18" x14ac:dyDescent="0.3">
      <c r="A6" s="16" t="s">
        <v>8</v>
      </c>
      <c r="B6" s="91" t="s">
        <v>282</v>
      </c>
      <c r="C6" s="91" t="s">
        <v>174</v>
      </c>
      <c r="D6" s="17">
        <v>4</v>
      </c>
      <c r="E6" s="92">
        <v>50</v>
      </c>
      <c r="F6" s="93">
        <v>9</v>
      </c>
      <c r="G6" s="94">
        <v>5</v>
      </c>
      <c r="H6" s="17">
        <v>10</v>
      </c>
      <c r="I6" s="19">
        <v>1.6963320462431883</v>
      </c>
      <c r="J6" s="89">
        <v>0.77186726817042606</v>
      </c>
      <c r="K6" s="75" t="s">
        <v>5</v>
      </c>
      <c r="L6" s="84">
        <v>0.40282179875583585</v>
      </c>
      <c r="M6" s="17">
        <v>8</v>
      </c>
      <c r="N6" s="19">
        <v>0.15000000000000002</v>
      </c>
      <c r="O6" s="451" t="s">
        <v>9</v>
      </c>
      <c r="P6" s="452"/>
      <c r="Q6" s="453"/>
      <c r="R6" s="87"/>
    </row>
    <row r="7" spans="1:18" x14ac:dyDescent="0.3">
      <c r="A7" s="16" t="s">
        <v>10</v>
      </c>
      <c r="B7" s="91" t="s">
        <v>283</v>
      </c>
      <c r="C7" s="91" t="s">
        <v>178</v>
      </c>
      <c r="D7" s="17">
        <v>10</v>
      </c>
      <c r="E7" s="94">
        <v>3.890638350570951</v>
      </c>
      <c r="F7" s="93">
        <v>9</v>
      </c>
      <c r="G7" s="94">
        <v>3.890638350570951</v>
      </c>
      <c r="H7" s="17">
        <v>8</v>
      </c>
      <c r="I7" s="18">
        <v>11.503658449809326</v>
      </c>
      <c r="J7" s="89">
        <v>0.97652872180451133</v>
      </c>
      <c r="K7" s="75" t="s">
        <v>5</v>
      </c>
      <c r="L7" s="84">
        <v>0.14295962096457945</v>
      </c>
      <c r="M7" s="17">
        <v>9</v>
      </c>
      <c r="N7" s="19">
        <v>8.4998369541137722E-2</v>
      </c>
      <c r="O7" s="451" t="s">
        <v>9</v>
      </c>
      <c r="P7" s="452"/>
      <c r="Q7" s="453"/>
    </row>
    <row r="8" spans="1:18" x14ac:dyDescent="0.3">
      <c r="A8" s="16" t="s">
        <v>11</v>
      </c>
      <c r="B8" s="91" t="s">
        <v>284</v>
      </c>
      <c r="C8" s="91" t="s">
        <v>176</v>
      </c>
      <c r="D8" s="17">
        <v>4</v>
      </c>
      <c r="E8" s="92">
        <v>50</v>
      </c>
      <c r="F8" s="93">
        <v>10</v>
      </c>
      <c r="G8" s="94">
        <v>1</v>
      </c>
      <c r="H8" s="17">
        <v>8</v>
      </c>
      <c r="I8" s="19">
        <v>5</v>
      </c>
      <c r="J8" s="89">
        <v>1.0884300751879699</v>
      </c>
      <c r="K8" s="75" t="s">
        <v>5</v>
      </c>
      <c r="L8" s="84">
        <v>9.9477533867657994E-2</v>
      </c>
      <c r="M8" s="17">
        <v>10</v>
      </c>
      <c r="N8" s="19">
        <v>2.9064883060789512E-2</v>
      </c>
      <c r="O8" s="451" t="s">
        <v>9</v>
      </c>
      <c r="P8" s="452"/>
      <c r="Q8" s="453"/>
    </row>
    <row r="9" spans="1:18" x14ac:dyDescent="0.3">
      <c r="A9" s="16" t="s">
        <v>12</v>
      </c>
      <c r="B9" s="91" t="s">
        <v>285</v>
      </c>
      <c r="C9" s="91" t="s">
        <v>177</v>
      </c>
      <c r="D9" s="17">
        <v>10</v>
      </c>
      <c r="E9" s="92">
        <v>13.869690298090868</v>
      </c>
      <c r="F9" s="93">
        <v>9</v>
      </c>
      <c r="G9" s="92">
        <v>13.869690298090868</v>
      </c>
      <c r="H9" s="17">
        <v>9</v>
      </c>
      <c r="I9" s="19">
        <v>2</v>
      </c>
      <c r="J9" s="89">
        <v>1.0805131328320801</v>
      </c>
      <c r="K9" s="75" t="s">
        <v>5</v>
      </c>
      <c r="L9" s="84">
        <v>8.7285493853257484E-2</v>
      </c>
      <c r="M9" s="17">
        <v>9</v>
      </c>
      <c r="N9" s="94">
        <v>0.03</v>
      </c>
      <c r="O9" s="29">
        <v>0.254</v>
      </c>
      <c r="P9" s="6" t="s">
        <v>5</v>
      </c>
      <c r="Q9" s="95">
        <v>0.70960000000000001</v>
      </c>
    </row>
    <row r="10" spans="1:18" x14ac:dyDescent="0.3">
      <c r="A10" s="16" t="s">
        <v>13</v>
      </c>
      <c r="B10" s="91" t="s">
        <v>286</v>
      </c>
      <c r="C10" s="91" t="s">
        <v>179</v>
      </c>
      <c r="D10" s="17">
        <v>9</v>
      </c>
      <c r="E10" s="94">
        <v>5</v>
      </c>
      <c r="F10" s="93">
        <v>8</v>
      </c>
      <c r="G10" s="94">
        <v>2.8904322972108925</v>
      </c>
      <c r="H10" s="17">
        <v>9</v>
      </c>
      <c r="I10" s="19">
        <v>3.3225338116045795</v>
      </c>
      <c r="J10" s="89">
        <v>1.0353689974937341</v>
      </c>
      <c r="K10" s="75" t="s">
        <v>5</v>
      </c>
      <c r="L10" s="84">
        <v>8.7868508553306898E-2</v>
      </c>
      <c r="M10" s="17">
        <v>10</v>
      </c>
      <c r="N10" s="94">
        <v>2.2011995203836166E-2</v>
      </c>
      <c r="O10" s="451" t="s">
        <v>9</v>
      </c>
      <c r="P10" s="452"/>
      <c r="Q10" s="453"/>
    </row>
    <row r="11" spans="1:18" x14ac:dyDescent="0.3">
      <c r="A11" s="16" t="s">
        <v>14</v>
      </c>
      <c r="B11" s="91" t="s">
        <v>287</v>
      </c>
      <c r="C11" s="91" t="s">
        <v>175</v>
      </c>
      <c r="D11" s="17">
        <v>9</v>
      </c>
      <c r="E11" s="92">
        <v>63.161735954197219</v>
      </c>
      <c r="F11" s="93">
        <v>10</v>
      </c>
      <c r="G11" s="92">
        <v>63.161735954197219</v>
      </c>
      <c r="H11" s="17">
        <v>9</v>
      </c>
      <c r="I11" s="20">
        <v>125.01677696437139</v>
      </c>
      <c r="J11" s="89">
        <v>0.99316796992481216</v>
      </c>
      <c r="K11" s="75" t="s">
        <v>5</v>
      </c>
      <c r="L11" s="84">
        <v>7.2133048405896683E-2</v>
      </c>
      <c r="M11" s="17">
        <v>9</v>
      </c>
      <c r="N11" s="94">
        <v>0.14779810122779163</v>
      </c>
      <c r="O11" s="451" t="s">
        <v>9</v>
      </c>
      <c r="P11" s="452"/>
      <c r="Q11" s="453"/>
    </row>
    <row r="12" spans="1:18" x14ac:dyDescent="0.3">
      <c r="A12" s="16" t="s">
        <v>15</v>
      </c>
      <c r="B12" s="91" t="s">
        <v>288</v>
      </c>
      <c r="C12" s="91" t="s">
        <v>180</v>
      </c>
      <c r="D12" s="17">
        <v>4</v>
      </c>
      <c r="E12" s="94">
        <v>1</v>
      </c>
      <c r="F12" s="93">
        <v>10</v>
      </c>
      <c r="G12" s="94">
        <v>1</v>
      </c>
      <c r="H12" s="17">
        <v>9</v>
      </c>
      <c r="I12" s="19">
        <v>2</v>
      </c>
      <c r="J12" s="89">
        <v>0.84128320802005019</v>
      </c>
      <c r="K12" s="75" t="s">
        <v>5</v>
      </c>
      <c r="L12" s="84">
        <v>0.11509132447069405</v>
      </c>
      <c r="M12" s="17">
        <v>9</v>
      </c>
      <c r="N12" s="96">
        <v>0.03</v>
      </c>
      <c r="O12" s="451" t="s">
        <v>9</v>
      </c>
      <c r="P12" s="452"/>
      <c r="Q12" s="453"/>
    </row>
    <row r="13" spans="1:18" x14ac:dyDescent="0.3">
      <c r="A13" s="16" t="s">
        <v>16</v>
      </c>
      <c r="B13" s="91" t="s">
        <v>289</v>
      </c>
      <c r="C13" s="91" t="s">
        <v>181</v>
      </c>
      <c r="D13" s="17">
        <v>5</v>
      </c>
      <c r="E13" s="198">
        <v>100</v>
      </c>
      <c r="F13" s="93">
        <v>8</v>
      </c>
      <c r="G13" s="94">
        <v>1</v>
      </c>
      <c r="H13" s="17">
        <v>6</v>
      </c>
      <c r="I13" s="19">
        <v>1</v>
      </c>
      <c r="J13" s="89">
        <v>0.98714105263157903</v>
      </c>
      <c r="K13" s="75" t="s">
        <v>5</v>
      </c>
      <c r="L13" s="84">
        <v>0.21576009746826907</v>
      </c>
      <c r="M13" s="17">
        <v>10</v>
      </c>
      <c r="N13" s="96">
        <v>0.02</v>
      </c>
      <c r="O13" s="451" t="s">
        <v>9</v>
      </c>
      <c r="P13" s="452"/>
      <c r="Q13" s="453"/>
    </row>
    <row r="14" spans="1:18" x14ac:dyDescent="0.3">
      <c r="A14" s="16" t="s">
        <v>17</v>
      </c>
      <c r="B14" s="91" t="s">
        <v>290</v>
      </c>
      <c r="C14" s="91" t="s">
        <v>181</v>
      </c>
      <c r="D14" s="17" t="s">
        <v>18</v>
      </c>
      <c r="E14" s="94">
        <v>1</v>
      </c>
      <c r="F14" s="93">
        <v>6</v>
      </c>
      <c r="G14" s="94">
        <v>1</v>
      </c>
      <c r="H14" s="17">
        <v>8</v>
      </c>
      <c r="I14" s="18">
        <v>22.084195574172412</v>
      </c>
      <c r="J14" s="89">
        <v>0.82155671679198017</v>
      </c>
      <c r="K14" s="75" t="s">
        <v>5</v>
      </c>
      <c r="L14" s="84">
        <v>0.72429204126930857</v>
      </c>
      <c r="M14" s="17">
        <v>10</v>
      </c>
      <c r="N14" s="96">
        <v>0.02</v>
      </c>
      <c r="O14" s="451" t="s">
        <v>9</v>
      </c>
      <c r="P14" s="452"/>
      <c r="Q14" s="453"/>
    </row>
    <row r="15" spans="1:18" ht="15" thickBot="1" x14ac:dyDescent="0.35">
      <c r="A15" s="16" t="s">
        <v>19</v>
      </c>
      <c r="B15" s="91" t="s">
        <v>291</v>
      </c>
      <c r="C15" s="91" t="s">
        <v>182</v>
      </c>
      <c r="D15" s="17" t="s">
        <v>18</v>
      </c>
      <c r="E15" s="94">
        <v>2</v>
      </c>
      <c r="F15" s="93">
        <v>8</v>
      </c>
      <c r="G15" s="94">
        <v>2</v>
      </c>
      <c r="H15" s="17">
        <v>8</v>
      </c>
      <c r="I15" s="18">
        <v>19.50180722973856</v>
      </c>
      <c r="J15" s="89">
        <v>0.94177934837092725</v>
      </c>
      <c r="K15" s="75" t="s">
        <v>5</v>
      </c>
      <c r="L15" s="84">
        <v>0.10870896213154892</v>
      </c>
      <c r="M15" s="17">
        <v>10</v>
      </c>
      <c r="N15" s="96">
        <v>0.02</v>
      </c>
      <c r="O15" s="451" t="s">
        <v>9</v>
      </c>
      <c r="P15" s="452"/>
      <c r="Q15" s="453"/>
    </row>
    <row r="16" spans="1:18" x14ac:dyDescent="0.3">
      <c r="A16" s="9" t="s">
        <v>20</v>
      </c>
      <c r="B16" s="88" t="s">
        <v>292</v>
      </c>
      <c r="C16" s="88" t="s">
        <v>183</v>
      </c>
      <c r="D16" s="10">
        <v>9</v>
      </c>
      <c r="E16" s="97">
        <v>10</v>
      </c>
      <c r="F16" s="98">
        <v>8</v>
      </c>
      <c r="G16" s="99">
        <v>0.87999999999999989</v>
      </c>
      <c r="H16" s="10">
        <v>8</v>
      </c>
      <c r="I16" s="13">
        <v>0.87999999999999989</v>
      </c>
      <c r="J16" s="69">
        <v>0.99</v>
      </c>
      <c r="K16" s="70" t="s">
        <v>5</v>
      </c>
      <c r="L16" s="83">
        <v>0.06</v>
      </c>
      <c r="M16" s="10">
        <v>10</v>
      </c>
      <c r="N16" s="99">
        <v>2.7637402849088895E-2</v>
      </c>
      <c r="O16" s="28">
        <v>5</v>
      </c>
      <c r="P16" s="15" t="s">
        <v>5</v>
      </c>
      <c r="Q16" s="90">
        <v>0.17130000000000001</v>
      </c>
    </row>
    <row r="17" spans="1:17" x14ac:dyDescent="0.3">
      <c r="A17" s="16" t="s">
        <v>21</v>
      </c>
      <c r="B17" s="91" t="s">
        <v>293</v>
      </c>
      <c r="C17" s="91" t="s">
        <v>183</v>
      </c>
      <c r="D17" s="17">
        <v>10</v>
      </c>
      <c r="E17" s="19">
        <v>2</v>
      </c>
      <c r="F17" s="17">
        <v>8</v>
      </c>
      <c r="G17" s="19">
        <v>0.94</v>
      </c>
      <c r="H17" s="17">
        <v>8</v>
      </c>
      <c r="I17" s="19">
        <v>0.94</v>
      </c>
      <c r="J17" s="71">
        <v>0.82</v>
      </c>
      <c r="K17" s="76" t="s">
        <v>5</v>
      </c>
      <c r="L17" s="84">
        <v>0.37</v>
      </c>
      <c r="M17" s="17">
        <v>10</v>
      </c>
      <c r="N17" s="94">
        <v>1.4999999999999999E-2</v>
      </c>
      <c r="O17" s="451" t="s">
        <v>9</v>
      </c>
      <c r="P17" s="452"/>
      <c r="Q17" s="453"/>
    </row>
    <row r="18" spans="1:17" x14ac:dyDescent="0.3">
      <c r="A18" s="16" t="s">
        <v>22</v>
      </c>
      <c r="B18" s="91" t="s">
        <v>294</v>
      </c>
      <c r="C18" s="91" t="s">
        <v>184</v>
      </c>
      <c r="D18" s="17" t="s">
        <v>18</v>
      </c>
      <c r="E18" s="26"/>
      <c r="F18" s="17">
        <v>5</v>
      </c>
      <c r="G18" s="19">
        <v>0.86</v>
      </c>
      <c r="H18" s="17">
        <v>7</v>
      </c>
      <c r="I18" s="19">
        <v>0.86</v>
      </c>
      <c r="J18" s="72">
        <v>0.68</v>
      </c>
      <c r="K18" s="76" t="s">
        <v>5</v>
      </c>
      <c r="L18" s="84">
        <v>0.01</v>
      </c>
      <c r="M18" s="17">
        <v>10</v>
      </c>
      <c r="N18" s="94">
        <v>1.4999999999999999E-2</v>
      </c>
      <c r="O18" s="194"/>
      <c r="P18" s="1" t="s">
        <v>18</v>
      </c>
      <c r="Q18" s="195"/>
    </row>
    <row r="19" spans="1:17" x14ac:dyDescent="0.3">
      <c r="A19" s="16" t="s">
        <v>23</v>
      </c>
      <c r="B19" s="91" t="s">
        <v>295</v>
      </c>
      <c r="C19" s="91" t="s">
        <v>184</v>
      </c>
      <c r="D19" s="17">
        <v>10</v>
      </c>
      <c r="E19" s="94">
        <v>0.74</v>
      </c>
      <c r="F19" s="93">
        <v>8</v>
      </c>
      <c r="G19" s="94">
        <v>0.74</v>
      </c>
      <c r="H19" s="17">
        <v>8</v>
      </c>
      <c r="I19" s="19">
        <v>4.7705197874527734</v>
      </c>
      <c r="J19" s="71">
        <v>1.18</v>
      </c>
      <c r="K19" s="76" t="s">
        <v>5</v>
      </c>
      <c r="L19" s="84">
        <v>0.2</v>
      </c>
      <c r="M19" s="17">
        <v>10</v>
      </c>
      <c r="N19" s="94">
        <v>0.75</v>
      </c>
      <c r="O19" s="29">
        <v>5.7149999999999999</v>
      </c>
      <c r="P19" s="6" t="s">
        <v>5</v>
      </c>
      <c r="Q19" s="95">
        <v>0.3266</v>
      </c>
    </row>
    <row r="20" spans="1:17" x14ac:dyDescent="0.3">
      <c r="A20" s="16" t="s">
        <v>24</v>
      </c>
      <c r="B20" s="91" t="s">
        <v>296</v>
      </c>
      <c r="C20" s="91" t="s">
        <v>185</v>
      </c>
      <c r="D20" s="17">
        <v>10</v>
      </c>
      <c r="E20" s="94">
        <v>2</v>
      </c>
      <c r="F20" s="93">
        <v>9</v>
      </c>
      <c r="G20" s="94">
        <v>0.96000000000000008</v>
      </c>
      <c r="H20" s="17">
        <v>8</v>
      </c>
      <c r="I20" s="18">
        <v>13.216678223921381</v>
      </c>
      <c r="J20" s="71">
        <v>1.08</v>
      </c>
      <c r="K20" s="76" t="s">
        <v>5</v>
      </c>
      <c r="L20" s="84">
        <v>0.14000000000000001</v>
      </c>
      <c r="M20" s="17">
        <v>10</v>
      </c>
      <c r="N20" s="94">
        <v>1.4999999999999999E-2</v>
      </c>
      <c r="O20" s="451" t="s">
        <v>9</v>
      </c>
      <c r="P20" s="452"/>
      <c r="Q20" s="453"/>
    </row>
    <row r="21" spans="1:17" x14ac:dyDescent="0.3">
      <c r="A21" s="16" t="s">
        <v>25</v>
      </c>
      <c r="B21" s="91" t="s">
        <v>297</v>
      </c>
      <c r="C21" s="91" t="s">
        <v>185</v>
      </c>
      <c r="D21" s="17" t="s">
        <v>18</v>
      </c>
      <c r="E21" s="26"/>
      <c r="F21" s="17">
        <v>7</v>
      </c>
      <c r="G21" s="94">
        <v>1.96</v>
      </c>
      <c r="H21" s="17">
        <v>6</v>
      </c>
      <c r="I21" s="18">
        <v>38.177720225553166</v>
      </c>
      <c r="J21" s="72">
        <v>0.86</v>
      </c>
      <c r="K21" s="76" t="s">
        <v>5</v>
      </c>
      <c r="L21" s="84">
        <v>0.03</v>
      </c>
      <c r="M21" s="17">
        <v>10</v>
      </c>
      <c r="N21" s="94">
        <v>0.18911179455007543</v>
      </c>
      <c r="O21" s="194"/>
      <c r="P21" s="1" t="s">
        <v>18</v>
      </c>
      <c r="Q21" s="195"/>
    </row>
    <row r="22" spans="1:17" x14ac:dyDescent="0.3">
      <c r="A22" s="16" t="s">
        <v>26</v>
      </c>
      <c r="B22" s="91" t="s">
        <v>298</v>
      </c>
      <c r="C22" s="91" t="s">
        <v>185</v>
      </c>
      <c r="D22" s="17">
        <v>10</v>
      </c>
      <c r="E22" s="94">
        <v>0.74</v>
      </c>
      <c r="F22" s="17">
        <v>9</v>
      </c>
      <c r="G22" s="94">
        <v>0.74</v>
      </c>
      <c r="H22" s="17">
        <v>8</v>
      </c>
      <c r="I22" s="56">
        <v>282.11060896699257</v>
      </c>
      <c r="J22" s="71">
        <v>1.17</v>
      </c>
      <c r="K22" s="76" t="s">
        <v>5</v>
      </c>
      <c r="L22" s="84">
        <v>0.24</v>
      </c>
      <c r="M22" s="17">
        <v>10</v>
      </c>
      <c r="N22" s="94">
        <v>0.75</v>
      </c>
      <c r="O22" s="451" t="s">
        <v>9</v>
      </c>
      <c r="P22" s="452"/>
      <c r="Q22" s="453"/>
    </row>
    <row r="23" spans="1:17" x14ac:dyDescent="0.3">
      <c r="A23" s="16" t="s">
        <v>27</v>
      </c>
      <c r="B23" s="91" t="s">
        <v>299</v>
      </c>
      <c r="C23" s="91" t="s">
        <v>185</v>
      </c>
      <c r="D23" s="17">
        <v>6</v>
      </c>
      <c r="E23" s="19">
        <v>2</v>
      </c>
      <c r="F23" s="17">
        <v>9</v>
      </c>
      <c r="G23" s="94">
        <v>0.96000000000000008</v>
      </c>
      <c r="H23" s="17">
        <v>8</v>
      </c>
      <c r="I23" s="19">
        <v>0.96000000000000008</v>
      </c>
      <c r="J23" s="71">
        <v>1.06</v>
      </c>
      <c r="K23" s="76" t="s">
        <v>5</v>
      </c>
      <c r="L23" s="84">
        <v>0.17</v>
      </c>
      <c r="M23" s="17">
        <v>10</v>
      </c>
      <c r="N23" s="19">
        <v>1.4999999999999999E-2</v>
      </c>
      <c r="O23" s="451" t="s">
        <v>9</v>
      </c>
      <c r="P23" s="452"/>
      <c r="Q23" s="453"/>
    </row>
    <row r="24" spans="1:17" x14ac:dyDescent="0.3">
      <c r="A24" s="16" t="s">
        <v>28</v>
      </c>
      <c r="B24" s="91" t="s">
        <v>300</v>
      </c>
      <c r="C24" s="91" t="s">
        <v>185</v>
      </c>
      <c r="D24" s="17">
        <v>3</v>
      </c>
      <c r="E24" s="18">
        <v>50</v>
      </c>
      <c r="F24" s="17">
        <v>8</v>
      </c>
      <c r="G24" s="94">
        <v>0.96000000000000008</v>
      </c>
      <c r="H24" s="17">
        <v>8</v>
      </c>
      <c r="I24" s="19">
        <v>1.9400000000000002</v>
      </c>
      <c r="J24" s="71">
        <v>1.07</v>
      </c>
      <c r="K24" s="76" t="s">
        <v>5</v>
      </c>
      <c r="L24" s="84">
        <v>0.35</v>
      </c>
      <c r="M24" s="17">
        <v>9</v>
      </c>
      <c r="N24" s="19">
        <v>0.03</v>
      </c>
      <c r="O24" s="451" t="s">
        <v>9</v>
      </c>
      <c r="P24" s="452"/>
      <c r="Q24" s="453"/>
    </row>
    <row r="25" spans="1:17" x14ac:dyDescent="0.3">
      <c r="A25" s="16" t="s">
        <v>29</v>
      </c>
      <c r="B25" s="91" t="s">
        <v>301</v>
      </c>
      <c r="C25" s="91" t="s">
        <v>185</v>
      </c>
      <c r="D25" s="17" t="s">
        <v>18</v>
      </c>
      <c r="E25" s="26"/>
      <c r="F25" s="17">
        <v>10</v>
      </c>
      <c r="G25" s="94">
        <v>1</v>
      </c>
      <c r="H25" s="17">
        <v>8</v>
      </c>
      <c r="I25" s="19">
        <v>1</v>
      </c>
      <c r="J25" s="72">
        <v>0.78</v>
      </c>
      <c r="K25" s="76" t="s">
        <v>5</v>
      </c>
      <c r="L25" s="84">
        <v>0.09</v>
      </c>
      <c r="M25" s="66" t="s">
        <v>18</v>
      </c>
      <c r="N25" s="68"/>
      <c r="O25" s="451" t="s">
        <v>9</v>
      </c>
      <c r="P25" s="452"/>
      <c r="Q25" s="453"/>
    </row>
    <row r="26" spans="1:17" ht="15" thickBot="1" x14ac:dyDescent="0.35">
      <c r="A26" s="21" t="s">
        <v>30</v>
      </c>
      <c r="B26" s="91" t="s">
        <v>302</v>
      </c>
      <c r="C26" s="91" t="s">
        <v>185</v>
      </c>
      <c r="D26" s="22" t="s">
        <v>18</v>
      </c>
      <c r="E26" s="27"/>
      <c r="F26" s="22">
        <v>9</v>
      </c>
      <c r="G26" s="105">
        <v>1</v>
      </c>
      <c r="H26" s="22">
        <v>10</v>
      </c>
      <c r="I26" s="106">
        <v>1.9400000000000002</v>
      </c>
      <c r="J26" s="73">
        <v>1.35</v>
      </c>
      <c r="K26" s="74" t="s">
        <v>5</v>
      </c>
      <c r="L26" s="85">
        <v>0.85</v>
      </c>
      <c r="M26" s="22">
        <v>9</v>
      </c>
      <c r="N26" s="23">
        <v>0.03</v>
      </c>
      <c r="O26" s="30">
        <v>8.5999999999999993E-2</v>
      </c>
      <c r="P26" s="23" t="s">
        <v>5</v>
      </c>
      <c r="Q26" s="100">
        <v>1.4141999999999999</v>
      </c>
    </row>
    <row r="27" spans="1:17" x14ac:dyDescent="0.3">
      <c r="A27" s="9" t="s">
        <v>31</v>
      </c>
      <c r="B27" s="88" t="s">
        <v>303</v>
      </c>
      <c r="C27" s="88" t="s">
        <v>186</v>
      </c>
      <c r="D27" s="10">
        <v>8</v>
      </c>
      <c r="E27" s="13">
        <v>1.88</v>
      </c>
      <c r="F27" s="10">
        <v>6</v>
      </c>
      <c r="G27" s="13">
        <v>1.88</v>
      </c>
      <c r="H27" s="10">
        <v>7</v>
      </c>
      <c r="I27" s="13">
        <v>1.88</v>
      </c>
      <c r="J27" s="89">
        <v>1.04</v>
      </c>
      <c r="K27" s="14" t="s">
        <v>5</v>
      </c>
      <c r="L27" s="84">
        <v>8.9724039079484522E-2</v>
      </c>
      <c r="M27" s="10">
        <v>10</v>
      </c>
      <c r="N27" s="13">
        <v>1.4999999999999999E-2</v>
      </c>
      <c r="O27" s="476" t="s">
        <v>9</v>
      </c>
      <c r="P27" s="477"/>
      <c r="Q27" s="478"/>
    </row>
    <row r="28" spans="1:17" s="62" customFormat="1" x14ac:dyDescent="0.3">
      <c r="A28" s="205" t="s">
        <v>32</v>
      </c>
      <c r="B28" s="206" t="s">
        <v>304</v>
      </c>
      <c r="C28" s="206" t="s">
        <v>187</v>
      </c>
      <c r="D28" s="93">
        <v>6</v>
      </c>
      <c r="E28" s="94">
        <v>1.9</v>
      </c>
      <c r="F28" s="93">
        <v>6</v>
      </c>
      <c r="G28" s="94">
        <v>1.9</v>
      </c>
      <c r="H28" s="93">
        <v>8</v>
      </c>
      <c r="I28" s="92">
        <v>70.343312073445958</v>
      </c>
      <c r="J28" s="241">
        <v>1.0495405012531329</v>
      </c>
      <c r="K28" s="242" t="s">
        <v>5</v>
      </c>
      <c r="L28" s="243">
        <v>0.10647152271590116</v>
      </c>
      <c r="M28" s="93">
        <v>10</v>
      </c>
      <c r="N28" s="92">
        <v>50.182517928451553</v>
      </c>
      <c r="O28" s="479" t="s">
        <v>9</v>
      </c>
      <c r="P28" s="480"/>
      <c r="Q28" s="481"/>
    </row>
    <row r="29" spans="1:17" x14ac:dyDescent="0.3">
      <c r="A29" s="16" t="s">
        <v>33</v>
      </c>
      <c r="B29" s="91" t="s">
        <v>305</v>
      </c>
      <c r="C29" s="91" t="s">
        <v>188</v>
      </c>
      <c r="D29" s="17">
        <v>9</v>
      </c>
      <c r="E29" s="18">
        <v>10</v>
      </c>
      <c r="F29" s="17">
        <v>5</v>
      </c>
      <c r="G29" s="19">
        <v>1.9</v>
      </c>
      <c r="H29" s="17">
        <v>7</v>
      </c>
      <c r="I29" s="19">
        <v>0.96000000000000008</v>
      </c>
      <c r="J29" s="89">
        <v>1.0539052631578947</v>
      </c>
      <c r="K29" s="75" t="s">
        <v>5</v>
      </c>
      <c r="L29" s="84">
        <v>8.5873394111870338E-2</v>
      </c>
      <c r="M29" s="17">
        <v>10</v>
      </c>
      <c r="N29" s="19">
        <v>1.4999999999999999E-2</v>
      </c>
      <c r="O29" s="451" t="s">
        <v>9</v>
      </c>
      <c r="P29" s="452"/>
      <c r="Q29" s="453"/>
    </row>
    <row r="30" spans="1:17" ht="15" thickBot="1" x14ac:dyDescent="0.35">
      <c r="A30" s="21" t="s">
        <v>34</v>
      </c>
      <c r="B30" s="101" t="s">
        <v>306</v>
      </c>
      <c r="C30" s="101" t="s">
        <v>188</v>
      </c>
      <c r="D30" s="22" t="s">
        <v>18</v>
      </c>
      <c r="E30" s="27"/>
      <c r="F30" s="22">
        <v>7</v>
      </c>
      <c r="G30" s="106">
        <v>1</v>
      </c>
      <c r="H30" s="22">
        <v>7</v>
      </c>
      <c r="I30" s="106">
        <v>0.96000000000000008</v>
      </c>
      <c r="J30" s="102">
        <v>0.92340258145363396</v>
      </c>
      <c r="K30" s="24" t="s">
        <v>5</v>
      </c>
      <c r="L30" s="85">
        <v>0.4807261922324762</v>
      </c>
      <c r="M30" s="67" t="s">
        <v>18</v>
      </c>
      <c r="N30" s="107"/>
      <c r="O30" s="471" t="s">
        <v>9</v>
      </c>
      <c r="P30" s="472"/>
      <c r="Q30" s="473"/>
    </row>
    <row r="31" spans="1:17" x14ac:dyDescent="0.3">
      <c r="A31" s="465"/>
      <c r="B31" s="244"/>
      <c r="C31" s="81"/>
      <c r="J31" s="5" t="s">
        <v>190</v>
      </c>
    </row>
    <row r="32" spans="1:17" x14ac:dyDescent="0.3">
      <c r="A32" s="466"/>
      <c r="B32" s="245"/>
      <c r="M32" s="25"/>
    </row>
    <row r="33" spans="1:3" x14ac:dyDescent="0.3">
      <c r="A33" s="466"/>
      <c r="B33" s="245"/>
    </row>
    <row r="34" spans="1:3" x14ac:dyDescent="0.3">
      <c r="A34" s="466"/>
      <c r="B34" s="245"/>
      <c r="C34" s="82"/>
    </row>
    <row r="35" spans="1:3" x14ac:dyDescent="0.3">
      <c r="A35" s="466"/>
      <c r="B35" s="245"/>
    </row>
    <row r="36" spans="1:3" x14ac:dyDescent="0.3">
      <c r="A36" s="466"/>
      <c r="B36" s="245"/>
    </row>
    <row r="37" spans="1:3" x14ac:dyDescent="0.3">
      <c r="A37" s="466"/>
      <c r="B37" s="245"/>
    </row>
  </sheetData>
  <mergeCells count="32">
    <mergeCell ref="O30:Q30"/>
    <mergeCell ref="C3:C4"/>
    <mergeCell ref="O24:Q24"/>
    <mergeCell ref="O25:Q25"/>
    <mergeCell ref="O27:Q27"/>
    <mergeCell ref="O28:Q28"/>
    <mergeCell ref="O29:Q29"/>
    <mergeCell ref="O15:Q15"/>
    <mergeCell ref="O17:Q17"/>
    <mergeCell ref="O20:Q20"/>
    <mergeCell ref="O22:Q22"/>
    <mergeCell ref="O23:Q23"/>
    <mergeCell ref="O10:Q10"/>
    <mergeCell ref="O12:Q12"/>
    <mergeCell ref="O11:Q11"/>
    <mergeCell ref="O13:Q13"/>
    <mergeCell ref="O14:Q14"/>
    <mergeCell ref="J2:L2"/>
    <mergeCell ref="O2:Q3"/>
    <mergeCell ref="J3:L3"/>
    <mergeCell ref="A31:A37"/>
    <mergeCell ref="D2:E2"/>
    <mergeCell ref="F2:G2"/>
    <mergeCell ref="H2:I2"/>
    <mergeCell ref="M2:N2"/>
    <mergeCell ref="D3:D4"/>
    <mergeCell ref="F3:F4"/>
    <mergeCell ref="H3:H4"/>
    <mergeCell ref="M3:M4"/>
    <mergeCell ref="O6:Q6"/>
    <mergeCell ref="O7:Q7"/>
    <mergeCell ref="O8:Q8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14D8D-EC46-48FC-8189-F671AB247200}">
  <dimension ref="A1:D11"/>
  <sheetViews>
    <sheetView workbookViewId="0">
      <selection activeCell="G23" sqref="G23"/>
    </sheetView>
  </sheetViews>
  <sheetFormatPr defaultColWidth="8.88671875" defaultRowHeight="14.4" x14ac:dyDescent="0.3"/>
  <cols>
    <col min="1" max="1" width="23.109375" style="5" customWidth="1"/>
    <col min="2" max="16384" width="8.88671875" style="5"/>
  </cols>
  <sheetData>
    <row r="1" spans="1:4" x14ac:dyDescent="0.3">
      <c r="A1" s="133" t="s">
        <v>271</v>
      </c>
    </row>
    <row r="2" spans="1:4" x14ac:dyDescent="0.3">
      <c r="A2" s="445"/>
      <c r="B2" s="446" t="s">
        <v>253</v>
      </c>
      <c r="C2" s="446" t="s">
        <v>65</v>
      </c>
      <c r="D2" s="446" t="s">
        <v>258</v>
      </c>
    </row>
    <row r="3" spans="1:4" x14ac:dyDescent="0.3">
      <c r="A3" s="5" t="s">
        <v>67</v>
      </c>
      <c r="B3" s="6">
        <v>2500</v>
      </c>
      <c r="C3" s="6">
        <v>2500</v>
      </c>
      <c r="D3" s="6">
        <v>2500</v>
      </c>
    </row>
    <row r="4" spans="1:4" x14ac:dyDescent="0.3">
      <c r="A4" s="5" t="s">
        <v>68</v>
      </c>
      <c r="B4" s="6">
        <v>0</v>
      </c>
      <c r="C4" s="6">
        <v>0</v>
      </c>
      <c r="D4" s="6">
        <v>0</v>
      </c>
    </row>
    <row r="5" spans="1:4" x14ac:dyDescent="0.3">
      <c r="A5" s="5" t="s">
        <v>69</v>
      </c>
      <c r="B5" s="6">
        <v>400</v>
      </c>
      <c r="C5" s="6">
        <v>400</v>
      </c>
      <c r="D5" s="6">
        <v>400</v>
      </c>
    </row>
    <row r="6" spans="1:4" x14ac:dyDescent="0.3">
      <c r="A6" s="5" t="s">
        <v>70</v>
      </c>
      <c r="B6" s="6" t="s">
        <v>254</v>
      </c>
      <c r="C6" s="6" t="s">
        <v>254</v>
      </c>
      <c r="D6" s="6">
        <v>0</v>
      </c>
    </row>
    <row r="7" spans="1:4" x14ac:dyDescent="0.3">
      <c r="A7" s="5" t="s">
        <v>71</v>
      </c>
      <c r="B7" s="6" t="s">
        <v>66</v>
      </c>
      <c r="C7" s="6">
        <v>4</v>
      </c>
      <c r="D7" s="6" t="s">
        <v>66</v>
      </c>
    </row>
    <row r="8" spans="1:4" x14ac:dyDescent="0.3">
      <c r="A8" s="5" t="s">
        <v>308</v>
      </c>
      <c r="B8" s="6" t="s">
        <v>66</v>
      </c>
      <c r="C8" s="6" t="s">
        <v>66</v>
      </c>
      <c r="D8" s="6">
        <v>3900</v>
      </c>
    </row>
    <row r="9" spans="1:4" x14ac:dyDescent="0.3">
      <c r="A9" s="5" t="s">
        <v>72</v>
      </c>
      <c r="B9" s="6" t="s">
        <v>66</v>
      </c>
      <c r="C9" s="6" t="s">
        <v>66</v>
      </c>
      <c r="D9" s="6">
        <v>150</v>
      </c>
    </row>
    <row r="10" spans="1:4" x14ac:dyDescent="0.3">
      <c r="A10" s="5" t="s">
        <v>73</v>
      </c>
      <c r="B10" s="6">
        <v>50</v>
      </c>
      <c r="C10" s="6">
        <v>100</v>
      </c>
      <c r="D10" s="6">
        <v>55</v>
      </c>
    </row>
    <row r="11" spans="1:4" x14ac:dyDescent="0.3">
      <c r="A11" s="447" t="s">
        <v>74</v>
      </c>
      <c r="B11" s="448">
        <v>1700</v>
      </c>
      <c r="C11" s="448">
        <v>1700</v>
      </c>
      <c r="D11" s="448">
        <v>1700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A03E6-B638-4162-9A7B-FDA62E2695E5}">
  <dimension ref="A1:AC37"/>
  <sheetViews>
    <sheetView zoomScale="60" zoomScaleNormal="60" workbookViewId="0"/>
  </sheetViews>
  <sheetFormatPr defaultRowHeight="14.4" x14ac:dyDescent="0.3"/>
  <cols>
    <col min="1" max="1" width="3.6640625" bestFit="1" customWidth="1"/>
    <col min="4" max="4" width="8.6640625" bestFit="1" customWidth="1"/>
    <col min="5" max="5" width="10.109375" bestFit="1" customWidth="1"/>
    <col min="6" max="6" width="9.33203125" bestFit="1" customWidth="1"/>
    <col min="7" max="7" width="9.5546875" bestFit="1" customWidth="1"/>
    <col min="8" max="8" width="9" bestFit="1" customWidth="1"/>
    <col min="9" max="10" width="8.6640625" bestFit="1" customWidth="1"/>
    <col min="11" max="11" width="9.5546875" bestFit="1" customWidth="1"/>
    <col min="12" max="12" width="10.109375" bestFit="1" customWidth="1"/>
    <col min="13" max="13" width="11.44140625" bestFit="1" customWidth="1"/>
    <col min="14" max="14" width="11" bestFit="1" customWidth="1"/>
    <col min="15" max="15" width="8.6640625" bestFit="1" customWidth="1"/>
    <col min="16" max="16" width="10.109375" bestFit="1" customWidth="1"/>
    <col min="17" max="17" width="12.6640625" bestFit="1" customWidth="1"/>
    <col min="18" max="18" width="12.5546875" bestFit="1" customWidth="1"/>
    <col min="19" max="19" width="9.5546875" bestFit="1" customWidth="1"/>
    <col min="20" max="20" width="11.5546875" bestFit="1" customWidth="1"/>
    <col min="21" max="21" width="10.6640625" bestFit="1" customWidth="1"/>
    <col min="22" max="22" width="8.6640625" bestFit="1" customWidth="1"/>
    <col min="23" max="23" width="8.109375" bestFit="1" customWidth="1"/>
    <col min="24" max="24" width="9.5546875" bestFit="1" customWidth="1"/>
    <col min="25" max="25" width="9.33203125" bestFit="1" customWidth="1"/>
    <col min="26" max="26" width="11.33203125" bestFit="1" customWidth="1"/>
    <col min="27" max="27" width="11.33203125" style="62" bestFit="1" customWidth="1"/>
    <col min="28" max="28" width="11.33203125" bestFit="1" customWidth="1"/>
    <col min="29" max="29" width="10.6640625" bestFit="1" customWidth="1"/>
  </cols>
  <sheetData>
    <row r="1" spans="1:29" s="62" customFormat="1" x14ac:dyDescent="0.3">
      <c r="A1" s="62" t="s">
        <v>272</v>
      </c>
    </row>
    <row r="2" spans="1:29" ht="15" thickBot="1" x14ac:dyDescent="0.35">
      <c r="B2" s="34" t="s">
        <v>163</v>
      </c>
      <c r="C2" s="34" t="s">
        <v>164</v>
      </c>
      <c r="D2" s="34" t="s">
        <v>7</v>
      </c>
      <c r="E2" s="34" t="s">
        <v>8</v>
      </c>
      <c r="F2" s="34" t="s">
        <v>10</v>
      </c>
      <c r="G2" s="34" t="s">
        <v>11</v>
      </c>
      <c r="H2" s="34" t="s">
        <v>12</v>
      </c>
      <c r="I2" s="34" t="s">
        <v>13</v>
      </c>
      <c r="J2" s="34" t="s">
        <v>14</v>
      </c>
      <c r="K2" s="34" t="s">
        <v>15</v>
      </c>
      <c r="L2" s="34" t="s">
        <v>16</v>
      </c>
      <c r="M2" s="34" t="s">
        <v>17</v>
      </c>
      <c r="N2" s="34" t="s">
        <v>19</v>
      </c>
      <c r="O2" s="34" t="s">
        <v>20</v>
      </c>
      <c r="P2" s="34" t="s">
        <v>21</v>
      </c>
      <c r="Q2" s="34" t="s">
        <v>22</v>
      </c>
      <c r="R2" s="34" t="s">
        <v>23</v>
      </c>
      <c r="S2" s="34" t="s">
        <v>24</v>
      </c>
      <c r="T2" s="34" t="s">
        <v>25</v>
      </c>
      <c r="U2" s="34" t="s">
        <v>61</v>
      </c>
      <c r="V2" s="34" t="s">
        <v>27</v>
      </c>
      <c r="W2" s="34" t="s">
        <v>28</v>
      </c>
      <c r="X2" s="34" t="s">
        <v>29</v>
      </c>
      <c r="Y2" s="34" t="s">
        <v>30</v>
      </c>
      <c r="Z2" s="34" t="s">
        <v>31</v>
      </c>
      <c r="AA2" s="208" t="s">
        <v>32</v>
      </c>
      <c r="AB2" s="34" t="s">
        <v>33</v>
      </c>
      <c r="AC2" s="34" t="s">
        <v>34</v>
      </c>
    </row>
    <row r="3" spans="1:29" x14ac:dyDescent="0.3">
      <c r="A3" s="484" t="s">
        <v>48</v>
      </c>
      <c r="B3" s="493" t="s">
        <v>35</v>
      </c>
      <c r="C3" s="108" t="s">
        <v>36</v>
      </c>
      <c r="D3" s="109">
        <v>38.6</v>
      </c>
      <c r="E3" s="119" t="s">
        <v>155</v>
      </c>
      <c r="F3" s="109">
        <v>12.959999999999999</v>
      </c>
      <c r="G3" s="119" t="s">
        <v>155</v>
      </c>
      <c r="H3" s="50">
        <v>0.76</v>
      </c>
      <c r="I3" s="119" t="s">
        <v>155</v>
      </c>
      <c r="J3" s="119" t="s">
        <v>155</v>
      </c>
      <c r="K3" s="119" t="s">
        <v>155</v>
      </c>
      <c r="L3" s="119" t="s">
        <v>155</v>
      </c>
      <c r="M3" s="119" t="s">
        <v>155</v>
      </c>
      <c r="N3" s="119" t="s">
        <v>155</v>
      </c>
      <c r="O3" s="119" t="s">
        <v>155</v>
      </c>
      <c r="P3" s="119" t="s">
        <v>155</v>
      </c>
      <c r="Q3" s="126" t="s">
        <v>18</v>
      </c>
      <c r="R3" s="50">
        <v>0.04</v>
      </c>
      <c r="S3" s="119" t="s">
        <v>155</v>
      </c>
      <c r="T3" s="126" t="s">
        <v>18</v>
      </c>
      <c r="U3" s="119" t="s">
        <v>155</v>
      </c>
      <c r="V3" s="119" t="s">
        <v>155</v>
      </c>
      <c r="W3" s="119" t="s">
        <v>155</v>
      </c>
      <c r="X3" s="126" t="s">
        <v>18</v>
      </c>
      <c r="Y3" s="119" t="s">
        <v>155</v>
      </c>
      <c r="Z3" s="119" t="s">
        <v>155</v>
      </c>
      <c r="AA3" s="209">
        <v>1002.8999999999999</v>
      </c>
      <c r="AB3" s="119" t="s">
        <v>155</v>
      </c>
      <c r="AC3" s="120" t="s">
        <v>155</v>
      </c>
    </row>
    <row r="4" spans="1:29" x14ac:dyDescent="0.3">
      <c r="A4" s="485"/>
      <c r="B4" s="490"/>
      <c r="C4" s="59" t="s">
        <v>37</v>
      </c>
      <c r="D4" s="56">
        <v>367.38</v>
      </c>
      <c r="E4" s="54">
        <v>25.22</v>
      </c>
      <c r="F4" s="54">
        <v>33.279999999999994</v>
      </c>
      <c r="G4" s="58">
        <v>15.340000000000002</v>
      </c>
      <c r="H4" s="54">
        <v>12.2</v>
      </c>
      <c r="I4" s="121" t="s">
        <v>155</v>
      </c>
      <c r="J4" s="121" t="s">
        <v>155</v>
      </c>
      <c r="K4" s="121" t="s">
        <v>155</v>
      </c>
      <c r="L4" s="121" t="s">
        <v>155</v>
      </c>
      <c r="M4" s="121" t="s">
        <v>155</v>
      </c>
      <c r="N4" s="121" t="s">
        <v>155</v>
      </c>
      <c r="O4" s="54">
        <v>30.3</v>
      </c>
      <c r="P4" s="121" t="s">
        <v>155</v>
      </c>
      <c r="Q4" s="127" t="s">
        <v>18</v>
      </c>
      <c r="R4" s="54">
        <v>13.700000000000001</v>
      </c>
      <c r="S4" s="121" t="s">
        <v>155</v>
      </c>
      <c r="T4" s="127" t="s">
        <v>18</v>
      </c>
      <c r="U4" s="53">
        <v>4.28</v>
      </c>
      <c r="V4" s="121" t="s">
        <v>155</v>
      </c>
      <c r="W4" s="121" t="s">
        <v>155</v>
      </c>
      <c r="X4" s="127" t="s">
        <v>18</v>
      </c>
      <c r="Y4" s="121" t="s">
        <v>155</v>
      </c>
      <c r="Z4" s="121" t="s">
        <v>155</v>
      </c>
      <c r="AA4" s="210">
        <v>337.74000000000007</v>
      </c>
      <c r="AB4" s="121" t="s">
        <v>155</v>
      </c>
      <c r="AC4" s="124" t="s">
        <v>155</v>
      </c>
    </row>
    <row r="5" spans="1:29" x14ac:dyDescent="0.3">
      <c r="A5" s="485"/>
      <c r="B5" s="490" t="s">
        <v>38</v>
      </c>
      <c r="C5" s="111" t="s">
        <v>39</v>
      </c>
      <c r="D5" s="112">
        <v>8449.2999999999993</v>
      </c>
      <c r="E5" s="113">
        <v>89.259999999999991</v>
      </c>
      <c r="F5" s="113">
        <v>78.36</v>
      </c>
      <c r="G5" s="113">
        <v>34.64</v>
      </c>
      <c r="H5" s="113">
        <v>65.2</v>
      </c>
      <c r="I5" s="114">
        <v>8.82</v>
      </c>
      <c r="J5" s="121" t="s">
        <v>155</v>
      </c>
      <c r="K5" s="121" t="s">
        <v>155</v>
      </c>
      <c r="L5" s="121" t="s">
        <v>155</v>
      </c>
      <c r="M5" s="121" t="s">
        <v>155</v>
      </c>
      <c r="N5" s="121" t="s">
        <v>155</v>
      </c>
      <c r="O5" s="112">
        <v>845.14</v>
      </c>
      <c r="P5" s="121" t="s">
        <v>155</v>
      </c>
      <c r="Q5" s="127" t="s">
        <v>18</v>
      </c>
      <c r="R5" s="112">
        <v>134.86000000000001</v>
      </c>
      <c r="S5" s="121" t="s">
        <v>155</v>
      </c>
      <c r="T5" s="127" t="s">
        <v>18</v>
      </c>
      <c r="U5" s="113">
        <v>30.48</v>
      </c>
      <c r="V5" s="121" t="s">
        <v>155</v>
      </c>
      <c r="W5" s="121" t="s">
        <v>155</v>
      </c>
      <c r="X5" s="127" t="s">
        <v>18</v>
      </c>
      <c r="Y5" s="121" t="s">
        <v>155</v>
      </c>
      <c r="Z5" s="121" t="s">
        <v>155</v>
      </c>
      <c r="AA5" s="121" t="s">
        <v>155</v>
      </c>
      <c r="AB5" s="113">
        <v>59.34</v>
      </c>
      <c r="AC5" s="124" t="s">
        <v>155</v>
      </c>
    </row>
    <row r="6" spans="1:29" x14ac:dyDescent="0.3">
      <c r="A6" s="485"/>
      <c r="B6" s="490"/>
      <c r="C6" s="59" t="s">
        <v>37</v>
      </c>
      <c r="D6" s="56">
        <v>1771.1200000000003</v>
      </c>
      <c r="E6" s="121" t="s">
        <v>155</v>
      </c>
      <c r="F6" s="54">
        <v>48.66</v>
      </c>
      <c r="G6" s="58">
        <v>18.239999999999998</v>
      </c>
      <c r="H6" s="54">
        <v>46.42</v>
      </c>
      <c r="I6" s="53">
        <v>8.5400000000000009</v>
      </c>
      <c r="J6" s="121" t="s">
        <v>155</v>
      </c>
      <c r="K6" s="121" t="s">
        <v>155</v>
      </c>
      <c r="L6" s="121" t="s">
        <v>155</v>
      </c>
      <c r="M6" s="121" t="s">
        <v>155</v>
      </c>
      <c r="N6" s="121" t="s">
        <v>155</v>
      </c>
      <c r="O6" s="56">
        <v>172.52</v>
      </c>
      <c r="P6" s="121" t="s">
        <v>155</v>
      </c>
      <c r="Q6" s="127" t="s">
        <v>18</v>
      </c>
      <c r="R6" s="54">
        <v>11.3</v>
      </c>
      <c r="S6" s="121" t="s">
        <v>155</v>
      </c>
      <c r="T6" s="127" t="s">
        <v>18</v>
      </c>
      <c r="U6" s="54">
        <v>20.48</v>
      </c>
      <c r="V6" s="121" t="s">
        <v>155</v>
      </c>
      <c r="W6" s="121" t="s">
        <v>155</v>
      </c>
      <c r="X6" s="127" t="s">
        <v>18</v>
      </c>
      <c r="Y6" s="121" t="s">
        <v>155</v>
      </c>
      <c r="Z6" s="121" t="s">
        <v>155</v>
      </c>
      <c r="AA6" s="210">
        <v>452.79999999999995</v>
      </c>
      <c r="AB6" s="54">
        <v>18.38</v>
      </c>
      <c r="AC6" s="124" t="s">
        <v>155</v>
      </c>
    </row>
    <row r="7" spans="1:29" x14ac:dyDescent="0.3">
      <c r="A7" s="485"/>
      <c r="B7" s="490" t="s">
        <v>40</v>
      </c>
      <c r="C7" s="111" t="s">
        <v>39</v>
      </c>
      <c r="D7" s="113">
        <v>33.72</v>
      </c>
      <c r="E7" s="121" t="s">
        <v>155</v>
      </c>
      <c r="F7" s="113">
        <v>17.440000000000001</v>
      </c>
      <c r="G7" s="115" t="s">
        <v>155</v>
      </c>
      <c r="H7" s="115" t="s">
        <v>155</v>
      </c>
      <c r="I7" s="121" t="s">
        <v>155</v>
      </c>
      <c r="J7" s="121" t="s">
        <v>155</v>
      </c>
      <c r="K7" s="121" t="s">
        <v>155</v>
      </c>
      <c r="L7" s="121" t="s">
        <v>155</v>
      </c>
      <c r="M7" s="121" t="s">
        <v>155</v>
      </c>
      <c r="N7" s="121" t="s">
        <v>155</v>
      </c>
      <c r="O7" s="121" t="s">
        <v>155</v>
      </c>
      <c r="P7" s="121" t="s">
        <v>155</v>
      </c>
      <c r="Q7" s="127" t="s">
        <v>18</v>
      </c>
      <c r="R7" s="121" t="s">
        <v>155</v>
      </c>
      <c r="S7" s="121" t="s">
        <v>155</v>
      </c>
      <c r="T7" s="127" t="s">
        <v>18</v>
      </c>
      <c r="U7" s="121" t="s">
        <v>155</v>
      </c>
      <c r="V7" s="121" t="s">
        <v>155</v>
      </c>
      <c r="W7" s="121" t="s">
        <v>155</v>
      </c>
      <c r="X7" s="127" t="s">
        <v>18</v>
      </c>
      <c r="Y7" s="121" t="s">
        <v>155</v>
      </c>
      <c r="Z7" s="121" t="s">
        <v>155</v>
      </c>
      <c r="AA7" s="211">
        <v>1236.08</v>
      </c>
      <c r="AB7" s="121" t="s">
        <v>155</v>
      </c>
      <c r="AC7" s="124" t="s">
        <v>155</v>
      </c>
    </row>
    <row r="8" spans="1:29" x14ac:dyDescent="0.3">
      <c r="A8" s="485"/>
      <c r="B8" s="490"/>
      <c r="C8" s="59" t="s">
        <v>37</v>
      </c>
      <c r="D8" s="56">
        <v>301.7</v>
      </c>
      <c r="E8" s="54">
        <v>88.7</v>
      </c>
      <c r="F8" s="54">
        <v>96.44</v>
      </c>
      <c r="G8" s="58">
        <v>14.000000000000002</v>
      </c>
      <c r="H8" s="54">
        <v>18.579999999999998</v>
      </c>
      <c r="I8" s="121" t="s">
        <v>155</v>
      </c>
      <c r="J8" s="121" t="s">
        <v>155</v>
      </c>
      <c r="K8" s="121" t="s">
        <v>155</v>
      </c>
      <c r="L8" s="121" t="s">
        <v>155</v>
      </c>
      <c r="M8" s="121" t="s">
        <v>155</v>
      </c>
      <c r="N8" s="121" t="s">
        <v>155</v>
      </c>
      <c r="O8" s="54">
        <v>57.499999999999993</v>
      </c>
      <c r="P8" s="121" t="s">
        <v>155</v>
      </c>
      <c r="Q8" s="127" t="s">
        <v>18</v>
      </c>
      <c r="R8" s="53">
        <v>4.68</v>
      </c>
      <c r="S8" s="121" t="s">
        <v>155</v>
      </c>
      <c r="T8" s="127" t="s">
        <v>18</v>
      </c>
      <c r="U8" s="54">
        <v>10.86</v>
      </c>
      <c r="V8" s="121" t="s">
        <v>155</v>
      </c>
      <c r="W8" s="121" t="s">
        <v>155</v>
      </c>
      <c r="X8" s="127" t="s">
        <v>18</v>
      </c>
      <c r="Y8" s="121" t="s">
        <v>155</v>
      </c>
      <c r="Z8" s="121" t="s">
        <v>155</v>
      </c>
      <c r="AA8" s="121" t="s">
        <v>155</v>
      </c>
      <c r="AB8" s="121" t="s">
        <v>155</v>
      </c>
      <c r="AC8" s="124" t="s">
        <v>155</v>
      </c>
    </row>
    <row r="9" spans="1:29" x14ac:dyDescent="0.3">
      <c r="A9" s="485"/>
      <c r="B9" s="490" t="s">
        <v>41</v>
      </c>
      <c r="C9" s="111" t="s">
        <v>36</v>
      </c>
      <c r="D9" s="112">
        <v>162.58000000000001</v>
      </c>
      <c r="E9" s="113">
        <v>45.72</v>
      </c>
      <c r="F9" s="113">
        <v>35.68</v>
      </c>
      <c r="G9" s="112">
        <v>155.82000000000002</v>
      </c>
      <c r="H9" s="114">
        <v>9.92</v>
      </c>
      <c r="I9" s="121" t="s">
        <v>155</v>
      </c>
      <c r="J9" s="121" t="s">
        <v>155</v>
      </c>
      <c r="K9" s="121" t="s">
        <v>155</v>
      </c>
      <c r="L9" s="121" t="s">
        <v>155</v>
      </c>
      <c r="M9" s="121" t="s">
        <v>155</v>
      </c>
      <c r="N9" s="121" t="s">
        <v>155</v>
      </c>
      <c r="O9" s="113">
        <v>36.119999999999997</v>
      </c>
      <c r="P9" s="121" t="s">
        <v>155</v>
      </c>
      <c r="Q9" s="127" t="s">
        <v>18</v>
      </c>
      <c r="R9" s="114">
        <v>8.36</v>
      </c>
      <c r="S9" s="121" t="s">
        <v>155</v>
      </c>
      <c r="T9" s="127" t="s">
        <v>18</v>
      </c>
      <c r="U9" s="114">
        <v>5.38</v>
      </c>
      <c r="V9" s="121" t="s">
        <v>155</v>
      </c>
      <c r="W9" s="121" t="s">
        <v>155</v>
      </c>
      <c r="X9" s="127" t="s">
        <v>18</v>
      </c>
      <c r="Y9" s="121" t="s">
        <v>155</v>
      </c>
      <c r="Z9" s="121" t="s">
        <v>155</v>
      </c>
      <c r="AA9" s="211">
        <v>3631.54</v>
      </c>
      <c r="AB9" s="121" t="s">
        <v>155</v>
      </c>
      <c r="AC9" s="51">
        <v>0.04</v>
      </c>
    </row>
    <row r="10" spans="1:29" x14ac:dyDescent="0.3">
      <c r="A10" s="485"/>
      <c r="B10" s="490"/>
      <c r="C10" s="59" t="s">
        <v>37</v>
      </c>
      <c r="D10" s="54">
        <v>17.38</v>
      </c>
      <c r="E10" s="58">
        <v>11.32</v>
      </c>
      <c r="F10" s="54">
        <v>21.72</v>
      </c>
      <c r="G10" s="58">
        <v>10.86</v>
      </c>
      <c r="H10" s="55">
        <v>4.4600000000000009</v>
      </c>
      <c r="I10" s="121" t="s">
        <v>155</v>
      </c>
      <c r="J10" s="121" t="s">
        <v>155</v>
      </c>
      <c r="K10" s="121" t="s">
        <v>155</v>
      </c>
      <c r="L10" s="121" t="s">
        <v>155</v>
      </c>
      <c r="M10" s="121" t="s">
        <v>155</v>
      </c>
      <c r="N10" s="121" t="s">
        <v>155</v>
      </c>
      <c r="O10" s="55">
        <v>1.9</v>
      </c>
      <c r="P10" s="121" t="s">
        <v>155</v>
      </c>
      <c r="Q10" s="127" t="s">
        <v>18</v>
      </c>
      <c r="R10" s="53">
        <v>1.34</v>
      </c>
      <c r="S10" s="121" t="s">
        <v>155</v>
      </c>
      <c r="T10" s="127" t="s">
        <v>18</v>
      </c>
      <c r="U10" s="53">
        <v>0.74</v>
      </c>
      <c r="V10" s="121" t="s">
        <v>155</v>
      </c>
      <c r="W10" s="121" t="s">
        <v>155</v>
      </c>
      <c r="X10" s="127" t="s">
        <v>18</v>
      </c>
      <c r="Y10" s="121" t="s">
        <v>155</v>
      </c>
      <c r="Z10" s="121" t="s">
        <v>155</v>
      </c>
      <c r="AA10" s="210">
        <v>1002.06</v>
      </c>
      <c r="AB10" s="121" t="s">
        <v>155</v>
      </c>
      <c r="AC10" s="124" t="s">
        <v>155</v>
      </c>
    </row>
    <row r="11" spans="1:29" x14ac:dyDescent="0.3">
      <c r="A11" s="485"/>
      <c r="B11" s="490" t="s">
        <v>42</v>
      </c>
      <c r="C11" s="111" t="s">
        <v>39</v>
      </c>
      <c r="D11" s="113">
        <v>29.099999999999998</v>
      </c>
      <c r="E11" s="121" t="s">
        <v>155</v>
      </c>
      <c r="F11" s="121" t="s">
        <v>155</v>
      </c>
      <c r="G11" s="58">
        <v>23.740000000000002</v>
      </c>
      <c r="H11" s="55">
        <v>0.66</v>
      </c>
      <c r="I11" s="121" t="s">
        <v>155</v>
      </c>
      <c r="J11" s="121" t="s">
        <v>155</v>
      </c>
      <c r="K11" s="121" t="s">
        <v>155</v>
      </c>
      <c r="L11" s="121" t="s">
        <v>155</v>
      </c>
      <c r="M11" s="121" t="s">
        <v>155</v>
      </c>
      <c r="N11" s="121" t="s">
        <v>155</v>
      </c>
      <c r="O11" s="121" t="s">
        <v>155</v>
      </c>
      <c r="P11" s="121" t="s">
        <v>155</v>
      </c>
      <c r="Q11" s="127" t="s">
        <v>18</v>
      </c>
      <c r="R11" s="121" t="s">
        <v>155</v>
      </c>
      <c r="S11" s="121" t="s">
        <v>155</v>
      </c>
      <c r="T11" s="127" t="s">
        <v>18</v>
      </c>
      <c r="U11" s="121" t="s">
        <v>155</v>
      </c>
      <c r="V11" s="121" t="s">
        <v>155</v>
      </c>
      <c r="W11" s="121" t="s">
        <v>155</v>
      </c>
      <c r="X11" s="127" t="s">
        <v>18</v>
      </c>
      <c r="Y11" s="121" t="s">
        <v>155</v>
      </c>
      <c r="Z11" s="121" t="s">
        <v>155</v>
      </c>
      <c r="AA11" s="211">
        <v>312.58</v>
      </c>
      <c r="AB11" s="121" t="s">
        <v>155</v>
      </c>
      <c r="AC11" s="124" t="s">
        <v>155</v>
      </c>
    </row>
    <row r="12" spans="1:29" x14ac:dyDescent="0.3">
      <c r="A12" s="485"/>
      <c r="B12" s="490"/>
      <c r="C12" s="59" t="s">
        <v>37</v>
      </c>
      <c r="D12" s="56">
        <v>236.76</v>
      </c>
      <c r="E12" s="54">
        <v>89.2</v>
      </c>
      <c r="F12" s="54">
        <v>53.459999999999994</v>
      </c>
      <c r="G12" s="58">
        <v>23.740000000000002</v>
      </c>
      <c r="H12" s="54">
        <v>19.959999999999997</v>
      </c>
      <c r="I12" s="121" t="s">
        <v>155</v>
      </c>
      <c r="J12" s="121" t="s">
        <v>155</v>
      </c>
      <c r="K12" s="121" t="s">
        <v>155</v>
      </c>
      <c r="L12" s="121" t="s">
        <v>155</v>
      </c>
      <c r="M12" s="121" t="s">
        <v>155</v>
      </c>
      <c r="N12" s="121" t="s">
        <v>155</v>
      </c>
      <c r="O12" s="54">
        <v>60.419999999999995</v>
      </c>
      <c r="P12" s="121" t="s">
        <v>155</v>
      </c>
      <c r="Q12" s="127" t="s">
        <v>18</v>
      </c>
      <c r="R12" s="53">
        <v>7.82</v>
      </c>
      <c r="S12" s="121" t="s">
        <v>155</v>
      </c>
      <c r="T12" s="127" t="s">
        <v>18</v>
      </c>
      <c r="U12" s="53">
        <v>6.58</v>
      </c>
      <c r="V12" s="121" t="s">
        <v>155</v>
      </c>
      <c r="W12" s="121" t="s">
        <v>155</v>
      </c>
      <c r="X12" s="127" t="s">
        <v>18</v>
      </c>
      <c r="Y12" s="121" t="s">
        <v>155</v>
      </c>
      <c r="Z12" s="121" t="s">
        <v>155</v>
      </c>
      <c r="AA12" s="210">
        <v>482.12</v>
      </c>
      <c r="AB12" s="55">
        <v>3.0599999999999996</v>
      </c>
      <c r="AC12" s="124" t="s">
        <v>155</v>
      </c>
    </row>
    <row r="13" spans="1:29" x14ac:dyDescent="0.3">
      <c r="A13" s="485"/>
      <c r="B13" s="490" t="s">
        <v>43</v>
      </c>
      <c r="C13" s="111" t="s">
        <v>39</v>
      </c>
      <c r="D13" s="112">
        <v>109.02000000000001</v>
      </c>
      <c r="E13" s="113">
        <v>45.48</v>
      </c>
      <c r="F13" s="113">
        <v>26.08</v>
      </c>
      <c r="G13" s="121" t="s">
        <v>155</v>
      </c>
      <c r="H13" s="121" t="s">
        <v>155</v>
      </c>
      <c r="I13" s="55">
        <v>0.30000000000000004</v>
      </c>
      <c r="J13" s="121" t="s">
        <v>155</v>
      </c>
      <c r="K13" s="121" t="s">
        <v>155</v>
      </c>
      <c r="L13" s="121" t="s">
        <v>155</v>
      </c>
      <c r="M13" s="121" t="s">
        <v>155</v>
      </c>
      <c r="N13" s="121" t="s">
        <v>155</v>
      </c>
      <c r="O13" s="113">
        <v>29.3</v>
      </c>
      <c r="P13" s="121" t="s">
        <v>155</v>
      </c>
      <c r="Q13" s="127" t="s">
        <v>18</v>
      </c>
      <c r="R13" s="113">
        <v>14.96</v>
      </c>
      <c r="S13" s="121" t="s">
        <v>155</v>
      </c>
      <c r="T13" s="127" t="s">
        <v>18</v>
      </c>
      <c r="U13" s="113">
        <v>25</v>
      </c>
      <c r="V13" s="121" t="s">
        <v>155</v>
      </c>
      <c r="W13" s="121" t="s">
        <v>155</v>
      </c>
      <c r="X13" s="127" t="s">
        <v>18</v>
      </c>
      <c r="Y13" s="121" t="s">
        <v>155</v>
      </c>
      <c r="Z13" s="121" t="s">
        <v>155</v>
      </c>
      <c r="AA13" s="121" t="s">
        <v>155</v>
      </c>
      <c r="AB13" s="55">
        <v>4.5400000000000009</v>
      </c>
      <c r="AC13" s="124" t="s">
        <v>155</v>
      </c>
    </row>
    <row r="14" spans="1:29" x14ac:dyDescent="0.3">
      <c r="A14" s="485"/>
      <c r="B14" s="490"/>
      <c r="C14" s="59" t="s">
        <v>37</v>
      </c>
      <c r="D14" s="54">
        <v>81.499999999999986</v>
      </c>
      <c r="E14" s="54">
        <v>54.16</v>
      </c>
      <c r="F14" s="54">
        <v>28.02</v>
      </c>
      <c r="G14" s="58">
        <v>15.58</v>
      </c>
      <c r="H14" s="54">
        <v>15.74</v>
      </c>
      <c r="I14" s="121" t="s">
        <v>155</v>
      </c>
      <c r="J14" s="121" t="s">
        <v>155</v>
      </c>
      <c r="K14" s="121" t="s">
        <v>155</v>
      </c>
      <c r="L14" s="121" t="s">
        <v>155</v>
      </c>
      <c r="M14" s="121" t="s">
        <v>155</v>
      </c>
      <c r="N14" s="121" t="s">
        <v>155</v>
      </c>
      <c r="O14" s="54">
        <v>43.3</v>
      </c>
      <c r="P14" s="121" t="s">
        <v>155</v>
      </c>
      <c r="Q14" s="127" t="s">
        <v>18</v>
      </c>
      <c r="R14" s="54">
        <v>13.48</v>
      </c>
      <c r="S14" s="121" t="s">
        <v>155</v>
      </c>
      <c r="T14" s="127" t="s">
        <v>18</v>
      </c>
      <c r="U14" s="54">
        <v>20.100000000000001</v>
      </c>
      <c r="V14" s="121" t="s">
        <v>155</v>
      </c>
      <c r="W14" s="121" t="s">
        <v>155</v>
      </c>
      <c r="X14" s="127" t="s">
        <v>18</v>
      </c>
      <c r="Y14" s="121" t="s">
        <v>155</v>
      </c>
      <c r="Z14" s="121" t="s">
        <v>155</v>
      </c>
      <c r="AA14" s="210">
        <v>1622.42</v>
      </c>
      <c r="AB14" s="121" t="s">
        <v>155</v>
      </c>
      <c r="AC14" s="124" t="s">
        <v>155</v>
      </c>
    </row>
    <row r="15" spans="1:29" x14ac:dyDescent="0.3">
      <c r="A15" s="485"/>
      <c r="B15" s="490" t="s">
        <v>44</v>
      </c>
      <c r="C15" s="111" t="s">
        <v>36</v>
      </c>
      <c r="D15" s="113">
        <v>14.12</v>
      </c>
      <c r="E15" s="121" t="s">
        <v>155</v>
      </c>
      <c r="F15" s="113">
        <v>13.96</v>
      </c>
      <c r="G15" s="121" t="s">
        <v>155</v>
      </c>
      <c r="H15" s="121" t="s">
        <v>155</v>
      </c>
      <c r="I15" s="121" t="s">
        <v>155</v>
      </c>
      <c r="J15" s="121" t="s">
        <v>155</v>
      </c>
      <c r="K15" s="121" t="s">
        <v>155</v>
      </c>
      <c r="L15" s="121" t="s">
        <v>155</v>
      </c>
      <c r="M15" s="121" t="s">
        <v>155</v>
      </c>
      <c r="N15" s="121" t="s">
        <v>155</v>
      </c>
      <c r="O15" s="121" t="s">
        <v>155</v>
      </c>
      <c r="P15" s="121" t="s">
        <v>155</v>
      </c>
      <c r="Q15" s="127" t="s">
        <v>18</v>
      </c>
      <c r="R15" s="121" t="s">
        <v>155</v>
      </c>
      <c r="S15" s="121" t="s">
        <v>155</v>
      </c>
      <c r="T15" s="127" t="s">
        <v>18</v>
      </c>
      <c r="U15" s="121" t="s">
        <v>155</v>
      </c>
      <c r="V15" s="121" t="s">
        <v>155</v>
      </c>
      <c r="W15" s="121" t="s">
        <v>155</v>
      </c>
      <c r="X15" s="127" t="s">
        <v>18</v>
      </c>
      <c r="Y15" s="121" t="s">
        <v>155</v>
      </c>
      <c r="Z15" s="121" t="s">
        <v>155</v>
      </c>
      <c r="AA15" s="211">
        <v>185.17999999999998</v>
      </c>
      <c r="AB15" s="121" t="s">
        <v>155</v>
      </c>
      <c r="AC15" s="124" t="s">
        <v>155</v>
      </c>
    </row>
    <row r="16" spans="1:29" x14ac:dyDescent="0.3">
      <c r="A16" s="485"/>
      <c r="B16" s="490"/>
      <c r="C16" s="59" t="s">
        <v>37</v>
      </c>
      <c r="D16" s="54">
        <v>16.239999999999998</v>
      </c>
      <c r="E16" s="58">
        <v>11.42</v>
      </c>
      <c r="F16" s="54">
        <v>19.939999999999998</v>
      </c>
      <c r="G16" s="58">
        <v>14.32</v>
      </c>
      <c r="H16" s="53">
        <v>7.16</v>
      </c>
      <c r="I16" s="121" t="s">
        <v>155</v>
      </c>
      <c r="J16" s="121" t="s">
        <v>155</v>
      </c>
      <c r="K16" s="121" t="s">
        <v>155</v>
      </c>
      <c r="L16" s="121" t="s">
        <v>155</v>
      </c>
      <c r="M16" s="121" t="s">
        <v>155</v>
      </c>
      <c r="N16" s="121" t="s">
        <v>155</v>
      </c>
      <c r="O16" s="55">
        <v>0.66</v>
      </c>
      <c r="P16" s="121" t="s">
        <v>155</v>
      </c>
      <c r="Q16" s="127" t="s">
        <v>18</v>
      </c>
      <c r="R16" s="121" t="s">
        <v>155</v>
      </c>
      <c r="S16" s="121" t="s">
        <v>155</v>
      </c>
      <c r="T16" s="127" t="s">
        <v>18</v>
      </c>
      <c r="U16" s="55">
        <v>0.54</v>
      </c>
      <c r="V16" s="121" t="s">
        <v>155</v>
      </c>
      <c r="W16" s="121" t="s">
        <v>155</v>
      </c>
      <c r="X16" s="127" t="s">
        <v>18</v>
      </c>
      <c r="Y16" s="121" t="s">
        <v>155</v>
      </c>
      <c r="Z16" s="121" t="s">
        <v>155</v>
      </c>
      <c r="AA16" s="210">
        <v>300.83999999999997</v>
      </c>
      <c r="AB16" s="121" t="s">
        <v>155</v>
      </c>
      <c r="AC16" s="124" t="s">
        <v>155</v>
      </c>
    </row>
    <row r="17" spans="1:29" x14ac:dyDescent="0.3">
      <c r="A17" s="485"/>
      <c r="B17" s="490" t="s">
        <v>45</v>
      </c>
      <c r="C17" s="111" t="s">
        <v>39</v>
      </c>
      <c r="D17" s="113">
        <v>28.8</v>
      </c>
      <c r="E17" s="58">
        <v>21.060000000000002</v>
      </c>
      <c r="F17" s="113">
        <v>14.7</v>
      </c>
      <c r="G17" s="58">
        <v>24.36</v>
      </c>
      <c r="H17" s="55">
        <v>2.6</v>
      </c>
      <c r="I17" s="121" t="s">
        <v>155</v>
      </c>
      <c r="J17" s="121" t="s">
        <v>155</v>
      </c>
      <c r="K17" s="121" t="s">
        <v>155</v>
      </c>
      <c r="L17" s="121" t="s">
        <v>155</v>
      </c>
      <c r="M17" s="121" t="s">
        <v>155</v>
      </c>
      <c r="N17" s="121" t="s">
        <v>155</v>
      </c>
      <c r="O17" s="121" t="s">
        <v>155</v>
      </c>
      <c r="P17" s="121" t="s">
        <v>155</v>
      </c>
      <c r="Q17" s="127" t="s">
        <v>18</v>
      </c>
      <c r="R17" s="121" t="s">
        <v>155</v>
      </c>
      <c r="S17" s="121" t="s">
        <v>155</v>
      </c>
      <c r="T17" s="127" t="s">
        <v>18</v>
      </c>
      <c r="U17" s="114">
        <v>2.1</v>
      </c>
      <c r="V17" s="121" t="s">
        <v>155</v>
      </c>
      <c r="W17" s="121" t="s">
        <v>155</v>
      </c>
      <c r="X17" s="127" t="s">
        <v>18</v>
      </c>
      <c r="Y17" s="121" t="s">
        <v>155</v>
      </c>
      <c r="Z17" s="121" t="s">
        <v>155</v>
      </c>
      <c r="AA17" s="211">
        <v>115.6</v>
      </c>
      <c r="AB17" s="121" t="s">
        <v>155</v>
      </c>
      <c r="AC17" s="124" t="s">
        <v>155</v>
      </c>
    </row>
    <row r="18" spans="1:29" x14ac:dyDescent="0.3">
      <c r="A18" s="485"/>
      <c r="B18" s="490"/>
      <c r="C18" s="59" t="s">
        <v>37</v>
      </c>
      <c r="D18" s="54">
        <v>52.500000000000007</v>
      </c>
      <c r="E18" s="54">
        <v>49.8</v>
      </c>
      <c r="F18" s="54">
        <v>32.380000000000003</v>
      </c>
      <c r="G18" s="58">
        <v>10.42</v>
      </c>
      <c r="H18" s="55">
        <v>5.7799999999999994</v>
      </c>
      <c r="I18" s="121" t="s">
        <v>155</v>
      </c>
      <c r="J18" s="121" t="s">
        <v>155</v>
      </c>
      <c r="K18" s="121" t="s">
        <v>155</v>
      </c>
      <c r="L18" s="121" t="s">
        <v>155</v>
      </c>
      <c r="M18" s="121" t="s">
        <v>155</v>
      </c>
      <c r="N18" s="121" t="s">
        <v>155</v>
      </c>
      <c r="O18" s="53">
        <v>9.02</v>
      </c>
      <c r="P18" s="121" t="s">
        <v>155</v>
      </c>
      <c r="Q18" s="127" t="s">
        <v>18</v>
      </c>
      <c r="R18" s="53">
        <v>1.24</v>
      </c>
      <c r="S18" s="121" t="s">
        <v>155</v>
      </c>
      <c r="T18" s="127" t="s">
        <v>18</v>
      </c>
      <c r="U18" s="54">
        <v>23.740000000000002</v>
      </c>
      <c r="V18" s="121" t="s">
        <v>155</v>
      </c>
      <c r="W18" s="121" t="s">
        <v>155</v>
      </c>
      <c r="X18" s="127" t="s">
        <v>18</v>
      </c>
      <c r="Y18" s="121" t="s">
        <v>155</v>
      </c>
      <c r="Z18" s="121" t="s">
        <v>155</v>
      </c>
      <c r="AA18" s="210">
        <v>425.06000000000006</v>
      </c>
      <c r="AB18" s="121" t="s">
        <v>155</v>
      </c>
      <c r="AC18" s="124" t="s">
        <v>155</v>
      </c>
    </row>
    <row r="19" spans="1:29" x14ac:dyDescent="0.3">
      <c r="A19" s="485"/>
      <c r="B19" s="490" t="s">
        <v>46</v>
      </c>
      <c r="C19" s="111" t="s">
        <v>39</v>
      </c>
      <c r="D19" s="113">
        <v>19.439999999999998</v>
      </c>
      <c r="E19" s="58">
        <v>16.139999999999997</v>
      </c>
      <c r="F19" s="113">
        <v>15.36</v>
      </c>
      <c r="G19" s="121" t="s">
        <v>155</v>
      </c>
      <c r="H19" s="55">
        <v>7.9</v>
      </c>
      <c r="I19" s="121" t="s">
        <v>155</v>
      </c>
      <c r="J19" s="121" t="s">
        <v>155</v>
      </c>
      <c r="K19" s="121" t="s">
        <v>155</v>
      </c>
      <c r="L19" s="121" t="s">
        <v>155</v>
      </c>
      <c r="M19" s="121" t="s">
        <v>155</v>
      </c>
      <c r="N19" s="121" t="s">
        <v>155</v>
      </c>
      <c r="O19" s="55">
        <v>4.7600000000000007</v>
      </c>
      <c r="P19" s="121" t="s">
        <v>155</v>
      </c>
      <c r="Q19" s="127" t="s">
        <v>18</v>
      </c>
      <c r="R19" s="114">
        <v>4.5599999999999996</v>
      </c>
      <c r="S19" s="121" t="s">
        <v>155</v>
      </c>
      <c r="T19" s="127" t="s">
        <v>18</v>
      </c>
      <c r="U19" s="114">
        <v>7.96</v>
      </c>
      <c r="V19" s="121" t="s">
        <v>155</v>
      </c>
      <c r="W19" s="121" t="s">
        <v>155</v>
      </c>
      <c r="X19" s="127" t="s">
        <v>18</v>
      </c>
      <c r="Y19" s="121" t="s">
        <v>155</v>
      </c>
      <c r="Z19" s="121" t="s">
        <v>155</v>
      </c>
      <c r="AA19" s="211">
        <v>656.92000000000007</v>
      </c>
      <c r="AB19" s="121" t="s">
        <v>155</v>
      </c>
      <c r="AC19" s="124" t="s">
        <v>155</v>
      </c>
    </row>
    <row r="20" spans="1:29" ht="15" thickBot="1" x14ac:dyDescent="0.35">
      <c r="A20" s="486"/>
      <c r="B20" s="491"/>
      <c r="C20" s="60" t="s">
        <v>37</v>
      </c>
      <c r="D20" s="122" t="s">
        <v>155</v>
      </c>
      <c r="E20" s="61">
        <v>13.94</v>
      </c>
      <c r="F20" s="2">
        <v>20.76</v>
      </c>
      <c r="G20" s="61">
        <v>18.02</v>
      </c>
      <c r="H20" s="2">
        <v>10.220000000000001</v>
      </c>
      <c r="I20" s="122" t="s">
        <v>155</v>
      </c>
      <c r="J20" s="122" t="s">
        <v>155</v>
      </c>
      <c r="K20" s="122" t="s">
        <v>155</v>
      </c>
      <c r="L20" s="122" t="s">
        <v>155</v>
      </c>
      <c r="M20" s="122" t="s">
        <v>155</v>
      </c>
      <c r="N20" s="122" t="s">
        <v>155</v>
      </c>
      <c r="O20" s="32">
        <v>5.18</v>
      </c>
      <c r="P20" s="122" t="s">
        <v>155</v>
      </c>
      <c r="Q20" s="128" t="s">
        <v>18</v>
      </c>
      <c r="R20" s="32">
        <v>3.04</v>
      </c>
      <c r="S20" s="122" t="s">
        <v>155</v>
      </c>
      <c r="T20" s="128" t="s">
        <v>18</v>
      </c>
      <c r="U20" s="32">
        <v>1.7799999999999998</v>
      </c>
      <c r="V20" s="122" t="s">
        <v>155</v>
      </c>
      <c r="W20" s="122" t="s">
        <v>155</v>
      </c>
      <c r="X20" s="128" t="s">
        <v>18</v>
      </c>
      <c r="Y20" s="122" t="s">
        <v>155</v>
      </c>
      <c r="Z20" s="122" t="s">
        <v>155</v>
      </c>
      <c r="AA20" s="212">
        <v>860.4</v>
      </c>
      <c r="AB20" s="122" t="s">
        <v>155</v>
      </c>
      <c r="AC20" s="125" t="s">
        <v>155</v>
      </c>
    </row>
    <row r="21" spans="1:29" x14ac:dyDescent="0.3">
      <c r="A21" s="487" t="s">
        <v>47</v>
      </c>
      <c r="B21" s="492" t="s">
        <v>38</v>
      </c>
      <c r="C21" s="116" t="s">
        <v>39</v>
      </c>
      <c r="D21" s="109">
        <v>27.612080536912746</v>
      </c>
      <c r="E21" s="50">
        <v>4.9187919463087244</v>
      </c>
      <c r="F21" s="109">
        <v>47.88523489932885</v>
      </c>
      <c r="G21" s="50">
        <v>0.34832214765100666</v>
      </c>
      <c r="H21" s="109">
        <v>17.446308724832214</v>
      </c>
      <c r="I21" s="117">
        <v>3.0241610738255029</v>
      </c>
      <c r="J21" s="50">
        <v>5.0496644295302007</v>
      </c>
      <c r="K21" s="119" t="s">
        <v>155</v>
      </c>
      <c r="L21" s="119" t="s">
        <v>155</v>
      </c>
      <c r="M21" s="119" t="s">
        <v>155</v>
      </c>
      <c r="N21" s="119" t="s">
        <v>155</v>
      </c>
      <c r="O21" s="50">
        <v>0.65436241610738255</v>
      </c>
      <c r="P21" s="50">
        <v>0.92214765100671137</v>
      </c>
      <c r="Q21" s="117">
        <v>1.1476510067114094</v>
      </c>
      <c r="R21" s="109">
        <v>36.308053691275163</v>
      </c>
      <c r="S21" s="110">
        <v>147.95234899328858</v>
      </c>
      <c r="T21" s="110">
        <v>380.24295302013422</v>
      </c>
      <c r="U21" s="110">
        <v>1383.3503355704697</v>
      </c>
      <c r="V21" s="50">
        <v>0.70872483221476512</v>
      </c>
      <c r="W21" s="119" t="s">
        <v>155</v>
      </c>
      <c r="X21" s="119" t="s">
        <v>155</v>
      </c>
      <c r="Y21" s="131" t="s">
        <v>18</v>
      </c>
      <c r="Z21" s="119" t="s">
        <v>155</v>
      </c>
      <c r="AA21" s="209">
        <v>195.62416107382546</v>
      </c>
      <c r="AB21" s="119" t="s">
        <v>155</v>
      </c>
      <c r="AC21" s="120" t="s">
        <v>155</v>
      </c>
    </row>
    <row r="22" spans="1:29" x14ac:dyDescent="0.3">
      <c r="A22" s="488"/>
      <c r="B22" s="482"/>
      <c r="C22" s="1" t="s">
        <v>37</v>
      </c>
      <c r="D22" s="58">
        <v>12.243749999999999</v>
      </c>
      <c r="E22" s="53">
        <v>7.9916666666666663</v>
      </c>
      <c r="F22" s="54">
        <v>26.041666666666664</v>
      </c>
      <c r="G22" s="53">
        <v>1.34375</v>
      </c>
      <c r="H22" s="58">
        <v>13.102083333333333</v>
      </c>
      <c r="I22" s="55">
        <v>2.4708333333333332</v>
      </c>
      <c r="J22" s="58">
        <v>13.410416666666668</v>
      </c>
      <c r="K22" s="55">
        <v>0.2895833333333333</v>
      </c>
      <c r="L22" s="121" t="s">
        <v>155</v>
      </c>
      <c r="M22" s="55">
        <v>0.23333333333333334</v>
      </c>
      <c r="N22" s="55">
        <v>0.40833333333333333</v>
      </c>
      <c r="O22" s="53">
        <v>2.0187499999999998</v>
      </c>
      <c r="P22" s="55">
        <v>0.12708333333333333</v>
      </c>
      <c r="Q22" s="55">
        <v>0.40208333333333335</v>
      </c>
      <c r="R22" s="53">
        <v>8.7354166666666657</v>
      </c>
      <c r="S22" s="54">
        <v>22.158333333333335</v>
      </c>
      <c r="T22" s="54">
        <v>69.88958333333332</v>
      </c>
      <c r="U22" s="56">
        <v>419.48333333333329</v>
      </c>
      <c r="V22" s="121" t="s">
        <v>155</v>
      </c>
      <c r="W22" s="121" t="s">
        <v>155</v>
      </c>
      <c r="X22" s="121" t="s">
        <v>155</v>
      </c>
      <c r="Y22" s="129" t="s">
        <v>18</v>
      </c>
      <c r="Z22" s="121" t="s">
        <v>155</v>
      </c>
      <c r="AA22" s="210">
        <v>158.98124999999999</v>
      </c>
      <c r="AB22" s="121" t="s">
        <v>155</v>
      </c>
      <c r="AC22" s="124" t="s">
        <v>155</v>
      </c>
    </row>
    <row r="23" spans="1:29" x14ac:dyDescent="0.3">
      <c r="A23" s="488"/>
      <c r="B23" s="482" t="s">
        <v>40</v>
      </c>
      <c r="C23" s="118" t="s">
        <v>39</v>
      </c>
      <c r="D23" s="113">
        <v>42.942</v>
      </c>
      <c r="E23" s="114">
        <v>8.7080000000000002</v>
      </c>
      <c r="F23" s="114">
        <v>8.2880000000000003</v>
      </c>
      <c r="G23" s="55">
        <v>0.81400000000000006</v>
      </c>
      <c r="H23" s="55">
        <v>3.9960000000000004</v>
      </c>
      <c r="I23" s="55">
        <v>0.72599999999999998</v>
      </c>
      <c r="J23" s="55">
        <v>6.9160000000000004</v>
      </c>
      <c r="K23" s="121" t="s">
        <v>155</v>
      </c>
      <c r="L23" s="121" t="s">
        <v>155</v>
      </c>
      <c r="M23" s="121" t="s">
        <v>155</v>
      </c>
      <c r="N23" s="55">
        <v>0.622</v>
      </c>
      <c r="O23" s="114">
        <v>1.026</v>
      </c>
      <c r="P23" s="121" t="s">
        <v>155</v>
      </c>
      <c r="Q23" s="55">
        <v>0.186</v>
      </c>
      <c r="R23" s="55">
        <v>0.61</v>
      </c>
      <c r="S23" s="121" t="s">
        <v>155</v>
      </c>
      <c r="T23" s="114">
        <v>3.1539999999999999</v>
      </c>
      <c r="U23" s="114">
        <v>2.1779999999999999</v>
      </c>
      <c r="V23" s="121" t="s">
        <v>155</v>
      </c>
      <c r="W23" s="121" t="s">
        <v>155</v>
      </c>
      <c r="X23" s="121" t="s">
        <v>155</v>
      </c>
      <c r="Y23" s="129" t="s">
        <v>18</v>
      </c>
      <c r="Z23" s="121" t="s">
        <v>155</v>
      </c>
      <c r="AA23" s="121" t="s">
        <v>155</v>
      </c>
      <c r="AB23" s="121" t="s">
        <v>155</v>
      </c>
      <c r="AC23" s="124" t="s">
        <v>155</v>
      </c>
    </row>
    <row r="24" spans="1:29" x14ac:dyDescent="0.3">
      <c r="A24" s="488"/>
      <c r="B24" s="482"/>
      <c r="C24" s="1" t="s">
        <v>37</v>
      </c>
      <c r="D24" s="54">
        <v>16.551020408163268</v>
      </c>
      <c r="E24" s="54">
        <v>14.946938775510207</v>
      </c>
      <c r="F24" s="54">
        <v>16.55714285714286</v>
      </c>
      <c r="G24" s="53">
        <v>1.3040816326530613</v>
      </c>
      <c r="H24" s="55">
        <v>3.508163265306123</v>
      </c>
      <c r="I24" s="55">
        <v>1.4653061224489798</v>
      </c>
      <c r="J24" s="58">
        <v>28.55714285714286</v>
      </c>
      <c r="K24" s="55">
        <v>0.13877551020408166</v>
      </c>
      <c r="L24" s="121" t="s">
        <v>155</v>
      </c>
      <c r="M24" s="121" t="s">
        <v>155</v>
      </c>
      <c r="N24" s="55">
        <v>0.63877551020408174</v>
      </c>
      <c r="O24" s="53">
        <v>8.5612244897959187</v>
      </c>
      <c r="P24" s="55">
        <v>5.3061224489795916E-2</v>
      </c>
      <c r="Q24" s="55">
        <v>0.23265306122448981</v>
      </c>
      <c r="R24" s="55">
        <v>0.48163265306122455</v>
      </c>
      <c r="S24" s="55">
        <v>0.16734693877551024</v>
      </c>
      <c r="T24" s="55">
        <v>0.52448979591836742</v>
      </c>
      <c r="U24" s="53">
        <v>0.97551020408163269</v>
      </c>
      <c r="V24" s="121" t="s">
        <v>155</v>
      </c>
      <c r="W24" s="121" t="s">
        <v>155</v>
      </c>
      <c r="X24" s="121" t="s">
        <v>155</v>
      </c>
      <c r="Y24" s="129" t="s">
        <v>18</v>
      </c>
      <c r="Z24" s="121" t="s">
        <v>155</v>
      </c>
      <c r="AA24" s="121" t="s">
        <v>155</v>
      </c>
      <c r="AB24" s="121" t="s">
        <v>155</v>
      </c>
      <c r="AC24" s="124" t="s">
        <v>155</v>
      </c>
    </row>
    <row r="25" spans="1:29" x14ac:dyDescent="0.3">
      <c r="A25" s="488"/>
      <c r="B25" s="482" t="s">
        <v>41</v>
      </c>
      <c r="C25" s="118" t="s">
        <v>39</v>
      </c>
      <c r="D25" s="55">
        <v>4.6271523178807943</v>
      </c>
      <c r="E25" s="132" t="s">
        <v>155</v>
      </c>
      <c r="F25" s="55">
        <v>1.8774834437086094</v>
      </c>
      <c r="G25" s="55">
        <v>0.16490066225165564</v>
      </c>
      <c r="H25" s="55">
        <v>0.88609271523178823</v>
      </c>
      <c r="I25" s="55">
        <v>0.57615894039735105</v>
      </c>
      <c r="J25" s="55">
        <v>9.337748344370862</v>
      </c>
      <c r="K25" s="121" t="s">
        <v>155</v>
      </c>
      <c r="L25" s="121" t="s">
        <v>155</v>
      </c>
      <c r="M25" s="121" t="s">
        <v>155</v>
      </c>
      <c r="N25" s="121" t="s">
        <v>155</v>
      </c>
      <c r="O25" s="121" t="s">
        <v>155</v>
      </c>
      <c r="P25" s="121" t="s">
        <v>155</v>
      </c>
      <c r="Q25" s="55">
        <v>0.10927152317880794</v>
      </c>
      <c r="R25" s="55">
        <v>0.18675496688741725</v>
      </c>
      <c r="S25" s="121" t="s">
        <v>155</v>
      </c>
      <c r="T25" s="55">
        <v>0.33973509933774837</v>
      </c>
      <c r="U25" s="55">
        <v>0.54238410596026487</v>
      </c>
      <c r="V25" s="121" t="s">
        <v>155</v>
      </c>
      <c r="W25" s="121" t="s">
        <v>155</v>
      </c>
      <c r="X25" s="121" t="s">
        <v>155</v>
      </c>
      <c r="Y25" s="129" t="s">
        <v>18</v>
      </c>
      <c r="Z25" s="121" t="s">
        <v>155</v>
      </c>
      <c r="AA25" s="121" t="s">
        <v>155</v>
      </c>
      <c r="AB25" s="121" t="s">
        <v>155</v>
      </c>
      <c r="AC25" s="124" t="s">
        <v>155</v>
      </c>
    </row>
    <row r="26" spans="1:29" x14ac:dyDescent="0.3">
      <c r="A26" s="488"/>
      <c r="B26" s="482"/>
      <c r="C26" s="1" t="s">
        <v>37</v>
      </c>
      <c r="D26" s="54">
        <v>23.145205479452056</v>
      </c>
      <c r="E26" s="53">
        <v>8.2952054794520542</v>
      </c>
      <c r="F26" s="53">
        <v>4.9931506849315062</v>
      </c>
      <c r="G26" s="55">
        <v>0.65136986301369859</v>
      </c>
      <c r="H26" s="55">
        <v>1.8945205479452054</v>
      </c>
      <c r="I26" s="53">
        <v>3.856849315068493</v>
      </c>
      <c r="J26" s="54">
        <v>84.75</v>
      </c>
      <c r="K26" s="55">
        <v>0.14383561643835616</v>
      </c>
      <c r="L26" s="121" t="s">
        <v>155</v>
      </c>
      <c r="M26" s="121" t="s">
        <v>155</v>
      </c>
      <c r="N26" s="55">
        <v>0.11712328767123287</v>
      </c>
      <c r="O26" s="54">
        <v>13.09931506849315</v>
      </c>
      <c r="P26" s="121" t="s">
        <v>155</v>
      </c>
      <c r="Q26" s="55">
        <v>5.7534246575342465E-2</v>
      </c>
      <c r="R26" s="55">
        <v>2.6712328767123285E-2</v>
      </c>
      <c r="S26" s="121" t="s">
        <v>155</v>
      </c>
      <c r="T26" s="55">
        <v>0.489041095890411</v>
      </c>
      <c r="U26" s="55">
        <v>0.6349315068493151</v>
      </c>
      <c r="V26" s="121" t="s">
        <v>155</v>
      </c>
      <c r="W26" s="121" t="s">
        <v>155</v>
      </c>
      <c r="X26" s="121" t="s">
        <v>155</v>
      </c>
      <c r="Y26" s="129" t="s">
        <v>18</v>
      </c>
      <c r="Z26" s="121" t="s">
        <v>155</v>
      </c>
      <c r="AA26" s="213">
        <v>0.40890410958904111</v>
      </c>
      <c r="AB26" s="121" t="s">
        <v>155</v>
      </c>
      <c r="AC26" s="124" t="s">
        <v>155</v>
      </c>
    </row>
    <row r="27" spans="1:29" x14ac:dyDescent="0.3">
      <c r="A27" s="488"/>
      <c r="B27" s="482" t="s">
        <v>42</v>
      </c>
      <c r="C27" s="118" t="s">
        <v>39</v>
      </c>
      <c r="D27" s="113">
        <v>25.30065789473684</v>
      </c>
      <c r="E27" s="55">
        <v>1.6085526315789473</v>
      </c>
      <c r="F27" s="55">
        <v>1.4032894736842103</v>
      </c>
      <c r="G27" s="55">
        <v>0.66118421052631582</v>
      </c>
      <c r="H27" s="55">
        <v>4.0638157894736837</v>
      </c>
      <c r="I27" s="55">
        <v>1.263157894736842</v>
      </c>
      <c r="J27" s="58">
        <v>20.520394736842107</v>
      </c>
      <c r="K27" s="121" t="s">
        <v>155</v>
      </c>
      <c r="L27" s="121" t="s">
        <v>155</v>
      </c>
      <c r="M27" s="121" t="s">
        <v>155</v>
      </c>
      <c r="N27" s="121" t="s">
        <v>155</v>
      </c>
      <c r="O27" s="57">
        <v>1.5789473684210527E-2</v>
      </c>
      <c r="P27" s="121" t="s">
        <v>155</v>
      </c>
      <c r="Q27" s="121" t="s">
        <v>155</v>
      </c>
      <c r="R27" s="121" t="s">
        <v>155</v>
      </c>
      <c r="S27" s="121" t="s">
        <v>155</v>
      </c>
      <c r="T27" s="55">
        <v>0.49342105263157898</v>
      </c>
      <c r="U27" s="114">
        <v>0.81907894736842102</v>
      </c>
      <c r="V27" s="121" t="s">
        <v>155</v>
      </c>
      <c r="W27" s="121" t="s">
        <v>155</v>
      </c>
      <c r="X27" s="121" t="s">
        <v>155</v>
      </c>
      <c r="Y27" s="129" t="s">
        <v>18</v>
      </c>
      <c r="Z27" s="121" t="s">
        <v>155</v>
      </c>
      <c r="AA27" s="121" t="s">
        <v>155</v>
      </c>
      <c r="AB27" s="123">
        <v>0.66513157894736841</v>
      </c>
      <c r="AC27" s="124" t="s">
        <v>155</v>
      </c>
    </row>
    <row r="28" spans="1:29" x14ac:dyDescent="0.3">
      <c r="A28" s="488"/>
      <c r="B28" s="482"/>
      <c r="C28" s="1" t="s">
        <v>37</v>
      </c>
      <c r="D28" s="55">
        <v>7.734437086092715</v>
      </c>
      <c r="E28" s="53">
        <v>5.1655629139072854</v>
      </c>
      <c r="F28" s="53">
        <v>3.9953642384105965</v>
      </c>
      <c r="G28" s="53">
        <v>1.3549668874172185</v>
      </c>
      <c r="H28" s="54">
        <v>19.090728476821191</v>
      </c>
      <c r="I28" s="55">
        <v>1.4304635761589404</v>
      </c>
      <c r="J28" s="58">
        <v>32.56092715231788</v>
      </c>
      <c r="K28" s="121" t="s">
        <v>155</v>
      </c>
      <c r="L28" s="121" t="s">
        <v>155</v>
      </c>
      <c r="M28" s="121" t="s">
        <v>155</v>
      </c>
      <c r="N28" s="121" t="s">
        <v>155</v>
      </c>
      <c r="O28" s="53">
        <v>0.97947019867549667</v>
      </c>
      <c r="P28" s="121" t="s">
        <v>155</v>
      </c>
      <c r="Q28" s="55">
        <v>8.9403973509933773E-2</v>
      </c>
      <c r="R28" s="55">
        <v>0.24238410596026491</v>
      </c>
      <c r="S28" s="121" t="s">
        <v>155</v>
      </c>
      <c r="T28" s="55">
        <v>0.42913907284768216</v>
      </c>
      <c r="U28" s="53">
        <v>1.2357615894039735</v>
      </c>
      <c r="V28" s="121" t="s">
        <v>155</v>
      </c>
      <c r="W28" s="121" t="s">
        <v>155</v>
      </c>
      <c r="X28" s="121" t="s">
        <v>155</v>
      </c>
      <c r="Y28" s="129" t="s">
        <v>18</v>
      </c>
      <c r="Z28" s="121" t="s">
        <v>155</v>
      </c>
      <c r="AA28" s="213">
        <v>7.9470198675496692E-2</v>
      </c>
      <c r="AB28" s="121" t="s">
        <v>155</v>
      </c>
      <c r="AC28" s="124" t="s">
        <v>155</v>
      </c>
    </row>
    <row r="29" spans="1:29" x14ac:dyDescent="0.3">
      <c r="A29" s="488"/>
      <c r="B29" s="482" t="s">
        <v>43</v>
      </c>
      <c r="C29" s="118" t="s">
        <v>39</v>
      </c>
      <c r="D29" s="113">
        <v>19.942207792207792</v>
      </c>
      <c r="E29" s="55">
        <v>3.046753246753247</v>
      </c>
      <c r="F29" s="114">
        <v>5.4350649350649354</v>
      </c>
      <c r="G29" s="114">
        <v>2.7798701298701296</v>
      </c>
      <c r="H29" s="55">
        <v>5.5850649350649348</v>
      </c>
      <c r="I29" s="55">
        <v>1.240909090909091</v>
      </c>
      <c r="J29" s="55">
        <v>7.3461038961038954</v>
      </c>
      <c r="K29" s="55">
        <v>6.8181818181818191E-2</v>
      </c>
      <c r="L29" s="121" t="s">
        <v>155</v>
      </c>
      <c r="M29" s="121" t="s">
        <v>155</v>
      </c>
      <c r="N29" s="121" t="s">
        <v>155</v>
      </c>
      <c r="O29" s="114">
        <v>1.8019480519480517</v>
      </c>
      <c r="P29" s="55">
        <v>0.20259740259740258</v>
      </c>
      <c r="Q29" s="114">
        <v>1.7376623376623377</v>
      </c>
      <c r="R29" s="113">
        <v>10.875974025974028</v>
      </c>
      <c r="S29" s="55">
        <v>0.43636363636363634</v>
      </c>
      <c r="T29" s="114">
        <v>4.464935064935065</v>
      </c>
      <c r="U29" s="113">
        <v>20.853896103896105</v>
      </c>
      <c r="V29" s="55">
        <v>0.12077922077922076</v>
      </c>
      <c r="W29" s="121" t="s">
        <v>155</v>
      </c>
      <c r="X29" s="121" t="s">
        <v>155</v>
      </c>
      <c r="Y29" s="129" t="s">
        <v>18</v>
      </c>
      <c r="Z29" s="121" t="s">
        <v>155</v>
      </c>
      <c r="AA29" s="121" t="s">
        <v>155</v>
      </c>
      <c r="AB29" s="121" t="s">
        <v>155</v>
      </c>
      <c r="AC29" s="124" t="s">
        <v>155</v>
      </c>
    </row>
    <row r="30" spans="1:29" x14ac:dyDescent="0.3">
      <c r="A30" s="488"/>
      <c r="B30" s="482"/>
      <c r="C30" s="1" t="s">
        <v>37</v>
      </c>
      <c r="D30" s="54">
        <v>16.951034482758622</v>
      </c>
      <c r="E30" s="53">
        <v>8.6544827586206896</v>
      </c>
      <c r="F30" s="53">
        <v>4.6179310344827593</v>
      </c>
      <c r="G30" s="53">
        <v>4.1193103448275856</v>
      </c>
      <c r="H30" s="55">
        <v>6.0227586206896557</v>
      </c>
      <c r="I30" s="55">
        <v>0.6537931034482759</v>
      </c>
      <c r="J30" s="58">
        <v>9.9724137931034491</v>
      </c>
      <c r="K30" s="55">
        <v>3.1034482758620693E-2</v>
      </c>
      <c r="L30" s="121" t="s">
        <v>155</v>
      </c>
      <c r="M30" s="121" t="s">
        <v>155</v>
      </c>
      <c r="N30" s="121" t="s">
        <v>155</v>
      </c>
      <c r="O30" s="53">
        <v>2.9275862068965512</v>
      </c>
      <c r="P30" s="55">
        <v>0.23379310344827584</v>
      </c>
      <c r="Q30" s="55">
        <v>0.86896551724137938</v>
      </c>
      <c r="R30" s="53">
        <v>5.0772413793103448</v>
      </c>
      <c r="S30" s="55">
        <v>0.21310344827586206</v>
      </c>
      <c r="T30" s="55">
        <v>1.3220689655172413</v>
      </c>
      <c r="U30" s="53">
        <v>4.3841379310344823</v>
      </c>
      <c r="V30" s="121" t="s">
        <v>155</v>
      </c>
      <c r="W30" s="121" t="s">
        <v>155</v>
      </c>
      <c r="X30" s="121" t="s">
        <v>155</v>
      </c>
      <c r="Y30" s="129" t="s">
        <v>18</v>
      </c>
      <c r="Z30" s="121" t="s">
        <v>155</v>
      </c>
      <c r="AA30" s="121" t="s">
        <v>155</v>
      </c>
      <c r="AB30" s="121" t="s">
        <v>155</v>
      </c>
      <c r="AC30" s="124" t="s">
        <v>155</v>
      </c>
    </row>
    <row r="31" spans="1:29" x14ac:dyDescent="0.3">
      <c r="A31" s="488"/>
      <c r="B31" s="482" t="s">
        <v>44</v>
      </c>
      <c r="C31" s="118" t="s">
        <v>39</v>
      </c>
      <c r="D31" s="113">
        <v>17.463576158940398</v>
      </c>
      <c r="E31" s="132" t="s">
        <v>155</v>
      </c>
      <c r="F31" s="55">
        <v>1.776158940397351</v>
      </c>
      <c r="G31" s="55">
        <v>0.76688741721854303</v>
      </c>
      <c r="H31" s="55">
        <v>6.65364238410596</v>
      </c>
      <c r="I31" s="55">
        <v>0.51854304635761594</v>
      </c>
      <c r="J31" s="55">
        <v>3.0536423841059608</v>
      </c>
      <c r="K31" s="121" t="s">
        <v>155</v>
      </c>
      <c r="L31" s="121" t="s">
        <v>155</v>
      </c>
      <c r="M31" s="121" t="s">
        <v>155</v>
      </c>
      <c r="N31" s="121" t="s">
        <v>155</v>
      </c>
      <c r="O31" s="121" t="s">
        <v>155</v>
      </c>
      <c r="P31" s="121" t="s">
        <v>155</v>
      </c>
      <c r="Q31" s="55">
        <v>5.5629139072847687E-2</v>
      </c>
      <c r="R31" s="55">
        <v>5.9602649006622523E-2</v>
      </c>
      <c r="S31" s="121" t="s">
        <v>155</v>
      </c>
      <c r="T31" s="55">
        <v>0.25827814569536423</v>
      </c>
      <c r="U31" s="55">
        <v>0.48675496688741726</v>
      </c>
      <c r="V31" s="121" t="s">
        <v>155</v>
      </c>
      <c r="W31" s="121" t="s">
        <v>155</v>
      </c>
      <c r="X31" s="121" t="s">
        <v>155</v>
      </c>
      <c r="Y31" s="129" t="s">
        <v>18</v>
      </c>
      <c r="Z31" s="121" t="s">
        <v>155</v>
      </c>
      <c r="AA31" s="121" t="s">
        <v>155</v>
      </c>
      <c r="AB31" s="121" t="s">
        <v>155</v>
      </c>
      <c r="AC31" s="124" t="s">
        <v>155</v>
      </c>
    </row>
    <row r="32" spans="1:29" x14ac:dyDescent="0.3">
      <c r="A32" s="488"/>
      <c r="B32" s="482"/>
      <c r="C32" s="1" t="s">
        <v>37</v>
      </c>
      <c r="D32" s="58">
        <v>15.283333333333333</v>
      </c>
      <c r="E32" s="55">
        <v>1.4854166666666666</v>
      </c>
      <c r="F32" s="55">
        <v>3.2604166666666665</v>
      </c>
      <c r="G32" s="55">
        <v>0.39999999999999997</v>
      </c>
      <c r="H32" s="55">
        <v>1.7749999999999999</v>
      </c>
      <c r="I32" s="53">
        <v>3.0291666666666663</v>
      </c>
      <c r="J32" s="56">
        <v>357.65208333333334</v>
      </c>
      <c r="K32" s="53">
        <v>1.2479166666666668</v>
      </c>
      <c r="L32" s="121" t="s">
        <v>155</v>
      </c>
      <c r="M32" s="55">
        <v>0.92083333333333339</v>
      </c>
      <c r="N32" s="55">
        <v>1.0333333333333332</v>
      </c>
      <c r="O32" s="55">
        <v>0.12708333333333333</v>
      </c>
      <c r="P32" s="121" t="s">
        <v>155</v>
      </c>
      <c r="Q32" s="55">
        <v>5.8333333333333334E-2</v>
      </c>
      <c r="R32" s="55">
        <v>4.374999999999999E-2</v>
      </c>
      <c r="S32" s="121" t="s">
        <v>155</v>
      </c>
      <c r="T32" s="55">
        <v>0.49583333333333335</v>
      </c>
      <c r="U32" s="53">
        <v>1.3854166666666667</v>
      </c>
      <c r="V32" s="121" t="s">
        <v>155</v>
      </c>
      <c r="W32" s="121" t="s">
        <v>155</v>
      </c>
      <c r="X32" s="121" t="s">
        <v>155</v>
      </c>
      <c r="Y32" s="129" t="s">
        <v>18</v>
      </c>
      <c r="Z32" s="121" t="s">
        <v>155</v>
      </c>
      <c r="AA32" s="213">
        <v>3.2124999999999999</v>
      </c>
      <c r="AB32" s="121" t="s">
        <v>155</v>
      </c>
      <c r="AC32" s="124" t="s">
        <v>155</v>
      </c>
    </row>
    <row r="33" spans="1:29" x14ac:dyDescent="0.3">
      <c r="A33" s="488"/>
      <c r="B33" s="482" t="s">
        <v>45</v>
      </c>
      <c r="C33" s="118" t="s">
        <v>39</v>
      </c>
      <c r="D33" s="129" t="s">
        <v>18</v>
      </c>
      <c r="E33" s="129" t="s">
        <v>18</v>
      </c>
      <c r="F33" s="129" t="s">
        <v>18</v>
      </c>
      <c r="G33" s="129" t="s">
        <v>18</v>
      </c>
      <c r="H33" s="129" t="s">
        <v>18</v>
      </c>
      <c r="I33" s="129" t="s">
        <v>18</v>
      </c>
      <c r="J33" s="129" t="s">
        <v>18</v>
      </c>
      <c r="K33" s="129" t="s">
        <v>18</v>
      </c>
      <c r="L33" s="129" t="s">
        <v>18</v>
      </c>
      <c r="M33" s="129" t="s">
        <v>18</v>
      </c>
      <c r="N33" s="129" t="s">
        <v>18</v>
      </c>
      <c r="O33" s="129" t="s">
        <v>18</v>
      </c>
      <c r="P33" s="129" t="s">
        <v>18</v>
      </c>
      <c r="Q33" s="129" t="s">
        <v>18</v>
      </c>
      <c r="R33" s="129" t="s">
        <v>18</v>
      </c>
      <c r="S33" s="129" t="s">
        <v>18</v>
      </c>
      <c r="T33" s="129" t="s">
        <v>18</v>
      </c>
      <c r="U33" s="129" t="s">
        <v>18</v>
      </c>
      <c r="V33" s="129" t="s">
        <v>18</v>
      </c>
      <c r="W33" s="129" t="s">
        <v>18</v>
      </c>
      <c r="X33" s="129" t="s">
        <v>18</v>
      </c>
      <c r="Y33" s="129" t="s">
        <v>18</v>
      </c>
      <c r="Z33" s="129" t="s">
        <v>18</v>
      </c>
      <c r="AA33" s="129" t="s">
        <v>18</v>
      </c>
      <c r="AB33" s="129" t="s">
        <v>18</v>
      </c>
      <c r="AC33" s="130" t="s">
        <v>18</v>
      </c>
    </row>
    <row r="34" spans="1:29" x14ac:dyDescent="0.3">
      <c r="A34" s="488"/>
      <c r="B34" s="482"/>
      <c r="C34" s="1" t="s">
        <v>37</v>
      </c>
      <c r="D34" s="54">
        <v>62.867763157894736</v>
      </c>
      <c r="E34" s="54">
        <v>11.780921052631578</v>
      </c>
      <c r="F34" s="54">
        <v>16.948026315789473</v>
      </c>
      <c r="G34" s="55">
        <v>0.7243421052631579</v>
      </c>
      <c r="H34" s="55">
        <v>7.5651315789473674</v>
      </c>
      <c r="I34" s="55">
        <v>1.0144736842105262</v>
      </c>
      <c r="J34" s="58">
        <v>10.90657894736842</v>
      </c>
      <c r="K34" s="55">
        <v>0.11842105263157894</v>
      </c>
      <c r="L34" s="121" t="s">
        <v>155</v>
      </c>
      <c r="M34" s="121" t="s">
        <v>155</v>
      </c>
      <c r="N34" s="55">
        <v>1.8394736842105261</v>
      </c>
      <c r="O34" s="53">
        <v>3.5763157894736839</v>
      </c>
      <c r="P34" s="55">
        <v>7.3026315789473689E-2</v>
      </c>
      <c r="Q34" s="55">
        <v>0.25460526315789472</v>
      </c>
      <c r="R34" s="53">
        <v>0.73618421052631577</v>
      </c>
      <c r="S34" s="55">
        <v>0.20921052631578946</v>
      </c>
      <c r="T34" s="55">
        <v>0.80328947368421044</v>
      </c>
      <c r="U34" s="53">
        <v>2.019078947368421</v>
      </c>
      <c r="V34" s="121" t="s">
        <v>155</v>
      </c>
      <c r="W34" s="121" t="s">
        <v>155</v>
      </c>
      <c r="X34" s="121" t="s">
        <v>155</v>
      </c>
      <c r="Y34" s="129" t="s">
        <v>18</v>
      </c>
      <c r="Z34" s="121" t="s">
        <v>155</v>
      </c>
      <c r="AA34" s="121" t="s">
        <v>155</v>
      </c>
      <c r="AB34" s="121" t="s">
        <v>155</v>
      </c>
      <c r="AC34" s="124" t="s">
        <v>155</v>
      </c>
    </row>
    <row r="35" spans="1:29" x14ac:dyDescent="0.3">
      <c r="A35" s="488"/>
      <c r="B35" s="482" t="s">
        <v>46</v>
      </c>
      <c r="C35" s="118" t="s">
        <v>39</v>
      </c>
      <c r="D35" s="113">
        <v>32.005882352941178</v>
      </c>
      <c r="E35" s="55">
        <v>4.3411764705882359</v>
      </c>
      <c r="F35" s="55">
        <v>2.2411764705882353</v>
      </c>
      <c r="G35" s="114">
        <v>2.6921568627450982</v>
      </c>
      <c r="H35" s="55">
        <v>5.8686274509803926</v>
      </c>
      <c r="I35" s="114">
        <v>3.550980392156863</v>
      </c>
      <c r="J35" s="113">
        <v>68.705882352941174</v>
      </c>
      <c r="K35" s="121" t="s">
        <v>155</v>
      </c>
      <c r="L35" s="121" t="s">
        <v>155</v>
      </c>
      <c r="M35" s="121" t="s">
        <v>155</v>
      </c>
      <c r="N35" s="121" t="s">
        <v>155</v>
      </c>
      <c r="O35" s="114">
        <v>3.0078431372549019</v>
      </c>
      <c r="P35" s="121" t="s">
        <v>155</v>
      </c>
      <c r="Q35" s="55">
        <v>0.61960784313725503</v>
      </c>
      <c r="R35" s="114">
        <v>4.0921568627450977</v>
      </c>
      <c r="S35" s="55">
        <v>0.14901960784313725</v>
      </c>
      <c r="T35" s="114">
        <v>3.2294117647058824</v>
      </c>
      <c r="U35" s="114">
        <v>6.8137254901960782</v>
      </c>
      <c r="V35" s="121" t="s">
        <v>155</v>
      </c>
      <c r="W35" s="121" t="s">
        <v>155</v>
      </c>
      <c r="X35" s="121" t="s">
        <v>155</v>
      </c>
      <c r="Y35" s="129" t="s">
        <v>18</v>
      </c>
      <c r="Z35" s="121" t="s">
        <v>155</v>
      </c>
      <c r="AA35" s="213">
        <v>0.12941176470588234</v>
      </c>
      <c r="AB35" s="121" t="s">
        <v>155</v>
      </c>
      <c r="AC35" s="124" t="s">
        <v>155</v>
      </c>
    </row>
    <row r="36" spans="1:29" ht="15" thickBot="1" x14ac:dyDescent="0.35">
      <c r="A36" s="489"/>
      <c r="B36" s="483"/>
      <c r="C36" s="3" t="s">
        <v>37</v>
      </c>
      <c r="D36" s="2">
        <v>20.300662251655631</v>
      </c>
      <c r="E36" s="32">
        <v>5.4456953642384107</v>
      </c>
      <c r="F36" s="2">
        <v>12.210596026490068</v>
      </c>
      <c r="G36" s="32">
        <v>2.4735099337748343</v>
      </c>
      <c r="H36" s="52">
        <v>3.6754966887417218</v>
      </c>
      <c r="I36" s="32">
        <v>8.4337748344370862</v>
      </c>
      <c r="J36" s="33">
        <v>158.68013245033114</v>
      </c>
      <c r="K36" s="52">
        <v>0.24834437086092714</v>
      </c>
      <c r="L36" s="122" t="s">
        <v>155</v>
      </c>
      <c r="M36" s="52">
        <v>0.20860927152317885</v>
      </c>
      <c r="N36" s="52">
        <v>0.51655629139072845</v>
      </c>
      <c r="O36" s="32">
        <v>5.121854304635761</v>
      </c>
      <c r="P36" s="52">
        <v>0.43311258278145698</v>
      </c>
      <c r="Q36" s="52">
        <v>0.57417218543046356</v>
      </c>
      <c r="R36" s="32">
        <v>1.9688741721854301</v>
      </c>
      <c r="S36" s="52">
        <v>8.9403973509933773E-2</v>
      </c>
      <c r="T36" s="52">
        <v>0.32582781456953641</v>
      </c>
      <c r="U36" s="52">
        <v>0.63576158940397354</v>
      </c>
      <c r="V36" s="52">
        <v>0.10927152317880794</v>
      </c>
      <c r="W36" s="122" t="s">
        <v>155</v>
      </c>
      <c r="X36" s="52">
        <v>0.36357615894039735</v>
      </c>
      <c r="Y36" s="128" t="s">
        <v>18</v>
      </c>
      <c r="Z36" s="122" t="s">
        <v>155</v>
      </c>
      <c r="AA36" s="214">
        <v>1.1960264900662252</v>
      </c>
      <c r="AB36" s="122" t="s">
        <v>155</v>
      </c>
      <c r="AC36" s="125" t="s">
        <v>155</v>
      </c>
    </row>
    <row r="37" spans="1:29" x14ac:dyDescent="0.3">
      <c r="AC37" s="31"/>
    </row>
  </sheetData>
  <mergeCells count="19">
    <mergeCell ref="A3:A20"/>
    <mergeCell ref="A21:A36"/>
    <mergeCell ref="B15:B16"/>
    <mergeCell ref="B17:B18"/>
    <mergeCell ref="B19:B20"/>
    <mergeCell ref="B21:B22"/>
    <mergeCell ref="B23:B24"/>
    <mergeCell ref="B25:B26"/>
    <mergeCell ref="B3:B4"/>
    <mergeCell ref="B5:B6"/>
    <mergeCell ref="B7:B8"/>
    <mergeCell ref="B9:B10"/>
    <mergeCell ref="B11:B12"/>
    <mergeCell ref="B13:B14"/>
    <mergeCell ref="B27:B28"/>
    <mergeCell ref="B29:B30"/>
    <mergeCell ref="B31:B32"/>
    <mergeCell ref="B33:B34"/>
    <mergeCell ref="B35:B3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C498D-B0E2-4260-9365-F83707F7AB12}">
  <dimension ref="A1:N118"/>
  <sheetViews>
    <sheetView tabSelected="1" topLeftCell="A81" zoomScale="75" zoomScaleNormal="75" workbookViewId="0">
      <selection activeCell="B120" sqref="B120"/>
    </sheetView>
  </sheetViews>
  <sheetFormatPr defaultColWidth="8.88671875" defaultRowHeight="14.4" x14ac:dyDescent="0.3"/>
  <cols>
    <col min="1" max="1" width="53.33203125" style="5" customWidth="1"/>
    <col min="2" max="2" width="11.33203125" style="5" customWidth="1"/>
    <col min="3" max="3" width="9.5546875" style="5" bestFit="1" customWidth="1"/>
    <col min="4" max="4" width="13.44140625" style="6" bestFit="1" customWidth="1"/>
    <col min="5" max="5" width="10.6640625" style="6" customWidth="1"/>
    <col min="6" max="6" width="10" style="6" customWidth="1"/>
    <col min="7" max="7" width="13.109375" style="6" customWidth="1"/>
    <col min="8" max="8" width="12.33203125" style="5" customWidth="1"/>
    <col min="9" max="9" width="11.6640625" style="5" customWidth="1"/>
    <col min="10" max="10" width="12.88671875" style="5" customWidth="1"/>
    <col min="11" max="11" width="99.33203125" style="5" customWidth="1"/>
    <col min="12" max="16384" width="8.88671875" style="5"/>
  </cols>
  <sheetData>
    <row r="1" spans="1:14" x14ac:dyDescent="0.3">
      <c r="A1" s="254" t="s">
        <v>387</v>
      </c>
      <c r="C1" s="255"/>
      <c r="D1" s="246"/>
      <c r="E1" s="246"/>
      <c r="F1" s="246"/>
      <c r="G1" s="246"/>
      <c r="H1" s="254"/>
      <c r="I1" s="254"/>
      <c r="J1" s="254"/>
      <c r="K1" s="254"/>
    </row>
    <row r="2" spans="1:14" x14ac:dyDescent="0.3">
      <c r="A2" s="254" t="s">
        <v>365</v>
      </c>
      <c r="C2" s="255"/>
      <c r="D2" s="246"/>
      <c r="E2" s="246"/>
      <c r="F2" s="246"/>
      <c r="G2" s="246"/>
      <c r="H2" s="254"/>
      <c r="I2" s="254"/>
      <c r="J2" s="254"/>
      <c r="K2" s="254"/>
    </row>
    <row r="3" spans="1:14" ht="15" thickBot="1" x14ac:dyDescent="0.35">
      <c r="A3" s="254" t="s">
        <v>393</v>
      </c>
      <c r="C3" s="255"/>
      <c r="D3" s="246"/>
      <c r="E3" s="246"/>
      <c r="F3" s="246"/>
      <c r="G3" s="246"/>
      <c r="H3" s="254"/>
      <c r="I3" s="254"/>
      <c r="J3" s="254"/>
      <c r="K3" s="254"/>
    </row>
    <row r="4" spans="1:14" ht="47.25" customHeight="1" thickBot="1" x14ac:dyDescent="0.35">
      <c r="A4" s="256" t="s">
        <v>76</v>
      </c>
      <c r="B4" s="257" t="s">
        <v>75</v>
      </c>
      <c r="C4" s="258" t="s">
        <v>196</v>
      </c>
      <c r="D4" s="259" t="s">
        <v>313</v>
      </c>
      <c r="E4" s="261" t="s">
        <v>78</v>
      </c>
      <c r="F4" s="260" t="s">
        <v>79</v>
      </c>
      <c r="G4" s="262" t="s">
        <v>326</v>
      </c>
      <c r="H4" s="263" t="s">
        <v>388</v>
      </c>
      <c r="I4" s="264" t="s">
        <v>80</v>
      </c>
      <c r="J4" s="265" t="s">
        <v>81</v>
      </c>
      <c r="K4" s="381" t="s">
        <v>77</v>
      </c>
      <c r="N4" s="266"/>
    </row>
    <row r="5" spans="1:14" ht="15" thickBot="1" x14ac:dyDescent="0.35">
      <c r="A5" s="394" t="s">
        <v>366</v>
      </c>
      <c r="B5" s="395"/>
      <c r="C5" s="395"/>
      <c r="D5" s="396"/>
      <c r="E5" s="397"/>
      <c r="F5" s="395"/>
      <c r="G5" s="396"/>
      <c r="H5" s="396"/>
      <c r="I5" s="396"/>
      <c r="J5" s="396"/>
      <c r="K5" s="398"/>
      <c r="N5" s="266"/>
    </row>
    <row r="6" spans="1:14" x14ac:dyDescent="0.3">
      <c r="A6" s="283" t="s">
        <v>198</v>
      </c>
      <c r="B6" s="267" t="s">
        <v>309</v>
      </c>
      <c r="C6" s="268" t="s">
        <v>197</v>
      </c>
      <c r="D6" s="268" t="s">
        <v>82</v>
      </c>
      <c r="E6" s="269">
        <v>248.9451</v>
      </c>
      <c r="F6" s="270">
        <v>6.6890000000000001</v>
      </c>
      <c r="G6" s="271">
        <v>125.08</v>
      </c>
      <c r="H6" s="286"/>
      <c r="I6" s="287">
        <v>1</v>
      </c>
      <c r="J6" s="288">
        <v>1</v>
      </c>
      <c r="K6" s="287" t="s">
        <v>314</v>
      </c>
    </row>
    <row r="7" spans="1:14" s="134" customFormat="1" x14ac:dyDescent="0.3">
      <c r="A7" s="273" t="s">
        <v>205</v>
      </c>
      <c r="B7" s="274" t="s">
        <v>310</v>
      </c>
      <c r="C7" s="268" t="s">
        <v>197</v>
      </c>
      <c r="D7" s="275" t="s">
        <v>83</v>
      </c>
      <c r="E7" s="276">
        <v>298.94330000000002</v>
      </c>
      <c r="F7" s="277">
        <v>7.923</v>
      </c>
      <c r="G7" s="278">
        <v>134.47</v>
      </c>
      <c r="H7" s="279" t="s">
        <v>191</v>
      </c>
      <c r="I7" s="280">
        <v>1</v>
      </c>
      <c r="J7" s="281">
        <v>1</v>
      </c>
      <c r="K7" s="280" t="s">
        <v>315</v>
      </c>
    </row>
    <row r="8" spans="1:14" s="134" customFormat="1" x14ac:dyDescent="0.3">
      <c r="A8" s="273" t="s">
        <v>206</v>
      </c>
      <c r="B8" s="274" t="s">
        <v>309</v>
      </c>
      <c r="C8" s="268" t="s">
        <v>197</v>
      </c>
      <c r="D8" s="275" t="s">
        <v>84</v>
      </c>
      <c r="E8" s="276">
        <v>348.9384</v>
      </c>
      <c r="F8" s="277">
        <v>9.3070000000000004</v>
      </c>
      <c r="G8" s="278">
        <v>142.05000000000001</v>
      </c>
      <c r="H8" s="279"/>
      <c r="I8" s="280">
        <v>1</v>
      </c>
      <c r="J8" s="281">
        <v>1</v>
      </c>
      <c r="K8" s="280" t="s">
        <v>316</v>
      </c>
    </row>
    <row r="9" spans="1:14" s="134" customFormat="1" x14ac:dyDescent="0.3">
      <c r="A9" s="273" t="s">
        <v>207</v>
      </c>
      <c r="B9" s="274" t="s">
        <v>310</v>
      </c>
      <c r="C9" s="268" t="s">
        <v>197</v>
      </c>
      <c r="D9" s="275" t="s">
        <v>85</v>
      </c>
      <c r="E9" s="276">
        <v>398.93610000000001</v>
      </c>
      <c r="F9" s="282">
        <v>10.404999999999999</v>
      </c>
      <c r="G9" s="278">
        <v>152.02000000000001</v>
      </c>
      <c r="H9" s="279" t="s">
        <v>192</v>
      </c>
      <c r="I9" s="280">
        <v>1</v>
      </c>
      <c r="J9" s="281">
        <v>1</v>
      </c>
      <c r="K9" s="280" t="s">
        <v>317</v>
      </c>
    </row>
    <row r="10" spans="1:14" s="134" customFormat="1" x14ac:dyDescent="0.3">
      <c r="A10" s="367" t="s">
        <v>22</v>
      </c>
      <c r="B10" s="368" t="s">
        <v>312</v>
      </c>
      <c r="C10" s="167" t="s">
        <v>197</v>
      </c>
      <c r="D10" s="164" t="s">
        <v>85</v>
      </c>
      <c r="E10" s="80">
        <v>398.93549999999999</v>
      </c>
      <c r="F10" s="237">
        <v>10.206</v>
      </c>
      <c r="G10" s="157">
        <v>148.54</v>
      </c>
      <c r="H10" s="369"/>
      <c r="I10" s="252">
        <v>1</v>
      </c>
      <c r="J10" s="253">
        <v>1</v>
      </c>
      <c r="K10" s="252" t="s">
        <v>325</v>
      </c>
    </row>
    <row r="11" spans="1:14" s="134" customFormat="1" x14ac:dyDescent="0.3">
      <c r="A11" s="273" t="s">
        <v>24</v>
      </c>
      <c r="B11" s="274" t="s">
        <v>309</v>
      </c>
      <c r="C11" s="268" t="s">
        <v>197</v>
      </c>
      <c r="D11" s="275" t="s">
        <v>86</v>
      </c>
      <c r="E11" s="276">
        <v>448.93270000000001</v>
      </c>
      <c r="F11" s="282">
        <v>11.496</v>
      </c>
      <c r="G11" s="278">
        <v>159.87</v>
      </c>
      <c r="H11" s="279"/>
      <c r="I11" s="280">
        <v>1</v>
      </c>
      <c r="J11" s="281">
        <v>1</v>
      </c>
      <c r="K11" s="280" t="s">
        <v>318</v>
      </c>
    </row>
    <row r="12" spans="1:14" s="134" customFormat="1" x14ac:dyDescent="0.3">
      <c r="A12" s="273" t="s">
        <v>61</v>
      </c>
      <c r="B12" s="274" t="s">
        <v>310</v>
      </c>
      <c r="C12" s="268" t="s">
        <v>197</v>
      </c>
      <c r="D12" s="275" t="s">
        <v>87</v>
      </c>
      <c r="E12" s="276">
        <v>498.92989999999998</v>
      </c>
      <c r="F12" s="282">
        <v>12.319000000000001</v>
      </c>
      <c r="G12" s="278">
        <v>170.07</v>
      </c>
      <c r="H12" s="279" t="s">
        <v>191</v>
      </c>
      <c r="I12" s="280">
        <v>1</v>
      </c>
      <c r="J12" s="281">
        <v>1</v>
      </c>
      <c r="K12" s="280" t="s">
        <v>319</v>
      </c>
    </row>
    <row r="13" spans="1:14" s="134" customFormat="1" x14ac:dyDescent="0.3">
      <c r="A13" s="273" t="s">
        <v>25</v>
      </c>
      <c r="B13" s="274" t="s">
        <v>311</v>
      </c>
      <c r="C13" s="268" t="s">
        <v>197</v>
      </c>
      <c r="D13" s="275" t="s">
        <v>87</v>
      </c>
      <c r="E13" s="276">
        <v>498.9298</v>
      </c>
      <c r="F13" s="282" t="s">
        <v>327</v>
      </c>
      <c r="G13" s="278" t="s">
        <v>256</v>
      </c>
      <c r="H13" s="279" t="s">
        <v>191</v>
      </c>
      <c r="I13" s="280" t="s">
        <v>257</v>
      </c>
      <c r="J13" s="281" t="s">
        <v>257</v>
      </c>
      <c r="K13" s="280" t="s">
        <v>325</v>
      </c>
    </row>
    <row r="14" spans="1:14" x14ac:dyDescent="0.3">
      <c r="A14" s="364" t="s">
        <v>62</v>
      </c>
      <c r="B14" s="365" t="s">
        <v>312</v>
      </c>
      <c r="C14" s="167" t="s">
        <v>197</v>
      </c>
      <c r="D14" s="167" t="s">
        <v>88</v>
      </c>
      <c r="E14" s="43">
        <v>548.92589999999996</v>
      </c>
      <c r="F14" s="239">
        <v>13.146000000000001</v>
      </c>
      <c r="G14" s="160">
        <v>177.79</v>
      </c>
      <c r="H14" s="370"/>
      <c r="I14" s="249">
        <v>1</v>
      </c>
      <c r="J14" s="39">
        <v>1</v>
      </c>
      <c r="K14" s="249" t="s">
        <v>320</v>
      </c>
    </row>
    <row r="15" spans="1:14" x14ac:dyDescent="0.3">
      <c r="A15" s="364" t="s">
        <v>28</v>
      </c>
      <c r="B15" s="365" t="s">
        <v>312</v>
      </c>
      <c r="C15" s="167" t="s">
        <v>197</v>
      </c>
      <c r="D15" s="167" t="s">
        <v>89</v>
      </c>
      <c r="E15" s="43">
        <v>598.92200000000003</v>
      </c>
      <c r="F15" s="239">
        <v>13.814</v>
      </c>
      <c r="G15" s="160">
        <v>187</v>
      </c>
      <c r="H15" s="370"/>
      <c r="I15" s="249">
        <v>1</v>
      </c>
      <c r="J15" s="39">
        <v>1</v>
      </c>
      <c r="K15" s="249" t="s">
        <v>321</v>
      </c>
    </row>
    <row r="16" spans="1:14" x14ac:dyDescent="0.3">
      <c r="A16" s="364" t="s">
        <v>29</v>
      </c>
      <c r="B16" s="365" t="s">
        <v>312</v>
      </c>
      <c r="C16" s="167" t="s">
        <v>197</v>
      </c>
      <c r="D16" s="167" t="s">
        <v>217</v>
      </c>
      <c r="E16" s="43">
        <v>648.91909999999996</v>
      </c>
      <c r="F16" s="239">
        <v>14.388</v>
      </c>
      <c r="G16" s="160">
        <v>195.8</v>
      </c>
      <c r="H16" s="370"/>
      <c r="I16" s="249">
        <v>1</v>
      </c>
      <c r="J16" s="39">
        <v>1</v>
      </c>
      <c r="K16" s="249" t="s">
        <v>322</v>
      </c>
    </row>
    <row r="17" spans="1:14" x14ac:dyDescent="0.3">
      <c r="A17" s="364" t="s">
        <v>30</v>
      </c>
      <c r="B17" s="365" t="s">
        <v>312</v>
      </c>
      <c r="C17" s="167" t="s">
        <v>197</v>
      </c>
      <c r="D17" s="167" t="s">
        <v>90</v>
      </c>
      <c r="E17" s="43">
        <v>698.91629999999998</v>
      </c>
      <c r="F17" s="239">
        <v>14.882</v>
      </c>
      <c r="G17" s="160">
        <v>204.93</v>
      </c>
      <c r="H17" s="370"/>
      <c r="I17" s="249">
        <v>1</v>
      </c>
      <c r="J17" s="39">
        <v>1</v>
      </c>
      <c r="K17" s="249" t="s">
        <v>323</v>
      </c>
    </row>
    <row r="18" spans="1:14" ht="15" thickBot="1" x14ac:dyDescent="0.35">
      <c r="A18" s="371" t="s">
        <v>208</v>
      </c>
      <c r="B18" s="372" t="s">
        <v>312</v>
      </c>
      <c r="C18" s="165" t="s">
        <v>197</v>
      </c>
      <c r="D18" s="165" t="s">
        <v>218</v>
      </c>
      <c r="E18" s="42">
        <v>748.91229999999996</v>
      </c>
      <c r="F18" s="48">
        <v>15.308</v>
      </c>
      <c r="G18" s="158">
        <v>213.94</v>
      </c>
      <c r="H18" s="373"/>
      <c r="I18" s="248">
        <v>1</v>
      </c>
      <c r="J18" s="38">
        <v>1</v>
      </c>
      <c r="K18" s="248" t="s">
        <v>324</v>
      </c>
    </row>
    <row r="19" spans="1:14" ht="15" thickBot="1" x14ac:dyDescent="0.35">
      <c r="A19" s="394" t="s">
        <v>367</v>
      </c>
      <c r="B19" s="395"/>
      <c r="C19" s="395"/>
      <c r="D19" s="396"/>
      <c r="E19" s="397"/>
      <c r="F19" s="395"/>
      <c r="G19" s="396"/>
      <c r="H19" s="396"/>
      <c r="I19" s="396"/>
      <c r="J19" s="396"/>
      <c r="K19" s="398"/>
      <c r="N19" s="266"/>
    </row>
    <row r="20" spans="1:14" s="134" customFormat="1" x14ac:dyDescent="0.3">
      <c r="A20" s="334" t="s">
        <v>53</v>
      </c>
      <c r="B20" s="274" t="s">
        <v>310</v>
      </c>
      <c r="C20" s="275" t="s">
        <v>209</v>
      </c>
      <c r="D20" s="275" t="s">
        <v>116</v>
      </c>
      <c r="E20" s="276">
        <v>218.98650000000001</v>
      </c>
      <c r="F20" s="277">
        <v>7.6879999999999997</v>
      </c>
      <c r="G20" s="278">
        <v>117.9</v>
      </c>
      <c r="H20" s="278" t="s">
        <v>191</v>
      </c>
      <c r="I20" s="280">
        <v>1</v>
      </c>
      <c r="J20" s="281">
        <v>1</v>
      </c>
      <c r="K20" s="280" t="s">
        <v>117</v>
      </c>
    </row>
    <row r="21" spans="1:14" s="134" customFormat="1" x14ac:dyDescent="0.3">
      <c r="A21" s="334" t="s">
        <v>10</v>
      </c>
      <c r="B21" s="274" t="s">
        <v>310</v>
      </c>
      <c r="C21" s="275" t="s">
        <v>209</v>
      </c>
      <c r="D21" s="275" t="s">
        <v>118</v>
      </c>
      <c r="E21" s="276">
        <v>268.98200000000003</v>
      </c>
      <c r="F21" s="277">
        <v>9.1020000000000003</v>
      </c>
      <c r="G21" s="278">
        <v>125.74</v>
      </c>
      <c r="H21" s="278" t="s">
        <v>191</v>
      </c>
      <c r="I21" s="280">
        <v>1</v>
      </c>
      <c r="J21" s="281">
        <v>1</v>
      </c>
      <c r="K21" s="280" t="s">
        <v>119</v>
      </c>
    </row>
    <row r="22" spans="1:14" s="134" customFormat="1" x14ac:dyDescent="0.3">
      <c r="A22" s="334" t="s">
        <v>11</v>
      </c>
      <c r="B22" s="274" t="s">
        <v>310</v>
      </c>
      <c r="C22" s="275" t="s">
        <v>209</v>
      </c>
      <c r="D22" s="275" t="s">
        <v>120</v>
      </c>
      <c r="E22" s="276">
        <v>318.97989999999999</v>
      </c>
      <c r="F22" s="282">
        <v>10.352</v>
      </c>
      <c r="G22" s="278">
        <v>133.44</v>
      </c>
      <c r="H22" s="278" t="s">
        <v>191</v>
      </c>
      <c r="I22" s="280">
        <v>1</v>
      </c>
      <c r="J22" s="281">
        <v>1</v>
      </c>
      <c r="K22" s="280" t="s">
        <v>121</v>
      </c>
    </row>
    <row r="23" spans="1:14" s="134" customFormat="1" x14ac:dyDescent="0.3">
      <c r="A23" s="509" t="s">
        <v>54</v>
      </c>
      <c r="B23" s="368" t="s">
        <v>312</v>
      </c>
      <c r="C23" s="164" t="s">
        <v>209</v>
      </c>
      <c r="D23" s="510" t="s">
        <v>122</v>
      </c>
      <c r="E23" s="80">
        <v>368.97489999999999</v>
      </c>
      <c r="F23" s="237">
        <v>11.475</v>
      </c>
      <c r="G23" s="157">
        <v>139.49</v>
      </c>
      <c r="H23" s="157"/>
      <c r="I23" s="252">
        <v>1</v>
      </c>
      <c r="J23" s="253">
        <v>1</v>
      </c>
      <c r="K23" s="511" t="s">
        <v>123</v>
      </c>
    </row>
    <row r="24" spans="1:14" x14ac:dyDescent="0.3">
      <c r="A24" s="504"/>
      <c r="B24" s="365" t="s">
        <v>312</v>
      </c>
      <c r="C24" s="167" t="s">
        <v>197</v>
      </c>
      <c r="D24" s="502"/>
      <c r="E24" s="43">
        <v>412.96539999999999</v>
      </c>
      <c r="F24" s="239">
        <v>11.487</v>
      </c>
      <c r="G24" s="160">
        <v>156.16999999999999</v>
      </c>
      <c r="H24" s="160"/>
      <c r="I24" s="249">
        <v>1</v>
      </c>
      <c r="J24" s="39">
        <v>1</v>
      </c>
      <c r="K24" s="495"/>
    </row>
    <row r="25" spans="1:14" s="134" customFormat="1" x14ac:dyDescent="0.3">
      <c r="A25" s="507" t="s">
        <v>55</v>
      </c>
      <c r="B25" s="274" t="s">
        <v>311</v>
      </c>
      <c r="C25" s="275" t="s">
        <v>209</v>
      </c>
      <c r="D25" s="499" t="s">
        <v>124</v>
      </c>
      <c r="E25" s="276">
        <v>418.97390000000001</v>
      </c>
      <c r="F25" s="282">
        <v>12.340999999999999</v>
      </c>
      <c r="G25" s="278">
        <v>148.34</v>
      </c>
      <c r="H25" s="278" t="s">
        <v>191</v>
      </c>
      <c r="I25" s="280">
        <v>1</v>
      </c>
      <c r="J25" s="281">
        <v>1</v>
      </c>
      <c r="K25" s="505" t="s">
        <v>125</v>
      </c>
    </row>
    <row r="26" spans="1:14" x14ac:dyDescent="0.3">
      <c r="A26" s="508"/>
      <c r="B26" s="284" t="s">
        <v>312</v>
      </c>
      <c r="C26" s="268" t="s">
        <v>197</v>
      </c>
      <c r="D26" s="500"/>
      <c r="E26" s="269">
        <v>462.96170000000001</v>
      </c>
      <c r="F26" s="285">
        <v>12.4</v>
      </c>
      <c r="G26" s="271">
        <v>165.05</v>
      </c>
      <c r="H26" s="271"/>
      <c r="I26" s="287">
        <v>1</v>
      </c>
      <c r="J26" s="288">
        <v>1</v>
      </c>
      <c r="K26" s="506"/>
    </row>
    <row r="27" spans="1:14" s="134" customFormat="1" x14ac:dyDescent="0.3">
      <c r="A27" s="507" t="s">
        <v>56</v>
      </c>
      <c r="B27" s="274" t="s">
        <v>311</v>
      </c>
      <c r="C27" s="275" t="s">
        <v>209</v>
      </c>
      <c r="D27" s="499" t="s">
        <v>126</v>
      </c>
      <c r="E27" s="276">
        <v>468.96980000000002</v>
      </c>
      <c r="F27" s="282">
        <v>13.134</v>
      </c>
      <c r="G27" s="278">
        <v>156.87</v>
      </c>
      <c r="H27" s="278" t="s">
        <v>191</v>
      </c>
      <c r="I27" s="280">
        <v>1</v>
      </c>
      <c r="J27" s="281">
        <v>1</v>
      </c>
      <c r="K27" s="505" t="s">
        <v>127</v>
      </c>
    </row>
    <row r="28" spans="1:14" s="134" customFormat="1" x14ac:dyDescent="0.3">
      <c r="A28" s="508"/>
      <c r="B28" s="274" t="s">
        <v>311</v>
      </c>
      <c r="C28" s="268" t="s">
        <v>197</v>
      </c>
      <c r="D28" s="500"/>
      <c r="E28" s="276">
        <v>512.96029999999996</v>
      </c>
      <c r="F28" s="282">
        <v>13.135999999999999</v>
      </c>
      <c r="G28" s="278">
        <v>175.57</v>
      </c>
      <c r="H28" s="278" t="s">
        <v>191</v>
      </c>
      <c r="I28" s="280">
        <v>1</v>
      </c>
      <c r="J28" s="281">
        <v>1</v>
      </c>
      <c r="K28" s="506"/>
    </row>
    <row r="29" spans="1:14" s="134" customFormat="1" x14ac:dyDescent="0.3">
      <c r="A29" s="507" t="s">
        <v>15</v>
      </c>
      <c r="B29" s="274" t="s">
        <v>311</v>
      </c>
      <c r="C29" s="275" t="s">
        <v>209</v>
      </c>
      <c r="D29" s="499" t="s">
        <v>128</v>
      </c>
      <c r="E29" s="276">
        <v>518.96709999999996</v>
      </c>
      <c r="F29" s="282">
        <v>13.802</v>
      </c>
      <c r="G29" s="278">
        <v>165.27</v>
      </c>
      <c r="H29" s="278" t="s">
        <v>192</v>
      </c>
      <c r="I29" s="280">
        <v>1</v>
      </c>
      <c r="J29" s="281">
        <v>1</v>
      </c>
      <c r="K29" s="505" t="s">
        <v>129</v>
      </c>
    </row>
    <row r="30" spans="1:14" x14ac:dyDescent="0.3">
      <c r="A30" s="508"/>
      <c r="B30" s="284" t="s">
        <v>312</v>
      </c>
      <c r="C30" s="268" t="s">
        <v>197</v>
      </c>
      <c r="D30" s="500"/>
      <c r="E30" s="269">
        <v>562.95510000000002</v>
      </c>
      <c r="F30" s="285">
        <v>13.865</v>
      </c>
      <c r="G30" s="271">
        <v>183.09</v>
      </c>
      <c r="H30" s="271"/>
      <c r="I30" s="287">
        <v>1</v>
      </c>
      <c r="J30" s="288">
        <v>1</v>
      </c>
      <c r="K30" s="506"/>
    </row>
    <row r="31" spans="1:14" x14ac:dyDescent="0.3">
      <c r="A31" s="497" t="s">
        <v>211</v>
      </c>
      <c r="B31" s="365" t="s">
        <v>312</v>
      </c>
      <c r="C31" s="164" t="s">
        <v>209</v>
      </c>
      <c r="D31" s="501" t="s">
        <v>130</v>
      </c>
      <c r="E31" s="43">
        <v>568.96270000000004</v>
      </c>
      <c r="F31" s="239">
        <v>14.44</v>
      </c>
      <c r="G31" s="160">
        <v>172.12</v>
      </c>
      <c r="H31" s="160"/>
      <c r="I31" s="249">
        <v>1</v>
      </c>
      <c r="J31" s="39">
        <v>1</v>
      </c>
      <c r="K31" s="494" t="s">
        <v>131</v>
      </c>
    </row>
    <row r="32" spans="1:14" x14ac:dyDescent="0.3">
      <c r="A32" s="504"/>
      <c r="B32" s="365" t="s">
        <v>312</v>
      </c>
      <c r="C32" s="167" t="s">
        <v>197</v>
      </c>
      <c r="D32" s="502"/>
      <c r="E32" s="43">
        <v>612.95249999999999</v>
      </c>
      <c r="F32" s="239">
        <v>14.442</v>
      </c>
      <c r="G32" s="160">
        <v>191.92</v>
      </c>
      <c r="H32" s="160"/>
      <c r="I32" s="249">
        <v>1</v>
      </c>
      <c r="J32" s="39">
        <v>1</v>
      </c>
      <c r="K32" s="495"/>
    </row>
    <row r="33" spans="1:14" x14ac:dyDescent="0.3">
      <c r="A33" s="497" t="s">
        <v>212</v>
      </c>
      <c r="B33" s="365" t="s">
        <v>312</v>
      </c>
      <c r="C33" s="164" t="s">
        <v>209</v>
      </c>
      <c r="D33" s="501" t="s">
        <v>132</v>
      </c>
      <c r="E33" s="43">
        <v>618.95889999999997</v>
      </c>
      <c r="F33" s="239">
        <v>14.938000000000001</v>
      </c>
      <c r="G33" s="160">
        <v>180.46</v>
      </c>
      <c r="H33" s="160"/>
      <c r="I33" s="249">
        <v>1</v>
      </c>
      <c r="J33" s="39">
        <v>1</v>
      </c>
      <c r="K33" s="494" t="s">
        <v>133</v>
      </c>
    </row>
    <row r="34" spans="1:14" x14ac:dyDescent="0.3">
      <c r="A34" s="504"/>
      <c r="B34" s="365" t="s">
        <v>312</v>
      </c>
      <c r="C34" s="167" t="s">
        <v>197</v>
      </c>
      <c r="D34" s="502"/>
      <c r="E34" s="43">
        <v>662.94880000000001</v>
      </c>
      <c r="F34" s="239">
        <v>14.939</v>
      </c>
      <c r="G34" s="160">
        <v>200.99</v>
      </c>
      <c r="H34" s="160"/>
      <c r="I34" s="249">
        <v>1</v>
      </c>
      <c r="J34" s="39">
        <v>1</v>
      </c>
      <c r="K34" s="495"/>
    </row>
    <row r="35" spans="1:14" x14ac:dyDescent="0.3">
      <c r="A35" s="497" t="s">
        <v>19</v>
      </c>
      <c r="B35" s="365" t="s">
        <v>312</v>
      </c>
      <c r="C35" s="167" t="s">
        <v>197</v>
      </c>
      <c r="D35" s="501" t="s">
        <v>134</v>
      </c>
      <c r="E35" s="43">
        <v>712.94569999999999</v>
      </c>
      <c r="F35" s="239">
        <v>15.366</v>
      </c>
      <c r="G35" s="160">
        <v>209.86</v>
      </c>
      <c r="H35" s="160"/>
      <c r="I35" s="249">
        <v>1</v>
      </c>
      <c r="J35" s="39">
        <v>1</v>
      </c>
      <c r="K35" s="494" t="s">
        <v>135</v>
      </c>
    </row>
    <row r="36" spans="1:14" x14ac:dyDescent="0.3">
      <c r="A36" s="504"/>
      <c r="B36" s="365" t="s">
        <v>312</v>
      </c>
      <c r="C36" s="164" t="s">
        <v>209</v>
      </c>
      <c r="D36" s="502"/>
      <c r="E36" s="43">
        <v>668.95619999999997</v>
      </c>
      <c r="F36" s="239">
        <v>15.361000000000001</v>
      </c>
      <c r="G36" s="160">
        <v>188.62</v>
      </c>
      <c r="H36" s="160"/>
      <c r="I36" s="249">
        <v>1</v>
      </c>
      <c r="J36" s="39">
        <v>1</v>
      </c>
      <c r="K36" s="495"/>
    </row>
    <row r="37" spans="1:14" x14ac:dyDescent="0.3">
      <c r="A37" s="497" t="s">
        <v>213</v>
      </c>
      <c r="B37" s="365" t="s">
        <v>312</v>
      </c>
      <c r="C37" s="164" t="s">
        <v>209</v>
      </c>
      <c r="D37" s="501" t="s">
        <v>136</v>
      </c>
      <c r="E37" s="43">
        <v>768.94970000000001</v>
      </c>
      <c r="F37" s="239">
        <v>15.978999999999999</v>
      </c>
      <c r="G37" s="160">
        <v>204.76</v>
      </c>
      <c r="H37" s="160"/>
      <c r="I37" s="249">
        <v>1</v>
      </c>
      <c r="J37" s="39">
        <v>1</v>
      </c>
      <c r="K37" s="494" t="s">
        <v>137</v>
      </c>
    </row>
    <row r="38" spans="1:14" x14ac:dyDescent="0.3">
      <c r="A38" s="504"/>
      <c r="B38" s="365" t="s">
        <v>312</v>
      </c>
      <c r="C38" s="167" t="s">
        <v>197</v>
      </c>
      <c r="D38" s="502"/>
      <c r="E38" s="43">
        <v>812.93910000000005</v>
      </c>
      <c r="F38" s="239">
        <v>15.981</v>
      </c>
      <c r="G38" s="160">
        <v>227.5</v>
      </c>
      <c r="H38" s="160"/>
      <c r="I38" s="249">
        <v>1</v>
      </c>
      <c r="J38" s="39">
        <v>1</v>
      </c>
      <c r="K38" s="495"/>
    </row>
    <row r="39" spans="1:14" x14ac:dyDescent="0.3">
      <c r="A39" s="497" t="s">
        <v>214</v>
      </c>
      <c r="B39" s="365" t="s">
        <v>312</v>
      </c>
      <c r="C39" s="164" t="s">
        <v>209</v>
      </c>
      <c r="D39" s="501" t="s">
        <v>138</v>
      </c>
      <c r="E39" s="43">
        <v>868.94290000000001</v>
      </c>
      <c r="F39" s="239">
        <v>16.367000000000001</v>
      </c>
      <c r="G39" s="160">
        <v>220.35</v>
      </c>
      <c r="H39" s="160"/>
      <c r="I39" s="249">
        <v>1</v>
      </c>
      <c r="J39" s="39">
        <v>1</v>
      </c>
      <c r="K39" s="494" t="s">
        <v>139</v>
      </c>
    </row>
    <row r="40" spans="1:14" ht="15" thickBot="1" x14ac:dyDescent="0.35">
      <c r="A40" s="498"/>
      <c r="B40" s="372" t="s">
        <v>312</v>
      </c>
      <c r="C40" s="165" t="s">
        <v>197</v>
      </c>
      <c r="D40" s="503"/>
      <c r="E40" s="42">
        <v>912.9325</v>
      </c>
      <c r="F40" s="48">
        <v>16.376999999999999</v>
      </c>
      <c r="G40" s="158">
        <v>243.81</v>
      </c>
      <c r="H40" s="158"/>
      <c r="I40" s="248">
        <v>1</v>
      </c>
      <c r="J40" s="38">
        <v>1</v>
      </c>
      <c r="K40" s="496"/>
    </row>
    <row r="41" spans="1:14" ht="15" thickBot="1" x14ac:dyDescent="0.35">
      <c r="A41" s="394" t="s">
        <v>368</v>
      </c>
      <c r="B41" s="395"/>
      <c r="C41" s="395"/>
      <c r="D41" s="396"/>
      <c r="E41" s="397"/>
      <c r="F41" s="395"/>
      <c r="G41" s="396"/>
      <c r="H41" s="396"/>
      <c r="I41" s="396"/>
      <c r="J41" s="396"/>
      <c r="K41" s="398"/>
      <c r="N41" s="266"/>
    </row>
    <row r="42" spans="1:14" s="134" customFormat="1" x14ac:dyDescent="0.3">
      <c r="A42" s="334" t="s">
        <v>63</v>
      </c>
      <c r="B42" s="274" t="s">
        <v>309</v>
      </c>
      <c r="C42" s="275" t="s">
        <v>197</v>
      </c>
      <c r="D42" s="275" t="s">
        <v>234</v>
      </c>
      <c r="E42" s="276">
        <v>326.97340000000003</v>
      </c>
      <c r="F42" s="277">
        <v>9.0500000000000007</v>
      </c>
      <c r="G42" s="278">
        <v>150.33000000000001</v>
      </c>
      <c r="H42" s="278"/>
      <c r="I42" s="280">
        <v>1</v>
      </c>
      <c r="J42" s="281">
        <v>1</v>
      </c>
      <c r="K42" s="280" t="s">
        <v>109</v>
      </c>
    </row>
    <row r="43" spans="1:14" s="134" customFormat="1" x14ac:dyDescent="0.3">
      <c r="A43" s="334" t="s">
        <v>64</v>
      </c>
      <c r="B43" s="274" t="s">
        <v>310</v>
      </c>
      <c r="C43" s="275" t="s">
        <v>197</v>
      </c>
      <c r="D43" s="275" t="s">
        <v>235</v>
      </c>
      <c r="E43" s="276">
        <v>426.96710000000002</v>
      </c>
      <c r="F43" s="282">
        <v>11.391999999999999</v>
      </c>
      <c r="G43" s="278">
        <v>169.84</v>
      </c>
      <c r="H43" s="278" t="s">
        <v>193</v>
      </c>
      <c r="I43" s="280">
        <v>1</v>
      </c>
      <c r="J43" s="281">
        <v>1</v>
      </c>
      <c r="K43" s="280" t="s">
        <v>110</v>
      </c>
    </row>
    <row r="44" spans="1:14" s="134" customFormat="1" x14ac:dyDescent="0.3">
      <c r="A44" s="374" t="s">
        <v>157</v>
      </c>
      <c r="B44" s="368" t="s">
        <v>312</v>
      </c>
      <c r="C44" s="164" t="s">
        <v>197</v>
      </c>
      <c r="D44" s="164" t="s">
        <v>236</v>
      </c>
      <c r="E44" s="80">
        <v>526.95989999999995</v>
      </c>
      <c r="F44" s="237">
        <v>13.202999999999999</v>
      </c>
      <c r="G44" s="157">
        <v>186.78</v>
      </c>
      <c r="H44" s="157"/>
      <c r="I44" s="252">
        <v>1</v>
      </c>
      <c r="J44" s="253">
        <v>1</v>
      </c>
      <c r="K44" s="252" t="s">
        <v>111</v>
      </c>
    </row>
    <row r="45" spans="1:14" s="134" customFormat="1" ht="15" thickBot="1" x14ac:dyDescent="0.35">
      <c r="A45" s="358" t="s">
        <v>158</v>
      </c>
      <c r="B45" s="349" t="s">
        <v>309</v>
      </c>
      <c r="C45" s="350" t="s">
        <v>197</v>
      </c>
      <c r="D45" s="350" t="s">
        <v>237</v>
      </c>
      <c r="E45" s="351">
        <v>626.95420000000001</v>
      </c>
      <c r="F45" s="352">
        <v>14.494</v>
      </c>
      <c r="G45" s="353">
        <v>204.47</v>
      </c>
      <c r="H45" s="353"/>
      <c r="I45" s="354">
        <v>1</v>
      </c>
      <c r="J45" s="355">
        <v>1</v>
      </c>
      <c r="K45" s="354" t="s">
        <v>350</v>
      </c>
    </row>
    <row r="46" spans="1:14" ht="15" thickBot="1" x14ac:dyDescent="0.35">
      <c r="A46" s="394" t="s">
        <v>377</v>
      </c>
      <c r="B46" s="395"/>
      <c r="C46" s="395"/>
      <c r="D46" s="396"/>
      <c r="E46" s="397"/>
      <c r="F46" s="395"/>
      <c r="G46" s="396"/>
      <c r="H46" s="396"/>
      <c r="I46" s="396"/>
      <c r="J46" s="396"/>
      <c r="K46" s="398"/>
      <c r="N46" s="266"/>
    </row>
    <row r="47" spans="1:14" x14ac:dyDescent="0.3">
      <c r="A47" s="309" t="s">
        <v>345</v>
      </c>
      <c r="B47" s="310" t="s">
        <v>91</v>
      </c>
      <c r="C47" s="311" t="s">
        <v>197</v>
      </c>
      <c r="D47" s="311" t="s">
        <v>226</v>
      </c>
      <c r="E47" s="312">
        <v>289.00592353341699</v>
      </c>
      <c r="F47" s="313">
        <v>12.76</v>
      </c>
      <c r="G47" s="314" t="s">
        <v>156</v>
      </c>
      <c r="H47" s="315"/>
      <c r="I47" s="316">
        <v>4</v>
      </c>
      <c r="J47" s="317" t="s">
        <v>93</v>
      </c>
      <c r="K47" s="272" t="s">
        <v>95</v>
      </c>
    </row>
    <row r="48" spans="1:14" x14ac:dyDescent="0.3">
      <c r="A48" s="238" t="s">
        <v>346</v>
      </c>
      <c r="B48" s="365" t="s">
        <v>312</v>
      </c>
      <c r="C48" s="167" t="s">
        <v>197</v>
      </c>
      <c r="D48" s="167" t="s">
        <v>96</v>
      </c>
      <c r="E48" s="43">
        <v>788.97370000000001</v>
      </c>
      <c r="F48" s="239">
        <v>15.132</v>
      </c>
      <c r="G48" s="160">
        <v>232.48</v>
      </c>
      <c r="H48" s="160"/>
      <c r="I48" s="249">
        <v>1</v>
      </c>
      <c r="J48" s="39">
        <v>1</v>
      </c>
      <c r="K48" s="249" t="s">
        <v>97</v>
      </c>
    </row>
    <row r="49" spans="1:14" ht="15" thickBot="1" x14ac:dyDescent="0.35">
      <c r="A49" s="306" t="s">
        <v>347</v>
      </c>
      <c r="B49" s="307" t="s">
        <v>309</v>
      </c>
      <c r="C49" s="289" t="s">
        <v>197</v>
      </c>
      <c r="D49" s="289" t="s">
        <v>98</v>
      </c>
      <c r="E49" s="290">
        <v>988.9606</v>
      </c>
      <c r="F49" s="291">
        <v>16.105</v>
      </c>
      <c r="G49" s="292">
        <v>261.89</v>
      </c>
      <c r="H49" s="292"/>
      <c r="I49" s="293">
        <v>1</v>
      </c>
      <c r="J49" s="294">
        <v>1</v>
      </c>
      <c r="K49" s="293" t="s">
        <v>99</v>
      </c>
    </row>
    <row r="50" spans="1:14" ht="15" thickBot="1" x14ac:dyDescent="0.35">
      <c r="A50" s="394" t="s">
        <v>381</v>
      </c>
      <c r="B50" s="395"/>
      <c r="C50" s="395"/>
      <c r="D50" s="396"/>
      <c r="E50" s="397"/>
      <c r="F50" s="395"/>
      <c r="G50" s="396"/>
      <c r="H50" s="396"/>
      <c r="I50" s="396"/>
      <c r="J50" s="396"/>
      <c r="K50" s="398"/>
      <c r="N50" s="266"/>
    </row>
    <row r="51" spans="1:14" s="134" customFormat="1" x14ac:dyDescent="0.3">
      <c r="A51" s="295" t="s">
        <v>341</v>
      </c>
      <c r="B51" s="296" t="s">
        <v>92</v>
      </c>
      <c r="C51" s="297" t="s">
        <v>197</v>
      </c>
      <c r="D51" s="297" t="s">
        <v>342</v>
      </c>
      <c r="E51" s="298">
        <v>292.98270000000002</v>
      </c>
      <c r="F51" s="299">
        <v>10.619</v>
      </c>
      <c r="G51" s="300">
        <v>136.28</v>
      </c>
      <c r="H51" s="300" t="s">
        <v>193</v>
      </c>
      <c r="I51" s="301">
        <v>5</v>
      </c>
      <c r="J51" s="302" t="s">
        <v>93</v>
      </c>
      <c r="K51" s="332" t="s">
        <v>343</v>
      </c>
    </row>
    <row r="52" spans="1:14" s="134" customFormat="1" x14ac:dyDescent="0.3">
      <c r="A52" s="303" t="s">
        <v>340</v>
      </c>
      <c r="B52" s="274" t="s">
        <v>92</v>
      </c>
      <c r="C52" s="275" t="s">
        <v>197</v>
      </c>
      <c r="D52" s="275" t="s">
        <v>339</v>
      </c>
      <c r="E52" s="276">
        <v>392.97719999999998</v>
      </c>
      <c r="F52" s="282">
        <v>11.083</v>
      </c>
      <c r="G52" s="278">
        <v>142.88999999999999</v>
      </c>
      <c r="H52" s="278" t="s">
        <v>193</v>
      </c>
      <c r="I52" s="304">
        <v>5</v>
      </c>
      <c r="J52" s="305" t="s">
        <v>93</v>
      </c>
      <c r="K52" s="280" t="s">
        <v>344</v>
      </c>
    </row>
    <row r="53" spans="1:14" ht="15" thickBot="1" x14ac:dyDescent="0.35">
      <c r="A53" s="306" t="s">
        <v>215</v>
      </c>
      <c r="B53" s="307" t="s">
        <v>309</v>
      </c>
      <c r="C53" s="289" t="s">
        <v>197</v>
      </c>
      <c r="D53" s="289" t="s">
        <v>225</v>
      </c>
      <c r="E53" s="290">
        <v>542.96632353341704</v>
      </c>
      <c r="F53" s="291">
        <v>12.94</v>
      </c>
      <c r="G53" s="308" t="s">
        <v>156</v>
      </c>
      <c r="H53" s="292"/>
      <c r="I53" s="293">
        <v>1</v>
      </c>
      <c r="J53" s="294">
        <v>1</v>
      </c>
      <c r="K53" s="293" t="s">
        <v>94</v>
      </c>
    </row>
    <row r="54" spans="1:14" ht="15" thickBot="1" x14ac:dyDescent="0.35">
      <c r="A54" s="394" t="s">
        <v>371</v>
      </c>
      <c r="B54" s="395"/>
      <c r="C54" s="395"/>
      <c r="D54" s="396"/>
      <c r="E54" s="397"/>
      <c r="F54" s="395"/>
      <c r="G54" s="396"/>
      <c r="H54" s="396"/>
      <c r="I54" s="396"/>
      <c r="J54" s="396"/>
      <c r="K54" s="398"/>
      <c r="N54" s="266"/>
    </row>
    <row r="55" spans="1:14" ht="15" thickBot="1" x14ac:dyDescent="0.35">
      <c r="A55" s="385" t="s">
        <v>364</v>
      </c>
      <c r="B55" s="386" t="s">
        <v>309</v>
      </c>
      <c r="C55" s="387" t="s">
        <v>197</v>
      </c>
      <c r="D55" s="387" t="s">
        <v>248</v>
      </c>
      <c r="E55" s="388">
        <v>460.93392353341699</v>
      </c>
      <c r="F55" s="389">
        <v>11.3</v>
      </c>
      <c r="G55" s="390" t="s">
        <v>156</v>
      </c>
      <c r="H55" s="391"/>
      <c r="I55" s="392">
        <v>1</v>
      </c>
      <c r="J55" s="393">
        <v>1</v>
      </c>
      <c r="K55" s="392" t="s">
        <v>147</v>
      </c>
    </row>
    <row r="56" spans="1:14" ht="15" thickBot="1" x14ac:dyDescent="0.35">
      <c r="A56" s="236" t="s">
        <v>352</v>
      </c>
      <c r="B56" s="379" t="s">
        <v>312</v>
      </c>
      <c r="C56" s="161" t="s">
        <v>197</v>
      </c>
      <c r="D56" s="161" t="s">
        <v>148</v>
      </c>
      <c r="E56" s="40">
        <v>456.97179999999997</v>
      </c>
      <c r="F56" s="47">
        <v>12.666</v>
      </c>
      <c r="G56" s="155">
        <v>172.38</v>
      </c>
      <c r="H56" s="155"/>
      <c r="I56" s="247">
        <v>1</v>
      </c>
      <c r="J56" s="37">
        <v>1</v>
      </c>
      <c r="K56" s="247" t="s">
        <v>149</v>
      </c>
    </row>
    <row r="57" spans="1:14" ht="15" thickBot="1" x14ac:dyDescent="0.35">
      <c r="A57" s="238" t="s">
        <v>353</v>
      </c>
      <c r="B57" s="365" t="s">
        <v>312</v>
      </c>
      <c r="C57" s="167" t="s">
        <v>197</v>
      </c>
      <c r="D57" s="167" t="s">
        <v>102</v>
      </c>
      <c r="E57" s="43">
        <v>583.98140000000001</v>
      </c>
      <c r="F57" s="239">
        <v>13.893000000000001</v>
      </c>
      <c r="G57" s="160">
        <v>197</v>
      </c>
      <c r="H57" s="160"/>
      <c r="I57" s="249">
        <v>1</v>
      </c>
      <c r="J57" s="39">
        <v>1</v>
      </c>
      <c r="K57" s="249" t="s">
        <v>103</v>
      </c>
    </row>
    <row r="58" spans="1:14" ht="15" thickBot="1" x14ac:dyDescent="0.35">
      <c r="A58" s="236" t="s">
        <v>354</v>
      </c>
      <c r="B58" s="379" t="s">
        <v>312</v>
      </c>
      <c r="C58" s="161" t="s">
        <v>197</v>
      </c>
      <c r="D58" s="161" t="s">
        <v>104</v>
      </c>
      <c r="E58" s="40">
        <v>483.0401</v>
      </c>
      <c r="F58" s="47">
        <v>11.904999999999999</v>
      </c>
      <c r="G58" s="155">
        <v>183.2</v>
      </c>
      <c r="H58" s="155"/>
      <c r="I58" s="247">
        <v>1</v>
      </c>
      <c r="J58" s="37">
        <v>1</v>
      </c>
      <c r="K58" s="247" t="s">
        <v>105</v>
      </c>
    </row>
    <row r="59" spans="1:14" ht="15" thickBot="1" x14ac:dyDescent="0.35">
      <c r="A59" s="236" t="s">
        <v>355</v>
      </c>
      <c r="B59" s="379" t="s">
        <v>312</v>
      </c>
      <c r="C59" s="168" t="s">
        <v>197</v>
      </c>
      <c r="D59" s="161" t="s">
        <v>142</v>
      </c>
      <c r="E59" s="40">
        <v>314.9366</v>
      </c>
      <c r="F59" s="45">
        <v>8.5350000000000001</v>
      </c>
      <c r="G59" s="155">
        <v>137.87</v>
      </c>
      <c r="H59" s="155"/>
      <c r="I59" s="247">
        <v>1</v>
      </c>
      <c r="J59" s="37">
        <v>1</v>
      </c>
      <c r="K59" s="247" t="s">
        <v>143</v>
      </c>
    </row>
    <row r="60" spans="1:14" ht="15" thickBot="1" x14ac:dyDescent="0.35">
      <c r="A60" s="394" t="s">
        <v>378</v>
      </c>
      <c r="B60" s="395"/>
      <c r="C60" s="395"/>
      <c r="D60" s="396"/>
      <c r="E60" s="397"/>
      <c r="F60" s="395"/>
      <c r="G60" s="396"/>
      <c r="H60" s="396"/>
      <c r="I60" s="396"/>
      <c r="J60" s="396"/>
      <c r="K60" s="398"/>
      <c r="N60" s="266"/>
    </row>
    <row r="61" spans="1:14" x14ac:dyDescent="0.3">
      <c r="A61" s="318" t="s">
        <v>216</v>
      </c>
      <c r="B61" s="267" t="s">
        <v>91</v>
      </c>
      <c r="C61" s="268" t="s">
        <v>197</v>
      </c>
      <c r="D61" s="268" t="s">
        <v>247</v>
      </c>
      <c r="E61" s="269">
        <v>264.91602353341699</v>
      </c>
      <c r="F61" s="270">
        <v>6.35</v>
      </c>
      <c r="G61" s="328" t="s">
        <v>156</v>
      </c>
      <c r="H61" s="271"/>
      <c r="I61" s="360">
        <v>4</v>
      </c>
      <c r="J61" s="361" t="s">
        <v>93</v>
      </c>
      <c r="K61" s="280" t="s">
        <v>392</v>
      </c>
    </row>
    <row r="62" spans="1:14" s="134" customFormat="1" ht="15" thickBot="1" x14ac:dyDescent="0.35">
      <c r="A62" s="374" t="s">
        <v>210</v>
      </c>
      <c r="B62" s="368" t="s">
        <v>312</v>
      </c>
      <c r="C62" s="164" t="s">
        <v>197</v>
      </c>
      <c r="D62" s="164" t="s">
        <v>144</v>
      </c>
      <c r="E62" s="80">
        <v>514.89980000000003</v>
      </c>
      <c r="F62" s="237">
        <v>12.496</v>
      </c>
      <c r="G62" s="157">
        <v>173.65</v>
      </c>
      <c r="H62" s="157"/>
      <c r="I62" s="252">
        <v>1</v>
      </c>
      <c r="J62" s="253">
        <v>1</v>
      </c>
      <c r="K62" s="252" t="s">
        <v>351</v>
      </c>
    </row>
    <row r="63" spans="1:14" ht="15" thickBot="1" x14ac:dyDescent="0.35">
      <c r="A63" s="394" t="s">
        <v>370</v>
      </c>
      <c r="B63" s="395"/>
      <c r="C63" s="395"/>
      <c r="D63" s="396"/>
      <c r="E63" s="397"/>
      <c r="F63" s="395"/>
      <c r="G63" s="396"/>
      <c r="H63" s="396"/>
      <c r="I63" s="396"/>
      <c r="J63" s="396"/>
      <c r="K63" s="398"/>
      <c r="N63" s="266"/>
    </row>
    <row r="64" spans="1:14" x14ac:dyDescent="0.3">
      <c r="A64" s="375" t="s">
        <v>348</v>
      </c>
      <c r="B64" s="376" t="s">
        <v>312</v>
      </c>
      <c r="C64" s="166" t="s">
        <v>197</v>
      </c>
      <c r="D64" s="166" t="s">
        <v>231</v>
      </c>
      <c r="E64" s="41">
        <v>530.89380000000006</v>
      </c>
      <c r="F64" s="46">
        <v>12.786</v>
      </c>
      <c r="G64" s="159">
        <v>170.97</v>
      </c>
      <c r="H64" s="159"/>
      <c r="I64" s="377">
        <v>1</v>
      </c>
      <c r="J64" s="378">
        <v>1</v>
      </c>
      <c r="K64" s="377" t="s">
        <v>106</v>
      </c>
    </row>
    <row r="65" spans="1:14" ht="15" thickBot="1" x14ac:dyDescent="0.35">
      <c r="A65" s="238" t="s">
        <v>349</v>
      </c>
      <c r="B65" s="365" t="s">
        <v>312</v>
      </c>
      <c r="C65" s="167" t="s">
        <v>197</v>
      </c>
      <c r="D65" s="167" t="s">
        <v>232</v>
      </c>
      <c r="E65" s="43">
        <v>630.8877</v>
      </c>
      <c r="F65" s="239">
        <v>14.102</v>
      </c>
      <c r="G65" s="160">
        <v>187.3</v>
      </c>
      <c r="H65" s="160"/>
      <c r="I65" s="249">
        <v>1</v>
      </c>
      <c r="J65" s="39">
        <v>1</v>
      </c>
      <c r="K65" s="249" t="s">
        <v>107</v>
      </c>
    </row>
    <row r="66" spans="1:14" ht="15" thickBot="1" x14ac:dyDescent="0.35">
      <c r="A66" s="394" t="s">
        <v>379</v>
      </c>
      <c r="B66" s="395"/>
      <c r="C66" s="395"/>
      <c r="D66" s="396"/>
      <c r="E66" s="397"/>
      <c r="F66" s="395"/>
      <c r="G66" s="396"/>
      <c r="H66" s="396"/>
      <c r="I66" s="396"/>
      <c r="J66" s="396"/>
      <c r="K66" s="398"/>
      <c r="N66" s="266"/>
    </row>
    <row r="67" spans="1:14" s="134" customFormat="1" x14ac:dyDescent="0.3">
      <c r="A67" s="331" t="s">
        <v>356</v>
      </c>
      <c r="B67" s="296" t="s">
        <v>92</v>
      </c>
      <c r="C67" s="297" t="s">
        <v>197</v>
      </c>
      <c r="D67" s="297" t="s">
        <v>150</v>
      </c>
      <c r="E67" s="298">
        <v>355.96730000000002</v>
      </c>
      <c r="F67" s="357">
        <v>5.931</v>
      </c>
      <c r="G67" s="300">
        <v>158.9</v>
      </c>
      <c r="H67" s="300" t="s">
        <v>192</v>
      </c>
      <c r="I67" s="301">
        <v>4</v>
      </c>
      <c r="J67" s="302" t="s">
        <v>93</v>
      </c>
      <c r="K67" s="332" t="s">
        <v>151</v>
      </c>
    </row>
    <row r="68" spans="1:14" ht="15" thickBot="1" x14ac:dyDescent="0.35">
      <c r="A68" s="240" t="s">
        <v>357</v>
      </c>
      <c r="B68" s="380" t="s">
        <v>312</v>
      </c>
      <c r="C68" s="163" t="s">
        <v>197</v>
      </c>
      <c r="D68" s="163" t="s">
        <v>145</v>
      </c>
      <c r="E68" s="44">
        <v>555.94949999999994</v>
      </c>
      <c r="F68" s="49">
        <v>13.084</v>
      </c>
      <c r="G68" s="158">
        <v>182.86</v>
      </c>
      <c r="H68" s="158"/>
      <c r="I68" s="248">
        <v>1</v>
      </c>
      <c r="J68" s="38">
        <v>1</v>
      </c>
      <c r="K68" s="251" t="s">
        <v>146</v>
      </c>
    </row>
    <row r="69" spans="1:14" ht="15" thickBot="1" x14ac:dyDescent="0.35">
      <c r="A69" s="394" t="s">
        <v>380</v>
      </c>
      <c r="B69" s="395"/>
      <c r="C69" s="395"/>
      <c r="D69" s="396"/>
      <c r="E69" s="397"/>
      <c r="F69" s="395"/>
      <c r="G69" s="396"/>
      <c r="H69" s="396"/>
      <c r="I69" s="396"/>
      <c r="J69" s="396"/>
      <c r="K69" s="398"/>
      <c r="N69" s="266"/>
    </row>
    <row r="70" spans="1:14" s="134" customFormat="1" x14ac:dyDescent="0.3">
      <c r="A70" s="334" t="s">
        <v>358</v>
      </c>
      <c r="B70" s="274" t="s">
        <v>91</v>
      </c>
      <c r="C70" s="275" t="s">
        <v>197</v>
      </c>
      <c r="D70" s="275" t="s">
        <v>243</v>
      </c>
      <c r="E70" s="276">
        <v>369.979623533417</v>
      </c>
      <c r="F70" s="282">
        <v>11.39</v>
      </c>
      <c r="G70" s="356" t="s">
        <v>156</v>
      </c>
      <c r="H70" s="278"/>
      <c r="I70" s="304">
        <v>4</v>
      </c>
      <c r="J70" s="305" t="s">
        <v>93</v>
      </c>
      <c r="K70" s="280" t="s">
        <v>113</v>
      </c>
    </row>
    <row r="71" spans="1:14" s="134" customFormat="1" x14ac:dyDescent="0.3">
      <c r="A71" s="374" t="s">
        <v>359</v>
      </c>
      <c r="B71" s="368" t="s">
        <v>312</v>
      </c>
      <c r="C71" s="164" t="s">
        <v>197</v>
      </c>
      <c r="D71" s="164" t="s">
        <v>114</v>
      </c>
      <c r="E71" s="80">
        <v>569.96640000000002</v>
      </c>
      <c r="F71" s="237">
        <v>13.558999999999999</v>
      </c>
      <c r="G71" s="157">
        <v>193.09</v>
      </c>
      <c r="H71" s="157"/>
      <c r="I71" s="252">
        <v>1</v>
      </c>
      <c r="J71" s="253">
        <v>1</v>
      </c>
      <c r="K71" s="252" t="s">
        <v>115</v>
      </c>
    </row>
    <row r="72" spans="1:14" s="134" customFormat="1" ht="15" thickBot="1" x14ac:dyDescent="0.35">
      <c r="A72" s="374" t="s">
        <v>360</v>
      </c>
      <c r="B72" s="368" t="s">
        <v>312</v>
      </c>
      <c r="C72" s="164" t="s">
        <v>197</v>
      </c>
      <c r="D72" s="164" t="s">
        <v>114</v>
      </c>
      <c r="E72" s="80">
        <v>569.96609999999998</v>
      </c>
      <c r="F72" s="237">
        <v>13.319000000000001</v>
      </c>
      <c r="G72" s="157">
        <v>191.13</v>
      </c>
      <c r="H72" s="157"/>
      <c r="I72" s="252">
        <v>1</v>
      </c>
      <c r="J72" s="253">
        <v>1</v>
      </c>
      <c r="K72" s="252" t="s">
        <v>325</v>
      </c>
    </row>
    <row r="73" spans="1:14" ht="15" thickBot="1" x14ac:dyDescent="0.35">
      <c r="A73" s="394" t="s">
        <v>369</v>
      </c>
      <c r="B73" s="395"/>
      <c r="C73" s="395"/>
      <c r="D73" s="396"/>
      <c r="E73" s="397"/>
      <c r="F73" s="395"/>
      <c r="G73" s="396"/>
      <c r="H73" s="396"/>
      <c r="I73" s="396"/>
      <c r="J73" s="396"/>
      <c r="K73" s="398"/>
      <c r="N73" s="266"/>
    </row>
    <row r="74" spans="1:14" x14ac:dyDescent="0.3">
      <c r="A74" s="364" t="s">
        <v>199</v>
      </c>
      <c r="B74" s="365" t="s">
        <v>312</v>
      </c>
      <c r="C74" s="167" t="s">
        <v>197</v>
      </c>
      <c r="D74" s="167" t="s">
        <v>220</v>
      </c>
      <c r="E74" s="43">
        <v>297.95830000000001</v>
      </c>
      <c r="F74" s="366">
        <v>8.8680000000000003</v>
      </c>
      <c r="G74" s="160">
        <v>134.78</v>
      </c>
      <c r="H74" s="160"/>
      <c r="I74" s="249">
        <v>1</v>
      </c>
      <c r="J74" s="39">
        <v>1</v>
      </c>
      <c r="K74" s="249" t="s">
        <v>334</v>
      </c>
    </row>
    <row r="75" spans="1:14" x14ac:dyDescent="0.3">
      <c r="A75" s="364" t="s">
        <v>200</v>
      </c>
      <c r="B75" s="365" t="s">
        <v>312</v>
      </c>
      <c r="C75" s="167" t="s">
        <v>197</v>
      </c>
      <c r="D75" s="167" t="s">
        <v>329</v>
      </c>
      <c r="E75" s="43">
        <v>347.95499999999998</v>
      </c>
      <c r="F75" s="239">
        <v>10.693</v>
      </c>
      <c r="G75" s="160">
        <v>143.46</v>
      </c>
      <c r="H75" s="160"/>
      <c r="I75" s="249">
        <v>1</v>
      </c>
      <c r="J75" s="39">
        <v>1</v>
      </c>
      <c r="K75" s="249" t="s">
        <v>333</v>
      </c>
    </row>
    <row r="76" spans="1:14" x14ac:dyDescent="0.3">
      <c r="A76" s="364" t="s">
        <v>201</v>
      </c>
      <c r="B76" s="365" t="s">
        <v>312</v>
      </c>
      <c r="C76" s="167" t="s">
        <v>197</v>
      </c>
      <c r="D76" s="167" t="s">
        <v>221</v>
      </c>
      <c r="E76" s="43">
        <v>397.9513</v>
      </c>
      <c r="F76" s="239">
        <v>11.986000000000001</v>
      </c>
      <c r="G76" s="160">
        <v>152.13</v>
      </c>
      <c r="H76" s="160"/>
      <c r="I76" s="249">
        <v>1</v>
      </c>
      <c r="J76" s="39">
        <v>1</v>
      </c>
      <c r="K76" s="249" t="s">
        <v>335</v>
      </c>
    </row>
    <row r="77" spans="1:14" x14ac:dyDescent="0.3">
      <c r="A77" s="364" t="s">
        <v>202</v>
      </c>
      <c r="B77" s="365" t="s">
        <v>312</v>
      </c>
      <c r="C77" s="167" t="s">
        <v>197</v>
      </c>
      <c r="D77" s="167" t="s">
        <v>330</v>
      </c>
      <c r="E77" s="43">
        <v>447.94869999999997</v>
      </c>
      <c r="F77" s="239">
        <v>12.975</v>
      </c>
      <c r="G77" s="160">
        <v>161.06</v>
      </c>
      <c r="H77" s="160"/>
      <c r="I77" s="249">
        <v>1</v>
      </c>
      <c r="J77" s="39">
        <v>1</v>
      </c>
      <c r="K77" s="249" t="s">
        <v>336</v>
      </c>
    </row>
    <row r="78" spans="1:14" x14ac:dyDescent="0.3">
      <c r="A78" s="364" t="s">
        <v>203</v>
      </c>
      <c r="B78" s="365" t="s">
        <v>312</v>
      </c>
      <c r="C78" s="167" t="s">
        <v>197</v>
      </c>
      <c r="D78" s="167" t="s">
        <v>331</v>
      </c>
      <c r="E78" s="43">
        <v>497.94459999999998</v>
      </c>
      <c r="F78" s="239">
        <v>13.779</v>
      </c>
      <c r="G78" s="160">
        <v>169.95</v>
      </c>
      <c r="H78" s="160"/>
      <c r="I78" s="249">
        <v>1</v>
      </c>
      <c r="J78" s="39">
        <v>1</v>
      </c>
      <c r="K78" s="249" t="s">
        <v>337</v>
      </c>
    </row>
    <row r="79" spans="1:14" ht="15" thickBot="1" x14ac:dyDescent="0.35">
      <c r="A79" s="364" t="s">
        <v>204</v>
      </c>
      <c r="B79" s="365" t="s">
        <v>312</v>
      </c>
      <c r="C79" s="167" t="s">
        <v>197</v>
      </c>
      <c r="D79" s="167" t="s">
        <v>332</v>
      </c>
      <c r="E79" s="43">
        <v>597.93859999999995</v>
      </c>
      <c r="F79" s="239">
        <v>15.055999999999999</v>
      </c>
      <c r="G79" s="160">
        <v>188.09</v>
      </c>
      <c r="H79" s="160"/>
      <c r="I79" s="249">
        <v>1</v>
      </c>
      <c r="J79" s="39">
        <v>1</v>
      </c>
      <c r="K79" s="249" t="s">
        <v>338</v>
      </c>
    </row>
    <row r="80" spans="1:14" ht="15" thickBot="1" x14ac:dyDescent="0.35">
      <c r="A80" s="394" t="s">
        <v>372</v>
      </c>
      <c r="B80" s="395"/>
      <c r="C80" s="395"/>
      <c r="D80" s="396"/>
      <c r="E80" s="397"/>
      <c r="F80" s="395"/>
      <c r="G80" s="396"/>
      <c r="H80" s="396"/>
      <c r="I80" s="396"/>
      <c r="J80" s="396"/>
      <c r="K80" s="398"/>
      <c r="N80" s="266"/>
    </row>
    <row r="81" spans="1:14" s="134" customFormat="1" x14ac:dyDescent="0.3">
      <c r="A81" s="235" t="s">
        <v>361</v>
      </c>
      <c r="B81" s="382" t="s">
        <v>312</v>
      </c>
      <c r="C81" s="162" t="s">
        <v>197</v>
      </c>
      <c r="D81" s="162" t="s">
        <v>374</v>
      </c>
      <c r="E81" s="77">
        <v>311.97340000000003</v>
      </c>
      <c r="F81" s="78">
        <v>11.349</v>
      </c>
      <c r="G81" s="156">
        <v>138.79</v>
      </c>
      <c r="H81" s="156"/>
      <c r="I81" s="250">
        <v>1</v>
      </c>
      <c r="J81" s="79">
        <v>1</v>
      </c>
      <c r="K81" s="250" t="s">
        <v>373</v>
      </c>
    </row>
    <row r="82" spans="1:14" ht="15" thickBot="1" x14ac:dyDescent="0.35">
      <c r="A82" s="238" t="s">
        <v>362</v>
      </c>
      <c r="B82" s="365" t="s">
        <v>312</v>
      </c>
      <c r="C82" s="167" t="s">
        <v>197</v>
      </c>
      <c r="D82" s="167" t="s">
        <v>375</v>
      </c>
      <c r="E82" s="43">
        <v>511.96100000000001</v>
      </c>
      <c r="F82" s="239">
        <v>14.87</v>
      </c>
      <c r="G82" s="160">
        <v>173.81</v>
      </c>
      <c r="H82" s="160"/>
      <c r="I82" s="249">
        <v>1</v>
      </c>
      <c r="J82" s="39">
        <v>1</v>
      </c>
      <c r="K82" s="249" t="s">
        <v>376</v>
      </c>
    </row>
    <row r="83" spans="1:14" ht="15" thickBot="1" x14ac:dyDescent="0.35">
      <c r="A83" s="394" t="s">
        <v>386</v>
      </c>
      <c r="B83" s="395"/>
      <c r="C83" s="395"/>
      <c r="D83" s="396"/>
      <c r="E83" s="397"/>
      <c r="F83" s="395"/>
      <c r="G83" s="396"/>
      <c r="H83" s="396"/>
      <c r="I83" s="396"/>
      <c r="J83" s="396"/>
      <c r="K83" s="398"/>
      <c r="N83" s="266"/>
    </row>
    <row r="84" spans="1:14" ht="15" thickBot="1" x14ac:dyDescent="0.35">
      <c r="A84" s="306" t="s">
        <v>394</v>
      </c>
      <c r="B84" s="307" t="s">
        <v>91</v>
      </c>
      <c r="C84" s="350" t="s">
        <v>197</v>
      </c>
      <c r="D84" s="289" t="s">
        <v>246</v>
      </c>
      <c r="E84" s="290">
        <v>266.01612353341699</v>
      </c>
      <c r="F84" s="337">
        <v>5.24</v>
      </c>
      <c r="G84" s="308" t="s">
        <v>156</v>
      </c>
      <c r="H84" s="292"/>
      <c r="I84" s="293">
        <v>4</v>
      </c>
      <c r="J84" s="294">
        <v>4</v>
      </c>
      <c r="K84" s="401" t="s">
        <v>141</v>
      </c>
    </row>
    <row r="85" spans="1:14" s="134" customFormat="1" ht="15" thickBot="1" x14ac:dyDescent="0.35">
      <c r="A85" s="338" t="s">
        <v>395</v>
      </c>
      <c r="B85" s="339" t="s">
        <v>91</v>
      </c>
      <c r="C85" s="341" t="s">
        <v>197</v>
      </c>
      <c r="D85" s="341" t="s">
        <v>238</v>
      </c>
      <c r="E85" s="343">
        <v>274.97612353341702</v>
      </c>
      <c r="F85" s="344">
        <v>5.17</v>
      </c>
      <c r="G85" s="345" t="s">
        <v>156</v>
      </c>
      <c r="H85" s="346"/>
      <c r="I85" s="347">
        <v>4</v>
      </c>
      <c r="J85" s="348">
        <v>4</v>
      </c>
      <c r="K85" s="401" t="s">
        <v>384</v>
      </c>
      <c r="M85" s="87"/>
    </row>
    <row r="86" spans="1:14" ht="15" thickBot="1" x14ac:dyDescent="0.35">
      <c r="A86" s="399" t="s">
        <v>233</v>
      </c>
      <c r="B86" s="339" t="s">
        <v>91</v>
      </c>
      <c r="C86" s="321" t="s">
        <v>197</v>
      </c>
      <c r="D86" s="341" t="s">
        <v>233</v>
      </c>
      <c r="E86" s="343">
        <v>279.00092353341699</v>
      </c>
      <c r="F86" s="344">
        <v>6.51</v>
      </c>
      <c r="G86" s="345" t="s">
        <v>156</v>
      </c>
      <c r="H86" s="346"/>
      <c r="I86" s="347">
        <v>4</v>
      </c>
      <c r="J86" s="348">
        <v>4</v>
      </c>
      <c r="K86" s="326" t="s">
        <v>328</v>
      </c>
      <c r="L86" s="134"/>
      <c r="M86" s="134"/>
      <c r="N86" s="134"/>
    </row>
    <row r="87" spans="1:14" s="133" customFormat="1" ht="15" thickBot="1" x14ac:dyDescent="0.35">
      <c r="A87" s="329" t="s">
        <v>230</v>
      </c>
      <c r="B87" s="320" t="s">
        <v>91</v>
      </c>
      <c r="C87" s="321" t="s">
        <v>197</v>
      </c>
      <c r="D87" s="321" t="s">
        <v>230</v>
      </c>
      <c r="E87" s="322">
        <v>282.94752353341698</v>
      </c>
      <c r="F87" s="323">
        <v>8.27</v>
      </c>
      <c r="G87" s="324" t="s">
        <v>156</v>
      </c>
      <c r="H87" s="325"/>
      <c r="I87" s="326">
        <v>4</v>
      </c>
      <c r="J87" s="327">
        <v>4</v>
      </c>
      <c r="K87" s="553" t="s">
        <v>396</v>
      </c>
    </row>
    <row r="88" spans="1:14" s="134" customFormat="1" ht="15" thickBot="1" x14ac:dyDescent="0.35">
      <c r="A88" s="318" t="s">
        <v>229</v>
      </c>
      <c r="B88" s="267" t="s">
        <v>91</v>
      </c>
      <c r="C88" s="289" t="s">
        <v>197</v>
      </c>
      <c r="D88" s="268" t="s">
        <v>229</v>
      </c>
      <c r="E88" s="269">
        <v>286.02282353341701</v>
      </c>
      <c r="F88" s="270">
        <v>6.43</v>
      </c>
      <c r="G88" s="328" t="s">
        <v>156</v>
      </c>
      <c r="H88" s="271"/>
      <c r="I88" s="287">
        <v>4</v>
      </c>
      <c r="J88" s="288">
        <v>4</v>
      </c>
      <c r="K88" s="401" t="s">
        <v>397</v>
      </c>
      <c r="L88" s="5"/>
      <c r="M88" s="5"/>
      <c r="N88" s="5"/>
    </row>
    <row r="89" spans="1:14" s="134" customFormat="1" ht="15" thickBot="1" x14ac:dyDescent="0.35">
      <c r="A89" s="319" t="s">
        <v>227</v>
      </c>
      <c r="B89" s="320" t="s">
        <v>91</v>
      </c>
      <c r="C89" s="321" t="s">
        <v>197</v>
      </c>
      <c r="D89" s="321" t="s">
        <v>227</v>
      </c>
      <c r="E89" s="322">
        <v>289.02402353341699</v>
      </c>
      <c r="F89" s="323">
        <v>7.23</v>
      </c>
      <c r="G89" s="324" t="s">
        <v>156</v>
      </c>
      <c r="H89" s="325"/>
      <c r="I89" s="326">
        <v>4</v>
      </c>
      <c r="J89" s="327">
        <v>4</v>
      </c>
      <c r="K89" s="326" t="s">
        <v>328</v>
      </c>
      <c r="L89" s="5"/>
      <c r="M89" s="5"/>
      <c r="N89" s="5"/>
    </row>
    <row r="90" spans="1:14" s="134" customFormat="1" ht="15" thickBot="1" x14ac:dyDescent="0.35">
      <c r="A90" s="329" t="s">
        <v>224</v>
      </c>
      <c r="B90" s="320" t="s">
        <v>91</v>
      </c>
      <c r="C90" s="321" t="s">
        <v>197</v>
      </c>
      <c r="D90" s="321" t="s">
        <v>224</v>
      </c>
      <c r="E90" s="322">
        <v>294.01002353341698</v>
      </c>
      <c r="F90" s="330">
        <v>10.14</v>
      </c>
      <c r="G90" s="324" t="s">
        <v>156</v>
      </c>
      <c r="H90" s="325"/>
      <c r="I90" s="326">
        <v>4</v>
      </c>
      <c r="J90" s="327">
        <v>4</v>
      </c>
      <c r="K90" s="401" t="s">
        <v>398</v>
      </c>
      <c r="L90" s="5"/>
      <c r="M90" s="5"/>
      <c r="N90" s="5"/>
    </row>
    <row r="91" spans="1:14" ht="15" thickBot="1" x14ac:dyDescent="0.35">
      <c r="A91" s="329" t="s">
        <v>222</v>
      </c>
      <c r="B91" s="320" t="s">
        <v>91</v>
      </c>
      <c r="C91" s="321" t="s">
        <v>197</v>
      </c>
      <c r="D91" s="321" t="s">
        <v>222</v>
      </c>
      <c r="E91" s="322">
        <v>294.97772353341702</v>
      </c>
      <c r="F91" s="330">
        <v>11.3</v>
      </c>
      <c r="G91" s="324" t="s">
        <v>156</v>
      </c>
      <c r="H91" s="325"/>
      <c r="I91" s="326">
        <v>4</v>
      </c>
      <c r="J91" s="327">
        <v>4</v>
      </c>
      <c r="K91" s="326" t="s">
        <v>328</v>
      </c>
    </row>
    <row r="92" spans="1:14" ht="15" thickBot="1" x14ac:dyDescent="0.35">
      <c r="A92" s="283" t="s">
        <v>249</v>
      </c>
      <c r="B92" s="267" t="s">
        <v>91</v>
      </c>
      <c r="C92" s="275" t="s">
        <v>197</v>
      </c>
      <c r="D92" s="268" t="s">
        <v>249</v>
      </c>
      <c r="E92" s="269">
        <v>310.10452353341702</v>
      </c>
      <c r="F92" s="270">
        <v>6.79</v>
      </c>
      <c r="G92" s="328" t="s">
        <v>156</v>
      </c>
      <c r="H92" s="271"/>
      <c r="I92" s="287">
        <v>4</v>
      </c>
      <c r="J92" s="288">
        <v>4</v>
      </c>
      <c r="K92" s="287" t="s">
        <v>328</v>
      </c>
    </row>
    <row r="93" spans="1:14" ht="15" thickBot="1" x14ac:dyDescent="0.35">
      <c r="A93" s="319" t="s">
        <v>244</v>
      </c>
      <c r="B93" s="320" t="s">
        <v>91</v>
      </c>
      <c r="C93" s="341" t="s">
        <v>197</v>
      </c>
      <c r="D93" s="321" t="s">
        <v>244</v>
      </c>
      <c r="E93" s="322">
        <v>319.033723533417</v>
      </c>
      <c r="F93" s="323">
        <v>6.45</v>
      </c>
      <c r="G93" s="324" t="s">
        <v>156</v>
      </c>
      <c r="H93" s="325"/>
      <c r="I93" s="326">
        <v>4</v>
      </c>
      <c r="J93" s="327">
        <v>4</v>
      </c>
      <c r="K93" s="347" t="s">
        <v>328</v>
      </c>
    </row>
    <row r="94" spans="1:14" ht="15" thickBot="1" x14ac:dyDescent="0.35">
      <c r="A94" s="359" t="s">
        <v>363</v>
      </c>
      <c r="B94" s="320" t="s">
        <v>91</v>
      </c>
      <c r="C94" s="321" t="s">
        <v>197</v>
      </c>
      <c r="D94" s="321" t="s">
        <v>228</v>
      </c>
      <c r="E94" s="322">
        <v>336.994123533417</v>
      </c>
      <c r="F94" s="323">
        <v>7.12</v>
      </c>
      <c r="G94" s="324" t="s">
        <v>156</v>
      </c>
      <c r="H94" s="325"/>
      <c r="I94" s="326">
        <v>4</v>
      </c>
      <c r="J94" s="327">
        <v>4</v>
      </c>
      <c r="K94" s="326" t="s">
        <v>101</v>
      </c>
    </row>
    <row r="95" spans="1:14" ht="15" thickBot="1" x14ac:dyDescent="0.35">
      <c r="A95" s="283" t="s">
        <v>219</v>
      </c>
      <c r="B95" s="267" t="s">
        <v>91</v>
      </c>
      <c r="C95" s="321" t="s">
        <v>197</v>
      </c>
      <c r="D95" s="268" t="s">
        <v>219</v>
      </c>
      <c r="E95" s="269">
        <v>348.02212353341702</v>
      </c>
      <c r="F95" s="270">
        <v>8.2200000000000006</v>
      </c>
      <c r="G95" s="328" t="s">
        <v>156</v>
      </c>
      <c r="H95" s="271"/>
      <c r="I95" s="287">
        <v>4</v>
      </c>
      <c r="J95" s="288">
        <v>4</v>
      </c>
      <c r="K95" s="326" t="s">
        <v>328</v>
      </c>
    </row>
    <row r="96" spans="1:14" s="134" customFormat="1" ht="15" thickBot="1" x14ac:dyDescent="0.35">
      <c r="A96" s="340" t="s">
        <v>242</v>
      </c>
      <c r="B96" s="339" t="s">
        <v>91</v>
      </c>
      <c r="C96" s="341" t="s">
        <v>197</v>
      </c>
      <c r="D96" s="341" t="s">
        <v>242</v>
      </c>
      <c r="E96" s="343">
        <v>370.05402353341702</v>
      </c>
      <c r="F96" s="344">
        <v>8.94</v>
      </c>
      <c r="G96" s="345" t="s">
        <v>156</v>
      </c>
      <c r="H96" s="346"/>
      <c r="I96" s="347">
        <v>4</v>
      </c>
      <c r="J96" s="348">
        <v>4</v>
      </c>
      <c r="K96" s="401" t="s">
        <v>399</v>
      </c>
    </row>
    <row r="97" spans="1:14" ht="15" thickBot="1" x14ac:dyDescent="0.35">
      <c r="A97" s="338" t="s">
        <v>240</v>
      </c>
      <c r="B97" s="339" t="s">
        <v>91</v>
      </c>
      <c r="C97" s="341" t="s">
        <v>197</v>
      </c>
      <c r="D97" s="341" t="s">
        <v>240</v>
      </c>
      <c r="E97" s="343">
        <v>371.04562353341703</v>
      </c>
      <c r="F97" s="362">
        <v>12.27</v>
      </c>
      <c r="G97" s="345" t="s">
        <v>156</v>
      </c>
      <c r="H97" s="346"/>
      <c r="I97" s="347">
        <v>4</v>
      </c>
      <c r="J97" s="348">
        <v>4</v>
      </c>
      <c r="K97" s="401" t="s">
        <v>400</v>
      </c>
      <c r="L97" s="134"/>
      <c r="M97" s="134"/>
      <c r="N97" s="134"/>
    </row>
    <row r="98" spans="1:14" s="134" customFormat="1" ht="15" thickBot="1" x14ac:dyDescent="0.35">
      <c r="A98" s="336" t="s">
        <v>239</v>
      </c>
      <c r="B98" s="274" t="s">
        <v>91</v>
      </c>
      <c r="C98" s="341" t="s">
        <v>197</v>
      </c>
      <c r="D98" s="275" t="s">
        <v>239</v>
      </c>
      <c r="E98" s="276">
        <v>371.06482353341698</v>
      </c>
      <c r="F98" s="277">
        <v>6.07</v>
      </c>
      <c r="G98" s="356" t="s">
        <v>156</v>
      </c>
      <c r="H98" s="278"/>
      <c r="I98" s="280">
        <v>4</v>
      </c>
      <c r="J98" s="281">
        <v>4</v>
      </c>
      <c r="K98" s="347" t="s">
        <v>328</v>
      </c>
    </row>
    <row r="99" spans="1:14" ht="15" thickBot="1" x14ac:dyDescent="0.35">
      <c r="A99" s="383" t="s">
        <v>241</v>
      </c>
      <c r="B99" s="339" t="s">
        <v>91</v>
      </c>
      <c r="C99" s="341" t="s">
        <v>197</v>
      </c>
      <c r="D99" s="341" t="s">
        <v>241</v>
      </c>
      <c r="E99" s="343">
        <v>420.08812353341699</v>
      </c>
      <c r="F99" s="344">
        <v>8.08</v>
      </c>
      <c r="G99" s="345" t="s">
        <v>156</v>
      </c>
      <c r="H99" s="346"/>
      <c r="I99" s="347">
        <v>4</v>
      </c>
      <c r="J99" s="348">
        <v>4</v>
      </c>
      <c r="K99" s="347" t="s">
        <v>328</v>
      </c>
      <c r="L99" s="134"/>
      <c r="M99" s="134"/>
      <c r="N99" s="134"/>
    </row>
    <row r="100" spans="1:14" s="449" customFormat="1" ht="15" thickBot="1" x14ac:dyDescent="0.35">
      <c r="A100" s="329" t="s">
        <v>223</v>
      </c>
      <c r="B100" s="320" t="s">
        <v>91</v>
      </c>
      <c r="C100" s="321" t="s">
        <v>197</v>
      </c>
      <c r="D100" s="321" t="s">
        <v>223</v>
      </c>
      <c r="E100" s="322">
        <v>444.11622353341698</v>
      </c>
      <c r="F100" s="330">
        <v>11.23</v>
      </c>
      <c r="G100" s="324" t="s">
        <v>156</v>
      </c>
      <c r="H100" s="325"/>
      <c r="I100" s="326">
        <v>4</v>
      </c>
      <c r="J100" s="327">
        <v>4</v>
      </c>
      <c r="K100" s="326" t="s">
        <v>328</v>
      </c>
      <c r="L100" s="133"/>
      <c r="M100" s="133"/>
      <c r="N100" s="133"/>
    </row>
    <row r="101" spans="1:14" s="449" customFormat="1" ht="15" thickBot="1" x14ac:dyDescent="0.35">
      <c r="A101" s="358" t="s">
        <v>382</v>
      </c>
      <c r="B101" s="349" t="s">
        <v>92</v>
      </c>
      <c r="C101" s="341" t="s">
        <v>197</v>
      </c>
      <c r="D101" s="350" t="s">
        <v>108</v>
      </c>
      <c r="E101" s="351">
        <v>478.92930000000001</v>
      </c>
      <c r="F101" s="384">
        <v>6.1929999999999996</v>
      </c>
      <c r="G101" s="353">
        <v>181.78</v>
      </c>
      <c r="H101" s="353" t="s">
        <v>194</v>
      </c>
      <c r="I101" s="354">
        <v>4</v>
      </c>
      <c r="J101" s="355">
        <v>4</v>
      </c>
      <c r="K101" s="401" t="s">
        <v>401</v>
      </c>
    </row>
    <row r="102" spans="1:14" s="134" customFormat="1" ht="15" thickBot="1" x14ac:dyDescent="0.35">
      <c r="A102" s="335" t="s">
        <v>383</v>
      </c>
      <c r="B102" s="267" t="s">
        <v>91</v>
      </c>
      <c r="C102" s="341" t="s">
        <v>197</v>
      </c>
      <c r="D102" s="268" t="s">
        <v>250</v>
      </c>
      <c r="E102" s="269">
        <v>554.199723533417</v>
      </c>
      <c r="F102" s="285">
        <v>12.92</v>
      </c>
      <c r="G102" s="328" t="s">
        <v>156</v>
      </c>
      <c r="H102" s="271"/>
      <c r="I102" s="287">
        <v>4</v>
      </c>
      <c r="J102" s="288">
        <v>4</v>
      </c>
      <c r="K102" s="326" t="s">
        <v>152</v>
      </c>
      <c r="L102" s="5"/>
      <c r="M102" s="5"/>
      <c r="N102" s="5"/>
    </row>
    <row r="103" spans="1:14" s="134" customFormat="1" ht="15" thickBot="1" x14ac:dyDescent="0.35">
      <c r="A103" s="329" t="s">
        <v>385</v>
      </c>
      <c r="B103" s="320" t="s">
        <v>91</v>
      </c>
      <c r="C103" s="341" t="s">
        <v>197</v>
      </c>
      <c r="D103" s="321" t="s">
        <v>245</v>
      </c>
      <c r="E103" s="322">
        <v>618.02842353341703</v>
      </c>
      <c r="F103" s="330">
        <v>11.81</v>
      </c>
      <c r="G103" s="324" t="s">
        <v>156</v>
      </c>
      <c r="H103" s="325"/>
      <c r="I103" s="326">
        <v>4</v>
      </c>
      <c r="J103" s="327">
        <v>4</v>
      </c>
      <c r="K103" s="326" t="s">
        <v>140</v>
      </c>
      <c r="L103" s="5"/>
      <c r="M103" s="5"/>
      <c r="N103" s="5"/>
    </row>
    <row r="104" spans="1:14" ht="15" thickBot="1" x14ac:dyDescent="0.35">
      <c r="A104" s="394" t="s">
        <v>403</v>
      </c>
      <c r="B104" s="395"/>
      <c r="C104" s="395"/>
      <c r="D104" s="396"/>
      <c r="E104" s="397"/>
      <c r="F104" s="395"/>
      <c r="G104" s="396"/>
      <c r="H104" s="396"/>
      <c r="I104" s="396"/>
      <c r="J104" s="396"/>
      <c r="K104" s="398"/>
      <c r="N104" s="266"/>
    </row>
    <row r="105" spans="1:14" s="134" customFormat="1" ht="15" thickBot="1" x14ac:dyDescent="0.35">
      <c r="A105" s="334" t="str">
        <f>_xlfn.CONCAT(E105,"@",F105)</f>
        <v>114.926@4.961</v>
      </c>
      <c r="B105" s="274" t="s">
        <v>92</v>
      </c>
      <c r="C105" s="275" t="s">
        <v>18</v>
      </c>
      <c r="D105" s="275" t="s">
        <v>18</v>
      </c>
      <c r="E105" s="276">
        <v>114.926</v>
      </c>
      <c r="F105" s="277">
        <v>4.9610000000000003</v>
      </c>
      <c r="G105" s="278">
        <v>107.17</v>
      </c>
      <c r="H105" s="278" t="s">
        <v>192</v>
      </c>
      <c r="I105" s="280">
        <v>5</v>
      </c>
      <c r="J105" s="281">
        <v>5</v>
      </c>
      <c r="K105" s="280" t="s">
        <v>402</v>
      </c>
    </row>
    <row r="106" spans="1:14" s="134" customFormat="1" ht="15" thickBot="1" x14ac:dyDescent="0.35">
      <c r="A106" s="338" t="str">
        <f>_xlfn.CONCAT(E106,"@",F106)</f>
        <v>177.013@5.716</v>
      </c>
      <c r="B106" s="339" t="s">
        <v>92</v>
      </c>
      <c r="C106" s="341" t="s">
        <v>18</v>
      </c>
      <c r="D106" s="341" t="s">
        <v>18</v>
      </c>
      <c r="E106" s="343">
        <v>177.01300000000001</v>
      </c>
      <c r="F106" s="344">
        <v>5.7160000000000002</v>
      </c>
      <c r="G106" s="346">
        <v>122.74</v>
      </c>
      <c r="H106" s="346" t="s">
        <v>193</v>
      </c>
      <c r="I106" s="347">
        <v>5</v>
      </c>
      <c r="J106" s="348">
        <v>5</v>
      </c>
      <c r="K106" s="280" t="s">
        <v>402</v>
      </c>
    </row>
    <row r="107" spans="1:14" s="134" customFormat="1" ht="15" thickBot="1" x14ac:dyDescent="0.35">
      <c r="A107" s="331" t="str">
        <f>_xlfn.CONCAT(E107,"@",F107)</f>
        <v>191.0222@6.483</v>
      </c>
      <c r="B107" s="296" t="s">
        <v>92</v>
      </c>
      <c r="C107" s="297" t="s">
        <v>18</v>
      </c>
      <c r="D107" s="297" t="s">
        <v>18</v>
      </c>
      <c r="E107" s="298">
        <v>191.0222</v>
      </c>
      <c r="F107" s="357">
        <v>6.4829999999999997</v>
      </c>
      <c r="G107" s="300">
        <v>128.07</v>
      </c>
      <c r="H107" s="300" t="s">
        <v>193</v>
      </c>
      <c r="I107" s="332">
        <v>5</v>
      </c>
      <c r="J107" s="333">
        <v>5</v>
      </c>
      <c r="K107" s="280" t="s">
        <v>402</v>
      </c>
    </row>
    <row r="108" spans="1:14" s="134" customFormat="1" ht="15" thickBot="1" x14ac:dyDescent="0.35">
      <c r="A108" s="338" t="s">
        <v>391</v>
      </c>
      <c r="B108" s="339" t="s">
        <v>92</v>
      </c>
      <c r="C108" s="341" t="s">
        <v>18</v>
      </c>
      <c r="D108" s="341" t="s">
        <v>18</v>
      </c>
      <c r="E108" s="343">
        <v>200.95320000000001</v>
      </c>
      <c r="F108" s="344">
        <v>5.35</v>
      </c>
      <c r="G108" s="346">
        <v>128.41999999999999</v>
      </c>
      <c r="H108" s="346" t="s">
        <v>193</v>
      </c>
      <c r="I108" s="347">
        <v>5</v>
      </c>
      <c r="J108" s="348">
        <v>5</v>
      </c>
      <c r="K108" s="280" t="s">
        <v>402</v>
      </c>
    </row>
    <row r="109" spans="1:14" s="134" customFormat="1" ht="15" thickBot="1" x14ac:dyDescent="0.35">
      <c r="A109" s="338" t="s">
        <v>389</v>
      </c>
      <c r="B109" s="339" t="s">
        <v>92</v>
      </c>
      <c r="C109" s="341" t="s">
        <v>18</v>
      </c>
      <c r="D109" s="341" t="s">
        <v>18</v>
      </c>
      <c r="E109" s="343">
        <v>200.95320000000001</v>
      </c>
      <c r="F109" s="344">
        <v>5.609</v>
      </c>
      <c r="G109" s="346">
        <v>128.4</v>
      </c>
      <c r="H109" s="346" t="s">
        <v>193</v>
      </c>
      <c r="I109" s="347">
        <v>5</v>
      </c>
      <c r="J109" s="348">
        <v>5</v>
      </c>
      <c r="K109" s="280" t="s">
        <v>402</v>
      </c>
    </row>
    <row r="110" spans="1:14" s="134" customFormat="1" ht="15" thickBot="1" x14ac:dyDescent="0.35">
      <c r="A110" s="338" t="s">
        <v>390</v>
      </c>
      <c r="B110" s="339" t="s">
        <v>92</v>
      </c>
      <c r="C110" s="341" t="s">
        <v>18</v>
      </c>
      <c r="D110" s="341" t="s">
        <v>18</v>
      </c>
      <c r="E110" s="343">
        <v>200.95320000000001</v>
      </c>
      <c r="F110" s="344">
        <v>6.71</v>
      </c>
      <c r="G110" s="346">
        <v>128.44</v>
      </c>
      <c r="H110" s="346" t="s">
        <v>193</v>
      </c>
      <c r="I110" s="347">
        <v>5</v>
      </c>
      <c r="J110" s="348">
        <v>5</v>
      </c>
      <c r="K110" s="280" t="s">
        <v>402</v>
      </c>
    </row>
    <row r="111" spans="1:14" s="134" customFormat="1" ht="15" thickBot="1" x14ac:dyDescent="0.35">
      <c r="A111" s="338" t="str">
        <f t="shared" ref="A111:A118" si="0">_xlfn.CONCAT(E111,"@",F111)</f>
        <v>210.9477@7.611</v>
      </c>
      <c r="B111" s="339" t="s">
        <v>92</v>
      </c>
      <c r="C111" s="341" t="s">
        <v>18</v>
      </c>
      <c r="D111" s="341" t="s">
        <v>18</v>
      </c>
      <c r="E111" s="343">
        <v>210.9477</v>
      </c>
      <c r="F111" s="344">
        <v>7.6109999999999998</v>
      </c>
      <c r="G111" s="346">
        <v>132.38999999999999</v>
      </c>
      <c r="H111" s="346" t="s">
        <v>193</v>
      </c>
      <c r="I111" s="347">
        <v>5</v>
      </c>
      <c r="J111" s="348">
        <v>5</v>
      </c>
      <c r="K111" s="280" t="s">
        <v>402</v>
      </c>
    </row>
    <row r="112" spans="1:14" s="134" customFormat="1" x14ac:dyDescent="0.3">
      <c r="A112" s="331" t="str">
        <f t="shared" si="0"/>
        <v>330.9801@10.6</v>
      </c>
      <c r="B112" s="296" t="s">
        <v>92</v>
      </c>
      <c r="C112" s="297" t="s">
        <v>18</v>
      </c>
      <c r="D112" s="297" t="s">
        <v>18</v>
      </c>
      <c r="E112" s="298">
        <v>330.98009999999999</v>
      </c>
      <c r="F112" s="299">
        <v>10.6</v>
      </c>
      <c r="G112" s="300">
        <v>134.02000000000001</v>
      </c>
      <c r="H112" s="300" t="s">
        <v>195</v>
      </c>
      <c r="I112" s="332">
        <v>5</v>
      </c>
      <c r="J112" s="333">
        <v>5</v>
      </c>
      <c r="K112" s="332" t="s">
        <v>402</v>
      </c>
    </row>
    <row r="113" spans="1:11" s="134" customFormat="1" x14ac:dyDescent="0.3">
      <c r="A113" s="334" t="str">
        <f t="shared" si="0"/>
        <v>446.9677@13.14</v>
      </c>
      <c r="B113" s="274" t="s">
        <v>92</v>
      </c>
      <c r="C113" s="400" t="s">
        <v>18</v>
      </c>
      <c r="D113" s="275" t="s">
        <v>18</v>
      </c>
      <c r="E113" s="276">
        <v>446.96769999999998</v>
      </c>
      <c r="F113" s="282">
        <v>13.14</v>
      </c>
      <c r="G113" s="278">
        <v>157.47</v>
      </c>
      <c r="H113" s="278" t="s">
        <v>193</v>
      </c>
      <c r="I113" s="280">
        <v>5</v>
      </c>
      <c r="J113" s="281">
        <v>5</v>
      </c>
      <c r="K113" s="287" t="s">
        <v>402</v>
      </c>
    </row>
    <row r="114" spans="1:11" s="134" customFormat="1" x14ac:dyDescent="0.3">
      <c r="A114" s="334" t="str">
        <f t="shared" si="0"/>
        <v>560.9414@7.781</v>
      </c>
      <c r="B114" s="274" t="s">
        <v>92</v>
      </c>
      <c r="C114" s="275" t="s">
        <v>18</v>
      </c>
      <c r="D114" s="275" t="s">
        <v>18</v>
      </c>
      <c r="E114" s="276">
        <v>560.94140000000004</v>
      </c>
      <c r="F114" s="277">
        <v>7.7809999999999997</v>
      </c>
      <c r="G114" s="278">
        <v>167.72</v>
      </c>
      <c r="H114" s="278" t="s">
        <v>193</v>
      </c>
      <c r="I114" s="280">
        <v>5</v>
      </c>
      <c r="J114" s="281">
        <v>5</v>
      </c>
      <c r="K114" s="280" t="s">
        <v>402</v>
      </c>
    </row>
    <row r="115" spans="1:11" s="134" customFormat="1" ht="15" thickBot="1" x14ac:dyDescent="0.35">
      <c r="A115" s="358" t="str">
        <f t="shared" si="0"/>
        <v>630.9611@14.039</v>
      </c>
      <c r="B115" s="349" t="s">
        <v>92</v>
      </c>
      <c r="C115" s="350" t="s">
        <v>18</v>
      </c>
      <c r="D115" s="350" t="s">
        <v>18</v>
      </c>
      <c r="E115" s="351">
        <v>630.96109999999999</v>
      </c>
      <c r="F115" s="352">
        <v>14.039</v>
      </c>
      <c r="G115" s="353">
        <v>179.17</v>
      </c>
      <c r="H115" s="353" t="s">
        <v>195</v>
      </c>
      <c r="I115" s="354">
        <v>5</v>
      </c>
      <c r="J115" s="355">
        <v>5</v>
      </c>
      <c r="K115" s="354" t="s">
        <v>402</v>
      </c>
    </row>
    <row r="116" spans="1:11" s="134" customFormat="1" ht="15" thickBot="1" x14ac:dyDescent="0.35">
      <c r="A116" s="363" t="str">
        <f t="shared" si="0"/>
        <v>710.9312@10.547</v>
      </c>
      <c r="B116" s="342" t="s">
        <v>92</v>
      </c>
      <c r="C116" s="341" t="s">
        <v>18</v>
      </c>
      <c r="D116" s="341" t="s">
        <v>18</v>
      </c>
      <c r="E116" s="343">
        <v>710.93119999999999</v>
      </c>
      <c r="F116" s="362">
        <v>10.547000000000001</v>
      </c>
      <c r="G116" s="346">
        <v>188.33</v>
      </c>
      <c r="H116" s="346" t="s">
        <v>193</v>
      </c>
      <c r="I116" s="347">
        <v>5</v>
      </c>
      <c r="J116" s="348">
        <v>5</v>
      </c>
      <c r="K116" s="347" t="s">
        <v>402</v>
      </c>
    </row>
    <row r="117" spans="1:11" s="134" customFormat="1" ht="15" thickBot="1" x14ac:dyDescent="0.35">
      <c r="A117" s="295" t="str">
        <f t="shared" si="0"/>
        <v>760.9283@11.317</v>
      </c>
      <c r="B117" s="296" t="s">
        <v>92</v>
      </c>
      <c r="C117" s="297" t="s">
        <v>18</v>
      </c>
      <c r="D117" s="297" t="s">
        <v>18</v>
      </c>
      <c r="E117" s="298">
        <v>760.92830000000004</v>
      </c>
      <c r="F117" s="299">
        <v>11.317</v>
      </c>
      <c r="G117" s="300">
        <v>195.64</v>
      </c>
      <c r="H117" s="300" t="s">
        <v>193</v>
      </c>
      <c r="I117" s="332">
        <v>5</v>
      </c>
      <c r="J117" s="333">
        <v>5</v>
      </c>
      <c r="K117" s="332" t="s">
        <v>402</v>
      </c>
    </row>
    <row r="118" spans="1:11" s="134" customFormat="1" ht="15" thickBot="1" x14ac:dyDescent="0.35">
      <c r="A118" s="363" t="str">
        <f t="shared" si="0"/>
        <v>788.9435@11.977</v>
      </c>
      <c r="B118" s="339" t="s">
        <v>92</v>
      </c>
      <c r="C118" s="341" t="s">
        <v>18</v>
      </c>
      <c r="D118" s="341" t="s">
        <v>18</v>
      </c>
      <c r="E118" s="343">
        <v>788.94349999999997</v>
      </c>
      <c r="F118" s="362">
        <v>11.977</v>
      </c>
      <c r="G118" s="346">
        <v>199.65</v>
      </c>
      <c r="H118" s="346" t="s">
        <v>195</v>
      </c>
      <c r="I118" s="347">
        <v>5</v>
      </c>
      <c r="J118" s="348">
        <v>5</v>
      </c>
      <c r="K118" s="347" t="s">
        <v>402</v>
      </c>
    </row>
  </sheetData>
  <sortState xmlns:xlrd2="http://schemas.microsoft.com/office/spreadsheetml/2017/richdata2" ref="A105:N118">
    <sortCondition ref="E105:E118"/>
  </sortState>
  <mergeCells count="27">
    <mergeCell ref="A23:A24"/>
    <mergeCell ref="D23:D24"/>
    <mergeCell ref="K23:K24"/>
    <mergeCell ref="A25:A26"/>
    <mergeCell ref="D25:D26"/>
    <mergeCell ref="K25:K26"/>
    <mergeCell ref="A27:A28"/>
    <mergeCell ref="D27:D28"/>
    <mergeCell ref="K27:K28"/>
    <mergeCell ref="A29:A30"/>
    <mergeCell ref="A31:A32"/>
    <mergeCell ref="K37:K38"/>
    <mergeCell ref="K39:K40"/>
    <mergeCell ref="A39:A40"/>
    <mergeCell ref="D29:D30"/>
    <mergeCell ref="D31:D32"/>
    <mergeCell ref="D33:D34"/>
    <mergeCell ref="D35:D36"/>
    <mergeCell ref="D37:D38"/>
    <mergeCell ref="D39:D40"/>
    <mergeCell ref="A37:A38"/>
    <mergeCell ref="A33:A34"/>
    <mergeCell ref="A35:A36"/>
    <mergeCell ref="K29:K30"/>
    <mergeCell ref="K31:K32"/>
    <mergeCell ref="K33:K34"/>
    <mergeCell ref="K35:K36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F9538-1FED-47DF-99AF-A34EA7AC0B77}">
  <dimension ref="A1:O30"/>
  <sheetViews>
    <sheetView workbookViewId="0">
      <selection activeCell="O8" sqref="O8"/>
    </sheetView>
  </sheetViews>
  <sheetFormatPr defaultColWidth="8.88671875" defaultRowHeight="14.4" x14ac:dyDescent="0.3"/>
  <cols>
    <col min="1" max="8" width="8.88671875" style="5"/>
    <col min="9" max="9" width="9.44140625" style="5" customWidth="1"/>
    <col min="10" max="16384" width="8.88671875" style="5"/>
  </cols>
  <sheetData>
    <row r="1" spans="1:15" ht="15" thickBot="1" x14ac:dyDescent="0.35">
      <c r="A1" s="5" t="s">
        <v>274</v>
      </c>
      <c r="B1" s="134"/>
    </row>
    <row r="2" spans="1:15" ht="15" thickBot="1" x14ac:dyDescent="0.35">
      <c r="B2" s="513" t="s">
        <v>168</v>
      </c>
      <c r="C2" s="514"/>
      <c r="D2" s="514"/>
      <c r="E2" s="514"/>
      <c r="F2" s="514" t="s">
        <v>169</v>
      </c>
      <c r="G2" s="514"/>
      <c r="H2" s="514"/>
      <c r="I2" s="515"/>
    </row>
    <row r="3" spans="1:15" ht="15" thickBot="1" x14ac:dyDescent="0.35">
      <c r="B3" s="201" t="s">
        <v>251</v>
      </c>
      <c r="C3" s="135" t="s">
        <v>153</v>
      </c>
      <c r="D3" s="135" t="s">
        <v>154</v>
      </c>
      <c r="E3" s="136" t="s">
        <v>165</v>
      </c>
      <c r="F3" s="201" t="s">
        <v>251</v>
      </c>
      <c r="G3" s="135" t="s">
        <v>153</v>
      </c>
      <c r="H3" s="135" t="s">
        <v>154</v>
      </c>
      <c r="I3" s="136" t="s">
        <v>165</v>
      </c>
    </row>
    <row r="4" spans="1:15" x14ac:dyDescent="0.3">
      <c r="A4" s="9" t="s">
        <v>7</v>
      </c>
      <c r="B4" s="137">
        <v>28.95</v>
      </c>
      <c r="C4" s="13">
        <v>5</v>
      </c>
      <c r="D4" s="11">
        <v>8449.2999999999993</v>
      </c>
      <c r="E4" s="196">
        <v>1</v>
      </c>
      <c r="F4" s="137">
        <v>20.300662251655631</v>
      </c>
      <c r="G4" s="13" t="s">
        <v>9</v>
      </c>
      <c r="H4" s="11">
        <v>1771.1200000000003</v>
      </c>
      <c r="I4" s="138">
        <v>0.94117647058823528</v>
      </c>
      <c r="O4" s="558"/>
    </row>
    <row r="5" spans="1:15" x14ac:dyDescent="0.3">
      <c r="A5" s="16" t="s">
        <v>8</v>
      </c>
      <c r="B5" s="143">
        <v>2.5</v>
      </c>
      <c r="C5" s="19" t="s">
        <v>9</v>
      </c>
      <c r="D5" s="18">
        <v>89.259999999999991</v>
      </c>
      <c r="E5" s="140">
        <v>0.625</v>
      </c>
      <c r="F5" s="139">
        <v>14.946938775510207</v>
      </c>
      <c r="G5" s="19" t="s">
        <v>9</v>
      </c>
      <c r="H5" s="18">
        <v>89.2</v>
      </c>
      <c r="I5" s="141">
        <v>0.94117647058823528</v>
      </c>
      <c r="O5" s="558"/>
    </row>
    <row r="6" spans="1:15" x14ac:dyDescent="0.3">
      <c r="A6" s="16" t="s">
        <v>10</v>
      </c>
      <c r="B6" s="202">
        <v>13.46</v>
      </c>
      <c r="C6" s="19" t="s">
        <v>9</v>
      </c>
      <c r="D6" s="18">
        <v>78.36</v>
      </c>
      <c r="E6" s="140">
        <v>0.9375</v>
      </c>
      <c r="F6" s="139">
        <v>20.76</v>
      </c>
      <c r="G6" s="19">
        <v>1.9453191752854755</v>
      </c>
      <c r="H6" s="18">
        <v>96.44</v>
      </c>
      <c r="I6" s="142">
        <v>1</v>
      </c>
      <c r="O6" s="558"/>
    </row>
    <row r="7" spans="1:15" x14ac:dyDescent="0.3">
      <c r="A7" s="16" t="s">
        <v>11</v>
      </c>
      <c r="B7" s="143">
        <v>0.5</v>
      </c>
      <c r="C7" s="19" t="s">
        <v>9</v>
      </c>
      <c r="D7" s="20">
        <v>155.82000000000002</v>
      </c>
      <c r="E7" s="140">
        <v>0.6875</v>
      </c>
      <c r="F7" s="139">
        <v>25</v>
      </c>
      <c r="G7" s="19">
        <v>0.5</v>
      </c>
      <c r="H7" s="18">
        <v>25</v>
      </c>
      <c r="I7" s="142">
        <v>1</v>
      </c>
      <c r="J7" s="512"/>
      <c r="K7" s="512"/>
      <c r="L7" s="512"/>
      <c r="M7" s="512"/>
      <c r="N7" s="512"/>
      <c r="O7" s="558"/>
    </row>
    <row r="8" spans="1:15" x14ac:dyDescent="0.3">
      <c r="A8" s="16" t="s">
        <v>12</v>
      </c>
      <c r="B8" s="143">
        <v>6.9348451490454339</v>
      </c>
      <c r="C8" s="19" t="s">
        <v>9</v>
      </c>
      <c r="D8" s="18">
        <v>65.2</v>
      </c>
      <c r="E8" s="140">
        <v>0.8125</v>
      </c>
      <c r="F8" s="139">
        <v>6.9348451490454339</v>
      </c>
      <c r="G8" s="19">
        <v>6.9348451490454339</v>
      </c>
      <c r="H8" s="18">
        <v>46.42</v>
      </c>
      <c r="I8" s="142">
        <v>1</v>
      </c>
      <c r="O8" s="558"/>
    </row>
    <row r="9" spans="1:15" x14ac:dyDescent="0.3">
      <c r="A9" s="16" t="s">
        <v>13</v>
      </c>
      <c r="B9" s="143">
        <v>0.5</v>
      </c>
      <c r="C9" s="19" t="s">
        <v>9</v>
      </c>
      <c r="D9" s="19">
        <v>8.82</v>
      </c>
      <c r="E9" s="140">
        <v>0.5625</v>
      </c>
      <c r="F9" s="143">
        <v>0.5</v>
      </c>
      <c r="G9" s="19" t="s">
        <v>9</v>
      </c>
      <c r="H9" s="19">
        <v>8.5400000000000009</v>
      </c>
      <c r="I9" s="141">
        <v>0.52941176470588236</v>
      </c>
      <c r="L9" s="555"/>
    </row>
    <row r="10" spans="1:15" x14ac:dyDescent="0.3">
      <c r="A10" s="16" t="s">
        <v>14</v>
      </c>
      <c r="B10" s="152" t="s">
        <v>9</v>
      </c>
      <c r="C10" s="19" t="s">
        <v>9</v>
      </c>
      <c r="D10" s="18">
        <v>68.705882352941174</v>
      </c>
      <c r="E10" s="140">
        <v>0.4375</v>
      </c>
      <c r="F10" s="19" t="s">
        <v>9</v>
      </c>
      <c r="G10" s="19" t="s">
        <v>9</v>
      </c>
      <c r="H10" s="20">
        <v>357.65208333333334</v>
      </c>
      <c r="I10" s="141">
        <v>0.52941176470588236</v>
      </c>
      <c r="L10" s="555"/>
    </row>
    <row r="11" spans="1:15" x14ac:dyDescent="0.3">
      <c r="A11" s="16" t="s">
        <v>15</v>
      </c>
      <c r="B11" s="152" t="s">
        <v>9</v>
      </c>
      <c r="C11" s="19" t="s">
        <v>9</v>
      </c>
      <c r="D11" s="19">
        <v>0.5</v>
      </c>
      <c r="E11" s="144">
        <v>6.25E-2</v>
      </c>
      <c r="F11" s="19" t="s">
        <v>9</v>
      </c>
      <c r="G11" s="19" t="s">
        <v>9</v>
      </c>
      <c r="H11" s="19">
        <v>1.2479166666666668</v>
      </c>
      <c r="I11" s="141">
        <v>0.41176470588235292</v>
      </c>
      <c r="L11" s="555"/>
    </row>
    <row r="12" spans="1:15" x14ac:dyDescent="0.3">
      <c r="A12" s="16" t="s">
        <v>16</v>
      </c>
      <c r="B12" s="199" t="s">
        <v>9</v>
      </c>
      <c r="C12" s="197" t="s">
        <v>9</v>
      </c>
      <c r="D12" s="197" t="s">
        <v>9</v>
      </c>
      <c r="E12" s="169">
        <v>0</v>
      </c>
      <c r="F12" s="197" t="s">
        <v>9</v>
      </c>
      <c r="G12" s="197" t="s">
        <v>9</v>
      </c>
      <c r="H12" s="197" t="s">
        <v>9</v>
      </c>
      <c r="I12" s="172">
        <v>0</v>
      </c>
      <c r="L12" s="555"/>
    </row>
    <row r="13" spans="1:15" x14ac:dyDescent="0.3">
      <c r="A13" s="16" t="s">
        <v>17</v>
      </c>
      <c r="B13" s="199" t="s">
        <v>9</v>
      </c>
      <c r="C13" s="197" t="s">
        <v>9</v>
      </c>
      <c r="D13" s="197" t="s">
        <v>9</v>
      </c>
      <c r="E13" s="169">
        <v>0</v>
      </c>
      <c r="F13" s="19" t="s">
        <v>9</v>
      </c>
      <c r="G13" s="19" t="s">
        <v>9</v>
      </c>
      <c r="H13" s="19">
        <v>0.5</v>
      </c>
      <c r="I13" s="141">
        <v>0.17647058823529413</v>
      </c>
      <c r="L13" s="555"/>
    </row>
    <row r="14" spans="1:15" x14ac:dyDescent="0.3">
      <c r="A14" s="16" t="s">
        <v>19</v>
      </c>
      <c r="B14" s="152" t="s">
        <v>9</v>
      </c>
      <c r="C14" s="19" t="s">
        <v>9</v>
      </c>
      <c r="D14" s="94">
        <v>1</v>
      </c>
      <c r="E14" s="145">
        <v>6.25E-2</v>
      </c>
      <c r="F14" s="19" t="s">
        <v>9</v>
      </c>
      <c r="G14" s="19" t="s">
        <v>9</v>
      </c>
      <c r="H14" s="19">
        <v>1</v>
      </c>
      <c r="I14" s="141">
        <v>0.35294117647058826</v>
      </c>
      <c r="L14" s="555"/>
    </row>
    <row r="15" spans="1:15" x14ac:dyDescent="0.3">
      <c r="A15" s="16" t="s">
        <v>20</v>
      </c>
      <c r="B15" s="139">
        <v>0.43999999999999995</v>
      </c>
      <c r="C15" s="19" t="s">
        <v>9</v>
      </c>
      <c r="D15" s="20">
        <v>845.14</v>
      </c>
      <c r="E15" s="140">
        <v>0.5625</v>
      </c>
      <c r="F15" s="139">
        <v>5.18</v>
      </c>
      <c r="G15" s="19">
        <v>0.43999999999999995</v>
      </c>
      <c r="H15" s="20">
        <v>172.52</v>
      </c>
      <c r="I15" s="142">
        <v>1</v>
      </c>
      <c r="O15" s="558"/>
    </row>
    <row r="16" spans="1:15" x14ac:dyDescent="0.3">
      <c r="A16" s="16" t="s">
        <v>21</v>
      </c>
      <c r="B16" s="152" t="s">
        <v>9</v>
      </c>
      <c r="C16" s="19" t="s">
        <v>9</v>
      </c>
      <c r="D16" s="19">
        <v>0.47</v>
      </c>
      <c r="E16" s="140">
        <v>0.125</v>
      </c>
      <c r="F16" s="19" t="s">
        <v>9</v>
      </c>
      <c r="G16" s="19" t="s">
        <v>9</v>
      </c>
      <c r="H16" s="19">
        <v>0.47</v>
      </c>
      <c r="I16" s="141">
        <v>0.29411764705882354</v>
      </c>
    </row>
    <row r="17" spans="1:15" x14ac:dyDescent="0.3">
      <c r="A17" s="153" t="s">
        <v>170</v>
      </c>
      <c r="B17" s="146">
        <v>0.43</v>
      </c>
      <c r="C17" s="94" t="s">
        <v>9</v>
      </c>
      <c r="D17" s="94">
        <v>1.7376623376623377</v>
      </c>
      <c r="E17" s="147" t="s">
        <v>156</v>
      </c>
      <c r="F17" s="146">
        <v>0.43</v>
      </c>
      <c r="G17" s="94">
        <v>0.43</v>
      </c>
      <c r="H17" s="94">
        <v>0.43</v>
      </c>
      <c r="I17" s="148" t="s">
        <v>156</v>
      </c>
    </row>
    <row r="18" spans="1:15" x14ac:dyDescent="0.3">
      <c r="A18" s="153" t="s">
        <v>23</v>
      </c>
      <c r="B18" s="149">
        <v>0.37</v>
      </c>
      <c r="C18" s="94" t="s">
        <v>9</v>
      </c>
      <c r="D18" s="198">
        <v>134.86000000000001</v>
      </c>
      <c r="E18" s="150">
        <v>0.6875</v>
      </c>
      <c r="F18" s="146">
        <v>1.9688741721854301</v>
      </c>
      <c r="G18" s="94" t="s">
        <v>9</v>
      </c>
      <c r="H18" s="92">
        <v>13.700000000000001</v>
      </c>
      <c r="I18" s="151">
        <v>0.94117647058823528</v>
      </c>
    </row>
    <row r="19" spans="1:15" x14ac:dyDescent="0.3">
      <c r="A19" s="153" t="s">
        <v>24</v>
      </c>
      <c r="B19" s="152" t="s">
        <v>9</v>
      </c>
      <c r="C19" s="94" t="s">
        <v>9</v>
      </c>
      <c r="D19" s="198">
        <v>147.95234899328858</v>
      </c>
      <c r="E19" s="150">
        <v>0.1875</v>
      </c>
      <c r="F19" s="19" t="s">
        <v>9</v>
      </c>
      <c r="G19" s="94" t="s">
        <v>9</v>
      </c>
      <c r="H19" s="92">
        <v>22.158333333333335</v>
      </c>
      <c r="I19" s="151">
        <v>0.29411764705882354</v>
      </c>
    </row>
    <row r="20" spans="1:15" x14ac:dyDescent="0.3">
      <c r="A20" s="153" t="s">
        <v>171</v>
      </c>
      <c r="B20" s="149">
        <v>3.1539999999999999</v>
      </c>
      <c r="C20" s="94">
        <v>0.98</v>
      </c>
      <c r="D20" s="198">
        <v>380.24295302013422</v>
      </c>
      <c r="E20" s="147" t="s">
        <v>156</v>
      </c>
      <c r="F20" s="146">
        <v>0.98</v>
      </c>
      <c r="G20" s="94">
        <v>0.98</v>
      </c>
      <c r="H20" s="92">
        <v>69.88958333333332</v>
      </c>
      <c r="I20" s="148" t="s">
        <v>156</v>
      </c>
    </row>
    <row r="21" spans="1:15" x14ac:dyDescent="0.3">
      <c r="A21" s="16" t="s">
        <v>26</v>
      </c>
      <c r="B21" s="139">
        <v>2.1390000000000002</v>
      </c>
      <c r="C21" s="19" t="s">
        <v>9</v>
      </c>
      <c r="D21" s="20">
        <v>1383.3503355704697</v>
      </c>
      <c r="E21" s="140">
        <v>0.75</v>
      </c>
      <c r="F21" s="139">
        <v>2.019078947368421</v>
      </c>
      <c r="G21" s="19">
        <v>0.37</v>
      </c>
      <c r="H21" s="20">
        <v>419.48333333333329</v>
      </c>
      <c r="I21" s="142">
        <v>1</v>
      </c>
    </row>
    <row r="22" spans="1:15" x14ac:dyDescent="0.3">
      <c r="A22" s="16" t="s">
        <v>27</v>
      </c>
      <c r="B22" s="152" t="s">
        <v>9</v>
      </c>
      <c r="C22" s="19" t="s">
        <v>9</v>
      </c>
      <c r="D22" s="19">
        <v>0.48000000000000004</v>
      </c>
      <c r="E22" s="140">
        <v>6.25E-2</v>
      </c>
      <c r="F22" s="19" t="s">
        <v>9</v>
      </c>
      <c r="G22" s="19" t="s">
        <v>9</v>
      </c>
      <c r="H22" s="19">
        <v>0.48000000000000004</v>
      </c>
      <c r="I22" s="141">
        <v>0.11764705882352941</v>
      </c>
    </row>
    <row r="23" spans="1:15" x14ac:dyDescent="0.3">
      <c r="A23" s="16" t="s">
        <v>28</v>
      </c>
      <c r="B23" s="199" t="s">
        <v>9</v>
      </c>
      <c r="C23" s="197" t="s">
        <v>9</v>
      </c>
      <c r="D23" s="197" t="s">
        <v>9</v>
      </c>
      <c r="E23" s="169">
        <v>0</v>
      </c>
      <c r="F23" s="197" t="s">
        <v>9</v>
      </c>
      <c r="G23" s="197" t="s">
        <v>9</v>
      </c>
      <c r="H23" s="197" t="s">
        <v>9</v>
      </c>
      <c r="I23" s="172">
        <v>0</v>
      </c>
    </row>
    <row r="24" spans="1:15" x14ac:dyDescent="0.3">
      <c r="A24" s="16" t="s">
        <v>29</v>
      </c>
      <c r="B24" s="199" t="s">
        <v>9</v>
      </c>
      <c r="C24" s="197" t="s">
        <v>9</v>
      </c>
      <c r="D24" s="197" t="s">
        <v>9</v>
      </c>
      <c r="E24" s="169">
        <v>0</v>
      </c>
      <c r="F24" s="19" t="s">
        <v>9</v>
      </c>
      <c r="G24" s="19" t="s">
        <v>9</v>
      </c>
      <c r="H24" s="19">
        <v>0.5</v>
      </c>
      <c r="I24" s="141">
        <v>5.8823529411764705E-2</v>
      </c>
    </row>
    <row r="25" spans="1:15" x14ac:dyDescent="0.3">
      <c r="A25" s="16" t="s">
        <v>30</v>
      </c>
      <c r="B25" s="199" t="s">
        <v>9</v>
      </c>
      <c r="C25" s="197" t="s">
        <v>9</v>
      </c>
      <c r="D25" s="197" t="s">
        <v>9</v>
      </c>
      <c r="E25" s="169">
        <v>0</v>
      </c>
      <c r="F25" s="197" t="s">
        <v>9</v>
      </c>
      <c r="G25" s="197" t="s">
        <v>9</v>
      </c>
      <c r="H25" s="197" t="s">
        <v>9</v>
      </c>
      <c r="I25" s="172">
        <v>0</v>
      </c>
    </row>
    <row r="26" spans="1:15" x14ac:dyDescent="0.3">
      <c r="A26" s="16" t="s">
        <v>31</v>
      </c>
      <c r="B26" s="199" t="s">
        <v>9</v>
      </c>
      <c r="C26" s="197" t="s">
        <v>9</v>
      </c>
      <c r="D26" s="197" t="s">
        <v>9</v>
      </c>
      <c r="E26" s="169">
        <v>0</v>
      </c>
      <c r="F26" s="197" t="s">
        <v>9</v>
      </c>
      <c r="G26" s="197" t="s">
        <v>9</v>
      </c>
      <c r="H26" s="197" t="s">
        <v>9</v>
      </c>
      <c r="I26" s="172">
        <v>0</v>
      </c>
    </row>
    <row r="27" spans="1:15" x14ac:dyDescent="0.3">
      <c r="A27" s="153" t="s">
        <v>32</v>
      </c>
      <c r="B27" s="207">
        <v>58.274999999999999</v>
      </c>
      <c r="C27" s="94" t="s">
        <v>9</v>
      </c>
      <c r="D27" s="198">
        <v>3631.54</v>
      </c>
      <c r="E27" s="150">
        <v>0.5625</v>
      </c>
      <c r="F27" s="207">
        <v>158.98124999999999</v>
      </c>
      <c r="G27" s="94" t="s">
        <v>9</v>
      </c>
      <c r="H27" s="198">
        <v>1622.42</v>
      </c>
      <c r="I27" s="151">
        <v>0.76470588235294112</v>
      </c>
      <c r="O27" s="558"/>
    </row>
    <row r="28" spans="1:15" x14ac:dyDescent="0.3">
      <c r="A28" s="16" t="s">
        <v>157</v>
      </c>
      <c r="B28" s="152" t="s">
        <v>9</v>
      </c>
      <c r="C28" s="19" t="s">
        <v>9</v>
      </c>
      <c r="D28" s="18">
        <v>59.34</v>
      </c>
      <c r="E28" s="140">
        <v>0.125</v>
      </c>
      <c r="F28" s="19" t="s">
        <v>9</v>
      </c>
      <c r="G28" s="19" t="s">
        <v>9</v>
      </c>
      <c r="H28" s="18">
        <v>18.38</v>
      </c>
      <c r="I28" s="141">
        <f>1/17</f>
        <v>5.8823529411764705E-2</v>
      </c>
    </row>
    <row r="29" spans="1:15" ht="15" thickBot="1" x14ac:dyDescent="0.35">
      <c r="A29" s="21" t="s">
        <v>158</v>
      </c>
      <c r="B29" s="200" t="s">
        <v>9</v>
      </c>
      <c r="C29" s="170" t="s">
        <v>9</v>
      </c>
      <c r="D29" s="170" t="s">
        <v>9</v>
      </c>
      <c r="E29" s="171">
        <v>0</v>
      </c>
      <c r="F29" s="170" t="s">
        <v>9</v>
      </c>
      <c r="G29" s="170" t="s">
        <v>9</v>
      </c>
      <c r="H29" s="170" t="s">
        <v>9</v>
      </c>
      <c r="I29" s="173">
        <v>0</v>
      </c>
    </row>
    <row r="30" spans="1:15" x14ac:dyDescent="0.3">
      <c r="A30" s="154" t="s">
        <v>172</v>
      </c>
    </row>
  </sheetData>
  <mergeCells count="4">
    <mergeCell ref="J7:K7"/>
    <mergeCell ref="L7:N7"/>
    <mergeCell ref="B2:E2"/>
    <mergeCell ref="F2:I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A3A04-E171-4BCE-AC9C-473543059A87}">
  <dimension ref="A1:I25"/>
  <sheetViews>
    <sheetView workbookViewId="0"/>
  </sheetViews>
  <sheetFormatPr defaultRowHeight="14.4" x14ac:dyDescent="0.3"/>
  <cols>
    <col min="1" max="1" width="9.33203125" customWidth="1"/>
    <col min="8" max="9" width="11.109375" customWidth="1"/>
  </cols>
  <sheetData>
    <row r="1" spans="1:9" x14ac:dyDescent="0.3">
      <c r="A1" t="s">
        <v>275</v>
      </c>
    </row>
    <row r="2" spans="1:9" ht="15" thickBot="1" x14ac:dyDescent="0.35"/>
    <row r="3" spans="1:9" x14ac:dyDescent="0.3">
      <c r="B3" s="524" t="s">
        <v>160</v>
      </c>
      <c r="C3" s="525"/>
      <c r="D3" s="525"/>
      <c r="E3" s="525"/>
      <c r="F3" s="525"/>
      <c r="G3" s="526"/>
      <c r="H3" s="516" t="s">
        <v>255</v>
      </c>
      <c r="I3" s="517"/>
    </row>
    <row r="4" spans="1:9" ht="30.75" customHeight="1" thickBot="1" x14ac:dyDescent="0.35">
      <c r="A4" s="4"/>
      <c r="B4" s="520" t="s">
        <v>49</v>
      </c>
      <c r="C4" s="521"/>
      <c r="D4" s="522" t="s">
        <v>50</v>
      </c>
      <c r="E4" s="521"/>
      <c r="F4" s="522" t="s">
        <v>51</v>
      </c>
      <c r="G4" s="523"/>
      <c r="H4" s="518"/>
      <c r="I4" s="519"/>
    </row>
    <row r="5" spans="1:9" ht="15" thickBot="1" x14ac:dyDescent="0.35">
      <c r="A5" s="4"/>
      <c r="B5" s="180" t="s">
        <v>39</v>
      </c>
      <c r="C5" s="186" t="s">
        <v>37</v>
      </c>
      <c r="D5" s="183" t="s">
        <v>39</v>
      </c>
      <c r="E5" s="186" t="s">
        <v>37</v>
      </c>
      <c r="F5" s="183" t="s">
        <v>36</v>
      </c>
      <c r="G5" s="190" t="s">
        <v>37</v>
      </c>
      <c r="H5" s="227" t="s">
        <v>39</v>
      </c>
      <c r="I5" s="228" t="s">
        <v>37</v>
      </c>
    </row>
    <row r="6" spans="1:9" x14ac:dyDescent="0.3">
      <c r="A6" s="191" t="s">
        <v>52</v>
      </c>
      <c r="B6" s="181">
        <v>0.1</v>
      </c>
      <c r="C6" s="187">
        <v>0.12</v>
      </c>
      <c r="D6" s="184">
        <v>0.11</v>
      </c>
      <c r="E6" s="187">
        <v>0.16</v>
      </c>
      <c r="F6" s="174">
        <v>0.01</v>
      </c>
      <c r="G6" s="174">
        <v>0.01</v>
      </c>
      <c r="H6" s="221">
        <v>17.399999999999999</v>
      </c>
      <c r="I6" s="219">
        <v>11.1</v>
      </c>
    </row>
    <row r="7" spans="1:9" x14ac:dyDescent="0.3">
      <c r="A7" s="192" t="s">
        <v>53</v>
      </c>
      <c r="B7" s="178" t="s">
        <v>155</v>
      </c>
      <c r="C7" s="179" t="s">
        <v>155</v>
      </c>
      <c r="D7" s="179" t="s">
        <v>155</v>
      </c>
      <c r="E7" s="179" t="s">
        <v>155</v>
      </c>
      <c r="F7" s="179" t="s">
        <v>155</v>
      </c>
      <c r="G7" s="179" t="s">
        <v>155</v>
      </c>
      <c r="H7" s="222">
        <v>3</v>
      </c>
      <c r="I7" s="229">
        <v>11.2</v>
      </c>
    </row>
    <row r="8" spans="1:9" x14ac:dyDescent="0.3">
      <c r="A8" s="192" t="s">
        <v>10</v>
      </c>
      <c r="B8" s="176">
        <v>0.04</v>
      </c>
      <c r="C8" s="188">
        <v>0.2</v>
      </c>
      <c r="D8" s="185">
        <v>0.41</v>
      </c>
      <c r="E8" s="188">
        <v>0.16</v>
      </c>
      <c r="F8" s="175">
        <v>0.04</v>
      </c>
      <c r="G8" s="188">
        <v>0.14000000000000001</v>
      </c>
      <c r="H8" s="223">
        <v>53.8</v>
      </c>
      <c r="I8" s="230">
        <v>90.3</v>
      </c>
    </row>
    <row r="9" spans="1:9" x14ac:dyDescent="0.3">
      <c r="A9" s="192" t="s">
        <v>11</v>
      </c>
      <c r="B9" s="63">
        <v>0.01</v>
      </c>
      <c r="C9" s="188">
        <v>0.06</v>
      </c>
      <c r="D9" s="64">
        <v>0.01</v>
      </c>
      <c r="E9" s="188">
        <v>0.06</v>
      </c>
      <c r="F9" s="64">
        <v>0.01</v>
      </c>
      <c r="G9" s="188">
        <v>0.03</v>
      </c>
      <c r="H9" s="215" t="s">
        <v>155</v>
      </c>
      <c r="I9" s="216" t="s">
        <v>155</v>
      </c>
    </row>
    <row r="10" spans="1:9" x14ac:dyDescent="0.3">
      <c r="A10" s="192" t="s">
        <v>54</v>
      </c>
      <c r="B10" s="182">
        <v>0.03</v>
      </c>
      <c r="C10" s="188">
        <v>0.16</v>
      </c>
      <c r="D10" s="64">
        <v>0.02</v>
      </c>
      <c r="E10" s="188">
        <v>0.26</v>
      </c>
      <c r="F10" s="64">
        <v>0.02</v>
      </c>
      <c r="G10" s="188">
        <v>0.14000000000000001</v>
      </c>
      <c r="H10" s="224">
        <v>9.1</v>
      </c>
      <c r="I10" s="230">
        <v>18.100000000000001</v>
      </c>
    </row>
    <row r="11" spans="1:9" x14ac:dyDescent="0.3">
      <c r="A11" s="192" t="s">
        <v>55</v>
      </c>
      <c r="B11" s="63">
        <v>0.01</v>
      </c>
      <c r="C11" s="188">
        <v>0.05</v>
      </c>
      <c r="D11" s="64">
        <v>0.01</v>
      </c>
      <c r="E11" s="188">
        <v>0.1</v>
      </c>
      <c r="F11" s="64">
        <v>0.01</v>
      </c>
      <c r="G11" s="188">
        <v>0.06</v>
      </c>
      <c r="H11" s="215" t="s">
        <v>155</v>
      </c>
      <c r="I11" s="216" t="s">
        <v>155</v>
      </c>
    </row>
    <row r="12" spans="1:9" ht="15" thickBot="1" x14ac:dyDescent="0.35">
      <c r="A12" s="192" t="s">
        <v>56</v>
      </c>
      <c r="B12" s="203">
        <v>7.0000000000000007E-2</v>
      </c>
      <c r="C12" s="177">
        <v>7.0000000000000007E-2</v>
      </c>
      <c r="D12" s="177">
        <v>7.0000000000000007E-2</v>
      </c>
      <c r="E12" s="204">
        <v>0.49</v>
      </c>
      <c r="F12" s="177">
        <v>7.0000000000000007E-2</v>
      </c>
      <c r="G12" s="204">
        <v>0.26</v>
      </c>
      <c r="H12" s="217" t="s">
        <v>155</v>
      </c>
      <c r="I12" s="218" t="s">
        <v>155</v>
      </c>
    </row>
    <row r="13" spans="1:9" x14ac:dyDescent="0.3">
      <c r="A13" s="191" t="s">
        <v>57</v>
      </c>
      <c r="B13" s="176">
        <v>0.01</v>
      </c>
      <c r="C13" s="188">
        <v>0.08</v>
      </c>
      <c r="D13" s="175">
        <v>0.01</v>
      </c>
      <c r="E13" s="188">
        <v>0.14000000000000001</v>
      </c>
      <c r="F13" s="185">
        <v>0.03</v>
      </c>
      <c r="G13" s="188">
        <v>0.16</v>
      </c>
      <c r="H13" s="215" t="s">
        <v>155</v>
      </c>
      <c r="I13" s="216" t="s">
        <v>155</v>
      </c>
    </row>
    <row r="14" spans="1:9" x14ac:dyDescent="0.3">
      <c r="A14" s="192" t="s">
        <v>58</v>
      </c>
      <c r="B14" s="178" t="s">
        <v>155</v>
      </c>
      <c r="C14" s="179" t="s">
        <v>155</v>
      </c>
      <c r="D14" s="179" t="s">
        <v>155</v>
      </c>
      <c r="E14" s="179" t="s">
        <v>155</v>
      </c>
      <c r="F14" s="179" t="s">
        <v>155</v>
      </c>
      <c r="G14" s="179" t="s">
        <v>155</v>
      </c>
      <c r="H14" s="215" t="s">
        <v>155</v>
      </c>
      <c r="I14" s="216" t="s">
        <v>155</v>
      </c>
    </row>
    <row r="15" spans="1:9" x14ac:dyDescent="0.3">
      <c r="A15" s="192" t="s">
        <v>22</v>
      </c>
      <c r="B15" s="63">
        <v>0.38</v>
      </c>
      <c r="C15" s="64">
        <v>0.38</v>
      </c>
      <c r="D15" s="64">
        <v>0.38</v>
      </c>
      <c r="E15" s="189">
        <v>1.92</v>
      </c>
      <c r="F15" s="64">
        <v>0.38</v>
      </c>
      <c r="G15" s="189">
        <v>1</v>
      </c>
      <c r="H15" s="224">
        <v>1.4</v>
      </c>
      <c r="I15" s="231">
        <v>1</v>
      </c>
    </row>
    <row r="16" spans="1:9" x14ac:dyDescent="0.3">
      <c r="A16" s="192" t="s">
        <v>59</v>
      </c>
      <c r="B16" s="63">
        <v>0.01</v>
      </c>
      <c r="C16" s="64">
        <v>0.01</v>
      </c>
      <c r="D16" s="64">
        <v>0.01</v>
      </c>
      <c r="E16" s="188">
        <v>0.02</v>
      </c>
      <c r="F16" s="64">
        <v>0.01</v>
      </c>
      <c r="G16" s="64">
        <v>0.01</v>
      </c>
      <c r="H16" s="223">
        <v>41.3</v>
      </c>
      <c r="I16" s="230">
        <v>22.1</v>
      </c>
    </row>
    <row r="17" spans="1:9" x14ac:dyDescent="0.3">
      <c r="A17" s="192" t="s">
        <v>60</v>
      </c>
      <c r="B17" s="63">
        <v>0.01</v>
      </c>
      <c r="C17" s="188">
        <v>0.02</v>
      </c>
      <c r="D17" s="64">
        <v>0.01</v>
      </c>
      <c r="E17" s="188">
        <v>0.03</v>
      </c>
      <c r="F17" s="185">
        <v>0.02</v>
      </c>
      <c r="G17" s="188">
        <v>0.02</v>
      </c>
      <c r="H17" s="225">
        <v>264.5</v>
      </c>
      <c r="I17" s="230">
        <v>68.599999999999994</v>
      </c>
    </row>
    <row r="18" spans="1:9" x14ac:dyDescent="0.3">
      <c r="A18" s="192" t="s">
        <v>25</v>
      </c>
      <c r="B18" s="63">
        <v>0.38</v>
      </c>
      <c r="C18" s="64">
        <v>0.38</v>
      </c>
      <c r="D18" s="64">
        <v>0.38</v>
      </c>
      <c r="E18" s="64">
        <v>0.38</v>
      </c>
      <c r="F18" s="64">
        <v>0.38</v>
      </c>
      <c r="G18" s="64">
        <v>0.38</v>
      </c>
      <c r="H18" s="225">
        <v>490</v>
      </c>
      <c r="I18" s="232">
        <v>189.7</v>
      </c>
    </row>
    <row r="19" spans="1:9" x14ac:dyDescent="0.3">
      <c r="A19" s="192" t="s">
        <v>61</v>
      </c>
      <c r="B19" s="182">
        <v>0.38</v>
      </c>
      <c r="C19" s="188">
        <v>0.47</v>
      </c>
      <c r="D19" s="175">
        <v>0.09</v>
      </c>
      <c r="E19" s="188">
        <v>0.88</v>
      </c>
      <c r="F19" s="185">
        <v>0.43</v>
      </c>
      <c r="G19" s="188">
        <v>0.46</v>
      </c>
      <c r="H19" s="225">
        <v>1204.5999999999999</v>
      </c>
      <c r="I19" s="233">
        <v>759.1</v>
      </c>
    </row>
    <row r="20" spans="1:9" x14ac:dyDescent="0.3">
      <c r="A20" s="192" t="s">
        <v>62</v>
      </c>
      <c r="B20" s="178" t="s">
        <v>155</v>
      </c>
      <c r="C20" s="179" t="s">
        <v>155</v>
      </c>
      <c r="D20" s="179" t="s">
        <v>155</v>
      </c>
      <c r="E20" s="179" t="s">
        <v>155</v>
      </c>
      <c r="F20" s="179" t="s">
        <v>155</v>
      </c>
      <c r="G20" s="179" t="s">
        <v>155</v>
      </c>
      <c r="H20" s="224">
        <v>3.4</v>
      </c>
      <c r="I20" s="220">
        <v>0.5</v>
      </c>
    </row>
    <row r="21" spans="1:9" x14ac:dyDescent="0.3">
      <c r="A21" s="192" t="s">
        <v>28</v>
      </c>
      <c r="B21" s="178" t="s">
        <v>155</v>
      </c>
      <c r="C21" s="179" t="s">
        <v>155</v>
      </c>
      <c r="D21" s="179" t="s">
        <v>155</v>
      </c>
      <c r="E21" s="179" t="s">
        <v>155</v>
      </c>
      <c r="F21" s="179" t="s">
        <v>155</v>
      </c>
      <c r="G21" s="179" t="s">
        <v>155</v>
      </c>
      <c r="H21" s="215" t="s">
        <v>155</v>
      </c>
      <c r="I21" s="216" t="s">
        <v>155</v>
      </c>
    </row>
    <row r="22" spans="1:9" x14ac:dyDescent="0.3">
      <c r="A22" s="192" t="s">
        <v>63</v>
      </c>
      <c r="B22" s="178" t="s">
        <v>155</v>
      </c>
      <c r="C22" s="179" t="s">
        <v>155</v>
      </c>
      <c r="D22" s="179" t="s">
        <v>155</v>
      </c>
      <c r="E22" s="179" t="s">
        <v>155</v>
      </c>
      <c r="F22" s="179" t="s">
        <v>155</v>
      </c>
      <c r="G22" s="179" t="s">
        <v>155</v>
      </c>
      <c r="H22" s="215" t="s">
        <v>155</v>
      </c>
      <c r="I22" s="216" t="s">
        <v>155</v>
      </c>
    </row>
    <row r="23" spans="1:9" ht="15" thickBot="1" x14ac:dyDescent="0.35">
      <c r="A23" s="193" t="s">
        <v>64</v>
      </c>
      <c r="B23" s="65">
        <v>0.01</v>
      </c>
      <c r="C23" s="177">
        <v>0.04</v>
      </c>
      <c r="D23" s="177">
        <v>0.03</v>
      </c>
      <c r="E23" s="177">
        <v>0.05</v>
      </c>
      <c r="F23" s="177">
        <v>0.36</v>
      </c>
      <c r="G23" s="177">
        <v>0.3</v>
      </c>
      <c r="H23" s="226">
        <v>97.3</v>
      </c>
      <c r="I23" s="234">
        <v>140.5</v>
      </c>
    </row>
    <row r="25" spans="1:9" x14ac:dyDescent="0.3">
      <c r="B25" s="35"/>
    </row>
  </sheetData>
  <mergeCells count="5">
    <mergeCell ref="H3:I4"/>
    <mergeCell ref="B4:C4"/>
    <mergeCell ref="D4:E4"/>
    <mergeCell ref="F4:G4"/>
    <mergeCell ref="B3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07F3F-50C9-410D-8C35-60DF005C6327}">
  <dimension ref="A1:M31"/>
  <sheetViews>
    <sheetView workbookViewId="0">
      <selection activeCell="L6" sqref="L6"/>
    </sheetView>
  </sheetViews>
  <sheetFormatPr defaultColWidth="8.88671875" defaultRowHeight="14.4" x14ac:dyDescent="0.3"/>
  <cols>
    <col min="1" max="1" width="53.44140625" style="5" customWidth="1"/>
    <col min="2" max="2" width="10.44140625" style="6" bestFit="1" customWidth="1"/>
    <col min="3" max="3" width="4.5546875" style="5" bestFit="1" customWidth="1"/>
    <col min="4" max="4" width="15.6640625" style="6" bestFit="1" customWidth="1"/>
    <col min="5" max="5" width="7.88671875" style="5" customWidth="1"/>
    <col min="6" max="6" width="1.6640625" style="5" bestFit="1" customWidth="1"/>
    <col min="7" max="7" width="7.88671875" style="5" customWidth="1"/>
    <col min="8" max="8" width="8.6640625" style="5" customWidth="1"/>
    <col min="9" max="9" width="1.6640625" style="5" customWidth="1"/>
    <col min="10" max="10" width="8.6640625" style="5" customWidth="1"/>
    <col min="11" max="11" width="8.109375" style="5" bestFit="1" customWidth="1"/>
    <col min="12" max="12" width="10.88671875" style="5" bestFit="1" customWidth="1"/>
    <col min="13" max="13" width="59.88671875" style="134" bestFit="1" customWidth="1"/>
    <col min="14" max="16384" width="8.88671875" style="5"/>
  </cols>
  <sheetData>
    <row r="1" spans="1:13" x14ac:dyDescent="0.3">
      <c r="A1" s="404" t="s">
        <v>405</v>
      </c>
      <c r="B1" s="413"/>
    </row>
    <row r="2" spans="1:13" ht="15" thickBot="1" x14ac:dyDescent="0.35">
      <c r="A2" s="412" t="s">
        <v>465</v>
      </c>
      <c r="B2" s="414"/>
    </row>
    <row r="3" spans="1:13" x14ac:dyDescent="0.3">
      <c r="A3" s="402"/>
      <c r="B3" s="406"/>
      <c r="C3" s="402"/>
      <c r="D3" s="406"/>
      <c r="E3" s="528" t="s">
        <v>260</v>
      </c>
      <c r="F3" s="528"/>
      <c r="G3" s="528"/>
      <c r="H3" s="529"/>
      <c r="I3" s="529"/>
      <c r="J3" s="529"/>
      <c r="K3" s="402" t="s">
        <v>261</v>
      </c>
      <c r="L3" s="402" t="s">
        <v>471</v>
      </c>
      <c r="M3" s="549"/>
    </row>
    <row r="4" spans="1:13" ht="15" thickBot="1" x14ac:dyDescent="0.35">
      <c r="A4" s="403" t="s">
        <v>262</v>
      </c>
      <c r="B4" s="411" t="s">
        <v>419</v>
      </c>
      <c r="C4" s="403" t="s">
        <v>263</v>
      </c>
      <c r="D4" s="411" t="s">
        <v>264</v>
      </c>
      <c r="E4" s="527" t="s">
        <v>265</v>
      </c>
      <c r="F4" s="527"/>
      <c r="G4" s="527"/>
      <c r="H4" s="527" t="s">
        <v>266</v>
      </c>
      <c r="I4" s="527"/>
      <c r="J4" s="527"/>
      <c r="K4" s="411" t="s">
        <v>404</v>
      </c>
      <c r="L4" s="411" t="s">
        <v>472</v>
      </c>
      <c r="M4" s="550" t="s">
        <v>453</v>
      </c>
    </row>
    <row r="5" spans="1:13" x14ac:dyDescent="0.3">
      <c r="A5" s="532" t="s">
        <v>451</v>
      </c>
      <c r="B5" s="533"/>
      <c r="C5" s="534"/>
      <c r="D5" s="533"/>
      <c r="E5" s="533"/>
      <c r="F5" s="533"/>
      <c r="G5" s="533"/>
      <c r="H5" s="533"/>
      <c r="I5" s="533"/>
      <c r="J5" s="533"/>
      <c r="K5" s="533"/>
      <c r="L5" s="533"/>
      <c r="M5" s="552"/>
    </row>
    <row r="6" spans="1:13" x14ac:dyDescent="0.3">
      <c r="A6" s="407" t="s">
        <v>407</v>
      </c>
      <c r="B6" s="410" t="s">
        <v>423</v>
      </c>
      <c r="C6" s="410">
        <v>4</v>
      </c>
      <c r="D6" s="410" t="s">
        <v>238</v>
      </c>
      <c r="E6" s="408">
        <v>69799</v>
      </c>
      <c r="F6" s="407" t="s">
        <v>5</v>
      </c>
      <c r="G6" s="419">
        <v>0.25</v>
      </c>
      <c r="H6" s="408"/>
      <c r="I6" s="409" t="s">
        <v>156</v>
      </c>
      <c r="J6" s="407"/>
      <c r="K6" s="410" t="s">
        <v>18</v>
      </c>
      <c r="L6" s="410">
        <v>5</v>
      </c>
      <c r="M6" s="551" t="s">
        <v>384</v>
      </c>
    </row>
    <row r="7" spans="1:13" x14ac:dyDescent="0.3">
      <c r="A7" s="407" t="s">
        <v>409</v>
      </c>
      <c r="B7" s="410" t="s">
        <v>424</v>
      </c>
      <c r="C7" s="410">
        <v>4</v>
      </c>
      <c r="D7" s="410" t="s">
        <v>246</v>
      </c>
      <c r="E7" s="408">
        <v>176033</v>
      </c>
      <c r="F7" s="407" t="s">
        <v>5</v>
      </c>
      <c r="G7" s="419">
        <v>0.3</v>
      </c>
      <c r="H7" s="408"/>
      <c r="I7" s="409" t="s">
        <v>156</v>
      </c>
      <c r="J7" s="407"/>
      <c r="K7" s="410" t="s">
        <v>18</v>
      </c>
      <c r="L7" s="410">
        <v>3</v>
      </c>
      <c r="M7" s="543" t="s">
        <v>141</v>
      </c>
    </row>
    <row r="8" spans="1:13" x14ac:dyDescent="0.3">
      <c r="A8" s="407" t="s">
        <v>412</v>
      </c>
      <c r="B8" s="410" t="s">
        <v>426</v>
      </c>
      <c r="C8" s="410">
        <v>4</v>
      </c>
      <c r="D8" s="410" t="s">
        <v>224</v>
      </c>
      <c r="E8" s="408">
        <v>327517</v>
      </c>
      <c r="F8" s="407" t="s">
        <v>5</v>
      </c>
      <c r="G8" s="419">
        <v>0.26</v>
      </c>
      <c r="H8" s="408"/>
      <c r="I8" s="409" t="s">
        <v>156</v>
      </c>
      <c r="J8" s="407"/>
      <c r="K8" s="410" t="s">
        <v>18</v>
      </c>
      <c r="L8" s="410">
        <v>3</v>
      </c>
      <c r="M8" s="543" t="s">
        <v>474</v>
      </c>
    </row>
    <row r="9" spans="1:13" x14ac:dyDescent="0.3">
      <c r="A9" s="407" t="s">
        <v>415</v>
      </c>
      <c r="B9" s="410" t="s">
        <v>429</v>
      </c>
      <c r="C9" s="410">
        <v>4</v>
      </c>
      <c r="D9" s="410" t="s">
        <v>229</v>
      </c>
      <c r="E9" s="408">
        <v>403855</v>
      </c>
      <c r="F9" s="407" t="s">
        <v>5</v>
      </c>
      <c r="G9" s="419">
        <v>0.32</v>
      </c>
      <c r="H9" s="408"/>
      <c r="I9" s="409" t="s">
        <v>156</v>
      </c>
      <c r="J9" s="407"/>
      <c r="K9" s="410" t="s">
        <v>18</v>
      </c>
      <c r="L9" s="410">
        <v>3</v>
      </c>
      <c r="M9" s="543" t="s">
        <v>468</v>
      </c>
    </row>
    <row r="10" spans="1:13" x14ac:dyDescent="0.3">
      <c r="A10" s="407" t="s">
        <v>100</v>
      </c>
      <c r="B10" s="410" t="s">
        <v>431</v>
      </c>
      <c r="C10" s="410">
        <v>4</v>
      </c>
      <c r="D10" s="410" t="s">
        <v>227</v>
      </c>
      <c r="E10" s="408">
        <v>472712</v>
      </c>
      <c r="F10" s="407" t="s">
        <v>5</v>
      </c>
      <c r="G10" s="419">
        <v>0.42</v>
      </c>
      <c r="H10" s="408"/>
      <c r="I10" s="409" t="s">
        <v>156</v>
      </c>
      <c r="J10" s="407"/>
      <c r="K10" s="410" t="s">
        <v>18</v>
      </c>
      <c r="L10" s="410">
        <v>3</v>
      </c>
      <c r="M10" s="543" t="s">
        <v>469</v>
      </c>
    </row>
    <row r="11" spans="1:13" x14ac:dyDescent="0.3">
      <c r="A11" s="407" t="s">
        <v>418</v>
      </c>
      <c r="B11" s="410" t="s">
        <v>433</v>
      </c>
      <c r="C11" s="410">
        <v>4</v>
      </c>
      <c r="D11" s="410" t="s">
        <v>244</v>
      </c>
      <c r="E11" s="408">
        <v>184067</v>
      </c>
      <c r="F11" s="407" t="s">
        <v>5</v>
      </c>
      <c r="G11" s="419">
        <v>0.42</v>
      </c>
      <c r="H11" s="408"/>
      <c r="I11" s="409" t="s">
        <v>156</v>
      </c>
      <c r="J11" s="407"/>
      <c r="K11" s="410" t="s">
        <v>18</v>
      </c>
      <c r="L11" s="410">
        <v>3</v>
      </c>
      <c r="M11" s="543" t="s">
        <v>454</v>
      </c>
    </row>
    <row r="12" spans="1:13" x14ac:dyDescent="0.3">
      <c r="A12" s="407" t="s">
        <v>436</v>
      </c>
      <c r="B12" s="410" t="s">
        <v>437</v>
      </c>
      <c r="C12" s="410">
        <v>4</v>
      </c>
      <c r="D12" s="410" t="s">
        <v>240</v>
      </c>
      <c r="E12" s="408">
        <v>18772</v>
      </c>
      <c r="F12" s="407" t="s">
        <v>5</v>
      </c>
      <c r="G12" s="419">
        <v>0.32</v>
      </c>
      <c r="H12" s="408"/>
      <c r="I12" s="409" t="s">
        <v>156</v>
      </c>
      <c r="J12" s="407"/>
      <c r="K12" s="410" t="s">
        <v>18</v>
      </c>
      <c r="L12" s="410">
        <v>4</v>
      </c>
      <c r="M12" s="543" t="s">
        <v>470</v>
      </c>
    </row>
    <row r="13" spans="1:13" x14ac:dyDescent="0.3">
      <c r="A13" s="407" t="s">
        <v>438</v>
      </c>
      <c r="B13" s="410" t="s">
        <v>439</v>
      </c>
      <c r="C13" s="410">
        <v>4</v>
      </c>
      <c r="D13" s="410" t="s">
        <v>241</v>
      </c>
      <c r="E13" s="408">
        <v>71412</v>
      </c>
      <c r="F13" s="407" t="s">
        <v>5</v>
      </c>
      <c r="G13" s="419">
        <v>0.32</v>
      </c>
      <c r="H13" s="408"/>
      <c r="I13" s="409" t="s">
        <v>156</v>
      </c>
      <c r="J13" s="407"/>
      <c r="K13" s="410" t="s">
        <v>18</v>
      </c>
      <c r="L13" s="410">
        <v>4</v>
      </c>
      <c r="M13" s="543" t="s">
        <v>455</v>
      </c>
    </row>
    <row r="14" spans="1:13" x14ac:dyDescent="0.3">
      <c r="A14" s="407" t="s">
        <v>440</v>
      </c>
      <c r="B14" s="410" t="s">
        <v>441</v>
      </c>
      <c r="C14" s="410">
        <v>4</v>
      </c>
      <c r="D14" s="410" t="s">
        <v>239</v>
      </c>
      <c r="E14" s="408">
        <v>38568</v>
      </c>
      <c r="F14" s="407" t="s">
        <v>5</v>
      </c>
      <c r="G14" s="419">
        <v>0.25</v>
      </c>
      <c r="H14" s="408"/>
      <c r="I14" s="409" t="s">
        <v>156</v>
      </c>
      <c r="J14" s="407"/>
      <c r="K14" s="410" t="s">
        <v>18</v>
      </c>
      <c r="L14" s="410">
        <v>3</v>
      </c>
      <c r="M14" s="543" t="s">
        <v>456</v>
      </c>
    </row>
    <row r="15" spans="1:13" ht="24.6" x14ac:dyDescent="0.3">
      <c r="A15" s="450" t="s">
        <v>450</v>
      </c>
      <c r="B15" s="410" t="s">
        <v>449</v>
      </c>
      <c r="C15" s="410">
        <v>4</v>
      </c>
      <c r="D15" s="410" t="s">
        <v>223</v>
      </c>
      <c r="E15" s="408">
        <v>208034</v>
      </c>
      <c r="F15" s="407" t="s">
        <v>5</v>
      </c>
      <c r="G15" s="419">
        <v>0.26639098982582599</v>
      </c>
      <c r="H15" s="408"/>
      <c r="I15" s="409" t="s">
        <v>156</v>
      </c>
      <c r="J15" s="419"/>
      <c r="K15" s="410" t="s">
        <v>18</v>
      </c>
      <c r="L15" s="410">
        <v>3</v>
      </c>
      <c r="M15" s="543" t="s">
        <v>457</v>
      </c>
    </row>
    <row r="16" spans="1:13" x14ac:dyDescent="0.3">
      <c r="A16" s="535" t="s">
        <v>466</v>
      </c>
      <c r="B16" s="536"/>
      <c r="C16" s="536"/>
      <c r="D16" s="536"/>
      <c r="E16" s="537"/>
      <c r="F16" s="538"/>
      <c r="G16" s="539"/>
      <c r="H16" s="537"/>
      <c r="I16" s="538"/>
      <c r="J16" s="539"/>
      <c r="K16" s="536"/>
      <c r="L16" s="536"/>
      <c r="M16" s="554"/>
    </row>
    <row r="17" spans="1:13" x14ac:dyDescent="0.3">
      <c r="A17" s="407" t="s">
        <v>406</v>
      </c>
      <c r="B17" s="410" t="s">
        <v>422</v>
      </c>
      <c r="C17" s="410">
        <v>4</v>
      </c>
      <c r="D17" s="410" t="s">
        <v>247</v>
      </c>
      <c r="E17" s="408">
        <v>81026</v>
      </c>
      <c r="F17" s="407" t="s">
        <v>5</v>
      </c>
      <c r="G17" s="419">
        <v>0.36</v>
      </c>
      <c r="H17" s="408">
        <v>15554</v>
      </c>
      <c r="I17" s="407" t="s">
        <v>5</v>
      </c>
      <c r="J17" s="419">
        <v>7.0000000000000007E-2</v>
      </c>
      <c r="K17" s="410">
        <v>0.2</v>
      </c>
      <c r="L17" s="410">
        <v>3</v>
      </c>
      <c r="M17" s="543" t="s">
        <v>392</v>
      </c>
    </row>
    <row r="18" spans="1:13" x14ac:dyDescent="0.3">
      <c r="A18" s="407" t="s">
        <v>408</v>
      </c>
      <c r="B18" s="410" t="s">
        <v>421</v>
      </c>
      <c r="C18" s="410" t="s">
        <v>93</v>
      </c>
      <c r="D18" s="410" t="s">
        <v>226</v>
      </c>
      <c r="E18" s="408">
        <v>59004</v>
      </c>
      <c r="F18" s="407" t="s">
        <v>5</v>
      </c>
      <c r="G18" s="419">
        <v>0.36</v>
      </c>
      <c r="H18" s="408">
        <v>27801</v>
      </c>
      <c r="I18" s="407" t="s">
        <v>5</v>
      </c>
      <c r="J18" s="419">
        <v>0.12</v>
      </c>
      <c r="K18" s="410">
        <v>0.5</v>
      </c>
      <c r="L18" s="410">
        <v>1</v>
      </c>
      <c r="M18" s="543" t="s">
        <v>95</v>
      </c>
    </row>
    <row r="19" spans="1:13" x14ac:dyDescent="0.3">
      <c r="A19" s="407" t="s">
        <v>410</v>
      </c>
      <c r="B19" s="410" t="s">
        <v>445</v>
      </c>
      <c r="C19" s="410">
        <v>4</v>
      </c>
      <c r="D19" s="410" t="s">
        <v>222</v>
      </c>
      <c r="E19" s="408">
        <v>32720</v>
      </c>
      <c r="F19" s="407" t="s">
        <v>5</v>
      </c>
      <c r="G19" s="419">
        <v>0.17</v>
      </c>
      <c r="H19" s="408">
        <v>7078</v>
      </c>
      <c r="I19" s="407" t="s">
        <v>5</v>
      </c>
      <c r="J19" s="419">
        <v>0.11</v>
      </c>
      <c r="K19" s="410">
        <v>0.2</v>
      </c>
      <c r="L19" s="410">
        <v>3</v>
      </c>
      <c r="M19" s="543" t="s">
        <v>460</v>
      </c>
    </row>
    <row r="20" spans="1:13" x14ac:dyDescent="0.3">
      <c r="A20" s="407" t="s">
        <v>434</v>
      </c>
      <c r="B20" s="410" t="s">
        <v>435</v>
      </c>
      <c r="C20" s="410">
        <v>4</v>
      </c>
      <c r="D20" s="410" t="s">
        <v>249</v>
      </c>
      <c r="E20" s="408">
        <v>728840</v>
      </c>
      <c r="F20" s="407" t="s">
        <v>5</v>
      </c>
      <c r="G20" s="419">
        <v>0.39</v>
      </c>
      <c r="H20" s="408">
        <v>448045</v>
      </c>
      <c r="I20" s="407" t="s">
        <v>5</v>
      </c>
      <c r="J20" s="419">
        <v>0.26</v>
      </c>
      <c r="K20" s="410">
        <v>0.6</v>
      </c>
      <c r="L20" s="410">
        <v>3</v>
      </c>
      <c r="M20" s="543" t="s">
        <v>461</v>
      </c>
    </row>
    <row r="21" spans="1:13" x14ac:dyDescent="0.3">
      <c r="A21" s="535" t="s">
        <v>452</v>
      </c>
      <c r="B21" s="536"/>
      <c r="C21" s="536"/>
      <c r="D21" s="536"/>
      <c r="E21" s="537"/>
      <c r="F21" s="538"/>
      <c r="G21" s="539"/>
      <c r="H21" s="537"/>
      <c r="I21" s="538"/>
      <c r="J21" s="539"/>
      <c r="K21" s="536"/>
      <c r="L21" s="536"/>
      <c r="M21" s="536"/>
    </row>
    <row r="22" spans="1:13" x14ac:dyDescent="0.3">
      <c r="A22" s="407" t="s">
        <v>411</v>
      </c>
      <c r="B22" s="410" t="s">
        <v>425</v>
      </c>
      <c r="C22" s="410">
        <v>4</v>
      </c>
      <c r="D22" s="410" t="s">
        <v>233</v>
      </c>
      <c r="E22" s="408"/>
      <c r="F22" s="409" t="s">
        <v>156</v>
      </c>
      <c r="G22" s="407"/>
      <c r="H22" s="408">
        <v>75458</v>
      </c>
      <c r="I22" s="407" t="s">
        <v>5</v>
      </c>
      <c r="J22" s="419">
        <v>0.35</v>
      </c>
      <c r="K22" s="410" t="s">
        <v>18</v>
      </c>
      <c r="L22" s="410">
        <v>3</v>
      </c>
      <c r="M22" s="543" t="s">
        <v>458</v>
      </c>
    </row>
    <row r="23" spans="1:13" x14ac:dyDescent="0.3">
      <c r="A23" s="407" t="s">
        <v>413</v>
      </c>
      <c r="B23" s="410" t="s">
        <v>427</v>
      </c>
      <c r="C23" s="410">
        <v>4</v>
      </c>
      <c r="D23" s="410" t="s">
        <v>243</v>
      </c>
      <c r="E23" s="408"/>
      <c r="F23" s="409" t="s">
        <v>156</v>
      </c>
      <c r="G23" s="407"/>
      <c r="H23" s="408">
        <v>23347</v>
      </c>
      <c r="I23" s="407" t="s">
        <v>5</v>
      </c>
      <c r="J23" s="419">
        <v>0.17</v>
      </c>
      <c r="K23" s="410" t="s">
        <v>18</v>
      </c>
      <c r="L23" s="410">
        <v>4</v>
      </c>
      <c r="M23" s="543" t="s">
        <v>113</v>
      </c>
    </row>
    <row r="24" spans="1:13" x14ac:dyDescent="0.3">
      <c r="A24" s="407" t="s">
        <v>414</v>
      </c>
      <c r="B24" s="410" t="s">
        <v>428</v>
      </c>
      <c r="C24" s="410">
        <v>4</v>
      </c>
      <c r="D24" s="410" t="s">
        <v>228</v>
      </c>
      <c r="E24" s="408"/>
      <c r="F24" s="409" t="s">
        <v>156</v>
      </c>
      <c r="G24" s="407"/>
      <c r="H24" s="408">
        <v>115188</v>
      </c>
      <c r="I24" s="407" t="s">
        <v>5</v>
      </c>
      <c r="J24" s="419">
        <v>0.37</v>
      </c>
      <c r="K24" s="410" t="s">
        <v>18</v>
      </c>
      <c r="L24" s="410">
        <v>4</v>
      </c>
      <c r="M24" s="543" t="s">
        <v>101</v>
      </c>
    </row>
    <row r="25" spans="1:13" x14ac:dyDescent="0.3">
      <c r="A25" s="407" t="s">
        <v>416</v>
      </c>
      <c r="B25" s="410" t="s">
        <v>430</v>
      </c>
      <c r="C25" s="410">
        <v>4</v>
      </c>
      <c r="D25" s="410" t="s">
        <v>225</v>
      </c>
      <c r="E25" s="407"/>
      <c r="F25" s="409" t="s">
        <v>156</v>
      </c>
      <c r="G25" s="407"/>
      <c r="H25" s="420">
        <v>428901</v>
      </c>
      <c r="I25" s="421" t="s">
        <v>5</v>
      </c>
      <c r="J25" s="422">
        <v>0.23</v>
      </c>
      <c r="K25" s="410" t="s">
        <v>18</v>
      </c>
      <c r="L25" s="410">
        <v>8</v>
      </c>
      <c r="M25" s="543" t="s">
        <v>94</v>
      </c>
    </row>
    <row r="26" spans="1:13" x14ac:dyDescent="0.3">
      <c r="A26" s="407" t="s">
        <v>417</v>
      </c>
      <c r="B26" s="410" t="s">
        <v>432</v>
      </c>
      <c r="C26" s="410">
        <v>4</v>
      </c>
      <c r="D26" s="410" t="s">
        <v>219</v>
      </c>
      <c r="E26" s="407"/>
      <c r="F26" s="409" t="s">
        <v>156</v>
      </c>
      <c r="G26" s="407"/>
      <c r="H26" s="408">
        <v>30345</v>
      </c>
      <c r="I26" s="407" t="s">
        <v>5</v>
      </c>
      <c r="J26" s="419">
        <v>0.12</v>
      </c>
      <c r="K26" s="410" t="s">
        <v>18</v>
      </c>
      <c r="L26" s="410" t="s">
        <v>473</v>
      </c>
      <c r="M26" s="543" t="s">
        <v>459</v>
      </c>
    </row>
    <row r="27" spans="1:13" x14ac:dyDescent="0.3">
      <c r="A27" s="540" t="s">
        <v>467</v>
      </c>
      <c r="B27" s="536"/>
      <c r="C27" s="536"/>
      <c r="D27" s="536"/>
      <c r="E27" s="538"/>
      <c r="F27" s="541"/>
      <c r="G27" s="538"/>
      <c r="H27" s="537"/>
      <c r="I27" s="538"/>
      <c r="J27" s="539"/>
      <c r="K27" s="536"/>
      <c r="L27" s="536"/>
      <c r="M27" s="536"/>
    </row>
    <row r="28" spans="1:13" s="87" customFormat="1" x14ac:dyDescent="0.3">
      <c r="A28" s="542" t="s">
        <v>462</v>
      </c>
      <c r="B28" s="543" t="s">
        <v>448</v>
      </c>
      <c r="C28" s="543">
        <v>4</v>
      </c>
      <c r="D28" s="543" t="s">
        <v>230</v>
      </c>
      <c r="E28" s="544">
        <v>7320</v>
      </c>
      <c r="F28" s="545" t="s">
        <v>5</v>
      </c>
      <c r="G28" s="546">
        <v>0.37875091776245418</v>
      </c>
      <c r="H28" s="547">
        <v>20759.666666666668</v>
      </c>
      <c r="I28" s="545" t="s">
        <v>5</v>
      </c>
      <c r="J28" s="546">
        <v>0.2176277888311535</v>
      </c>
      <c r="K28" s="548">
        <f>H28/E28</f>
        <v>2.8360200364298729</v>
      </c>
      <c r="L28" s="556">
        <v>4</v>
      </c>
      <c r="M28" s="548" t="s">
        <v>463</v>
      </c>
    </row>
    <row r="29" spans="1:13" x14ac:dyDescent="0.3">
      <c r="A29" s="407" t="s">
        <v>112</v>
      </c>
      <c r="B29" s="410" t="s">
        <v>420</v>
      </c>
      <c r="C29" s="410">
        <v>4</v>
      </c>
      <c r="D29" s="410" t="s">
        <v>242</v>
      </c>
      <c r="E29" s="408">
        <v>164802</v>
      </c>
      <c r="F29" s="407" t="s">
        <v>5</v>
      </c>
      <c r="G29" s="419">
        <v>0.39</v>
      </c>
      <c r="H29" s="408">
        <v>498508</v>
      </c>
      <c r="I29" s="407" t="s">
        <v>5</v>
      </c>
      <c r="J29" s="419">
        <v>0.11</v>
      </c>
      <c r="K29" s="425">
        <v>3.0248904746301624</v>
      </c>
      <c r="L29" s="557">
        <v>3</v>
      </c>
      <c r="M29" s="548" t="s">
        <v>464</v>
      </c>
    </row>
    <row r="30" spans="1:13" x14ac:dyDescent="0.3">
      <c r="A30" s="407" t="s">
        <v>443</v>
      </c>
      <c r="B30" s="410" t="s">
        <v>442</v>
      </c>
      <c r="C30" s="410">
        <v>4</v>
      </c>
      <c r="D30" s="410" t="s">
        <v>245</v>
      </c>
      <c r="E30" s="408">
        <v>12489</v>
      </c>
      <c r="F30" s="407" t="s">
        <v>5</v>
      </c>
      <c r="G30" s="419">
        <v>0.43</v>
      </c>
      <c r="H30" s="408">
        <v>20616</v>
      </c>
      <c r="I30" s="407" t="s">
        <v>5</v>
      </c>
      <c r="J30" s="419">
        <v>0.17</v>
      </c>
      <c r="K30" s="410">
        <v>1.7</v>
      </c>
      <c r="L30" s="410">
        <v>6</v>
      </c>
      <c r="M30" s="543" t="s">
        <v>140</v>
      </c>
    </row>
    <row r="31" spans="1:13" ht="15" thickBot="1" x14ac:dyDescent="0.35">
      <c r="A31" s="403" t="s">
        <v>383</v>
      </c>
      <c r="B31" s="411" t="s">
        <v>444</v>
      </c>
      <c r="C31" s="411">
        <v>4</v>
      </c>
      <c r="D31" s="411" t="s">
        <v>250</v>
      </c>
      <c r="E31" s="405">
        <v>34568</v>
      </c>
      <c r="F31" s="403" t="s">
        <v>5</v>
      </c>
      <c r="G31" s="423">
        <v>0.21</v>
      </c>
      <c r="H31" s="405">
        <v>72468</v>
      </c>
      <c r="I31" s="403" t="s">
        <v>5</v>
      </c>
      <c r="J31" s="423">
        <v>0.14000000000000001</v>
      </c>
      <c r="K31" s="411">
        <v>2.1</v>
      </c>
      <c r="L31" s="411">
        <v>3</v>
      </c>
      <c r="M31" s="411" t="s">
        <v>152</v>
      </c>
    </row>
  </sheetData>
  <sortState xmlns:xlrd2="http://schemas.microsoft.com/office/spreadsheetml/2017/richdata2" ref="A29:K31">
    <sortCondition ref="C29:C31"/>
  </sortState>
  <mergeCells count="3">
    <mergeCell ref="E4:G4"/>
    <mergeCell ref="H4:J4"/>
    <mergeCell ref="E3:J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30CF4-68C4-492E-B85C-855EC44F17B4}">
  <dimension ref="A1:S21"/>
  <sheetViews>
    <sheetView workbookViewId="0">
      <selection activeCell="G21" activeCellId="1" sqref="G4:G11 G21"/>
    </sheetView>
  </sheetViews>
  <sheetFormatPr defaultColWidth="8.88671875" defaultRowHeight="14.4" x14ac:dyDescent="0.3"/>
  <cols>
    <col min="1" max="1" width="8.88671875" style="5"/>
    <col min="2" max="2" width="5.6640625" style="5" bestFit="1" customWidth="1"/>
    <col min="3" max="3" width="8.88671875" style="5"/>
    <col min="4" max="4" width="6.6640625" style="6" customWidth="1"/>
    <col min="5" max="5" width="8.88671875" style="5"/>
    <col min="6" max="6" width="15.6640625" style="5" bestFit="1" customWidth="1"/>
    <col min="7" max="7" width="8.33203125" style="5" customWidth="1"/>
    <col min="8" max="8" width="1.6640625" style="5" bestFit="1" customWidth="1"/>
    <col min="9" max="9" width="7.109375" style="5" customWidth="1"/>
    <col min="10" max="10" width="8.33203125" style="5" customWidth="1"/>
    <col min="11" max="11" width="1.6640625" style="5" bestFit="1" customWidth="1"/>
    <col min="12" max="12" width="8.33203125" style="5" customWidth="1"/>
    <col min="13" max="16384" width="8.88671875" style="5"/>
  </cols>
  <sheetData>
    <row r="1" spans="1:19" ht="15" thickBot="1" x14ac:dyDescent="0.35">
      <c r="A1" s="404" t="s">
        <v>447</v>
      </c>
    </row>
    <row r="2" spans="1:19" x14ac:dyDescent="0.3">
      <c r="A2" s="442"/>
      <c r="B2" s="442"/>
      <c r="C2" s="442"/>
      <c r="D2" s="443"/>
      <c r="E2" s="442"/>
      <c r="F2" s="442"/>
      <c r="G2" s="530" t="s">
        <v>260</v>
      </c>
      <c r="H2" s="530"/>
      <c r="I2" s="530"/>
      <c r="J2" s="530"/>
      <c r="K2" s="530"/>
      <c r="L2" s="530"/>
    </row>
    <row r="3" spans="1:19" ht="15" thickBot="1" x14ac:dyDescent="0.35">
      <c r="A3" s="441" t="s">
        <v>267</v>
      </c>
      <c r="B3" s="415" t="s">
        <v>268</v>
      </c>
      <c r="C3" s="415" t="s">
        <v>78</v>
      </c>
      <c r="D3" s="415" t="s">
        <v>269</v>
      </c>
      <c r="E3" s="440" t="s">
        <v>270</v>
      </c>
      <c r="F3" s="440" t="s">
        <v>446</v>
      </c>
      <c r="G3" s="531" t="s">
        <v>265</v>
      </c>
      <c r="H3" s="531"/>
      <c r="I3" s="531"/>
      <c r="J3" s="531" t="s">
        <v>266</v>
      </c>
      <c r="K3" s="531"/>
      <c r="L3" s="531"/>
    </row>
    <row r="4" spans="1:19" x14ac:dyDescent="0.3">
      <c r="A4" s="426" t="s">
        <v>192</v>
      </c>
      <c r="B4" s="426">
        <v>5</v>
      </c>
      <c r="C4" s="427">
        <v>114.926</v>
      </c>
      <c r="D4" s="426">
        <v>4.9610000000000003</v>
      </c>
      <c r="E4" s="426">
        <v>107.17</v>
      </c>
      <c r="F4" s="426" t="s">
        <v>18</v>
      </c>
      <c r="G4" s="428">
        <v>29237</v>
      </c>
      <c r="H4" s="429" t="s">
        <v>5</v>
      </c>
      <c r="I4" s="430">
        <v>0.16</v>
      </c>
      <c r="J4" s="431"/>
      <c r="K4" s="429" t="s">
        <v>156</v>
      </c>
      <c r="L4" s="431"/>
    </row>
    <row r="5" spans="1:19" x14ac:dyDescent="0.3">
      <c r="A5" s="432" t="s">
        <v>193</v>
      </c>
      <c r="B5" s="432">
        <v>5</v>
      </c>
      <c r="C5" s="433">
        <v>177.01300000000001</v>
      </c>
      <c r="D5" s="432">
        <v>5.7160000000000002</v>
      </c>
      <c r="E5" s="432">
        <v>122.74</v>
      </c>
      <c r="F5" s="432" t="s">
        <v>18</v>
      </c>
      <c r="G5" s="434">
        <v>116541</v>
      </c>
      <c r="H5" s="435" t="s">
        <v>5</v>
      </c>
      <c r="I5" s="436">
        <v>0.39</v>
      </c>
      <c r="J5" s="437"/>
      <c r="K5" s="435" t="s">
        <v>156</v>
      </c>
      <c r="L5" s="437"/>
    </row>
    <row r="6" spans="1:19" x14ac:dyDescent="0.3">
      <c r="A6" s="432" t="s">
        <v>193</v>
      </c>
      <c r="B6" s="432">
        <v>5</v>
      </c>
      <c r="C6" s="433">
        <v>191.0222</v>
      </c>
      <c r="D6" s="432">
        <v>6.4829999999999997</v>
      </c>
      <c r="E6" s="432">
        <v>128.07</v>
      </c>
      <c r="F6" s="432" t="s">
        <v>18</v>
      </c>
      <c r="G6" s="434">
        <v>92795</v>
      </c>
      <c r="H6" s="435" t="s">
        <v>5</v>
      </c>
      <c r="I6" s="436">
        <v>0.59</v>
      </c>
      <c r="J6" s="437"/>
      <c r="K6" s="435" t="s">
        <v>156</v>
      </c>
      <c r="L6" s="437"/>
    </row>
    <row r="7" spans="1:19" x14ac:dyDescent="0.3">
      <c r="A7" s="432" t="s">
        <v>193</v>
      </c>
      <c r="B7" s="432">
        <v>5</v>
      </c>
      <c r="C7" s="433">
        <v>200.9529</v>
      </c>
      <c r="D7" s="432">
        <v>6.7110000000000003</v>
      </c>
      <c r="E7" s="432">
        <v>128.44</v>
      </c>
      <c r="F7" s="432" t="s">
        <v>18</v>
      </c>
      <c r="G7" s="434">
        <v>161954</v>
      </c>
      <c r="H7" s="435" t="s">
        <v>5</v>
      </c>
      <c r="I7" s="436">
        <v>0.74</v>
      </c>
      <c r="J7" s="437"/>
      <c r="K7" s="435" t="s">
        <v>156</v>
      </c>
      <c r="L7" s="437"/>
    </row>
    <row r="8" spans="1:19" x14ac:dyDescent="0.3">
      <c r="A8" s="432" t="s">
        <v>193</v>
      </c>
      <c r="B8" s="432">
        <v>5</v>
      </c>
      <c r="C8" s="433">
        <v>200.95310000000001</v>
      </c>
      <c r="D8" s="432">
        <v>5.3460000000000001</v>
      </c>
      <c r="E8" s="432">
        <v>128.41999999999999</v>
      </c>
      <c r="F8" s="432" t="s">
        <v>18</v>
      </c>
      <c r="G8" s="434">
        <v>197061</v>
      </c>
      <c r="H8" s="435" t="s">
        <v>5</v>
      </c>
      <c r="I8" s="436">
        <v>0.25</v>
      </c>
      <c r="J8" s="437"/>
      <c r="K8" s="435" t="s">
        <v>156</v>
      </c>
      <c r="L8" s="437"/>
    </row>
    <row r="9" spans="1:19" x14ac:dyDescent="0.3">
      <c r="A9" s="432" t="s">
        <v>193</v>
      </c>
      <c r="B9" s="432">
        <v>5</v>
      </c>
      <c r="C9" s="433">
        <v>200.95320000000001</v>
      </c>
      <c r="D9" s="432">
        <v>5.609</v>
      </c>
      <c r="E9" s="432">
        <v>128.4</v>
      </c>
      <c r="F9" s="432" t="s">
        <v>18</v>
      </c>
      <c r="G9" s="434">
        <v>241880</v>
      </c>
      <c r="H9" s="435" t="s">
        <v>5</v>
      </c>
      <c r="I9" s="436">
        <v>0.8</v>
      </c>
      <c r="J9" s="437"/>
      <c r="K9" s="435" t="s">
        <v>156</v>
      </c>
      <c r="L9" s="437"/>
    </row>
    <row r="10" spans="1:19" x14ac:dyDescent="0.3">
      <c r="A10" s="432" t="s">
        <v>193</v>
      </c>
      <c r="B10" s="432">
        <v>5</v>
      </c>
      <c r="C10" s="433">
        <v>210.9477</v>
      </c>
      <c r="D10" s="432">
        <v>7.6109999999999998</v>
      </c>
      <c r="E10" s="432">
        <v>132.38999999999999</v>
      </c>
      <c r="F10" s="432" t="s">
        <v>18</v>
      </c>
      <c r="G10" s="434">
        <v>119828</v>
      </c>
      <c r="H10" s="435" t="s">
        <v>5</v>
      </c>
      <c r="I10" s="436">
        <v>0.46</v>
      </c>
      <c r="J10" s="437"/>
      <c r="K10" s="435" t="s">
        <v>156</v>
      </c>
      <c r="L10" s="437"/>
    </row>
    <row r="11" spans="1:19" x14ac:dyDescent="0.3">
      <c r="A11" s="432" t="s">
        <v>193</v>
      </c>
      <c r="B11" s="432">
        <v>5</v>
      </c>
      <c r="C11" s="433">
        <v>292.98270000000002</v>
      </c>
      <c r="D11" s="432">
        <v>10.62</v>
      </c>
      <c r="E11" s="432">
        <v>136.28</v>
      </c>
      <c r="F11" s="432" t="s">
        <v>18</v>
      </c>
      <c r="G11" s="434">
        <v>109602</v>
      </c>
      <c r="H11" s="435" t="s">
        <v>5</v>
      </c>
      <c r="I11" s="436">
        <v>0.23</v>
      </c>
      <c r="J11" s="437"/>
      <c r="K11" s="435" t="s">
        <v>156</v>
      </c>
      <c r="L11" s="437"/>
      <c r="S11" s="5">
        <f>30-11</f>
        <v>19</v>
      </c>
    </row>
    <row r="12" spans="1:19" x14ac:dyDescent="0.3">
      <c r="A12" s="432" t="s">
        <v>195</v>
      </c>
      <c r="B12" s="432">
        <v>5</v>
      </c>
      <c r="C12" s="433">
        <v>330.98009999999999</v>
      </c>
      <c r="D12" s="432">
        <v>10.6</v>
      </c>
      <c r="E12" s="432">
        <v>134.02000000000001</v>
      </c>
      <c r="F12" s="432" t="s">
        <v>18</v>
      </c>
      <c r="G12" s="438"/>
      <c r="H12" s="435" t="s">
        <v>156</v>
      </c>
      <c r="I12" s="438"/>
      <c r="J12" s="434">
        <v>50687</v>
      </c>
      <c r="K12" s="435" t="s">
        <v>5</v>
      </c>
      <c r="L12" s="436">
        <v>0.28000000000000003</v>
      </c>
    </row>
    <row r="13" spans="1:19" x14ac:dyDescent="0.3">
      <c r="A13" s="432" t="s">
        <v>192</v>
      </c>
      <c r="B13" s="432">
        <v>4</v>
      </c>
      <c r="C13" s="433">
        <v>355.96730000000002</v>
      </c>
      <c r="D13" s="432">
        <v>5.931</v>
      </c>
      <c r="E13" s="439">
        <v>158.9</v>
      </c>
      <c r="F13" s="432" t="s">
        <v>150</v>
      </c>
      <c r="G13" s="438"/>
      <c r="H13" s="435" t="s">
        <v>156</v>
      </c>
      <c r="I13" s="438"/>
      <c r="J13" s="434">
        <v>96087</v>
      </c>
      <c r="K13" s="435" t="s">
        <v>5</v>
      </c>
      <c r="L13" s="436">
        <v>0.31</v>
      </c>
    </row>
    <row r="14" spans="1:19" x14ac:dyDescent="0.3">
      <c r="A14" s="432" t="s">
        <v>193</v>
      </c>
      <c r="B14" s="432">
        <v>5</v>
      </c>
      <c r="C14" s="433">
        <v>392.97719999999998</v>
      </c>
      <c r="D14" s="432">
        <v>11.08</v>
      </c>
      <c r="E14" s="432">
        <v>142.88999999999999</v>
      </c>
      <c r="F14" s="432" t="s">
        <v>18</v>
      </c>
      <c r="G14" s="438"/>
      <c r="H14" s="435" t="s">
        <v>156</v>
      </c>
      <c r="I14" s="438"/>
      <c r="J14" s="434">
        <v>115213</v>
      </c>
      <c r="K14" s="435" t="s">
        <v>5</v>
      </c>
      <c r="L14" s="436">
        <v>0.08</v>
      </c>
    </row>
    <row r="15" spans="1:19" x14ac:dyDescent="0.3">
      <c r="A15" s="432" t="s">
        <v>193</v>
      </c>
      <c r="B15" s="432">
        <v>5</v>
      </c>
      <c r="C15" s="433">
        <v>446.96769999999998</v>
      </c>
      <c r="D15" s="432">
        <v>13.14</v>
      </c>
      <c r="E15" s="432">
        <v>157.47</v>
      </c>
      <c r="F15" s="432" t="s">
        <v>18</v>
      </c>
      <c r="G15" s="438"/>
      <c r="H15" s="435" t="s">
        <v>156</v>
      </c>
      <c r="I15" s="438"/>
      <c r="J15" s="434">
        <v>353747</v>
      </c>
      <c r="K15" s="435" t="s">
        <v>5</v>
      </c>
      <c r="L15" s="436">
        <v>0.36</v>
      </c>
    </row>
    <row r="16" spans="1:19" x14ac:dyDescent="0.3">
      <c r="A16" s="432" t="s">
        <v>194</v>
      </c>
      <c r="B16" s="432">
        <v>4</v>
      </c>
      <c r="C16" s="433">
        <v>478.92930000000001</v>
      </c>
      <c r="D16" s="432">
        <v>6.1929999999999996</v>
      </c>
      <c r="E16" s="432">
        <v>181.78</v>
      </c>
      <c r="F16" s="432" t="s">
        <v>108</v>
      </c>
      <c r="G16" s="438"/>
      <c r="H16" s="435" t="s">
        <v>156</v>
      </c>
      <c r="I16" s="438"/>
      <c r="J16" s="434">
        <v>124116</v>
      </c>
      <c r="K16" s="435" t="s">
        <v>5</v>
      </c>
      <c r="L16" s="436">
        <v>0.3</v>
      </c>
    </row>
    <row r="17" spans="1:12" x14ac:dyDescent="0.3">
      <c r="A17" s="432" t="s">
        <v>193</v>
      </c>
      <c r="B17" s="432">
        <v>5</v>
      </c>
      <c r="C17" s="433">
        <v>560.94140000000004</v>
      </c>
      <c r="D17" s="432">
        <v>7.7809999999999997</v>
      </c>
      <c r="E17" s="432">
        <v>167.72</v>
      </c>
      <c r="F17" s="432" t="s">
        <v>18</v>
      </c>
      <c r="G17" s="438"/>
      <c r="H17" s="435" t="s">
        <v>156</v>
      </c>
      <c r="I17" s="438"/>
      <c r="J17" s="434">
        <v>77131</v>
      </c>
      <c r="K17" s="435" t="s">
        <v>5</v>
      </c>
      <c r="L17" s="436">
        <v>0.18</v>
      </c>
    </row>
    <row r="18" spans="1:12" x14ac:dyDescent="0.3">
      <c r="A18" s="432" t="s">
        <v>195</v>
      </c>
      <c r="B18" s="432">
        <v>5</v>
      </c>
      <c r="C18" s="433">
        <v>630.96109999999999</v>
      </c>
      <c r="D18" s="432">
        <v>14.04</v>
      </c>
      <c r="E18" s="432">
        <v>179.17</v>
      </c>
      <c r="F18" s="432" t="s">
        <v>18</v>
      </c>
      <c r="G18" s="438"/>
      <c r="H18" s="435" t="s">
        <v>156</v>
      </c>
      <c r="I18" s="438"/>
      <c r="J18" s="434">
        <v>55807</v>
      </c>
      <c r="K18" s="435" t="s">
        <v>5</v>
      </c>
      <c r="L18" s="436">
        <v>0.15</v>
      </c>
    </row>
    <row r="19" spans="1:12" x14ac:dyDescent="0.3">
      <c r="A19" s="432" t="s">
        <v>193</v>
      </c>
      <c r="B19" s="432">
        <v>5</v>
      </c>
      <c r="C19" s="433">
        <v>710.93119999999999</v>
      </c>
      <c r="D19" s="432">
        <v>10.55</v>
      </c>
      <c r="E19" s="432">
        <v>188.33</v>
      </c>
      <c r="F19" s="432" t="s">
        <v>18</v>
      </c>
      <c r="G19" s="434">
        <v>124759</v>
      </c>
      <c r="H19" s="435" t="s">
        <v>5</v>
      </c>
      <c r="I19" s="436">
        <v>0.28000000000000003</v>
      </c>
      <c r="J19" s="434">
        <v>212549</v>
      </c>
      <c r="K19" s="435" t="s">
        <v>5</v>
      </c>
      <c r="L19" s="436">
        <v>0.13</v>
      </c>
    </row>
    <row r="20" spans="1:12" x14ac:dyDescent="0.3">
      <c r="A20" s="432" t="s">
        <v>193</v>
      </c>
      <c r="B20" s="432">
        <v>5</v>
      </c>
      <c r="C20" s="433">
        <v>760.92830000000004</v>
      </c>
      <c r="D20" s="432">
        <v>11.32</v>
      </c>
      <c r="E20" s="432">
        <v>195.64</v>
      </c>
      <c r="F20" s="432" t="s">
        <v>18</v>
      </c>
      <c r="G20" s="438"/>
      <c r="H20" s="435" t="s">
        <v>156</v>
      </c>
      <c r="I20" s="438"/>
      <c r="J20" s="434">
        <v>190303</v>
      </c>
      <c r="K20" s="435" t="s">
        <v>5</v>
      </c>
      <c r="L20" s="436">
        <v>0.23</v>
      </c>
    </row>
    <row r="21" spans="1:12" ht="15" thickBot="1" x14ac:dyDescent="0.35">
      <c r="A21" s="415" t="s">
        <v>195</v>
      </c>
      <c r="B21" s="415">
        <v>5</v>
      </c>
      <c r="C21" s="424">
        <v>788.94349999999997</v>
      </c>
      <c r="D21" s="415">
        <v>11.98</v>
      </c>
      <c r="E21" s="415">
        <v>199.65</v>
      </c>
      <c r="F21" s="415" t="s">
        <v>18</v>
      </c>
      <c r="G21" s="416">
        <v>971534</v>
      </c>
      <c r="H21" s="417" t="s">
        <v>5</v>
      </c>
      <c r="I21" s="418">
        <v>0.11</v>
      </c>
      <c r="J21" s="440"/>
      <c r="K21" s="417" t="s">
        <v>156</v>
      </c>
      <c r="L21" s="440"/>
    </row>
  </sheetData>
  <mergeCells count="3">
    <mergeCell ref="G2:L2"/>
    <mergeCell ref="G3:I3"/>
    <mergeCell ref="J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Content</vt:lpstr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'Table S6'!_Ref155189122</vt:lpstr>
      <vt:lpstr>'Table S4'!_Ref163320266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Elizabeth Smolinski</dc:creator>
  <cp:lastModifiedBy>Carrie McDonough</cp:lastModifiedBy>
  <dcterms:created xsi:type="dcterms:W3CDTF">2024-07-18T19:16:32Z</dcterms:created>
  <dcterms:modified xsi:type="dcterms:W3CDTF">2025-05-29T23:10:40Z</dcterms:modified>
</cp:coreProperties>
</file>